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ATA SISWA 2021\DATA SISWA\"/>
    </mc:Choice>
  </mc:AlternateContent>
  <xr:revisionPtr revIDLastSave="0" documentId="13_ncr:1_{4F69E79A-C855-435B-A78F-8B73368125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7H" sheetId="12" r:id="rId1"/>
    <sheet name="7G" sheetId="2" r:id="rId2"/>
    <sheet name="7F" sheetId="3" r:id="rId3"/>
    <sheet name="7E" sheetId="4" r:id="rId4"/>
    <sheet name="7D" sheetId="5" r:id="rId5"/>
    <sheet name="7C" sheetId="6" r:id="rId6"/>
    <sheet name="7B" sheetId="7" r:id="rId7"/>
    <sheet name="7A" sheetId="8" r:id="rId8"/>
    <sheet name="data siswa2020 reguler" sheetId="10" r:id="rId9"/>
    <sheet name=" data siswa2020 internasional" sheetId="9" r:id="rId10"/>
  </sheets>
  <definedNames>
    <definedName name="_xlnm._FilterDatabase" localSheetId="9" hidden="1">' data siswa2020 internasional'!$C$8:$P$236</definedName>
    <definedName name="_xlnm._FilterDatabase" localSheetId="8" hidden="1">'data siswa2020 reguler'!$C$8:$P$236</definedName>
    <definedName name="_xlnm.Print_Area" localSheetId="7">'7A'!$A$1:$O$82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8" l="1"/>
  <c r="C20" i="8"/>
  <c r="C48" i="12"/>
  <c r="C49" i="2"/>
  <c r="C49" i="3"/>
  <c r="C49" i="4"/>
  <c r="C49" i="5"/>
  <c r="C39" i="6"/>
  <c r="C39" i="7"/>
  <c r="C39" i="8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9" i="7"/>
  <c r="M12" i="7"/>
  <c r="M13" i="7"/>
  <c r="M14" i="7"/>
  <c r="M16" i="7"/>
  <c r="M20" i="7"/>
  <c r="M21" i="7"/>
  <c r="M24" i="7"/>
  <c r="M25" i="7"/>
  <c r="M26" i="7"/>
  <c r="M27" i="7"/>
  <c r="M29" i="7"/>
  <c r="M30" i="7"/>
  <c r="M31" i="7"/>
  <c r="M34" i="7"/>
  <c r="M35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12" i="6"/>
  <c r="M16" i="6"/>
  <c r="M19" i="6"/>
  <c r="M20" i="6"/>
  <c r="M22" i="6"/>
  <c r="M24" i="6"/>
  <c r="M31" i="6"/>
  <c r="M32" i="6"/>
  <c r="M36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G9" i="8"/>
  <c r="G10" i="8"/>
  <c r="G11" i="8"/>
  <c r="G12" i="8"/>
  <c r="G13" i="8"/>
  <c r="G14" i="8"/>
  <c r="G15" i="8"/>
  <c r="G16" i="8"/>
  <c r="G17" i="8"/>
  <c r="G18" i="8"/>
  <c r="G19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C9" i="8"/>
  <c r="C10" i="8"/>
  <c r="C11" i="8"/>
  <c r="C12" i="8"/>
  <c r="C13" i="8"/>
  <c r="C14" i="8"/>
  <c r="C15" i="8"/>
  <c r="C16" i="8"/>
  <c r="C17" i="8"/>
  <c r="C18" i="8"/>
  <c r="C19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N8" i="6"/>
  <c r="M8" i="6"/>
  <c r="L8" i="6"/>
  <c r="K8" i="6"/>
  <c r="J8" i="6"/>
  <c r="I8" i="6"/>
  <c r="H8" i="6"/>
  <c r="G8" i="6"/>
  <c r="F8" i="6"/>
  <c r="E8" i="6"/>
  <c r="D8" i="6"/>
  <c r="C8" i="6"/>
  <c r="N8" i="7"/>
  <c r="M8" i="7"/>
  <c r="L8" i="7"/>
  <c r="K8" i="7"/>
  <c r="J8" i="7"/>
  <c r="I8" i="7"/>
  <c r="H8" i="7"/>
  <c r="G8" i="7"/>
  <c r="F8" i="7"/>
  <c r="E8" i="7"/>
  <c r="D8" i="7"/>
  <c r="C8" i="7"/>
  <c r="N8" i="8"/>
  <c r="L8" i="8"/>
  <c r="K8" i="8"/>
  <c r="J8" i="8"/>
  <c r="I8" i="8"/>
  <c r="H8" i="8"/>
  <c r="G8" i="8"/>
  <c r="F8" i="8"/>
  <c r="E8" i="8"/>
  <c r="D8" i="8"/>
  <c r="C8" i="8"/>
  <c r="L44" i="12"/>
  <c r="K44" i="12"/>
  <c r="J44" i="12"/>
  <c r="I44" i="12"/>
  <c r="H44" i="12"/>
  <c r="G44" i="12"/>
  <c r="F44" i="12"/>
  <c r="E44" i="12"/>
  <c r="D44" i="12"/>
  <c r="C44" i="12"/>
  <c r="L43" i="12"/>
  <c r="K43" i="12"/>
  <c r="J43" i="12"/>
  <c r="I43" i="12"/>
  <c r="H43" i="12"/>
  <c r="G43" i="12"/>
  <c r="F43" i="12"/>
  <c r="E43" i="12"/>
  <c r="D43" i="12"/>
  <c r="L42" i="12"/>
  <c r="K42" i="12"/>
  <c r="J42" i="12"/>
  <c r="I42" i="12"/>
  <c r="H42" i="12"/>
  <c r="G42" i="12"/>
  <c r="F42" i="12"/>
  <c r="E42" i="12"/>
  <c r="D42" i="12"/>
  <c r="C42" i="12"/>
  <c r="K41" i="12"/>
  <c r="J41" i="12"/>
  <c r="I41" i="12"/>
  <c r="H41" i="12"/>
  <c r="G41" i="12"/>
  <c r="F41" i="12"/>
  <c r="E41" i="12"/>
  <c r="D41" i="12"/>
  <c r="C41" i="12"/>
  <c r="K40" i="12"/>
  <c r="J40" i="12"/>
  <c r="I40" i="12"/>
  <c r="H40" i="12"/>
  <c r="G40" i="12"/>
  <c r="F40" i="12"/>
  <c r="E40" i="12"/>
  <c r="D40" i="12"/>
  <c r="C40" i="12"/>
  <c r="L39" i="12"/>
  <c r="K39" i="12"/>
  <c r="J39" i="12"/>
  <c r="I39" i="12"/>
  <c r="H39" i="12"/>
  <c r="G39" i="12"/>
  <c r="F39" i="12"/>
  <c r="E39" i="12"/>
  <c r="D39" i="12"/>
  <c r="C39" i="12"/>
  <c r="L38" i="12"/>
  <c r="K38" i="12"/>
  <c r="J38" i="12"/>
  <c r="I38" i="12"/>
  <c r="H38" i="12"/>
  <c r="G38" i="12"/>
  <c r="F38" i="12"/>
  <c r="E38" i="12"/>
  <c r="D38" i="12"/>
  <c r="C38" i="12"/>
  <c r="L37" i="12"/>
  <c r="K37" i="12"/>
  <c r="J37" i="12"/>
  <c r="I37" i="12"/>
  <c r="H37" i="12"/>
  <c r="G37" i="12"/>
  <c r="F37" i="12"/>
  <c r="E37" i="12"/>
  <c r="D37" i="12"/>
  <c r="C37" i="12"/>
  <c r="M36" i="12"/>
  <c r="L36" i="12"/>
  <c r="K36" i="12"/>
  <c r="J36" i="12"/>
  <c r="I36" i="12"/>
  <c r="H36" i="12"/>
  <c r="G36" i="12"/>
  <c r="F36" i="12"/>
  <c r="E36" i="12"/>
  <c r="D36" i="12"/>
  <c r="C36" i="12"/>
  <c r="L35" i="12"/>
  <c r="K35" i="12"/>
  <c r="J35" i="12"/>
  <c r="I35" i="12"/>
  <c r="H35" i="12"/>
  <c r="G35" i="12"/>
  <c r="F35" i="12"/>
  <c r="E35" i="12"/>
  <c r="D35" i="12"/>
  <c r="C35" i="12"/>
  <c r="M34" i="12"/>
  <c r="L34" i="12"/>
  <c r="K34" i="12"/>
  <c r="J34" i="12"/>
  <c r="I34" i="12"/>
  <c r="H34" i="12"/>
  <c r="G34" i="12"/>
  <c r="F34" i="12"/>
  <c r="E34" i="12"/>
  <c r="D34" i="12"/>
  <c r="C34" i="12"/>
  <c r="L33" i="12"/>
  <c r="K33" i="12"/>
  <c r="J33" i="12"/>
  <c r="I33" i="12"/>
  <c r="H33" i="12"/>
  <c r="G33" i="12"/>
  <c r="F33" i="12"/>
  <c r="E33" i="12"/>
  <c r="D33" i="12"/>
  <c r="C33" i="12"/>
  <c r="M32" i="12"/>
  <c r="L32" i="12"/>
  <c r="K32" i="12"/>
  <c r="J32" i="12"/>
  <c r="I32" i="12"/>
  <c r="H32" i="12"/>
  <c r="G32" i="12"/>
  <c r="F32" i="12"/>
  <c r="E32" i="12"/>
  <c r="D32" i="12"/>
  <c r="C32" i="12"/>
  <c r="M31" i="12"/>
  <c r="L31" i="12"/>
  <c r="K31" i="12"/>
  <c r="J31" i="12"/>
  <c r="I31" i="12"/>
  <c r="H31" i="12"/>
  <c r="G31" i="12"/>
  <c r="F31" i="12"/>
  <c r="E31" i="12"/>
  <c r="D31" i="12"/>
  <c r="C31" i="12"/>
  <c r="L30" i="12"/>
  <c r="K30" i="12"/>
  <c r="J30" i="12"/>
  <c r="I30" i="12"/>
  <c r="H30" i="12"/>
  <c r="G30" i="12"/>
  <c r="F30" i="12"/>
  <c r="E30" i="12"/>
  <c r="D30" i="12"/>
  <c r="C30" i="12"/>
  <c r="L29" i="12"/>
  <c r="K29" i="12"/>
  <c r="J29" i="12"/>
  <c r="I29" i="12"/>
  <c r="H29" i="12"/>
  <c r="G29" i="12"/>
  <c r="F29" i="12"/>
  <c r="E29" i="12"/>
  <c r="D29" i="12"/>
  <c r="C29" i="12"/>
  <c r="M28" i="12"/>
  <c r="L28" i="12"/>
  <c r="K28" i="12"/>
  <c r="J28" i="12"/>
  <c r="I28" i="12"/>
  <c r="H28" i="12"/>
  <c r="G28" i="12"/>
  <c r="F28" i="12"/>
  <c r="E28" i="12"/>
  <c r="D28" i="12"/>
  <c r="C28" i="12"/>
  <c r="M27" i="12"/>
  <c r="L27" i="12"/>
  <c r="K27" i="12"/>
  <c r="J27" i="12"/>
  <c r="I27" i="12"/>
  <c r="H27" i="12"/>
  <c r="G27" i="12"/>
  <c r="F27" i="12"/>
  <c r="E27" i="12"/>
  <c r="D27" i="12"/>
  <c r="C27" i="12"/>
  <c r="M26" i="12"/>
  <c r="L26" i="12"/>
  <c r="K26" i="12"/>
  <c r="J26" i="12"/>
  <c r="I26" i="12"/>
  <c r="H26" i="12"/>
  <c r="G26" i="12"/>
  <c r="F26" i="12"/>
  <c r="E26" i="12"/>
  <c r="D26" i="12"/>
  <c r="C26" i="12"/>
  <c r="L25" i="12"/>
  <c r="K25" i="12"/>
  <c r="J25" i="12"/>
  <c r="I25" i="12"/>
  <c r="H25" i="12"/>
  <c r="G25" i="12"/>
  <c r="F25" i="12"/>
  <c r="E25" i="12"/>
  <c r="D25" i="12"/>
  <c r="C25" i="12"/>
  <c r="M24" i="12"/>
  <c r="L24" i="12"/>
  <c r="K24" i="12"/>
  <c r="J24" i="12"/>
  <c r="I24" i="12"/>
  <c r="H24" i="12"/>
  <c r="G24" i="12"/>
  <c r="F24" i="12"/>
  <c r="E24" i="12"/>
  <c r="D24" i="12"/>
  <c r="C24" i="12"/>
  <c r="L23" i="12"/>
  <c r="K23" i="12"/>
  <c r="J23" i="12"/>
  <c r="I23" i="12"/>
  <c r="H23" i="12"/>
  <c r="G23" i="12"/>
  <c r="F23" i="12"/>
  <c r="E23" i="12"/>
  <c r="D23" i="12"/>
  <c r="C23" i="12"/>
  <c r="M22" i="12"/>
  <c r="L22" i="12"/>
  <c r="K22" i="12"/>
  <c r="J22" i="12"/>
  <c r="I22" i="12"/>
  <c r="H22" i="12"/>
  <c r="G22" i="12"/>
  <c r="F22" i="12"/>
  <c r="E22" i="12"/>
  <c r="D22" i="12"/>
  <c r="C22" i="12"/>
  <c r="L21" i="12"/>
  <c r="K21" i="12"/>
  <c r="J21" i="12"/>
  <c r="I21" i="12"/>
  <c r="H21" i="12"/>
  <c r="G21" i="12"/>
  <c r="F21" i="12"/>
  <c r="E21" i="12"/>
  <c r="D21" i="12"/>
  <c r="C21" i="12"/>
  <c r="M20" i="12"/>
  <c r="L20" i="12"/>
  <c r="K20" i="12"/>
  <c r="J20" i="12"/>
  <c r="I20" i="12"/>
  <c r="H20" i="12"/>
  <c r="G20" i="12"/>
  <c r="F20" i="12"/>
  <c r="E20" i="12"/>
  <c r="D20" i="12"/>
  <c r="C20" i="12"/>
  <c r="L19" i="12"/>
  <c r="K19" i="12"/>
  <c r="J19" i="12"/>
  <c r="I19" i="12"/>
  <c r="H19" i="12"/>
  <c r="G19" i="12"/>
  <c r="F19" i="12"/>
  <c r="E19" i="12"/>
  <c r="D19" i="12"/>
  <c r="C19" i="12"/>
  <c r="M18" i="12"/>
  <c r="L18" i="12"/>
  <c r="K18" i="12"/>
  <c r="J18" i="12"/>
  <c r="I18" i="12"/>
  <c r="H18" i="12"/>
  <c r="G18" i="12"/>
  <c r="F18" i="12"/>
  <c r="E18" i="12"/>
  <c r="D18" i="12"/>
  <c r="C18" i="12"/>
  <c r="L17" i="12"/>
  <c r="K17" i="12"/>
  <c r="J17" i="12"/>
  <c r="I17" i="12"/>
  <c r="H17" i="12"/>
  <c r="G17" i="12"/>
  <c r="F17" i="12"/>
  <c r="E17" i="12"/>
  <c r="D17" i="12"/>
  <c r="C17" i="12"/>
  <c r="L16" i="12"/>
  <c r="K16" i="12"/>
  <c r="J16" i="12"/>
  <c r="I16" i="12"/>
  <c r="H16" i="12"/>
  <c r="G16" i="12"/>
  <c r="F16" i="12"/>
  <c r="E16" i="12"/>
  <c r="D16" i="12"/>
  <c r="C16" i="12"/>
  <c r="L15" i="12"/>
  <c r="K15" i="12"/>
  <c r="J15" i="12"/>
  <c r="I15" i="12"/>
  <c r="H15" i="12"/>
  <c r="G15" i="12"/>
  <c r="F15" i="12"/>
  <c r="E15" i="12"/>
  <c r="D15" i="12"/>
  <c r="C15" i="12"/>
  <c r="M14" i="12"/>
  <c r="L14" i="12"/>
  <c r="K14" i="12"/>
  <c r="J14" i="12"/>
  <c r="I14" i="12"/>
  <c r="H14" i="12"/>
  <c r="G14" i="12"/>
  <c r="F14" i="12"/>
  <c r="E14" i="12"/>
  <c r="D14" i="12"/>
  <c r="C14" i="12"/>
  <c r="L13" i="12"/>
  <c r="K13" i="12"/>
  <c r="J13" i="12"/>
  <c r="I13" i="12"/>
  <c r="H13" i="12"/>
  <c r="G13" i="12"/>
  <c r="F13" i="12"/>
  <c r="E13" i="12"/>
  <c r="D13" i="12"/>
  <c r="C13" i="12"/>
  <c r="M12" i="12"/>
  <c r="L12" i="12"/>
  <c r="K12" i="12"/>
  <c r="J12" i="12"/>
  <c r="I12" i="12"/>
  <c r="H12" i="12"/>
  <c r="G12" i="12"/>
  <c r="F12" i="12"/>
  <c r="E12" i="12"/>
  <c r="D12" i="12"/>
  <c r="C12" i="12"/>
  <c r="L11" i="12"/>
  <c r="K11" i="12"/>
  <c r="J11" i="12"/>
  <c r="I11" i="12"/>
  <c r="H11" i="12"/>
  <c r="G11" i="12"/>
  <c r="F11" i="12"/>
  <c r="E11" i="12"/>
  <c r="D11" i="12"/>
  <c r="C11" i="12"/>
  <c r="K10" i="12"/>
  <c r="J10" i="12"/>
  <c r="I10" i="12"/>
  <c r="H10" i="12"/>
  <c r="G10" i="12"/>
  <c r="F10" i="12"/>
  <c r="E10" i="12"/>
  <c r="D10" i="12"/>
  <c r="C10" i="12"/>
  <c r="M9" i="12"/>
  <c r="L9" i="12"/>
  <c r="K9" i="12"/>
  <c r="J9" i="12"/>
  <c r="I9" i="12"/>
  <c r="H9" i="12"/>
  <c r="G9" i="12"/>
  <c r="F9" i="12"/>
  <c r="E9" i="12"/>
  <c r="D9" i="12"/>
  <c r="C9" i="12"/>
  <c r="M12" i="2"/>
  <c r="M13" i="2"/>
  <c r="M16" i="2"/>
  <c r="M19" i="2"/>
  <c r="M21" i="2"/>
  <c r="M24" i="2"/>
  <c r="M26" i="2"/>
  <c r="M28" i="2"/>
  <c r="M30" i="2"/>
  <c r="M33" i="2"/>
  <c r="M40" i="2"/>
  <c r="M41" i="2"/>
  <c r="M42" i="2"/>
  <c r="M43" i="2"/>
  <c r="M44" i="2"/>
  <c r="M45" i="2"/>
  <c r="M47" i="2"/>
  <c r="L9" i="2"/>
  <c r="L10" i="2"/>
  <c r="L11" i="2"/>
  <c r="L12" i="2"/>
  <c r="L13" i="2"/>
  <c r="L14" i="2"/>
  <c r="L15" i="2"/>
  <c r="L16" i="2"/>
  <c r="L17" i="2"/>
  <c r="L18" i="2"/>
  <c r="L19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40" i="2"/>
  <c r="L41" i="2"/>
  <c r="L42" i="2"/>
  <c r="L43" i="2"/>
  <c r="L44" i="2"/>
  <c r="L45" i="2"/>
  <c r="L46" i="2"/>
  <c r="L47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M10" i="3"/>
  <c r="M11" i="3"/>
  <c r="M16" i="3"/>
  <c r="M17" i="3"/>
  <c r="M19" i="3"/>
  <c r="M22" i="3"/>
  <c r="M23" i="3"/>
  <c r="M26" i="3"/>
  <c r="M27" i="3"/>
  <c r="M33" i="3"/>
  <c r="M35" i="3"/>
  <c r="M36" i="3"/>
  <c r="M37" i="3"/>
  <c r="M38" i="3"/>
  <c r="M41" i="3"/>
  <c r="M43" i="3"/>
  <c r="M46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6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M12" i="4"/>
  <c r="M13" i="4"/>
  <c r="M22" i="4"/>
  <c r="M24" i="4"/>
  <c r="M27" i="4"/>
  <c r="M29" i="4"/>
  <c r="M30" i="4"/>
  <c r="M32" i="4"/>
  <c r="M35" i="4"/>
  <c r="M38" i="4"/>
  <c r="M41" i="4"/>
  <c r="M42" i="4"/>
  <c r="M43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L8" i="2"/>
  <c r="K8" i="2"/>
  <c r="J8" i="2"/>
  <c r="I8" i="2"/>
  <c r="H8" i="2"/>
  <c r="G8" i="2"/>
  <c r="F8" i="2"/>
  <c r="E8" i="2"/>
  <c r="D8" i="2"/>
  <c r="C8" i="2"/>
  <c r="M8" i="3"/>
  <c r="L8" i="3"/>
  <c r="K8" i="3"/>
  <c r="J8" i="3"/>
  <c r="I8" i="3"/>
  <c r="H8" i="3"/>
  <c r="G8" i="3"/>
  <c r="F8" i="3"/>
  <c r="E8" i="3"/>
  <c r="D8" i="3"/>
  <c r="C8" i="3"/>
  <c r="L8" i="4"/>
  <c r="K8" i="4"/>
  <c r="J8" i="4"/>
  <c r="I8" i="4"/>
  <c r="H8" i="4"/>
  <c r="G8" i="4"/>
  <c r="F8" i="4"/>
  <c r="E8" i="4"/>
  <c r="D8" i="4"/>
  <c r="C8" i="4"/>
  <c r="C8" i="5"/>
  <c r="D8" i="5"/>
  <c r="M11" i="5"/>
  <c r="M12" i="5"/>
  <c r="M16" i="5"/>
  <c r="M20" i="5"/>
  <c r="M23" i="5"/>
  <c r="M26" i="5"/>
  <c r="M27" i="5"/>
  <c r="M29" i="5"/>
  <c r="M30" i="5"/>
  <c r="M31" i="5"/>
  <c r="M33" i="5"/>
  <c r="M35" i="5"/>
  <c r="M36" i="5"/>
  <c r="M41" i="5"/>
  <c r="M8" i="5"/>
  <c r="L9" i="5"/>
  <c r="L10" i="5"/>
  <c r="L11" i="5"/>
  <c r="L12" i="5"/>
  <c r="L14" i="5"/>
  <c r="L15" i="5"/>
  <c r="L16" i="5"/>
  <c r="L17" i="5"/>
  <c r="L18" i="5"/>
  <c r="L19" i="5"/>
  <c r="L20" i="5"/>
  <c r="L21" i="5"/>
  <c r="L22" i="5"/>
  <c r="L23" i="5"/>
  <c r="L25" i="5"/>
  <c r="L26" i="5"/>
  <c r="L27" i="5"/>
  <c r="L28" i="5"/>
  <c r="L29" i="5"/>
  <c r="L30" i="5"/>
  <c r="L31" i="5"/>
  <c r="L32" i="5"/>
  <c r="L33" i="5"/>
  <c r="L34" i="5"/>
  <c r="L35" i="5"/>
  <c r="L36" i="5"/>
  <c r="L38" i="5"/>
  <c r="L39" i="5"/>
  <c r="L40" i="5"/>
  <c r="L41" i="5"/>
  <c r="L42" i="5"/>
  <c r="L43" i="5"/>
  <c r="L44" i="5"/>
  <c r="L45" i="5"/>
  <c r="L46" i="5"/>
  <c r="L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8" i="5"/>
  <c r="K39" i="5"/>
  <c r="K40" i="5"/>
  <c r="K41" i="5"/>
  <c r="K42" i="5"/>
  <c r="K43" i="5"/>
  <c r="K44" i="5"/>
  <c r="K45" i="5"/>
  <c r="K46" i="5"/>
  <c r="K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8" i="5"/>
  <c r="J39" i="5"/>
  <c r="J40" i="5"/>
  <c r="J41" i="5"/>
  <c r="J42" i="5"/>
  <c r="J43" i="5"/>
  <c r="J44" i="5"/>
  <c r="J45" i="5"/>
  <c r="J46" i="5"/>
  <c r="J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6" i="5"/>
  <c r="I27" i="5"/>
  <c r="I28" i="5"/>
  <c r="I29" i="5"/>
  <c r="I30" i="5"/>
  <c r="I31" i="5"/>
  <c r="I32" i="5"/>
  <c r="I33" i="5"/>
  <c r="I25" i="5" s="1"/>
  <c r="I34" i="5"/>
  <c r="I35" i="5"/>
  <c r="I36" i="5"/>
  <c r="I38" i="5"/>
  <c r="I39" i="5"/>
  <c r="I40" i="5"/>
  <c r="I41" i="5"/>
  <c r="I42" i="5"/>
  <c r="I43" i="5"/>
  <c r="I44" i="5"/>
  <c r="I45" i="5"/>
  <c r="I46" i="5"/>
  <c r="I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8" i="5"/>
  <c r="H39" i="5"/>
  <c r="H40" i="5"/>
  <c r="H41" i="5"/>
  <c r="H42" i="5"/>
  <c r="H43" i="5"/>
  <c r="H44" i="5"/>
  <c r="H45" i="5"/>
  <c r="H46" i="5"/>
  <c r="H8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8" i="5"/>
  <c r="G39" i="5"/>
  <c r="G40" i="5"/>
  <c r="G41" i="5"/>
  <c r="G42" i="5"/>
  <c r="G43" i="5"/>
  <c r="G44" i="5"/>
  <c r="G45" i="5"/>
  <c r="G46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8" i="5"/>
  <c r="F39" i="5"/>
  <c r="F40" i="5"/>
  <c r="F41" i="5"/>
  <c r="F42" i="5"/>
  <c r="F43" i="5"/>
  <c r="F44" i="5"/>
  <c r="F45" i="5"/>
  <c r="F46" i="5"/>
  <c r="F8" i="5"/>
  <c r="E8" i="5"/>
  <c r="E46" i="5"/>
  <c r="D46" i="5"/>
  <c r="C46" i="5"/>
  <c r="E45" i="5"/>
  <c r="D45" i="5"/>
  <c r="C45" i="5"/>
  <c r="E44" i="5"/>
  <c r="D44" i="5"/>
  <c r="C44" i="5"/>
  <c r="E43" i="5"/>
  <c r="D43" i="5"/>
  <c r="C43" i="5"/>
  <c r="E42" i="5"/>
  <c r="D42" i="5"/>
  <c r="C42" i="5"/>
  <c r="E41" i="5"/>
  <c r="D41" i="5"/>
  <c r="C41" i="5"/>
  <c r="E40" i="5"/>
  <c r="D40" i="5"/>
  <c r="C40" i="5"/>
  <c r="E39" i="5"/>
  <c r="D39" i="5"/>
  <c r="C39" i="5"/>
  <c r="E38" i="5"/>
  <c r="D38" i="5"/>
  <c r="C38" i="5"/>
  <c r="E36" i="5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9" i="5"/>
  <c r="E10" i="5"/>
  <c r="E11" i="5"/>
  <c r="E12" i="5"/>
  <c r="E13" i="5"/>
  <c r="D9" i="5"/>
  <c r="D10" i="5"/>
  <c r="D11" i="5"/>
  <c r="D12" i="5"/>
  <c r="D13" i="5"/>
  <c r="C11" i="5"/>
  <c r="C12" i="5"/>
  <c r="C13" i="5"/>
  <c r="C9" i="5"/>
  <c r="C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6" authorId="0" shapeId="0" xr:uid="{00000000-0006-0000-0700-000004000000}">
      <text/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9" authorId="0" shapeId="0" xr:uid="{00000000-0006-0000-0800-000001000000}">
      <text>
        <r>
          <rPr>
            <sz val="11"/>
            <color rgb="FF000000"/>
            <rFont val="Calibri"/>
            <family val="2"/>
          </rPr>
          <t>KK SAJA</t>
        </r>
      </text>
    </comment>
    <comment ref="C38" authorId="0" shapeId="0" xr:uid="{00000000-0006-0000-0800-000002000000}">
      <text>
        <r>
          <rPr>
            <sz val="11"/>
            <color rgb="FF000000"/>
            <rFont val="Calibri"/>
            <family val="2"/>
          </rPr>
          <t>SATU   KELAS SHENDY DWI</t>
        </r>
      </text>
    </comment>
    <comment ref="C39" authorId="0" shapeId="0" xr:uid="{00000000-0006-0000-0800-000003000000}">
      <text>
        <r>
          <rPr>
            <sz val="11"/>
            <color rgb="FF000000"/>
            <rFont val="Calibri"/>
            <family val="2"/>
          </rPr>
          <t>KK, FOTO
	-Ikhwan S.R.</t>
        </r>
      </text>
    </comment>
    <comment ref="C48" authorId="0" shapeId="0" xr:uid="{00000000-0006-0000-0800-000004000000}">
      <text>
        <r>
          <rPr>
            <sz val="11"/>
            <color rgb="FF000000"/>
            <rFont val="Calibri"/>
            <family val="2"/>
          </rPr>
          <t>Fidy:
KK+AKTA</t>
        </r>
      </text>
    </comment>
    <comment ref="C63" authorId="0" shapeId="0" xr:uid="{00000000-0006-0000-0800-000005000000}">
      <text>
        <r>
          <rPr>
            <sz val="11"/>
            <color rgb="FF000000"/>
            <rFont val="Calibri"/>
            <family val="2"/>
          </rPr>
          <t>TANPA AKTA</t>
        </r>
      </text>
    </comment>
    <comment ref="C64" authorId="0" shapeId="0" xr:uid="{00000000-0006-0000-0800-000006000000}">
      <text>
        <r>
          <rPr>
            <sz val="11"/>
            <color rgb="FF000000"/>
            <rFont val="Calibri"/>
            <family val="2"/>
          </rPr>
          <t>TANPA KK + AKTA</t>
        </r>
      </text>
    </comment>
    <comment ref="C72" authorId="0" shapeId="0" xr:uid="{00000000-0006-0000-0800-000007000000}">
      <text>
        <r>
          <rPr>
            <sz val="11"/>
            <color rgb="FF000000"/>
            <rFont val="Calibri"/>
            <family val="2"/>
          </rPr>
          <t>TANPA AKTA+KK</t>
        </r>
      </text>
    </comment>
    <comment ref="C79" authorId="0" shapeId="0" xr:uid="{00000000-0006-0000-0800-000008000000}">
      <text>
        <r>
          <rPr>
            <sz val="11"/>
            <color rgb="FF000000"/>
            <rFont val="Calibri"/>
            <family val="2"/>
          </rPr>
          <t>Fidy:
AKTA</t>
        </r>
      </text>
    </comment>
    <comment ref="C81" authorId="0" shapeId="0" xr:uid="{00000000-0006-0000-0800-000009000000}">
      <text>
        <r>
          <rPr>
            <sz val="11"/>
            <color rgb="FF000000"/>
            <rFont val="Calibri"/>
            <family val="2"/>
          </rPr>
          <t xml:space="preserve">TANPA KK+AKTA
</t>
        </r>
      </text>
    </comment>
    <comment ref="C104" authorId="0" shapeId="0" xr:uid="{00000000-0006-0000-0800-00000A000000}">
      <text>
        <r>
          <rPr>
            <sz val="11"/>
            <color rgb="FF000000"/>
            <rFont val="Calibri"/>
            <family val="2"/>
          </rPr>
          <t xml:space="preserve">tanpa akta
</t>
        </r>
      </text>
    </comment>
    <comment ref="C106" authorId="0" shapeId="0" xr:uid="{00000000-0006-0000-0800-00000B000000}">
      <text>
        <r>
          <rPr>
            <sz val="11"/>
            <color rgb="FF000000"/>
            <rFont val="Calibri"/>
            <family val="2"/>
          </rPr>
          <t>foto berwarna
	-Ikhwan S.R.</t>
        </r>
      </text>
    </comment>
    <comment ref="C117" authorId="0" shapeId="0" xr:uid="{00000000-0006-0000-0800-00000C000000}">
      <text>
        <r>
          <rPr>
            <sz val="11"/>
            <color rgb="FF000000"/>
            <rFont val="Calibri"/>
            <family val="2"/>
          </rPr>
          <t>Fidy:
KK+AKTA</t>
        </r>
      </text>
    </comment>
    <comment ref="C118" authorId="0" shapeId="0" xr:uid="{00000000-0006-0000-0800-00000D000000}">
      <text>
        <r>
          <rPr>
            <sz val="11"/>
            <color rgb="FF000000"/>
            <rFont val="Calibri"/>
            <family val="2"/>
          </rPr>
          <t>TANPA KK DAN AKTA</t>
        </r>
      </text>
    </comment>
    <comment ref="C129" authorId="0" shapeId="0" xr:uid="{00000000-0006-0000-0800-00000E000000}">
      <text>
        <r>
          <rPr>
            <sz val="11"/>
            <color rgb="FF000000"/>
            <rFont val="Calibri"/>
            <family val="2"/>
          </rPr>
          <t>TANPA KK DAN AKTA</t>
        </r>
      </text>
    </comment>
    <comment ref="C131" authorId="0" shapeId="0" xr:uid="{00000000-0006-0000-0800-00000F000000}">
      <text>
        <r>
          <rPr>
            <sz val="11"/>
            <color rgb="FF000000"/>
            <rFont val="Calibri"/>
            <family val="2"/>
          </rPr>
          <t xml:space="preserve">Fidy:
KK+AKTA
</t>
        </r>
      </text>
    </comment>
    <comment ref="C139" authorId="0" shapeId="0" xr:uid="{00000000-0006-0000-0800-000010000000}">
      <text>
        <r>
          <rPr>
            <sz val="11"/>
            <color rgb="FF000000"/>
            <rFont val="Calibri"/>
            <family val="2"/>
          </rPr>
          <t>SATU KELAS TEGAR PRATAMA</t>
        </r>
      </text>
    </comment>
    <comment ref="C142" authorId="0" shapeId="0" xr:uid="{00000000-0006-0000-0800-000011000000}">
      <text>
        <r>
          <rPr>
            <sz val="11"/>
            <color rgb="FF000000"/>
            <rFont val="Calibri"/>
            <family val="2"/>
          </rPr>
          <t>Fidy:
BELUM ADA KK / AKTA</t>
        </r>
      </text>
    </comment>
    <comment ref="C154" authorId="0" shapeId="0" xr:uid="{00000000-0006-0000-0800-000012000000}">
      <text>
        <r>
          <rPr>
            <sz val="11"/>
            <color rgb="FF000000"/>
            <rFont val="Calibri"/>
            <family val="2"/>
          </rPr>
          <t>Fidy:
KK+AKTA</t>
        </r>
      </text>
    </comment>
    <comment ref="C169" authorId="0" shapeId="0" xr:uid="{00000000-0006-0000-0800-000013000000}">
      <text>
        <r>
          <rPr>
            <sz val="11"/>
            <color rgb="FF000000"/>
            <rFont val="Calibri"/>
            <family val="2"/>
          </rPr>
          <t xml:space="preserve">TANPA KK+AKTA
</t>
        </r>
      </text>
    </comment>
    <comment ref="C171" authorId="0" shapeId="0" xr:uid="{00000000-0006-0000-0800-000014000000}">
      <text>
        <r>
          <rPr>
            <sz val="11"/>
            <color rgb="FF000000"/>
            <rFont val="Calibri"/>
            <family val="2"/>
          </rPr>
          <t>Fidy:
KK</t>
        </r>
      </text>
    </comment>
    <comment ref="C184" authorId="0" shapeId="0" xr:uid="{00000000-0006-0000-0800-000015000000}">
      <text>
        <r>
          <rPr>
            <sz val="11"/>
            <color rgb="FF000000"/>
            <rFont val="Calibri"/>
            <family val="2"/>
          </rPr>
          <t>SATU KELAS DENGAN ARDINA RASTI</t>
        </r>
      </text>
    </comment>
    <comment ref="C187" authorId="0" shapeId="0" xr:uid="{00000000-0006-0000-0800-000016000000}">
      <text>
        <r>
          <rPr>
            <sz val="11"/>
            <color rgb="FF000000"/>
            <rFont val="Calibri"/>
            <family val="2"/>
          </rPr>
          <t>TANPA KK+AKTA</t>
        </r>
      </text>
    </comment>
    <comment ref="C188" authorId="0" shapeId="0" xr:uid="{00000000-0006-0000-0800-000017000000}">
      <text>
        <r>
          <rPr>
            <sz val="11"/>
            <color rgb="FF000000"/>
            <rFont val="Calibri"/>
            <family val="2"/>
          </rPr>
          <t xml:space="preserve">SATU KELAS M.ZIBRAN
</t>
        </r>
      </text>
    </comment>
    <comment ref="C192" authorId="0" shapeId="0" xr:uid="{00000000-0006-0000-0800-000018000000}">
      <text>
        <r>
          <rPr>
            <sz val="11"/>
            <color rgb="FF000000"/>
            <rFont val="Calibri"/>
            <family val="2"/>
          </rPr>
          <t>NISN FOTO BERWARNA
	-Ikhwan S.R.</t>
        </r>
      </text>
    </comment>
    <comment ref="C193" authorId="0" shapeId="0" xr:uid="{00000000-0006-0000-0800-000019000000}">
      <text>
        <r>
          <rPr>
            <sz val="11"/>
            <color rgb="FF000000"/>
            <rFont val="Calibri"/>
            <family val="2"/>
          </rPr>
          <t>Fidy:
KK+AKTA</t>
        </r>
      </text>
    </comment>
    <comment ref="K357" authorId="0" shapeId="0" xr:uid="{00000000-0006-0000-0800-00001A000000}">
      <text>
        <r>
          <rPr>
            <sz val="11"/>
            <color rgb="FF000000"/>
            <rFont val="Calibri"/>
            <family val="2"/>
          </rPr>
          <t xml:space="preserve">Fidy:
NOMOR IBUNYA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 - SPUBER</author>
    <author/>
  </authors>
  <commentList>
    <comment ref="C16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TU - SPUBER:</t>
        </r>
        <r>
          <rPr>
            <sz val="9"/>
            <color indexed="81"/>
            <rFont val="Tahoma"/>
            <family val="2"/>
          </rPr>
          <t xml:space="preserve">
SATU KELAS RIDHO MAYBACH PUTRA</t>
        </r>
      </text>
    </comment>
    <comment ref="C19" authorId="1" shapeId="0" xr:uid="{00000000-0006-0000-0A00-000002000000}">
      <text>
        <r>
          <rPr>
            <sz val="11"/>
            <color rgb="FF000000"/>
            <rFont val="Calibri"/>
            <family val="2"/>
          </rPr>
          <t>KK SAJA</t>
        </r>
      </text>
    </comment>
    <comment ref="C38" authorId="1" shapeId="0" xr:uid="{00000000-0006-0000-0A00-000003000000}">
      <text>
        <r>
          <rPr>
            <sz val="11"/>
            <color rgb="FF000000"/>
            <rFont val="Calibri"/>
            <family val="2"/>
          </rPr>
          <t>SATU   KELAS SHENDY DWI</t>
        </r>
      </text>
    </comment>
    <comment ref="C39" authorId="1" shapeId="0" xr:uid="{00000000-0006-0000-0A00-000004000000}">
      <text>
        <r>
          <rPr>
            <sz val="11"/>
            <color rgb="FF000000"/>
            <rFont val="Calibri"/>
            <family val="2"/>
          </rPr>
          <t>KK, FOTO
	-Ikhwan S.R.</t>
        </r>
      </text>
    </comment>
    <comment ref="C48" authorId="1" shapeId="0" xr:uid="{00000000-0006-0000-0A00-000005000000}">
      <text>
        <r>
          <rPr>
            <sz val="11"/>
            <color rgb="FF000000"/>
            <rFont val="Calibri"/>
            <family val="2"/>
          </rPr>
          <t>Fidy:
KK+AKTA</t>
        </r>
      </text>
    </comment>
    <comment ref="C63" authorId="1" shapeId="0" xr:uid="{00000000-0006-0000-0A00-000006000000}">
      <text>
        <r>
          <rPr>
            <sz val="11"/>
            <color rgb="FF000000"/>
            <rFont val="Calibri"/>
            <family val="2"/>
          </rPr>
          <t>TANPA AKTA</t>
        </r>
      </text>
    </comment>
    <comment ref="C64" authorId="1" shapeId="0" xr:uid="{00000000-0006-0000-0A00-000007000000}">
      <text>
        <r>
          <rPr>
            <sz val="11"/>
            <color rgb="FF000000"/>
            <rFont val="Calibri"/>
            <family val="2"/>
          </rPr>
          <t>TANPA KK + AKTA</t>
        </r>
      </text>
    </comment>
    <comment ref="C72" authorId="1" shapeId="0" xr:uid="{00000000-0006-0000-0A00-000008000000}">
      <text>
        <r>
          <rPr>
            <sz val="11"/>
            <color rgb="FF000000"/>
            <rFont val="Calibri"/>
            <family val="2"/>
          </rPr>
          <t>TANPA AKTA+KK</t>
        </r>
      </text>
    </comment>
    <comment ref="C79" authorId="1" shapeId="0" xr:uid="{00000000-0006-0000-0A00-000009000000}">
      <text>
        <r>
          <rPr>
            <sz val="11"/>
            <color rgb="FF000000"/>
            <rFont val="Calibri"/>
            <family val="2"/>
          </rPr>
          <t>Fidy:
AKTA</t>
        </r>
      </text>
    </comment>
    <comment ref="C81" authorId="1" shapeId="0" xr:uid="{00000000-0006-0000-0A00-00000A000000}">
      <text>
        <r>
          <rPr>
            <sz val="11"/>
            <color rgb="FF000000"/>
            <rFont val="Calibri"/>
            <family val="2"/>
          </rPr>
          <t xml:space="preserve">TANPA KK+AKTA
</t>
        </r>
      </text>
    </comment>
    <comment ref="C104" authorId="1" shapeId="0" xr:uid="{00000000-0006-0000-0A00-00000B000000}">
      <text>
        <r>
          <rPr>
            <sz val="11"/>
            <color rgb="FF000000"/>
            <rFont val="Calibri"/>
            <family val="2"/>
          </rPr>
          <t xml:space="preserve">tanpa akta
</t>
        </r>
      </text>
    </comment>
    <comment ref="C106" authorId="1" shapeId="0" xr:uid="{00000000-0006-0000-0A00-00000C000000}">
      <text>
        <r>
          <rPr>
            <sz val="11"/>
            <color rgb="FF000000"/>
            <rFont val="Calibri"/>
            <family val="2"/>
          </rPr>
          <t>foto berwarna
	-Ikhwan S.R.</t>
        </r>
      </text>
    </comment>
    <comment ref="C117" authorId="1" shapeId="0" xr:uid="{00000000-0006-0000-0A00-00000D000000}">
      <text>
        <r>
          <rPr>
            <sz val="11"/>
            <color rgb="FF000000"/>
            <rFont val="Calibri"/>
            <family val="2"/>
          </rPr>
          <t>Fidy:
KK+AKTA</t>
        </r>
      </text>
    </comment>
    <comment ref="C118" authorId="1" shapeId="0" xr:uid="{00000000-0006-0000-0A00-00000E000000}">
      <text>
        <r>
          <rPr>
            <sz val="11"/>
            <color rgb="FF000000"/>
            <rFont val="Calibri"/>
            <family val="2"/>
          </rPr>
          <t>TANPA KK DAN AKTA</t>
        </r>
      </text>
    </comment>
    <comment ref="C129" authorId="1" shapeId="0" xr:uid="{00000000-0006-0000-0A00-00000F000000}">
      <text>
        <r>
          <rPr>
            <sz val="11"/>
            <color rgb="FF000000"/>
            <rFont val="Calibri"/>
            <family val="2"/>
          </rPr>
          <t>TANPA KK DAN AKTA</t>
        </r>
      </text>
    </comment>
    <comment ref="C131" authorId="1" shapeId="0" xr:uid="{00000000-0006-0000-0A00-000010000000}">
      <text>
        <r>
          <rPr>
            <sz val="11"/>
            <color rgb="FF000000"/>
            <rFont val="Calibri"/>
            <family val="2"/>
          </rPr>
          <t xml:space="preserve">Fidy:
KK+AKTA
</t>
        </r>
      </text>
    </comment>
    <comment ref="C139" authorId="1" shapeId="0" xr:uid="{00000000-0006-0000-0A00-000011000000}">
      <text>
        <r>
          <rPr>
            <sz val="11"/>
            <color rgb="FF000000"/>
            <rFont val="Calibri"/>
            <family val="2"/>
          </rPr>
          <t>SATU KELAS TEGAR PRATAMA</t>
        </r>
      </text>
    </comment>
    <comment ref="C142" authorId="1" shapeId="0" xr:uid="{00000000-0006-0000-0A00-000012000000}">
      <text>
        <r>
          <rPr>
            <sz val="11"/>
            <color rgb="FF000000"/>
            <rFont val="Calibri"/>
            <family val="2"/>
          </rPr>
          <t>Fidy:
BELUM ADA KK / AKTA</t>
        </r>
      </text>
    </comment>
    <comment ref="C154" authorId="1" shapeId="0" xr:uid="{00000000-0006-0000-0A00-000013000000}">
      <text>
        <r>
          <rPr>
            <sz val="11"/>
            <color rgb="FF000000"/>
            <rFont val="Calibri"/>
            <family val="2"/>
          </rPr>
          <t>Fidy:
KK+AKTA</t>
        </r>
      </text>
    </comment>
    <comment ref="C169" authorId="1" shapeId="0" xr:uid="{00000000-0006-0000-0A00-000014000000}">
      <text>
        <r>
          <rPr>
            <sz val="11"/>
            <color rgb="FF000000"/>
            <rFont val="Calibri"/>
            <family val="2"/>
          </rPr>
          <t xml:space="preserve">TANPA KK+AKTA
</t>
        </r>
      </text>
    </comment>
    <comment ref="C171" authorId="1" shapeId="0" xr:uid="{00000000-0006-0000-0A00-000015000000}">
      <text>
        <r>
          <rPr>
            <sz val="11"/>
            <color rgb="FF000000"/>
            <rFont val="Calibri"/>
            <family val="2"/>
          </rPr>
          <t>Fidy:
KK</t>
        </r>
      </text>
    </comment>
    <comment ref="C184" authorId="1" shapeId="0" xr:uid="{00000000-0006-0000-0A00-000016000000}">
      <text>
        <r>
          <rPr>
            <sz val="11"/>
            <color rgb="FF000000"/>
            <rFont val="Calibri"/>
            <family val="2"/>
          </rPr>
          <t>SATU KELAS DENGAN ARDINA RASTI</t>
        </r>
      </text>
    </comment>
    <comment ref="C187" authorId="1" shapeId="0" xr:uid="{00000000-0006-0000-0A00-000017000000}">
      <text>
        <r>
          <rPr>
            <sz val="11"/>
            <color rgb="FF000000"/>
            <rFont val="Calibri"/>
            <family val="2"/>
          </rPr>
          <t>TANPA KK+AKTA</t>
        </r>
      </text>
    </comment>
    <comment ref="C188" authorId="1" shapeId="0" xr:uid="{00000000-0006-0000-0A00-000018000000}">
      <text>
        <r>
          <rPr>
            <sz val="11"/>
            <color rgb="FF000000"/>
            <rFont val="Calibri"/>
            <family val="2"/>
          </rPr>
          <t xml:space="preserve">SATU KELAS M.ZIBRAN
</t>
        </r>
      </text>
    </comment>
    <comment ref="C192" authorId="1" shapeId="0" xr:uid="{00000000-0006-0000-0A00-000019000000}">
      <text>
        <r>
          <rPr>
            <sz val="11"/>
            <color rgb="FF000000"/>
            <rFont val="Calibri"/>
            <family val="2"/>
          </rPr>
          <t>NISN FOTO BERWARNA
	-Ikhwan S.R.</t>
        </r>
      </text>
    </comment>
    <comment ref="C193" authorId="1" shapeId="0" xr:uid="{00000000-0006-0000-0A00-00001A000000}">
      <text>
        <r>
          <rPr>
            <sz val="11"/>
            <color rgb="FF000000"/>
            <rFont val="Calibri"/>
            <family val="2"/>
          </rPr>
          <t>Fidy:
KK+AKTA</t>
        </r>
      </text>
    </comment>
    <comment ref="K357" authorId="1" shapeId="0" xr:uid="{00000000-0006-0000-0A00-00001B000000}">
      <text>
        <r>
          <rPr>
            <sz val="11"/>
            <color rgb="FF000000"/>
            <rFont val="Calibri"/>
            <family val="2"/>
          </rPr>
          <t xml:space="preserve">Fidy:
NOMOR IBUNYA
</t>
        </r>
      </text>
    </comment>
  </commentList>
</comments>
</file>

<file path=xl/sharedStrings.xml><?xml version="1.0" encoding="utf-8"?>
<sst xmlns="http://schemas.openxmlformats.org/spreadsheetml/2006/main" count="3928" uniqueCount="2024">
  <si>
    <t>DATA SISWA SMP "SEPULUH NOPEMBER" SIDOARJO</t>
  </si>
  <si>
    <t>NO</t>
  </si>
  <si>
    <t>NAMA</t>
  </si>
  <si>
    <t>TEMPAT TANGGAL LAHIR</t>
  </si>
  <si>
    <t>AGAMA</t>
  </si>
  <si>
    <t>NAMA AYAH</t>
  </si>
  <si>
    <t>NAMA IBU</t>
  </si>
  <si>
    <t>PEKERJAAN</t>
  </si>
  <si>
    <t>ALAMAT</t>
  </si>
  <si>
    <t>No.TELPON</t>
  </si>
  <si>
    <t>ASAL SEKOLAH</t>
  </si>
  <si>
    <t>L/P</t>
  </si>
  <si>
    <t>PEKERJAAN AYAH</t>
  </si>
  <si>
    <t>NISN</t>
  </si>
  <si>
    <t>NO.PESERTA</t>
  </si>
  <si>
    <t>NO. IJASAH</t>
  </si>
  <si>
    <t>PEKERJAAN IBU</t>
  </si>
  <si>
    <t>L</t>
  </si>
  <si>
    <t>P</t>
  </si>
  <si>
    <t>NO.TLP</t>
  </si>
  <si>
    <t>NO.IJASAH</t>
  </si>
  <si>
    <t xml:space="preserve">PEKERJAAN AYAH </t>
  </si>
  <si>
    <t>7B</t>
  </si>
  <si>
    <t>7C</t>
  </si>
  <si>
    <t>7D</t>
  </si>
  <si>
    <t>7E</t>
  </si>
  <si>
    <t>7F</t>
  </si>
  <si>
    <t>INTERNASIONAL</t>
  </si>
  <si>
    <t>REGULER</t>
  </si>
  <si>
    <t>TAHUN PELAJARAN 2021/2022</t>
  </si>
  <si>
    <t>EMINA AZ ZAHRA</t>
  </si>
  <si>
    <t>SIDOARJO, 28 FEBRUARI 2009</t>
  </si>
  <si>
    <t>ISLAM</t>
  </si>
  <si>
    <t>EKO HARI POERWANTO</t>
  </si>
  <si>
    <t>MARMI</t>
  </si>
  <si>
    <t>SWASTA</t>
  </si>
  <si>
    <t>IBU RUMAH TANGGA</t>
  </si>
  <si>
    <t>KAUMAN DS. PAGERWOJO RT.06 RW.02 BUDURAN SIDOARJO</t>
  </si>
  <si>
    <t>SDN PAGERWOJO</t>
  </si>
  <si>
    <t>MOHAMMAD FRISKY DIAZ SAPUTRA</t>
  </si>
  <si>
    <t>SIDOARJO, 12 JUNI 2008</t>
  </si>
  <si>
    <t>DIAN HARIANTO</t>
  </si>
  <si>
    <t>ENDAH PANGLIPUR NINGTYAS</t>
  </si>
  <si>
    <t>DS BANJAR RT.02 RW.04 BUDURAN</t>
  </si>
  <si>
    <t>SDN BANJARKEMANTREN 1</t>
  </si>
  <si>
    <t>RIZQI FAIRUZ SALMATIAR APRILLIYA</t>
  </si>
  <si>
    <t>SIDOARJO, 05 APRIL 2009</t>
  </si>
  <si>
    <t>MUHAMAD MUFRODI</t>
  </si>
  <si>
    <t>IKA APRILIYANTI KUSUMANINGTIAS</t>
  </si>
  <si>
    <t>JL. MANGGA 251 RT.11/RW.02 SRUNI GEDANGAN</t>
  </si>
  <si>
    <t>ALYA WULANDARI ATUR ROCHIMAH</t>
  </si>
  <si>
    <t>SIDOARJO, 24 SEPTEMBER 2009</t>
  </si>
  <si>
    <t>ALI SODIQ</t>
  </si>
  <si>
    <t>SUNDARI</t>
  </si>
  <si>
    <t>KULI BANGUNAN</t>
  </si>
  <si>
    <t>JL.DEMANGSARI RT.02 RW.01 KEBOAN ANOM GEDANGAN</t>
  </si>
  <si>
    <t>SDI AL-CHUSNAINI SUKODONO</t>
  </si>
  <si>
    <t>AYUNDA PUTRI NURIL</t>
  </si>
  <si>
    <t>SURABAYA, 24 JULI 2009</t>
  </si>
  <si>
    <t>ARFIL FAUZY RULY</t>
  </si>
  <si>
    <t>NUR KHORIJA DWI SAKTI</t>
  </si>
  <si>
    <t>PERUM PALEM NIRWANA RT.06 RW.01 F1/19 DUKUH TENGAH</t>
  </si>
  <si>
    <t>SDN DUKUH TENGAH</t>
  </si>
  <si>
    <t>NABILA DWI PUTRI</t>
  </si>
  <si>
    <t>SIDOARJO, 16 DESEMBER 2008</t>
  </si>
  <si>
    <t>AGUNG PURWANTO</t>
  </si>
  <si>
    <t>LITA TRI UTAMI</t>
  </si>
  <si>
    <t>PERUM TAMAN SUKO ASRI BLOK O/12 SUKO LEGOK</t>
  </si>
  <si>
    <t>AGIL SALIS HAMDANI</t>
  </si>
  <si>
    <t>SIDOARJO, 05 JULI 2008</t>
  </si>
  <si>
    <t>MUDJIYO</t>
  </si>
  <si>
    <t>INDARI</t>
  </si>
  <si>
    <t>JL. SONO INDAH RT.01 RW.03 SIDOKERTO BUDURAN</t>
  </si>
  <si>
    <t>SDN BUDURAN SIDOARJO</t>
  </si>
  <si>
    <t>FIRDA BELLA AMALIA</t>
  </si>
  <si>
    <t>SURABAYA, 28 JULI 2009</t>
  </si>
  <si>
    <t>DADANG ARISANTO</t>
  </si>
  <si>
    <t>RATNA HERAWATI</t>
  </si>
  <si>
    <t>TNI</t>
  </si>
  <si>
    <t>DS. DUKUH TENGAH RT.02 RW.02 NO.62</t>
  </si>
  <si>
    <t>ENFIRA LIVINA NATYSHA PUTRI</t>
  </si>
  <si>
    <t>RIZKY PUTRI KHARISMA</t>
  </si>
  <si>
    <t>RIZKY PUTRA ANUGRAH</t>
  </si>
  <si>
    <t>FADILLAH RAHMAH AULIA</t>
  </si>
  <si>
    <t>SIDOARJO, 20 NOVEMBER 2008</t>
  </si>
  <si>
    <t>DEDIK IRAWAN</t>
  </si>
  <si>
    <t>SA'BANA SETIOWATI</t>
  </si>
  <si>
    <t>JL. KH. KHAMDANI II RT.04 FW.01 SIWALANPANJI BUDURAN</t>
  </si>
  <si>
    <t>SDN SIWALANPANJI</t>
  </si>
  <si>
    <t>DIMAS SYAWALUDIN RAHMAT</t>
  </si>
  <si>
    <t>SURABAYA, 02 OKTOBER 2008</t>
  </si>
  <si>
    <t>MIFTAHUL HUDA</t>
  </si>
  <si>
    <t>ENI FIRDAUS</t>
  </si>
  <si>
    <t>TAMAN SUKO ASRI C.22 RT.29 RW.08 SUKO</t>
  </si>
  <si>
    <t>SHOFIA ARTI ANNISA</t>
  </si>
  <si>
    <t>SIDOARJO, 27 MEI 2008</t>
  </si>
  <si>
    <t>DEDIK ARTIYAN</t>
  </si>
  <si>
    <t>JUWITA KRISNAWATI</t>
  </si>
  <si>
    <t>SONO RT.02 RW.02 SIDOKERTO BUDURAN</t>
  </si>
  <si>
    <t>AMANDA MEGA SAPUTRI</t>
  </si>
  <si>
    <t>MALANG, 30 AGUSTUS 2008</t>
  </si>
  <si>
    <t>ANGGIT MUHAMMAD SALIM</t>
  </si>
  <si>
    <t>SANTI URIFAH</t>
  </si>
  <si>
    <t>DS. TLOGO SIDOKERTO RT.02 RW.01 BUDURAN</t>
  </si>
  <si>
    <t>SDN BADES 04</t>
  </si>
  <si>
    <t>AUZAN ROLAND FIANANTA</t>
  </si>
  <si>
    <t>SURABAYA, 13 MEI 2008</t>
  </si>
  <si>
    <t>ANTOK KANUGRAHAN</t>
  </si>
  <si>
    <t>FIDIAN ERNISARI</t>
  </si>
  <si>
    <t>-</t>
  </si>
  <si>
    <t>PERUM GARDENIA CITY BLOK J/11 CEMENG BAKALAN SIDOARJO</t>
  </si>
  <si>
    <t>SDN DR. SOETOMO V SURABAYA</t>
  </si>
  <si>
    <t>GABRIEL ALEXSANDRO ORA</t>
  </si>
  <si>
    <t>SURABAYA, 01 OKTOBER 2008</t>
  </si>
  <si>
    <t>KRISTEN</t>
  </si>
  <si>
    <t>ZAKARIAS ORA</t>
  </si>
  <si>
    <t>ANGKY KARTIKA</t>
  </si>
  <si>
    <t>PASEGAN ASRI C1/16 RT.29 RW.07 DESA KLOPOSEPULUH SUKODONO</t>
  </si>
  <si>
    <t>SD HANGTUAH II GEDANGAN</t>
  </si>
  <si>
    <t>AURYN EGRIANSYAH</t>
  </si>
  <si>
    <t>SIDOARJO, 10 MEI 2008</t>
  </si>
  <si>
    <t>ANGGI SUPRIADI</t>
  </si>
  <si>
    <t>LENITA ENDRIANI</t>
  </si>
  <si>
    <t>JL. KH. HASYIM NO. 28 RT.09 RW.02 SIWALANPANJI BUDURAN</t>
  </si>
  <si>
    <t>RAHSAJATI ISAKA WIJAYA DILAGA</t>
  </si>
  <si>
    <t>PONOROGO, 28 JUNI 2009</t>
  </si>
  <si>
    <t>LAGA TIRTA RATNA ADI NEGARA</t>
  </si>
  <si>
    <t>TRI WAHYUNI</t>
  </si>
  <si>
    <t>JL. JENGGOLO I, PERUMDA B-9 PUCANG</t>
  </si>
  <si>
    <t>MI PAGERWOJO</t>
  </si>
  <si>
    <t>ANASYA FIRLY YUSFIMANDA</t>
  </si>
  <si>
    <t>RAISYAH DAFFA SAPUTRA</t>
  </si>
  <si>
    <t>DEVAN PRATAMA PUTRA</t>
  </si>
  <si>
    <t>SIDOARJO, 28 OKTOBER 2008</t>
  </si>
  <si>
    <t>MARWAN</t>
  </si>
  <si>
    <t>DEVY WULANDARI</t>
  </si>
  <si>
    <t>ENTALSEWU RT.09 RW.03 BUDURAN</t>
  </si>
  <si>
    <t>0813 3053 0188</t>
  </si>
  <si>
    <t>SDN ENTALSEWU</t>
  </si>
  <si>
    <t>NAZWA SELVY ROCHMAH NOVELLA</t>
  </si>
  <si>
    <t>SIDOARJO, 10 NOPEMBER 2008</t>
  </si>
  <si>
    <t>SETYO BUDIHARJO</t>
  </si>
  <si>
    <t>NURUL ROCHMAH</t>
  </si>
  <si>
    <t>DS. TEBEL BARAT RT.03 RW.01 GEDANGAN</t>
  </si>
  <si>
    <t>SDN TEBEL</t>
  </si>
  <si>
    <t>HYLMI SETYA FEBRIANSYAH</t>
  </si>
  <si>
    <t>SELVI NOVITA RATNASARI</t>
  </si>
  <si>
    <t>SIDOARJO, 20 NOPEMBER 2008</t>
  </si>
  <si>
    <t>SUPRIYANTO</t>
  </si>
  <si>
    <t>DENI SURYA ISTIKAH</t>
  </si>
  <si>
    <t>WIRASWASTA</t>
  </si>
  <si>
    <t>TEBEL BARAT RT.07 RW.01 GEDANGAN SIDOARJO</t>
  </si>
  <si>
    <t>MARFELL ADITYA PRATAMA</t>
  </si>
  <si>
    <t>SIDOARJO, 24 DESEMBER 2008</t>
  </si>
  <si>
    <t>AGUS WIDODO</t>
  </si>
  <si>
    <t>ASTUTIK MUJI RAHAYU</t>
  </si>
  <si>
    <t>PANDEAN RT. 03 RW.01 BANJARKEMANTREN BUDURAN</t>
  </si>
  <si>
    <t>0813 3677 9719</t>
  </si>
  <si>
    <t>SDN BANJAR KEMANTREN 2</t>
  </si>
  <si>
    <t>RAKHA RAQILLA SYIHAB</t>
  </si>
  <si>
    <t>SIDOARJO, 17 MEI 2009</t>
  </si>
  <si>
    <t>SANTRI</t>
  </si>
  <si>
    <t>SRI HARTATI</t>
  </si>
  <si>
    <t>GRAHA ASRI SUKODONO BLOK AI NO.33 RT.41 RW.11 PEKARUNGAN SUKODONO</t>
  </si>
  <si>
    <t>SDN KEBON AGUNG 1</t>
  </si>
  <si>
    <t>HANIYAH JAUHARAH RAMADHANI</t>
  </si>
  <si>
    <t>SIDOARJO, 16 SEPTEMBER 2009</t>
  </si>
  <si>
    <t>BAMBANG KARYATIN</t>
  </si>
  <si>
    <t>NINIK WIDIYOWATI</t>
  </si>
  <si>
    <t>PERUM PERMATA SIWALAN INDAH F1/03 RT 27/RW 06 BUDURAN</t>
  </si>
  <si>
    <t>MI DARUL HIKMAH PRASUNG</t>
  </si>
  <si>
    <t>MUCHAMMAD EQKY AL HUSAIN</t>
  </si>
  <si>
    <t>SIDOARJO, 17 JANUARI 2009</t>
  </si>
  <si>
    <t>SUPANDI</t>
  </si>
  <si>
    <t>FINA SUTRIANI</t>
  </si>
  <si>
    <t>JL. KH. KHAMDANI RT 03/RW 01 SIWALANPANJI BUDURAN</t>
  </si>
  <si>
    <t>ARVELL EFRATA GEIZA SEPTYAN</t>
  </si>
  <si>
    <t>SURABAYA, 09 APRIL 2008</t>
  </si>
  <si>
    <t>YANTO</t>
  </si>
  <si>
    <t>SEPTIKA CHANDRA EVARINI</t>
  </si>
  <si>
    <t>JL. PERDANA RT 09/RW 03 ENTALSEWU BUDURAN</t>
  </si>
  <si>
    <t>SALSABILLA ALMA IDELIA</t>
  </si>
  <si>
    <t>SIDOARJO, 10 DESEMBER 2008</t>
  </si>
  <si>
    <t>ARIFIN</t>
  </si>
  <si>
    <t>ONI HIDAYATI</t>
  </si>
  <si>
    <t>BANJARPOH RT 10/RW 05 BANJARBENDO SIDOARJO</t>
  </si>
  <si>
    <t>SDN LEMAHPUTRO III</t>
  </si>
  <si>
    <t>MUHAMMAD HABIB</t>
  </si>
  <si>
    <t>SIDOARJO, 09 FEBRUARI 2008</t>
  </si>
  <si>
    <t>SUPRIYADI</t>
  </si>
  <si>
    <t>SUTIYANI</t>
  </si>
  <si>
    <t>DSN PANDEAN RT 05/RW 01 BANJARKEMANTREN</t>
  </si>
  <si>
    <t>SDN BANJARKEMANTREN II</t>
  </si>
  <si>
    <t>KAYLA EKA AGUSTINA</t>
  </si>
  <si>
    <t>TUBAN, 30 AGUSTUS 2008</t>
  </si>
  <si>
    <t>ANDIK WAHYUDI</t>
  </si>
  <si>
    <t>ANIK ERAWATI</t>
  </si>
  <si>
    <t>SIDOKEPUNG BUDURAN</t>
  </si>
  <si>
    <t>0823 3131 2709</t>
  </si>
  <si>
    <t>SDN KARANG AGUNG</t>
  </si>
  <si>
    <t>HAZZA RADITYA HAFIDZ</t>
  </si>
  <si>
    <t>DEMAK, 28 MARET 2009</t>
  </si>
  <si>
    <t>ANDI PERMADI</t>
  </si>
  <si>
    <t>SUSILOWATI</t>
  </si>
  <si>
    <t>PERUMAHAN KARANG INDAH B-8 RT 01/RW 10 KARANGBONG GEDANGAN</t>
  </si>
  <si>
    <t>SDN TEBEL 370</t>
  </si>
  <si>
    <t>LEGAR BUDI ALHAQ</t>
  </si>
  <si>
    <t>SIDOARJO, 30 MEI 2008</t>
  </si>
  <si>
    <t>LUKMAN BUDIONO</t>
  </si>
  <si>
    <t>METTA SANJAYA</t>
  </si>
  <si>
    <t>SIDOKERTO RT 03/RW 05</t>
  </si>
  <si>
    <t>ARDEVA PUTRA PRIMADIKA</t>
  </si>
  <si>
    <t>PATI, 14 APRIL 2009</t>
  </si>
  <si>
    <t>EKO PRIONO</t>
  </si>
  <si>
    <t>ENDANG SURYANI</t>
  </si>
  <si>
    <t>KARANGBONG RT. 04 RW. 02 GEDANGAN</t>
  </si>
  <si>
    <t>0852 3058 4939</t>
  </si>
  <si>
    <t>SDN KARANGBONG</t>
  </si>
  <si>
    <t>NAILA ZAKIAH IZZATI CLARISSA</t>
  </si>
  <si>
    <t>SIDOARJO, 25 JANUARI 2009</t>
  </si>
  <si>
    <t>BAGUS WAHYU GUNAWAN</t>
  </si>
  <si>
    <t>LILIS ERNAWATI</t>
  </si>
  <si>
    <t>ALMARHUM</t>
  </si>
  <si>
    <t>JL. BANI USTMAN RT.08 RW.04 DS.PEPE SEDATI SIDOARJO</t>
  </si>
  <si>
    <t>REVI ALMIRA PUTRI</t>
  </si>
  <si>
    <t>SIDOARJO, 07 NOVEMBER 2008</t>
  </si>
  <si>
    <t>AYEP SURYANA</t>
  </si>
  <si>
    <t>RINA MARLINA</t>
  </si>
  <si>
    <t>DESA SIWALANPANJI RT 06/RW 02 SIDOARJO</t>
  </si>
  <si>
    <t>MI FAQIH HASYIM</t>
  </si>
  <si>
    <t>SILVIA YULFA RINJANI</t>
  </si>
  <si>
    <t>SIDOARJO, 31 AGUSTUS 2008</t>
  </si>
  <si>
    <t>BUDIANTO</t>
  </si>
  <si>
    <t>SULAMAH</t>
  </si>
  <si>
    <t>JL. LANGGAR PANGGUNG RT 04/RW 02 BUDURAN</t>
  </si>
  <si>
    <t>SDN BUDURAN</t>
  </si>
  <si>
    <t>KHANIA PUTRI</t>
  </si>
  <si>
    <t>SIDOARJO, 05 DESEMBER 2008</t>
  </si>
  <si>
    <t>SUPRIYONO</t>
  </si>
  <si>
    <t>DWI HANDAYANI</t>
  </si>
  <si>
    <t>JL. SONO INDAH RT.02 RW.02 SIDOKERTO BUDURAN</t>
  </si>
  <si>
    <t>0896-8221-3012</t>
  </si>
  <si>
    <t>MI MA'ARIF PAGERWOJO</t>
  </si>
  <si>
    <t>ALFIAN FAIZ NASRULLAH</t>
  </si>
  <si>
    <t>SIDOARJO, 18 JANUARI 2009</t>
  </si>
  <si>
    <t>HARIONO</t>
  </si>
  <si>
    <t>NURIL FATICHAH</t>
  </si>
  <si>
    <t>TLOGO INDAH RT. 02 RW.01 SIDOKERTO BUDURAN</t>
  </si>
  <si>
    <t>MUHAMMAD RIZKY ROMADHONI HARAHAP</t>
  </si>
  <si>
    <t>SIDOARJO, 06 SEPTEMBER 2008</t>
  </si>
  <si>
    <t>NARON DATU BANUANA HARAHAP</t>
  </si>
  <si>
    <t>RETNO ANDAYANI</t>
  </si>
  <si>
    <t>JL. SENTANA I-A TEBEL TENGAH RT 02 RW 04</t>
  </si>
  <si>
    <t>NI LUH JESSICA ADRISTRI</t>
  </si>
  <si>
    <t>SIDOARJO, 15 MEI 2009</t>
  </si>
  <si>
    <t>HINDU</t>
  </si>
  <si>
    <t>I NYOMAN DUNUNG</t>
  </si>
  <si>
    <t>INDAH DARMIN TRIATTANTY</t>
  </si>
  <si>
    <t>PERUM GRAND TERATAI BLOK V-12 PAGERWOJO BUDURAN</t>
  </si>
  <si>
    <t>SDN PUCANG IV</t>
  </si>
  <si>
    <t>GALANG PRATHAMA AHMAD ZAIDAN</t>
  </si>
  <si>
    <t>SIDOARJO, 21 MEI 2009</t>
  </si>
  <si>
    <t>TRI AHMAD SUSILA</t>
  </si>
  <si>
    <t>DWI ROSARIA INDAH</t>
  </si>
  <si>
    <t>BECIRO RT 04 RW 01, JUMPUTREJO SUKODONO</t>
  </si>
  <si>
    <t>SDIT AL MANAR</t>
  </si>
  <si>
    <t>ARIEL MEGANTARA IBRAHIM</t>
  </si>
  <si>
    <t>SIDOARJO, 11 PEBRUARI 2009</t>
  </si>
  <si>
    <t>ARISANTO</t>
  </si>
  <si>
    <t>RATNA INDRASWARI</t>
  </si>
  <si>
    <t>JL. BUYUT CHORI I/26 SAWAHAN BUDURAN RT 01/RW 01</t>
  </si>
  <si>
    <t>SDN 1 BUDURAN</t>
  </si>
  <si>
    <t>PUTRA ARDAMIKO HADZAMI</t>
  </si>
  <si>
    <t>NGANJUK, 20 MEI 2009</t>
  </si>
  <si>
    <t>DWI ARI JATMIKO</t>
  </si>
  <si>
    <t>LINDIAWANTI</t>
  </si>
  <si>
    <t>GG. MANGUNDIPROJO RT 01/RW 01 BUDURAN SIDOARJO</t>
  </si>
  <si>
    <t>SDN DRENGES 1 KERTOSONO</t>
  </si>
  <si>
    <t>AMOS ARISTARKUS HITIPEUW</t>
  </si>
  <si>
    <t>JEMBER, 09 FEBRUARI 2009</t>
  </si>
  <si>
    <t>ROLAND BASTIAN</t>
  </si>
  <si>
    <t>DYAH DAMAJANTI</t>
  </si>
  <si>
    <t>TEBEL TENGAH RT 01/RW 04 TEBEL</t>
  </si>
  <si>
    <t>SD HANGTUAH 11</t>
  </si>
  <si>
    <t>AMANTA CAHYA MEISA</t>
  </si>
  <si>
    <t>SURABAYA, 13 MEI 2009</t>
  </si>
  <si>
    <t>HERMAN ISWAHYUDI</t>
  </si>
  <si>
    <t>TIWI YUNI ARTATI</t>
  </si>
  <si>
    <t>WIRAUSAHA</t>
  </si>
  <si>
    <t>SIDOKEPUNG RT 30/RW 07 BUDURAN</t>
  </si>
  <si>
    <t>081233580525/081233161513</t>
  </si>
  <si>
    <t>SDN SIDOKEPUNG II</t>
  </si>
  <si>
    <t>R.A. DINDA AJENG PRAMESTI</t>
  </si>
  <si>
    <t>SURABAYA, 04 JANUARI 2009</t>
  </si>
  <si>
    <t>RUDI HARIYANTO</t>
  </si>
  <si>
    <t>SRI WAHYUNI</t>
  </si>
  <si>
    <t>JL. PRASUNG KAV. A9 BUDURAN DUKUH TENGAH RT 03/RW 02</t>
  </si>
  <si>
    <t>ARYA NAUFAL FEBRIANSYAH</t>
  </si>
  <si>
    <t>SURABAYA, 08 FEBRUARI 2009</t>
  </si>
  <si>
    <t>SLAMET RIYADI</t>
  </si>
  <si>
    <t>PERUMAHAN JUMPUT REJO INDAH BLOK A-18 KEDUNG</t>
  </si>
  <si>
    <t>SDN JUMPUTREJO</t>
  </si>
  <si>
    <t>VANNYDIA AULIA ARINI</t>
  </si>
  <si>
    <t>KEDIRI, 21 DESEMBER 2008</t>
  </si>
  <si>
    <t>MOCHAMMAD ARIFIN</t>
  </si>
  <si>
    <t>Dra. NINING PUSPITA SARI</t>
  </si>
  <si>
    <t>JL. KHR ABBAS II/NO.10 BUDURAN</t>
  </si>
  <si>
    <t>NADIA ALIFA SALSABILA PUTRI</t>
  </si>
  <si>
    <t>NGANJUK, 26 JUNI 2008</t>
  </si>
  <si>
    <t>YOYOK BUDI NUGROHO</t>
  </si>
  <si>
    <t>ANIS EKO ISWAHYUNI</t>
  </si>
  <si>
    <t>SAPPHIRE RESIDENCE BLOK 6E/09 RT 12/RW 05 PRASUNG</t>
  </si>
  <si>
    <t>SDN SEDATI AGUNG</t>
  </si>
  <si>
    <t>FIRDO NURIS SUBKHI</t>
  </si>
  <si>
    <t>JOMBANG, 07 MEI 2008</t>
  </si>
  <si>
    <t>WAHYUDI BASKORO</t>
  </si>
  <si>
    <t>SUYANTI</t>
  </si>
  <si>
    <t>JL. SIDOKERTO GG. KENANGA 2 RT 001/RW 02 SONO INDAH</t>
  </si>
  <si>
    <t>SDN SIDOKERTO</t>
  </si>
  <si>
    <t>SYIRIN ROHADATUL AISY</t>
  </si>
  <si>
    <t>SIDOARJO, 04 AGUSTUS 2008</t>
  </si>
  <si>
    <t>BASHORI</t>
  </si>
  <si>
    <t>DWI MURI YANTI</t>
  </si>
  <si>
    <t>PERUM PONDOK BUANA 1-7 BLURU</t>
  </si>
  <si>
    <t>08/95630290596</t>
  </si>
  <si>
    <t>SHEVA MAULANA RAMADHAN</t>
  </si>
  <si>
    <t>SIDOARJO, 11 SEPTEMBER 2008</t>
  </si>
  <si>
    <t>BOEDI SISWANTO</t>
  </si>
  <si>
    <t>IKA WIRANTI</t>
  </si>
  <si>
    <t>PERUM GRIYA PERMATA GEDANGAN J2/26 RT 03/RW 08 KEBOAN SIKEP</t>
  </si>
  <si>
    <t>MI BAITUR ROCHIM GANTING</t>
  </si>
  <si>
    <t>MUKHAMMAD WAHYU SATRIA</t>
  </si>
  <si>
    <t>SIDOARJO, 31 MEI 2008</t>
  </si>
  <si>
    <t>M. KHOTIB</t>
  </si>
  <si>
    <t>RIFATIN</t>
  </si>
  <si>
    <t>JL. JOGOYUDHO RT 10/RW 03 PLIPIR SEKARDANGAN</t>
  </si>
  <si>
    <t>MI AL MUAWANAH</t>
  </si>
  <si>
    <t>MUHAMAD FADLI SYAHPUTRA</t>
  </si>
  <si>
    <t>SIDOARJO, 01 JULI 2008</t>
  </si>
  <si>
    <t>MUHAMAD RIDWAN</t>
  </si>
  <si>
    <t>SITI JARIYAH</t>
  </si>
  <si>
    <t>DSN. SONO RT 02/RW 03 SIDOKERTO BUDURAN</t>
  </si>
  <si>
    <t>FAKHRY ZAKY FAWWAZ</t>
  </si>
  <si>
    <t>KOTA SURABAYA, 14 NOVEMBER 2008</t>
  </si>
  <si>
    <t>AGUS SUGIONO, S.KOM</t>
  </si>
  <si>
    <t>DIANA PREMAVANY SANDRA, S.SOS</t>
  </si>
  <si>
    <t>SURYA RESIDENCE4B-19 DAMARSI</t>
  </si>
  <si>
    <t>SDN KWANGSAN</t>
  </si>
  <si>
    <t>KEYLA RAMADHANI</t>
  </si>
  <si>
    <t>SIDOARJO, 26 SEPTEMBER 2008</t>
  </si>
  <si>
    <t>MOCH. JUDIJANTO</t>
  </si>
  <si>
    <t>CICIK ERMAWATI</t>
  </si>
  <si>
    <t>PERUM SURYA CITRATAMA BLOK E-97 TULANGAN</t>
  </si>
  <si>
    <t>SDN PILANG 1</t>
  </si>
  <si>
    <t>PUTRI WULAN SARI</t>
  </si>
  <si>
    <t>SIDOARJO, 23 OKTOBER 2008</t>
  </si>
  <si>
    <t>SUMANTRI</t>
  </si>
  <si>
    <t>IIN ARIFAH</t>
  </si>
  <si>
    <t>PAGERWOJO RT 20/RW 05 NGEMPLAK BUDURAN</t>
  </si>
  <si>
    <t>BIMA RIFQI PUTRA AGUNG</t>
  </si>
  <si>
    <t>GRESIK, 09 AGUSTUS 2007</t>
  </si>
  <si>
    <t>WAHYU PONCO AGUNG DARMANTO</t>
  </si>
  <si>
    <t>TRIANA NUGROHO WATI</t>
  </si>
  <si>
    <t>RUSUNAWA PUCANG C5/9</t>
  </si>
  <si>
    <t>SDN SUKABUMI 1 PROBOLINGGO</t>
  </si>
  <si>
    <t>AISYATUL KARIMAH</t>
  </si>
  <si>
    <t>SIDOARJO, 15 JANUARI 2008</t>
  </si>
  <si>
    <t>SUKAMTO</t>
  </si>
  <si>
    <t>ALFU LAILA</t>
  </si>
  <si>
    <t>DSN. TLOGO RT 02/RW 01 SIDOKERTO BUDURAN</t>
  </si>
  <si>
    <t>083114760264/089684777399</t>
  </si>
  <si>
    <t>MI AL-HIKMAH</t>
  </si>
  <si>
    <t>DIANDRA FIRDAUS HUTAMA</t>
  </si>
  <si>
    <t>SIDOARJO, 16 PEBRUARI 2008</t>
  </si>
  <si>
    <t>CHUTOMA HERMA</t>
  </si>
  <si>
    <t>HESTI MARIA</t>
  </si>
  <si>
    <t>JL. MANGGA 220 RT 09/RW 02 SRUNI</t>
  </si>
  <si>
    <t>SDN SRUNI 2</t>
  </si>
  <si>
    <t>RENDRA ARI SANTO</t>
  </si>
  <si>
    <t>SIDOARJO, 01 SEPTEMBER 2008</t>
  </si>
  <si>
    <t>SUWARNO ARINOVA</t>
  </si>
  <si>
    <t>UNI ENDANG RUSANTI</t>
  </si>
  <si>
    <t>TEBEL BARAT RT 04/RW 02 GEDANGAN</t>
  </si>
  <si>
    <t>SDN TEBEL BARAT</t>
  </si>
  <si>
    <t>SYAFRIDA NURAINI</t>
  </si>
  <si>
    <t>SURABAYA, 06 NOVEMBER 2008</t>
  </si>
  <si>
    <t>KHOIRUL ANAM</t>
  </si>
  <si>
    <t>RATNA SARI DEWI</t>
  </si>
  <si>
    <t>PERUM ALAM MUTIARA BLOK A3/3 RT 04/RW 09 KENDAL KLURAK</t>
  </si>
  <si>
    <t>SDN CANDI</t>
  </si>
  <si>
    <t>ATA SULTAN FAHMI</t>
  </si>
  <si>
    <t>SIDOARJO, 26 JANUARI 2008</t>
  </si>
  <si>
    <t>SYAIFUL IMAM</t>
  </si>
  <si>
    <t>NURUL FITRIYAH MUKARRAM</t>
  </si>
  <si>
    <t>PNS</t>
  </si>
  <si>
    <t>PURI SURYA JAYA CC 09-NO 6</t>
  </si>
  <si>
    <t>SDN SARIROGO</t>
  </si>
  <si>
    <t>KEYSA ADINDA FEBRINA</t>
  </si>
  <si>
    <t>SIDORJO, 01 PEBRUARI 2009</t>
  </si>
  <si>
    <t>MUKIJAM</t>
  </si>
  <si>
    <t>NGATILAH</t>
  </si>
  <si>
    <t>BANJARPOH RT 14 RW 06 BANJARBENDO SIDOARJO</t>
  </si>
  <si>
    <t>SDN LEMAHPUTRO 3</t>
  </si>
  <si>
    <t>SHAFA NINDYA QIRANIA</t>
  </si>
  <si>
    <t>TRIOYONO</t>
  </si>
  <si>
    <t>EURI ELY ASTUTI</t>
  </si>
  <si>
    <t>DESA SUKODONO BARU RT 12 RW 04</t>
  </si>
  <si>
    <t>ZIDAN ABYAN KAUTSAR</t>
  </si>
  <si>
    <t>MALANG, 19 MARET 2009</t>
  </si>
  <si>
    <t>SUNARTO</t>
  </si>
  <si>
    <t>NOVI FITRIANITA</t>
  </si>
  <si>
    <t>PERUMAHAN PESONA PERMATA GADING 2 BLOK i-02</t>
  </si>
  <si>
    <t>SD ISLAM SARIBUMI</t>
  </si>
  <si>
    <t>GRACIA LOUISE NABILA WISNU</t>
  </si>
  <si>
    <t>SURABAYA, 28 MEI 2002</t>
  </si>
  <si>
    <t>DANIEL GATOT WISNU ATMOJO</t>
  </si>
  <si>
    <t>NURUL HIDAYAT</t>
  </si>
  <si>
    <t>DSN NEGORO PADEMONEGORO SUKODONO</t>
  </si>
  <si>
    <t>SDN BOHAR</t>
  </si>
  <si>
    <t>KEYLA ARINA ARFAH</t>
  </si>
  <si>
    <t>SIDOARJO, 11 JULI 2009</t>
  </si>
  <si>
    <t>IR. DIKDIK GONANTARA, MT</t>
  </si>
  <si>
    <t>KHALIMATUS SAKDIYAH</t>
  </si>
  <si>
    <t>TAMAN TIARA REGENCY CLUSTER NEW AGE NO. C27</t>
  </si>
  <si>
    <t>SD</t>
  </si>
  <si>
    <t>MUHAMMAD AKMAL KHAFIDZ</t>
  </si>
  <si>
    <t>SETIYAJI</t>
  </si>
  <si>
    <t>NINING PRASETYA NINGTYAS</t>
  </si>
  <si>
    <t>PANDEAN BANJARKEMANTREN BUDURAN</t>
  </si>
  <si>
    <t>SDN BANJARKEMANTREN 2</t>
  </si>
  <si>
    <t>ELVY LINDA AGUSTIN</t>
  </si>
  <si>
    <t>SIDOARJO, 19 AGUSTUS 2008</t>
  </si>
  <si>
    <t>MONARI</t>
  </si>
  <si>
    <t>KOMAIYATUN</t>
  </si>
  <si>
    <t>JLN MANGGA GANG MUSHOLLA N0.19 SRUNI, GEDANGAN SIDOARJO</t>
  </si>
  <si>
    <t>VEGA NANDARA PUTRI</t>
  </si>
  <si>
    <t>SIDOARJO, 22 JULI 2008</t>
  </si>
  <si>
    <t>SUNANDAR</t>
  </si>
  <si>
    <t>SEFIYANTI</t>
  </si>
  <si>
    <t>SONO SIDOKERTO RT01 RW02</t>
  </si>
  <si>
    <t>MI ALHIKMAH BUDURAN</t>
  </si>
  <si>
    <t>CHESSA KIRANA RAHESHITA</t>
  </si>
  <si>
    <t>SURABAYA, 28 OKTOBER 2008</t>
  </si>
  <si>
    <t>SUTEDJO PURWANTO</t>
  </si>
  <si>
    <t>NURUL AGUSTINA</t>
  </si>
  <si>
    <t>JLN. SUKOREJO BARU RT13 RW04 BUDURAN</t>
  </si>
  <si>
    <t>NI KADEK AYU ARIYA TINI</t>
  </si>
  <si>
    <t>SIDOARJO, 1 SEPTEMBER 2008</t>
  </si>
  <si>
    <t>I KETUT TAMBA</t>
  </si>
  <si>
    <t>GUSTI AYU MADE DARYANTI</t>
  </si>
  <si>
    <t>TNI-AD</t>
  </si>
  <si>
    <t>JL. KH KHAMDANI SIWALANPANJI BUDURAN</t>
  </si>
  <si>
    <t>DIAZ AYU PRATIWI</t>
  </si>
  <si>
    <t>SIDOARJO, 12 DESEMBER 2008</t>
  </si>
  <si>
    <t>ALI ANTONO</t>
  </si>
  <si>
    <t>ANITA LESTARI</t>
  </si>
  <si>
    <t>SONO SIDOKERTO RT 04 RW 04</t>
  </si>
  <si>
    <t>GADING PANDAWA PUTRA</t>
  </si>
  <si>
    <t>SIDOARJO, 27 MARET 2008</t>
  </si>
  <si>
    <t>FREDI FIRMANTOKO</t>
  </si>
  <si>
    <t>NOERHAYATI</t>
  </si>
  <si>
    <t>ASN</t>
  </si>
  <si>
    <t>GADING FAJAR 1 B7/45 SIDOARJP</t>
  </si>
  <si>
    <t>SDN PUCANG 1 SIDOARJO</t>
  </si>
  <si>
    <t>ADMAJA AJI PRAMESTI</t>
  </si>
  <si>
    <t>SIDOARJO, 16 JANUARI 2009</t>
  </si>
  <si>
    <t>KISMANTO</t>
  </si>
  <si>
    <t>AMBARWATI</t>
  </si>
  <si>
    <t>JL. SONO INDAH UTARA RT05 RW 5</t>
  </si>
  <si>
    <t>REVALDO DHARMA SAPUTRA</t>
  </si>
  <si>
    <t>SIDOARJO, 15 APRIL 2008</t>
  </si>
  <si>
    <t>YOFAN ANDI SAPUTRA</t>
  </si>
  <si>
    <t>ANIK SETYANINGSIH</t>
  </si>
  <si>
    <t>BANJARKEMANTREN RT03 RW01</t>
  </si>
  <si>
    <t>MUHAMMAD FADHIL OKTAVINO</t>
  </si>
  <si>
    <t>SIDOARJO, 06 OKTOBER 2008</t>
  </si>
  <si>
    <t>IRAWAN SJAIFUDIN</t>
  </si>
  <si>
    <t>AISUS SILMI</t>
  </si>
  <si>
    <t>ENTAL SEWU RT 06 RW02 BUDURAN SIDOARJO</t>
  </si>
  <si>
    <t>SDN ENTAL SEWU</t>
  </si>
  <si>
    <t>MOH. WASI' DWI RIZQI</t>
  </si>
  <si>
    <t>MALANG, 12 MARET 2008</t>
  </si>
  <si>
    <t>SURYO ADI SUCIPTO</t>
  </si>
  <si>
    <t>NUR HABIBAH</t>
  </si>
  <si>
    <t>JLN. KRAMAT SRUNI RT 18 RW03 GEDANGAN SIDOARJO</t>
  </si>
  <si>
    <t>AHMAD MAULANA ASHFIHANI</t>
  </si>
  <si>
    <t>SURABAYA, 15 APRIL 2008</t>
  </si>
  <si>
    <t>ISWAHYUDI</t>
  </si>
  <si>
    <t>NURUL FITRI SAPTORINI</t>
  </si>
  <si>
    <t>WONOKOYO KLOPOSEPULUH RT 24 RW 06</t>
  </si>
  <si>
    <t>SDN BLURU KIDUL 1</t>
  </si>
  <si>
    <t>DEFINA AIDIA NINGRUM</t>
  </si>
  <si>
    <t>SIDOARJO, 30 JANUARI 2009</t>
  </si>
  <si>
    <t>KUSDIONO</t>
  </si>
  <si>
    <t>DINA ARIZONA WIDVA NINGRUM</t>
  </si>
  <si>
    <t>TEBEL BARAT RT 01 RW 01</t>
  </si>
  <si>
    <t>AYUB AMR ZACKY</t>
  </si>
  <si>
    <t>SIDOARJO, 23 MARET 2009</t>
  </si>
  <si>
    <t>PARLAN</t>
  </si>
  <si>
    <t>NUR CHOSIDAH</t>
  </si>
  <si>
    <t>BECIRO RT03 RW01 JUMPUTREJO SUKODONO</t>
  </si>
  <si>
    <t>MIN 1 SIDOARJO</t>
  </si>
  <si>
    <t>HARIS PRASTA MURTADHO</t>
  </si>
  <si>
    <t>SIDOARJO, 28 DESEMBER</t>
  </si>
  <si>
    <t>SUNARYO</t>
  </si>
  <si>
    <t>MULYA</t>
  </si>
  <si>
    <t>PRASUNG RT 03 R 01</t>
  </si>
  <si>
    <t>081936391103/081939038282</t>
  </si>
  <si>
    <t>RAYHAN AL FARIS</t>
  </si>
  <si>
    <t>SIDOARJO, 29 MARET 2009</t>
  </si>
  <si>
    <t>KUS INDRA NOVIANTO</t>
  </si>
  <si>
    <t>SITI MAIMUNAH</t>
  </si>
  <si>
    <t>SIWALANPANJI RT10 RW03 BUDURAN SIDOARJO</t>
  </si>
  <si>
    <t>AFIFAH NUR HIDAYAH</t>
  </si>
  <si>
    <t>SIDOARJO, 27 JULI 2009</t>
  </si>
  <si>
    <t>KARJANI</t>
  </si>
  <si>
    <t>DWI WAHYU INDRIYANI</t>
  </si>
  <si>
    <t>CITRA SURYA MAS B4/4, JUMPUTREJO SUKODONO</t>
  </si>
  <si>
    <t>SDN SIDOKEPUNG 2 BUDURAN</t>
  </si>
  <si>
    <t>RACHEL TRI ANINDITA</t>
  </si>
  <si>
    <t>SIDOARJO, 27 JANUARI 2008</t>
  </si>
  <si>
    <t>BUDY SETIAWAN</t>
  </si>
  <si>
    <t>DWI ANANDI FERBIYANTI</t>
  </si>
  <si>
    <t>JL. KELURAHAN LEMAHPUTRO 9A RT 08 RW02</t>
  </si>
  <si>
    <t>SDN PUCANG 4</t>
  </si>
  <si>
    <t>SAIFULLOH AGENG ACHMAD</t>
  </si>
  <si>
    <t>SIDOARJO, 18 MEI 2009</t>
  </si>
  <si>
    <t>TEGUH HARIONO</t>
  </si>
  <si>
    <t>NORMAH YUANITA</t>
  </si>
  <si>
    <t>PANDEAN RT 01 RW01</t>
  </si>
  <si>
    <t>KEVIN RASSYA ARIFIN</t>
  </si>
  <si>
    <t>SURABAYA, 04 MARET 2009</t>
  </si>
  <si>
    <t>SAMSUL ARIFIN</t>
  </si>
  <si>
    <t>SRI INDAYANI</t>
  </si>
  <si>
    <t>PERUM CITRA FAJAR GOLF AT-1000 RT 07 RW01</t>
  </si>
  <si>
    <t>SDN SEKARDANGAN</t>
  </si>
  <si>
    <t>DAMAR WIBISONO</t>
  </si>
  <si>
    <t>SIDOARJO, 31 OKTOBER 2008</t>
  </si>
  <si>
    <t>ACIP</t>
  </si>
  <si>
    <t>DEWI AMBARWATI</t>
  </si>
  <si>
    <t>CITRA SURYA MAS BLOK i-11 JUMPUTREJO SUKODONO</t>
  </si>
  <si>
    <t>085102321661/085106011310</t>
  </si>
  <si>
    <t>INDRI YUNIAR ARISANTI</t>
  </si>
  <si>
    <t>SIDOARJO, 23 JUNI 2008</t>
  </si>
  <si>
    <t>INDRA SUDARWANTO</t>
  </si>
  <si>
    <t>ENDAH NURNANINGSIH</t>
  </si>
  <si>
    <t>KEMIRI RT21 RW05 SIDOARJO</t>
  </si>
  <si>
    <t>SDN SIDOKLUMPUK SIDOARJO</t>
  </si>
  <si>
    <t>PUTERA ADI LUHUNG</t>
  </si>
  <si>
    <t>SIDOARJO, 08 JULI 2008</t>
  </si>
  <si>
    <t>BASUKI ILHAMI</t>
  </si>
  <si>
    <t>EGA TULISTIANI</t>
  </si>
  <si>
    <t>PDAM SIDOARJO</t>
  </si>
  <si>
    <t>GANG SERUJO NO 54, SERUJO RT 10 RW 02</t>
  </si>
  <si>
    <t>NIKEISHA QUEENA AMANTA</t>
  </si>
  <si>
    <t>SIDOARJO, 25 MARET 2009</t>
  </si>
  <si>
    <t>EHDRAS MARINO</t>
  </si>
  <si>
    <t>YULIA WARDHA</t>
  </si>
  <si>
    <t>JL. SULTAN AGUNGMAGERSARI 2/14 B, MAGERSARI RT 02 RW01</t>
  </si>
  <si>
    <t>SD IT-ELHAQ</t>
  </si>
  <si>
    <t>TANIA ALODYA PUTRI PRIANDA</t>
  </si>
  <si>
    <t>SIDOARJO, 26 MARET 2009</t>
  </si>
  <si>
    <t>HARI SUPRIANTO</t>
  </si>
  <si>
    <t>ANDAYANI</t>
  </si>
  <si>
    <t>PT. KAI</t>
  </si>
  <si>
    <t>PERUM OMA PESONA BUDURAN BLOK I3/NO.5 SIDOKEPUNG</t>
  </si>
  <si>
    <t>SDN SIDOKEPUNG 1</t>
  </si>
  <si>
    <t>PUTRI NUR ALFIONITA</t>
  </si>
  <si>
    <t>SIDOARJO, 27 APRIL 2009</t>
  </si>
  <si>
    <t>AKH. ISOM A.</t>
  </si>
  <si>
    <t>UMA'IDAH</t>
  </si>
  <si>
    <t>SEKARDANGAN RT 1 RW 1 SIDOARJO</t>
  </si>
  <si>
    <t>SDN GEBANG 1</t>
  </si>
  <si>
    <t>SYIFA ALISHA NOVITA PUTRI</t>
  </si>
  <si>
    <t>SIDOARJO, 28 NOVEMBER 2008</t>
  </si>
  <si>
    <t>ABDUL WACHID</t>
  </si>
  <si>
    <t>PRAPTININGSIH</t>
  </si>
  <si>
    <t>PPNPN BP2MI SURABAYA</t>
  </si>
  <si>
    <t>GRAHA AL-IKHLAS BLOK J-10B</t>
  </si>
  <si>
    <t>SDN SEDATI GEDE 1</t>
  </si>
  <si>
    <t>NADINDA RAMADHANTI PUTRI VERLY</t>
  </si>
  <si>
    <t>SIDOARJO, 28 SEPTEMBER 2008</t>
  </si>
  <si>
    <t>YULIANTO</t>
  </si>
  <si>
    <t>VERRIS HERAWATI</t>
  </si>
  <si>
    <t>TNI AD</t>
  </si>
  <si>
    <t>TEBEL RT 01 RW 02 TEBEL GEDANGAN</t>
  </si>
  <si>
    <t>ANNISA RAHMAWATI</t>
  </si>
  <si>
    <t>SIDOARJO, 24 FEBRUARI 2009</t>
  </si>
  <si>
    <t>FIRMANSYAH RACHMADHONY</t>
  </si>
  <si>
    <t>PITA SAWITRI</t>
  </si>
  <si>
    <t>GADING FAJAR 1 B7/27A</t>
  </si>
  <si>
    <t>SDN PUCANG 2</t>
  </si>
  <si>
    <t>MOCHAMMAD EZAR SAPUTRA</t>
  </si>
  <si>
    <t>SIDOARJO, 24 APRIL 2008</t>
  </si>
  <si>
    <t>EKO MAWARDI</t>
  </si>
  <si>
    <t>NIKMATUR ROCHMAH</t>
  </si>
  <si>
    <t>DESA JAMBE RT3 RW2 BANJARKEMANTREN BUDURAN SIDOARJO</t>
  </si>
  <si>
    <t>ROSALIA SEKAR AYU SANTOSA</t>
  </si>
  <si>
    <t>SIDOARJO, 08 APRIL 2009</t>
  </si>
  <si>
    <t>KATHOLIK</t>
  </si>
  <si>
    <t>THOMAS RUDI SANTOSA</t>
  </si>
  <si>
    <t>MARIA SARI YANI</t>
  </si>
  <si>
    <t>PERUM BUMI CABEAN ASRI G1/21, KALIAMPO RT02 RW06</t>
  </si>
  <si>
    <t>SDN KALIPECABEAN</t>
  </si>
  <si>
    <t>NEZALUMA NOURA AMINDITA</t>
  </si>
  <si>
    <t>SIDOARJO, 11 JUNI 2009</t>
  </si>
  <si>
    <t>MUHAMMAD IRFAN</t>
  </si>
  <si>
    <t>IRMA WIDYASARI</t>
  </si>
  <si>
    <t>DESA SONO RT1 RW03</t>
  </si>
  <si>
    <t>DEVI RAMADHANI AZ-ZAHRO</t>
  </si>
  <si>
    <t>SIDOARJO, 17 SEPTEMBER 2008</t>
  </si>
  <si>
    <t>DEDIK HAIRUL AKBAR</t>
  </si>
  <si>
    <t>VEVI VESTA</t>
  </si>
  <si>
    <t>JL. JENGGOLO 3 RT 10 RW03 NO 152</t>
  </si>
  <si>
    <t>SDN PUCANG 5</t>
  </si>
  <si>
    <t>RAYVAND AIRLANGGA</t>
  </si>
  <si>
    <t>KEDIRI, 29 JUNI 2008</t>
  </si>
  <si>
    <t>SUGIH SAMSONO</t>
  </si>
  <si>
    <t>NOR AINI</t>
  </si>
  <si>
    <t>SUKOREJO BARU RT 10 RW 03</t>
  </si>
  <si>
    <t>REHAN RIFIAN AL FARIDZI</t>
  </si>
  <si>
    <t>SIDOARJO, 22 APRIL 2009</t>
  </si>
  <si>
    <t>DARMAWAN</t>
  </si>
  <si>
    <t>SURIANI</t>
  </si>
  <si>
    <t>DESA SIWALANPANJI RT 9 RW02</t>
  </si>
  <si>
    <t>MARSYANDA AULIA RARA MAGNOLIA</t>
  </si>
  <si>
    <t>SIDOARJO, 20 AGUSTUS 2008</t>
  </si>
  <si>
    <t>MASHUDAN</t>
  </si>
  <si>
    <t>HADIATI</t>
  </si>
  <si>
    <t>PETUGAS KEBERSIHAN</t>
  </si>
  <si>
    <t>DESA ENTAL SEWU RT 11 RW03</t>
  </si>
  <si>
    <t>KHUMAIRA ALTHAFUNNISA RIFANANDA</t>
  </si>
  <si>
    <t>KOTABARU, 20 JULI 2008</t>
  </si>
  <si>
    <t>MUHAMMAD JAUHARI FIRDAUS</t>
  </si>
  <si>
    <t>ALFA SURYAWATI</t>
  </si>
  <si>
    <t>PALM VILLE REGENCY BLOK A NO5</t>
  </si>
  <si>
    <t>MARTHA NOYA SABIRA</t>
  </si>
  <si>
    <t>KEDIRI, 04 SEPTEMBER 2008</t>
  </si>
  <si>
    <t>TRI WAHYUDI</t>
  </si>
  <si>
    <t>DWI SETYO WULANDARI</t>
  </si>
  <si>
    <t>MLATEN RT24 RW06 SIDOKEPUNG</t>
  </si>
  <si>
    <t>SDN SIDOKEPUNG 2</t>
  </si>
  <si>
    <t>DAFFA ATH THAARIQ</t>
  </si>
  <si>
    <t>SIDOARJO, 2 FEBRUARI 2009</t>
  </si>
  <si>
    <t>JOSI ROESMAWANTO</t>
  </si>
  <si>
    <t>LILIK SETYONINGSIH</t>
  </si>
  <si>
    <t>SAPPHIRE RESEDENCE 5E-21</t>
  </si>
  <si>
    <t>RIYANDHIKA ARDIANSYAH</t>
  </si>
  <si>
    <t>SURABAYA, 10 MARET 2008</t>
  </si>
  <si>
    <t>MUDJIANTO</t>
  </si>
  <si>
    <t>LILA SRI SETYORINI</t>
  </si>
  <si>
    <t>SAPPHIRE RESIDENCE BLOK 5E/10</t>
  </si>
  <si>
    <t>SDN GADING 1 SURABAYA</t>
  </si>
  <si>
    <t>MATHEO KHAIRULLAH WURAGIL</t>
  </si>
  <si>
    <t>SIDOARJO, 4 NOPEMBER 2007</t>
  </si>
  <si>
    <t>SONY SURYONO, SH.MM</t>
  </si>
  <si>
    <t>SRI WAHJPETI SOEMOWARDANI, SH</t>
  </si>
  <si>
    <t>JL. JENGGOLO I/C-5 SIDOARJO</t>
  </si>
  <si>
    <t>EKKLESIO DIDO PUTRA WIDODO</t>
  </si>
  <si>
    <t>MUTOMIMAH</t>
  </si>
  <si>
    <t>FREELANC</t>
  </si>
  <si>
    <t>PERUM JENGGOLO ASRI PURI TERATAI BLOK A NO.04 SONO SIDOKERTO</t>
  </si>
  <si>
    <t>VIKY PUTRA ARDIANSYAH</t>
  </si>
  <si>
    <t>SURABAYA, 18 APRIL 2008</t>
  </si>
  <si>
    <t>ARIS PRASETIA</t>
  </si>
  <si>
    <t>MUSRIFAH</t>
  </si>
  <si>
    <t>SUKOREJO BARU RT.13 RW.04 GANG MAKMUR SIDOARJO</t>
  </si>
  <si>
    <t>SDN SUKOREJO</t>
  </si>
  <si>
    <t>ANITA DINI AZ ZAHRA</t>
  </si>
  <si>
    <t>SIDOARJO, 25 JUNI 2008</t>
  </si>
  <si>
    <t>SLAMET BUDI ASWIN</t>
  </si>
  <si>
    <t>LULUS INDAYATI</t>
  </si>
  <si>
    <t>JL. BALAI DESA NO. 43 TEBEL BARAT RT.01 RW.01 GEDANGAN</t>
  </si>
  <si>
    <t>SDN TEBEL 1</t>
  </si>
  <si>
    <t>MAULANA ADITYASA</t>
  </si>
  <si>
    <t>BALIKPAPAN, 07 MARET 2009</t>
  </si>
  <si>
    <t>SUWIGNO</t>
  </si>
  <si>
    <t>SITI SUNDARI</t>
  </si>
  <si>
    <t>BUMN</t>
  </si>
  <si>
    <t>PERUM KEMIRI INDAH BLOK D2-15 RT.17 RW.05 KEMIRI</t>
  </si>
  <si>
    <t>SDN 002 BALIKPAPAN KALTIM</t>
  </si>
  <si>
    <t>NISRINA AULIA</t>
  </si>
  <si>
    <t>PALEMBANG, 18 AGUSTUS 2008</t>
  </si>
  <si>
    <t>MASYHURI</t>
  </si>
  <si>
    <t>RATNA DEWI</t>
  </si>
  <si>
    <t>KAVLING PERUM SURYA SUKODONO RT.12 RW.03 BLOK C-14 BECIRO JUMPUTREJO SUKODONO</t>
  </si>
  <si>
    <t>MUTIARA CAHYA KAMILA</t>
  </si>
  <si>
    <t>PASURUAN, 04 JANUARI 2009</t>
  </si>
  <si>
    <t>TAUFIK HIDAYAT</t>
  </si>
  <si>
    <t>WALIDATUN NAFI'AH</t>
  </si>
  <si>
    <t>JL. MANGGA NO. 267 RT.11 RW. 02 SRUNI GEDANGAN</t>
  </si>
  <si>
    <t>SDN SRUNI II</t>
  </si>
  <si>
    <t>NAYLA CANTIKA PUTRI</t>
  </si>
  <si>
    <t>BHERIAN YESHA WIHARTA</t>
  </si>
  <si>
    <t>SIDOARJO, 07 JUNI 2008</t>
  </si>
  <si>
    <t>ADI SUWANTO</t>
  </si>
  <si>
    <t>RHETIA BUDI HINDARKI</t>
  </si>
  <si>
    <t>BANJARKEMANTREN RT.02 RW.03</t>
  </si>
  <si>
    <t>087864981999/081358835519</t>
  </si>
  <si>
    <t>SDN 192 GRESIK</t>
  </si>
  <si>
    <t>RAFIF ENDRASTA</t>
  </si>
  <si>
    <t>ENDRO PRAYITNO</t>
  </si>
  <si>
    <t>SRI WINARSIH</t>
  </si>
  <si>
    <t>PERUM JENGGOLO ASRI A-7 SIDOKERTO BUDURAN</t>
  </si>
  <si>
    <t>AQMAL AULIA ISMAIL</t>
  </si>
  <si>
    <t>SURABAYA, 19 FEBRUARI 2008</t>
  </si>
  <si>
    <t>ACHMAD ISMAIL KOERNIA, SH</t>
  </si>
  <si>
    <t>RETNA ISMAWATI</t>
  </si>
  <si>
    <t>JL. LINGKAR TIMUR PERUM PPG DUA BLOK ii/11 BLURU KIDUL SIDOARJO</t>
  </si>
  <si>
    <t>SDN SIDOKLUMPUK</t>
  </si>
  <si>
    <t>MAHIJA PRAYATA KURNIAWAN</t>
  </si>
  <si>
    <t>SIDOARJO, 28 MARET 2008</t>
  </si>
  <si>
    <t>UJANG KURNIAWAN</t>
  </si>
  <si>
    <t>KRISNAWATI</t>
  </si>
  <si>
    <t>DUSUN BOGEM RT.05 RW.02 BOGEM KEBONAGUNG SUKODONO</t>
  </si>
  <si>
    <t>089616450033/082334833924</t>
  </si>
  <si>
    <t>SDN KEBONAGUNG 1</t>
  </si>
  <si>
    <t>ANNISA KHANZA WARDHANI</t>
  </si>
  <si>
    <t>SIDOARJO, 15 FEBRUARI 2009</t>
  </si>
  <si>
    <t>PRAMANA ISWARDHANI</t>
  </si>
  <si>
    <t>HARI SETYO HENDARTI</t>
  </si>
  <si>
    <t>DRIVER OJOL</t>
  </si>
  <si>
    <t>PERUM BANJARSARI C-02 RT.03 RW.35 BANJARBENDO</t>
  </si>
  <si>
    <t>SDN BANJARBENDO</t>
  </si>
  <si>
    <t>VIRNANDA RIZKY AULIA</t>
  </si>
  <si>
    <t>SIDOARJO, 29 MEI 2008</t>
  </si>
  <si>
    <t>PARANDHIKA SAMBODO</t>
  </si>
  <si>
    <t>ENGGAR SRI WAHYUNI</t>
  </si>
  <si>
    <t>JL. KUTUK BARAT RT.12 RW. 08 SIDOKARE SIDOARJO</t>
  </si>
  <si>
    <t>SDN SIDOKARE 2</t>
  </si>
  <si>
    <t>MUHAMMAD ILHAM UMMAIDI ASHARI</t>
  </si>
  <si>
    <t>SIDOARJO, 12 NOPEMBER 2008</t>
  </si>
  <si>
    <t>WARJIANTO</t>
  </si>
  <si>
    <t>DIANA TRI WULANSARI</t>
  </si>
  <si>
    <t>DUKUH RT. 25. RW.06 PAGERWOJO BUDURAN</t>
  </si>
  <si>
    <t>NOVITA WAHYU SUYITNO</t>
  </si>
  <si>
    <t>SIDOARJO, 11 NOVEMBER 2008</t>
  </si>
  <si>
    <t>SUYITNO</t>
  </si>
  <si>
    <t>YUNARSIH TRIA NINGSIH</t>
  </si>
  <si>
    <t>SUGIWARAS RT.13 RW.04 CANDI</t>
  </si>
  <si>
    <t>SDN SUGIHWARAS CANDI</t>
  </si>
  <si>
    <t>DEVANDRA APRILIA</t>
  </si>
  <si>
    <t>SIDOARJO, 28 APRIL 2009</t>
  </si>
  <si>
    <t>YOYOK MEIDIYANTO</t>
  </si>
  <si>
    <t>UNI KUSRINI</t>
  </si>
  <si>
    <t>TNI AL</t>
  </si>
  <si>
    <t>PERUM ISTANA RESIDENCE GROGOL TULANGAN RT 02 RW 08 MODONG TULANGAN</t>
  </si>
  <si>
    <t>085707452502/083829110177</t>
  </si>
  <si>
    <t>JEVON RENJIRO JECONIAH</t>
  </si>
  <si>
    <t>MALANG, 06 APRIL 2009</t>
  </si>
  <si>
    <t>AGUS NOVENDRA</t>
  </si>
  <si>
    <t>YULI ISMAWATI</t>
  </si>
  <si>
    <t>PURI TERATAI RT.05 RW.08 SIDOKERTO BUDURAN</t>
  </si>
  <si>
    <t>FIKLI ATAYA RIZQULAH</t>
  </si>
  <si>
    <t>SIDOARJO, 25 FEBRUARI 2008</t>
  </si>
  <si>
    <t>DWI ANUGRAH PRAMUDITO</t>
  </si>
  <si>
    <t>LISA NUR' AINI</t>
  </si>
  <si>
    <t>PERUM PRIMA GARDEN ESTATE BLOK B1/14 RT.52 RW.11 KEBONAGUNG SUKODONO</t>
  </si>
  <si>
    <t>SDN KLAGEN</t>
  </si>
  <si>
    <t>SALUNA NAILAH AZZAHRA</t>
  </si>
  <si>
    <t>SIDOARJO, 24 JUNI 2008</t>
  </si>
  <si>
    <t>MOCHAMAD ARIFIANTO</t>
  </si>
  <si>
    <t>SUMIATI</t>
  </si>
  <si>
    <t>SECURITY</t>
  </si>
  <si>
    <t>PENJAHIT</t>
  </si>
  <si>
    <t>PENDOPO RT. 07 RW.02 ENTALSEWU BUDURAN</t>
  </si>
  <si>
    <t>1-21-05-11-0056-0032-9</t>
  </si>
  <si>
    <t>NAILA REGY CAHYANI</t>
  </si>
  <si>
    <t>MOCHAMMAD YUDI</t>
  </si>
  <si>
    <t>SELVI SUNDAWATI INDRIYANI</t>
  </si>
  <si>
    <t>PENDOPO RT.02 RW.01 ENTALSEWU BUDURAN</t>
  </si>
  <si>
    <t>1-21-05-11-0056-0026-7</t>
  </si>
  <si>
    <t>NATASYA DWI HERAWATY</t>
  </si>
  <si>
    <t>SIDOARJO, 24 NOVEMBER 2007</t>
  </si>
  <si>
    <t>HERY PURWANTO</t>
  </si>
  <si>
    <t>IVA MAWATI</t>
  </si>
  <si>
    <t>GELAM KEMUNING RT.13 RW.03 GELAM CANDI SIDOARJO</t>
  </si>
  <si>
    <t>NIKEN TRIVIA</t>
  </si>
  <si>
    <t>SIDOARJO, 07 MARET 2008</t>
  </si>
  <si>
    <t>DIDIEK ARIANTO</t>
  </si>
  <si>
    <t>DESI HERAWATI</t>
  </si>
  <si>
    <t>PERUM BLURU PERMAI JL. IKAN BELANAK III D/24 RT.05 RW.09 BLURU KIDUL SIDOARJO</t>
  </si>
  <si>
    <t>SDN PUCANG 4 SIDOARJO</t>
  </si>
  <si>
    <t>RIVALDO KURNIA SANDY</t>
  </si>
  <si>
    <t>SURABAYA, 09 APRIL 2009</t>
  </si>
  <si>
    <t>KUSNI</t>
  </si>
  <si>
    <t>MARYATI</t>
  </si>
  <si>
    <t>GRIYA PERMATA BUDURAN BLOK A-06 DUKUH TENGAH BUDURAN</t>
  </si>
  <si>
    <t>081230559160/08815001120</t>
  </si>
  <si>
    <t>SHAZIA QANITA NASTITI</t>
  </si>
  <si>
    <t>SIDOARJO, 04 JUNI 2008</t>
  </si>
  <si>
    <t>UMAR</t>
  </si>
  <si>
    <t>WIWIN MASRIANI</t>
  </si>
  <si>
    <t>PERUM BLURU PERMAI BLOK CC NO.22 RT.13 RW.04 BLURU KIDUL</t>
  </si>
  <si>
    <t>MELITA PUTRI DIANITA</t>
  </si>
  <si>
    <t>ARIS MESDIANTO</t>
  </si>
  <si>
    <t>ANIK PURWANTI</t>
  </si>
  <si>
    <t>PANDEAN RT.04 RW.01 BANJARKEMANTREN BUDURAN</t>
  </si>
  <si>
    <t>SDN KEDUNG REJO WARU</t>
  </si>
  <si>
    <t>1-21-05-11-0519-0032-9</t>
  </si>
  <si>
    <t>AINUN YAKIN</t>
  </si>
  <si>
    <t>SURABAYA, 29 MARET 2008</t>
  </si>
  <si>
    <t>ALI USMAN</t>
  </si>
  <si>
    <t>NUR AIDAH</t>
  </si>
  <si>
    <t>RANDU ASRI</t>
  </si>
  <si>
    <t>1-21-05-11-0069-0038-3</t>
  </si>
  <si>
    <t>FITRIANA MEZZALUNA</t>
  </si>
  <si>
    <t>PANDEGLANG, 29 FEBRUARI 2008</t>
  </si>
  <si>
    <t>HAFID MUSTOFA</t>
  </si>
  <si>
    <t>NAMAH FITRIANA</t>
  </si>
  <si>
    <t>TLOGO RT.01 RW.01 SIDOKERTO BUDURAN</t>
  </si>
  <si>
    <t>REVAN GAISAN DYAADIN</t>
  </si>
  <si>
    <t>SIDOARJO, 15 NOVEMBER 2008</t>
  </si>
  <si>
    <t>SURADI</t>
  </si>
  <si>
    <t>ROKIMAH</t>
  </si>
  <si>
    <t>DESA PRASUNG TANI RT.03 RW.01 PRASUNG BUDURAN</t>
  </si>
  <si>
    <t>SDN WADUNGASIH 1</t>
  </si>
  <si>
    <t>1-21-05-11-0059-0027-6</t>
  </si>
  <si>
    <t>MEISYA DEWI PERMATASARI</t>
  </si>
  <si>
    <t>SIDOARJO, 20 MEI 2008</t>
  </si>
  <si>
    <t>MUHAMMAD MUBIN</t>
  </si>
  <si>
    <t>DWI YUNIARTI</t>
  </si>
  <si>
    <t>JL. LANGGAR PANGGUNG RT.04 RW.02 SAWAHAN BUDURAN</t>
  </si>
  <si>
    <t>NADIA KEYSA</t>
  </si>
  <si>
    <t>TANGERANG, 13 DESEMBER 2008</t>
  </si>
  <si>
    <t>IMAM WAHYUDI</t>
  </si>
  <si>
    <t>KASMINAH</t>
  </si>
  <si>
    <t>PERUM SURYA ASRI II F2 NO.14 RT.38 RW.12 KELING JUMPUTREJO SUKODONO</t>
  </si>
  <si>
    <t>11-0453-0064-9</t>
  </si>
  <si>
    <t>ARIES INDRA PRAKOSO</t>
  </si>
  <si>
    <t>SIDOARJO, 04 APRIL 2009</t>
  </si>
  <si>
    <t>ENDRO WAHYONO</t>
  </si>
  <si>
    <t>SITI NUR ASIYAH</t>
  </si>
  <si>
    <t>PERUM GRIYA PERMATA GEDANGAN BLOK DA-12A RT.02 RW.06 KEBOANSIKEP GEDANGAN</t>
  </si>
  <si>
    <t>SDN KEBOAN ANOM</t>
  </si>
  <si>
    <t>11-0460-0008-9</t>
  </si>
  <si>
    <t>ZAHRA ELOK NUR CAHYANA</t>
  </si>
  <si>
    <t>ACHMAD EXEL IQBAL WAHYUDIN</t>
  </si>
  <si>
    <t>MALANG, 27 MEI 2008</t>
  </si>
  <si>
    <t>WACHYUDDIN ACHMAD</t>
  </si>
  <si>
    <t>NANIK WIYANTI</t>
  </si>
  <si>
    <t>PERUM CITRA FAJAR GOLF ATS B33 RT.02 RW.07 SIDOARJO</t>
  </si>
  <si>
    <t>MIN BUDURAN</t>
  </si>
  <si>
    <t>13-10-013-0001</t>
  </si>
  <si>
    <t>ALFINA AISYAH RAMADHANI</t>
  </si>
  <si>
    <t>SIDOARJO, 04 SEPTEMBER 2008</t>
  </si>
  <si>
    <t>NOFAN EFENDI</t>
  </si>
  <si>
    <t>INAYAH</t>
  </si>
  <si>
    <t>BALONG DOWO RT.01 RW.02 CANDI SIDOARJO</t>
  </si>
  <si>
    <t>SDN BALONG DOWO</t>
  </si>
  <si>
    <t>1-21-05-11-0076-0033-8</t>
  </si>
  <si>
    <t>AULIA KHANZA SALSABILA</t>
  </si>
  <si>
    <t>RUDY HARTONO</t>
  </si>
  <si>
    <t>ENDAH YANI</t>
  </si>
  <si>
    <t>PERUM. BANJARMUKTI RESIDENCE BLOK B/16 RT.01 RW.05 PANDEAN BANJARKEMANTREN BUDURAN</t>
  </si>
  <si>
    <t>11-0053-0042-7</t>
  </si>
  <si>
    <t>DEANDRA NUR ARIFIN</t>
  </si>
  <si>
    <t>SIDOARJO, 31 MARET 2009</t>
  </si>
  <si>
    <t>DWI ILIAM ANUGRAWATI</t>
  </si>
  <si>
    <t>GURU</t>
  </si>
  <si>
    <t>NGEMPLAK RT.22 RW.05 PAGERWOJO BUDURAN</t>
  </si>
  <si>
    <t>ALSIVRA LATIVA WIJAYA</t>
  </si>
  <si>
    <t>SUMENEP, 08 AGUSTUS 2009</t>
  </si>
  <si>
    <t>SANTANA WIJAYA</t>
  </si>
  <si>
    <t>ALIVYA RIFKY DEWANTI, S.PSI</t>
  </si>
  <si>
    <t>PURI INDAH RT.63 RW.10 SUKO SIDOARJO</t>
  </si>
  <si>
    <t>SDN JATI</t>
  </si>
  <si>
    <t>1-21-05-11-0020-0003-6</t>
  </si>
  <si>
    <t>RURUH ILLONA KACAYA R</t>
  </si>
  <si>
    <t>SIDOARJO, 04 MARET 2008</t>
  </si>
  <si>
    <t>M.AIRUL</t>
  </si>
  <si>
    <t>SUMARTUN</t>
  </si>
  <si>
    <t>JL. JENGGOLO II RT.07 RW.02 MANYAR PUCANG SIDOARJO</t>
  </si>
  <si>
    <t>SDN PUCANG V</t>
  </si>
  <si>
    <t>MUHAMMAD ADITYA AFENDRA</t>
  </si>
  <si>
    <t>SIDOARJO, 11 APRIL 2009</t>
  </si>
  <si>
    <t>FERIS IRAWAN</t>
  </si>
  <si>
    <t>SANDRA DEWI FANIANTO</t>
  </si>
  <si>
    <t>JL. PASAR BUDURAN RT.09 RW.04 BUDURAN</t>
  </si>
  <si>
    <t>MI AL HIKMAH</t>
  </si>
  <si>
    <t>ERIL ABDILAH FACHREZI</t>
  </si>
  <si>
    <t>SIDOARJO, 02 MEI 2008</t>
  </si>
  <si>
    <t>ERI MOCHAMAD NURCOLIS</t>
  </si>
  <si>
    <t>SUCIATI</t>
  </si>
  <si>
    <t>JL. MANGGA NO. 279 RT.11 RW.02 SRUNI GEDANGAN</t>
  </si>
  <si>
    <t>1-21-05-11-0474-0051-6</t>
  </si>
  <si>
    <t>BILQIIS CHELSEA ATHALLAH</t>
  </si>
  <si>
    <t>SIDOARJO, 26 JUNI 2008</t>
  </si>
  <si>
    <t>KHALIMI</t>
  </si>
  <si>
    <t>SRI HARIATI</t>
  </si>
  <si>
    <t>KAHURIPAN BLOK AB 7/3 CEMENGKALANG RT.13 RW.06 SIDOARJO</t>
  </si>
  <si>
    <t>NOVAN TEGUH WIDJAKSANA</t>
  </si>
  <si>
    <t>SIDOARJO, 27 NOVEMBER 2008</t>
  </si>
  <si>
    <t>SUTARNO</t>
  </si>
  <si>
    <t>ITA PUSPITA SARI</t>
  </si>
  <si>
    <t>JL. JENGGOLO I BLOK D-09 PRUMDA-SIDOARJO RT.04 RW.01 PUCANG</t>
  </si>
  <si>
    <t>MUHAMMAD RAFA ALFARIDZI</t>
  </si>
  <si>
    <t>BALIKPAPAN, 02 AGUSTUS 2009</t>
  </si>
  <si>
    <t>INDRA JAYA KURNIAWAN</t>
  </si>
  <si>
    <t>NIMAS WENING PRATIWI</t>
  </si>
  <si>
    <t>NATURA RESIDENCE CLUSTER SUMMERLAND BLOK C6/15 RT.32 RW.07 SIWALANPANJI</t>
  </si>
  <si>
    <t>LINTANG AINUR RAMADHAN</t>
  </si>
  <si>
    <t>SIDOARJO, 21 SEPTEMBER 2008</t>
  </si>
  <si>
    <t>BUDOYO</t>
  </si>
  <si>
    <t>ASIH BUDI WAHYUNI</t>
  </si>
  <si>
    <t>JL. SUKOREJO BARU RT.11 RW.04 BUDURAN</t>
  </si>
  <si>
    <t>1-21-05-11-0069-0021-4</t>
  </si>
  <si>
    <t>MUHAMMAD MUKTI PRAYOGO</t>
  </si>
  <si>
    <t>BLITAR, 27 AGUSTUS 2008</t>
  </si>
  <si>
    <t>KUSTIANTO</t>
  </si>
  <si>
    <t>LILIK SUNDARI</t>
  </si>
  <si>
    <t>PEDAGANG</t>
  </si>
  <si>
    <t>DS. KARANGBONG RT.06 RW.02 GEDANGAN</t>
  </si>
  <si>
    <t>JHELMA MITAROSI</t>
  </si>
  <si>
    <t>DEVINA PUTRI YULIASTANTI</t>
  </si>
  <si>
    <t>SIDOARJO. 18 MEI 2008</t>
  </si>
  <si>
    <t>SAMSUL HADI</t>
  </si>
  <si>
    <t>JOHO KEBOAN ANOM RT5 RW6 GEDANGAN SIDOARJO</t>
  </si>
  <si>
    <t>NAVA MAULIDYAH</t>
  </si>
  <si>
    <t>SIDOARJO, 03 MARET 2009</t>
  </si>
  <si>
    <t>NUR CHOLIFAH</t>
  </si>
  <si>
    <t>KAPASAN KEBOAN ANOM RT1 RW5 GEDANGAN SIDOARJO</t>
  </si>
  <si>
    <t>LUNETTA FELIZE MIRABEL OKYVALEAN NATHANIELA</t>
  </si>
  <si>
    <t>NGAWI 14 NOVEMBER 2008</t>
  </si>
  <si>
    <t>DEDI OKIANTO</t>
  </si>
  <si>
    <t>DWI RAHAYU</t>
  </si>
  <si>
    <t>THE TAMAN DHIKA BLOK ARGOPURO B6 NO 33A</t>
  </si>
  <si>
    <t>TALITHA SALSABILA MILLATUN NI'AM</t>
  </si>
  <si>
    <t>SIDOARJO 11 APRIL 2009</t>
  </si>
  <si>
    <t>ACHMAD SISUSWANOTO</t>
  </si>
  <si>
    <t>NISFU RATNA NINGSIH</t>
  </si>
  <si>
    <t>PERUM. CITRA GADING A2-26 RT47 RW13 JUMPUTREJO SUKODONO</t>
  </si>
  <si>
    <t>ERLEAZAR YANUAR PUTRO WICAKSONO</t>
  </si>
  <si>
    <t>SURABAYA, 26 JANUARI 2009</t>
  </si>
  <si>
    <t>ERRY WIWIT PAMBUDI W.P</t>
  </si>
  <si>
    <t>ERNI JOHAN</t>
  </si>
  <si>
    <t>JL. IKAN LELE VI BLOK BM 08 RT02 RW11</t>
  </si>
  <si>
    <t>SDN MARGOREJO III</t>
  </si>
  <si>
    <t>NUR RACHMAWATI</t>
  </si>
  <si>
    <t>SIDOARJO, 20 MEI 2009</t>
  </si>
  <si>
    <t>BUARIH</t>
  </si>
  <si>
    <t>MARTINI</t>
  </si>
  <si>
    <t>BECAK</t>
  </si>
  <si>
    <t>JL. KH. YAKUB 47 RT10 RW03</t>
  </si>
  <si>
    <t>SDN SUGIHWARAS</t>
  </si>
  <si>
    <t>KAYYISA AMIRA LARASATI</t>
  </si>
  <si>
    <t>SURABAYA, 31 OKTOBER 2007</t>
  </si>
  <si>
    <t>HASTIYONO</t>
  </si>
  <si>
    <t>RIRIN PRANANINGRUM</t>
  </si>
  <si>
    <t>BAKER CHEF</t>
  </si>
  <si>
    <t>MLATEN GANG 1 RT23 RW06 SIDOKEPUNG BUDURAN SIDOARJO</t>
  </si>
  <si>
    <t>SDN SEMOLOWARU IV</t>
  </si>
  <si>
    <t>CITRA NUR FADILA</t>
  </si>
  <si>
    <t>SIDOARJO, 13 JULI 2008</t>
  </si>
  <si>
    <t>DWI ISMAUN</t>
  </si>
  <si>
    <t>MARLIYAH</t>
  </si>
  <si>
    <t>KWADENGAN RT01 RW01 LEMAH PUTRO SIDOARJO</t>
  </si>
  <si>
    <t>SDN LEMAH PUTRO 1</t>
  </si>
  <si>
    <t>ALICCIA AURELIA ALFARETA</t>
  </si>
  <si>
    <t>MALANG, 28 JULI 2008</t>
  </si>
  <si>
    <t>HERI LISANTONO</t>
  </si>
  <si>
    <t>RIAN AGUSTIN NEGRAWATI</t>
  </si>
  <si>
    <t>PRASUNG TANI RT07 RW03 BUDURAN SIDOARJO</t>
  </si>
  <si>
    <t>MI DARUL HIKMAH</t>
  </si>
  <si>
    <t>CANTIKA ZAHROTUS SITTA</t>
  </si>
  <si>
    <t>SIDOARJO, 20 SEPTEMBER 2008</t>
  </si>
  <si>
    <t>FATHUL HUDA</t>
  </si>
  <si>
    <t>MUSYAFA'AH</t>
  </si>
  <si>
    <t>PRASUNG TANI RT007 RW03 BUDURAN SIDOARJO</t>
  </si>
  <si>
    <t>JIHAN JULIA RAHMAH</t>
  </si>
  <si>
    <t>SIDOARJO, 04 JULI 2008</t>
  </si>
  <si>
    <t>SUWARNO</t>
  </si>
  <si>
    <t>MU'ALLIMAH</t>
  </si>
  <si>
    <t>PANDEAN RT01 RW01 BANJARKEMANTREN BUDURAN SIDOARJO</t>
  </si>
  <si>
    <t>CHARLIES AVRIL KIRANA</t>
  </si>
  <si>
    <t>BANJARMASIN, 2 APRIL 2009</t>
  </si>
  <si>
    <t>R. CHRISNO ANTON WIBOWO</t>
  </si>
  <si>
    <t>KARMINAH</t>
  </si>
  <si>
    <t>SIWALANPANJI RT 10 RW 03 BUDURAN SIDOARJO</t>
  </si>
  <si>
    <t>ERICH MULIA WIJAYA</t>
  </si>
  <si>
    <t>BUNTOK, 11 JUNI 2009</t>
  </si>
  <si>
    <t>EDDY LANGLO R.</t>
  </si>
  <si>
    <t>ANNA PUJIASTUTI</t>
  </si>
  <si>
    <t>DESA WADUNGASIH RT16 RW05</t>
  </si>
  <si>
    <t>MOCH. RIZKY SAPUTRA</t>
  </si>
  <si>
    <t>SIDOARJO, 28 MEI 2009</t>
  </si>
  <si>
    <t>ADY SAPUTRA</t>
  </si>
  <si>
    <t>DWI RAMAWATI</t>
  </si>
  <si>
    <t>KAVLING PLATINUM A2/8 BANJARSARI BUDURAN SIDOARJO</t>
  </si>
  <si>
    <t>SDN KRAGAN</t>
  </si>
  <si>
    <t>MUHAMMAD FAJRUL ROMADHON</t>
  </si>
  <si>
    <t>SIDOARJO, 23 AGUSTUS 2008</t>
  </si>
  <si>
    <t>MISBAHUDDIN</t>
  </si>
  <si>
    <t>CHOIRIYAH</t>
  </si>
  <si>
    <t>PERANGKAT DESA</t>
  </si>
  <si>
    <t>PRASUNG TAMBAK RT10 RW04 BUDURAN</t>
  </si>
  <si>
    <t>ARIF RAMADANI</t>
  </si>
  <si>
    <t>SIDOARJO, 31 JULI 2008</t>
  </si>
  <si>
    <t>KOMARUDIN</t>
  </si>
  <si>
    <t>LENNY WAHYUTININGSIH</t>
  </si>
  <si>
    <t>DESA ENTAL SEWU RT11 RW03</t>
  </si>
  <si>
    <t>NADINE FAUZIYAH PUTRI</t>
  </si>
  <si>
    <t>SIDOARJO, 24 JANUARI 2009</t>
  </si>
  <si>
    <t>SAMSUL HUDA</t>
  </si>
  <si>
    <t>SRI HARTINI</t>
  </si>
  <si>
    <t>PANDEAN, RT03 RW01 BANJARKEANTREN BUDURAN</t>
  </si>
  <si>
    <t>SDN BANJARKEMANTRN 2</t>
  </si>
  <si>
    <t>SYAMSUDIN ALI</t>
  </si>
  <si>
    <t>SURABAYA, 10 OKTOBER 2008</t>
  </si>
  <si>
    <t>ASMUJI</t>
  </si>
  <si>
    <t>CATUR PAHWATI</t>
  </si>
  <si>
    <t>PARK ROYAL REGENCY NI/I RT 01 RW09</t>
  </si>
  <si>
    <t>MIN 1 SDOARJO</t>
  </si>
  <si>
    <t>keysa haura putri kurniawan</t>
  </si>
  <si>
    <t>sidoarjo, 20 juni 2008</t>
  </si>
  <si>
    <t>fendhi kurniawan</t>
  </si>
  <si>
    <t>evi indriyanti</t>
  </si>
  <si>
    <t>pandean rt08 rw01 banjarkemantren</t>
  </si>
  <si>
    <t>p</t>
  </si>
  <si>
    <t>LIONITA ANGGUN PRISCILLA</t>
  </si>
  <si>
    <t>SURABAYA,11 AGUSTUS 2008</t>
  </si>
  <si>
    <t>VICI NARENDRA C.P</t>
  </si>
  <si>
    <t>NAOMI IMANIAR S.</t>
  </si>
  <si>
    <t>SURYA RESIDENCE CLUSTER SAPPHIRE BLOK 2E-10</t>
  </si>
  <si>
    <t>SD HANGTUAH 10 JUANDA</t>
  </si>
  <si>
    <t>RADITYA ADI JULIANSYAH</t>
  </si>
  <si>
    <t>SURABAYA, 4 JULI 2008</t>
  </si>
  <si>
    <t>MOCH. SAPARI</t>
  </si>
  <si>
    <t>TUTUT MARIJANI</t>
  </si>
  <si>
    <t>GURU LES</t>
  </si>
  <si>
    <t>DESA SONO RT 03 RW 04 SIDOKERTO BUDURAN SIDOARJO</t>
  </si>
  <si>
    <t>NGANJUK, 14 SEPTEMBER 2008</t>
  </si>
  <si>
    <t>YATINI</t>
  </si>
  <si>
    <t>DESA GEBANG RT 3 RW2 SIDOARJO</t>
  </si>
  <si>
    <t>ZEFANYA YULIDAR SETIAWAN NIMOT</t>
  </si>
  <si>
    <t>SURABAYA, 23 JULI 2008</t>
  </si>
  <si>
    <t>JOHNSON SETIAWAN NIMOT</t>
  </si>
  <si>
    <t>SUHARTINI</t>
  </si>
  <si>
    <t>CANGKRING SIDOKARE KAV BMW NO.07 RT.23 RW.06 SIDOKARE</t>
  </si>
  <si>
    <t>SDN SIDOKARE 3</t>
  </si>
  <si>
    <t>SANTA ADITYA SHANEEQ CORLEONE</t>
  </si>
  <si>
    <t>SIDOARJO, 21 PEBRUARI 2009</t>
  </si>
  <si>
    <t>PEIPIN SAWATY</t>
  </si>
  <si>
    <t>SITI AMINAH MARIA</t>
  </si>
  <si>
    <t>PERUM PLATINUM RESIDENCE BLOK B/42 PEPE SEDATI</t>
  </si>
  <si>
    <t>SDN PERCOBAAN SURABAYA</t>
  </si>
  <si>
    <t>HARIMULLAH FERYANSYAH SOSAL</t>
  </si>
  <si>
    <t>SURABAYA, 14 MEI 2009</t>
  </si>
  <si>
    <t>FERY NOERINDRATNO, ST</t>
  </si>
  <si>
    <t>INDRIYANI SOSAL</t>
  </si>
  <si>
    <t>PERUM GRAHA ASRI CL-11 PEKARUNGAN SIKODONO</t>
  </si>
  <si>
    <t>SDN PEKARUNGAN</t>
  </si>
  <si>
    <t>SAGITA HADI RUSMAWA DEWI</t>
  </si>
  <si>
    <t>SIDOARJO, 10 JUNI 2009</t>
  </si>
  <si>
    <t>HADI MULYO</t>
  </si>
  <si>
    <t>SUTINI</t>
  </si>
  <si>
    <t>PUR.TNI</t>
  </si>
  <si>
    <t>PANDEAN RT 02 RW 01 BANJARKEMANTREN</t>
  </si>
  <si>
    <t>AISYAH REVALINA SWARSA PUTRI</t>
  </si>
  <si>
    <t>REYHAN YUDHA PRATAMA</t>
  </si>
  <si>
    <t>SURABAYA, 23 JUNI 2008</t>
  </si>
  <si>
    <t>SANDY YUDHA WIBAWA</t>
  </si>
  <si>
    <t>TRI PELITAWATI</t>
  </si>
  <si>
    <t>PERUM. JENGGOLO ASRI RT. 3 RW 8 SIDOKERTO BUDURAN</t>
  </si>
  <si>
    <t>SD MUHAMMADIYAH 1 SIDOARJO</t>
  </si>
  <si>
    <t>CINTHYA AISHA ZULFLICHA</t>
  </si>
  <si>
    <t>SURABAYA, 25 DESEMBER 2008</t>
  </si>
  <si>
    <t>BUDI SANYOTO, SE</t>
  </si>
  <si>
    <t>HARINI KUSUMAWARDHANI</t>
  </si>
  <si>
    <t>PENSIUN PLN</t>
  </si>
  <si>
    <t>PERUM JENGGOLO ASRI M-8</t>
  </si>
  <si>
    <t>NAYSILLA PUTRI HAPSARI</t>
  </si>
  <si>
    <t>SURABAYA, 01 AGUSTUS 2008</t>
  </si>
  <si>
    <t>BAMBANG RESTU ADI MULYO</t>
  </si>
  <si>
    <t>ANASTASIA YULI HAPSARI</t>
  </si>
  <si>
    <t>PURI SURYA JAYA VANCOUVER EXTENSION BLOK J12/45</t>
  </si>
  <si>
    <t>QOTHRUNNADA AQILLAH LAILYA HUDA</t>
  </si>
  <si>
    <t>SIDOARJO, 03 DESEMBER 2007</t>
  </si>
  <si>
    <t>ULIFATUL ZUNAIDAH</t>
  </si>
  <si>
    <t>TAMAN PINANG INDAH E3/26 RT.17 RW.07 BANJARPOH BANJARBENDO SIDOARJO</t>
  </si>
  <si>
    <t>AMSAL MARCELLO ARNODUS</t>
  </si>
  <si>
    <t>JOHN ANDREAS ARNADUS (ALM)</t>
  </si>
  <si>
    <t>WARISANTI</t>
  </si>
  <si>
    <t>PURI SURYA JAYA BLOK B4 NO. 36 GEDANGAN SIDOARJO</t>
  </si>
  <si>
    <t>SD PEMBANGUNAN JAYA</t>
  </si>
  <si>
    <t>AHMAD ALFARIZA YAHYA</t>
  </si>
  <si>
    <t>ASSYIFATUZ ZAHRA DUI ARNA</t>
  </si>
  <si>
    <t>SIDOARJO, 20 JANUARI 2009</t>
  </si>
  <si>
    <t>AINUR ROFIQ</t>
  </si>
  <si>
    <t>PANGESTHI TRI KIRANA</t>
  </si>
  <si>
    <t>PERUMAHAN WISMA KENCANA INDAH RT01 RW07</t>
  </si>
  <si>
    <t>ALIF DIMAS EDRA FIRMASYAH</t>
  </si>
  <si>
    <t>SURABAYA, 23 OKTOBER 2008</t>
  </si>
  <si>
    <t>MOCHAMAD DAVID FIRMANSYAH</t>
  </si>
  <si>
    <t>NOVI TICCA ANGGRAINI</t>
  </si>
  <si>
    <t>SUKODONO DIAN REGENCY Jl. ANUGRAH V-32 SAIMBANG SUKODONO</t>
  </si>
  <si>
    <t>081332791730(ORTU) 0895366336010 (ANAK)</t>
  </si>
  <si>
    <t>SDI SABILIL FALAH</t>
  </si>
  <si>
    <t>DIMAS WAHYU PERMATA SHANDI</t>
  </si>
  <si>
    <t>SURABAYA, 21 FEBRUARI 2009</t>
  </si>
  <si>
    <t>LINNA KUMALA SHINTA, A.MD</t>
  </si>
  <si>
    <t>TAMAN PUSPA ANGGASWANGI G2-1 KWENI SUKODONO</t>
  </si>
  <si>
    <t>085895928591 (ORTU) 087856413648 (ANAK)</t>
  </si>
  <si>
    <t>SDN TROPODO 2 WARU</t>
  </si>
  <si>
    <t>PUTRI NABILAH AZZAHRA</t>
  </si>
  <si>
    <t>SIDOARJO, 17 AGUSTUS 2008</t>
  </si>
  <si>
    <t>ADI WALUYO</t>
  </si>
  <si>
    <t>MIFTACHUL DJANNAH</t>
  </si>
  <si>
    <t>Jl. AMBRALI No. 02 KRAGAN GEDANGAN</t>
  </si>
  <si>
    <t>ADITIAH BAGUS WERDANAH</t>
  </si>
  <si>
    <t>SIDOARJO, 28 AGUSTUS 2008</t>
  </si>
  <si>
    <t>SANDOYO PURWANTO</t>
  </si>
  <si>
    <t>UMINARTI</t>
  </si>
  <si>
    <t>BECIRO 05/02 JUMPUT REJO SUKODONO</t>
  </si>
  <si>
    <t>SDN JUMPUT REJO</t>
  </si>
  <si>
    <t>KRISNA MUTIARA AURA RAHMA</t>
  </si>
  <si>
    <t>SURABAYA, 03 DESEMBER 2008</t>
  </si>
  <si>
    <t>RACHMANTO</t>
  </si>
  <si>
    <t>ENI SUSANTI</t>
  </si>
  <si>
    <t>SIDOKEPUNG RT.29 RW.07 BUDURAN SIDOARJO</t>
  </si>
  <si>
    <t>JEFEN SURYA FERNANDO</t>
  </si>
  <si>
    <t>SUMANTO</t>
  </si>
  <si>
    <t>YULIANA</t>
  </si>
  <si>
    <t>081230076539(ORTU)085730645969(ANAK)</t>
  </si>
  <si>
    <t>MUHAMMAD RAFI REEZA AKBAR</t>
  </si>
  <si>
    <t>JAKARTA, 08 NOVEMBER 2008</t>
  </si>
  <si>
    <t>ACHMAD RONNY</t>
  </si>
  <si>
    <t>YULIANI</t>
  </si>
  <si>
    <t>JL. IRIAN JAYA NO.73 RT.07 RW.03 PAGERWOJO BUDURAN</t>
  </si>
  <si>
    <t>SDN KEBON BARU 09 TEBET JAKSEL</t>
  </si>
  <si>
    <t>VANNESA ALEIGRA CITRAYASA</t>
  </si>
  <si>
    <t>SIDOARJO, 14 FEBRUARI 2009</t>
  </si>
  <si>
    <t>YASAK AFFANDI</t>
  </si>
  <si>
    <t>SUGIARTI</t>
  </si>
  <si>
    <t>MUTIARA CITRA ASRI J4-8 SUMORAME CANDI SIDOARJO</t>
  </si>
  <si>
    <t>SD MUHAMMADIYAH 2 SIDOARJO</t>
  </si>
  <si>
    <t>AUBI RAHMAT SANTOSO</t>
  </si>
  <si>
    <t>SIDOARJO, 14 APRIL 2008</t>
  </si>
  <si>
    <t>SUGENG BUDI SANTOSO</t>
  </si>
  <si>
    <t>INDRA MAYASARI</t>
  </si>
  <si>
    <t>PPG 2 BLOK S-14 SIDOARJO</t>
  </si>
  <si>
    <t>081235038699 (ORTU) 085706176478</t>
  </si>
  <si>
    <t>AQEELA FATHAN ARIANTO</t>
  </si>
  <si>
    <t>SURABAYA, 21 JULI 2008</t>
  </si>
  <si>
    <t>ERWAN ARIANTO, ST</t>
  </si>
  <si>
    <t>DINI HARIANI (ALM)</t>
  </si>
  <si>
    <t>JADE VILLE G1 NO.15 SIDOKEPUNG BUDURAN</t>
  </si>
  <si>
    <t>082244959991/0882009939251</t>
  </si>
  <si>
    <t>KRISTANIA BRENDA ARININGTYAS</t>
  </si>
  <si>
    <t>KOTA MADIUN, 13 OKTOBER 2008</t>
  </si>
  <si>
    <t>ARI PAMUJI</t>
  </si>
  <si>
    <t>GANTININGTYAS CATUR RULY SUSANTI</t>
  </si>
  <si>
    <t>PERUM GADING KIRANA K6 RT 34 RW 01 SIDOKEPUNG</t>
  </si>
  <si>
    <t>08563165700/08972277077</t>
  </si>
  <si>
    <t>ANGELA MAHARANI SAPULETE</t>
  </si>
  <si>
    <t>SURABAYA, 22 AGUSTUS 2009</t>
  </si>
  <si>
    <t>YOSEPH MARIO PATRICK SAPULETE</t>
  </si>
  <si>
    <t>PUTRI MARDHAWATI</t>
  </si>
  <si>
    <t>PERUM JENGGOLO INDAH RT 04/RW 13 BLURU KIDUL</t>
  </si>
  <si>
    <t>082132670677/08973979258</t>
  </si>
  <si>
    <t>KEYSA HAURA PUTRI KURNIAWAN</t>
  </si>
  <si>
    <t>INTAN RISMA GURUH FITRIANSYAH</t>
  </si>
  <si>
    <t>SIDOARJO, 02 MARET 2009</t>
  </si>
  <si>
    <t>GURUH EDY TRI KUSWORO</t>
  </si>
  <si>
    <t>NUR MASLUCHAH FITRIA</t>
  </si>
  <si>
    <t>KLUDAN RT.01 RW.01 TANGGULANGIN SIDOARJO</t>
  </si>
  <si>
    <t>SDN KALISAMPURNO 1</t>
  </si>
  <si>
    <t>NAZWA LUTHFIYAH DEWI</t>
  </si>
  <si>
    <t>SOENARTO</t>
  </si>
  <si>
    <t>LILIS AGUSTIANI</t>
  </si>
  <si>
    <t>PRASUNG RT.14 RW.06 BUDURAN SIDOARJO</t>
  </si>
  <si>
    <t>FARDAN NELKA OBAMA</t>
  </si>
  <si>
    <t>SIDOARJO, 06 FEBRUARI 2009</t>
  </si>
  <si>
    <t>SISWONO</t>
  </si>
  <si>
    <t>MASYANTI</t>
  </si>
  <si>
    <t>SONO SIDOKERTO RT. 01 RW.03 BUDURAN</t>
  </si>
  <si>
    <t>AISYAH REYHANA PUTRI</t>
  </si>
  <si>
    <t>SIDOARJO, 07 FEBRUARI 2009</t>
  </si>
  <si>
    <t>AGUS MUNTOYIB</t>
  </si>
  <si>
    <t>ISA RAHMAJANI</t>
  </si>
  <si>
    <t>PERUM. TERATAI BLOK 1.B/03 SIDOKERTO BUDURAN</t>
  </si>
  <si>
    <t>AZZAFIRA CAHYA NINGRUM</t>
  </si>
  <si>
    <t>SIDOARJO, 24 FEBRUARI 2008</t>
  </si>
  <si>
    <t>MOCH. ROZIKIN</t>
  </si>
  <si>
    <t>ENDAH YULIATI</t>
  </si>
  <si>
    <t>BUDURAN RT. 09 RW. 04 SIDOARJO</t>
  </si>
  <si>
    <t>NAYLA OLIVIO HUTAMI</t>
  </si>
  <si>
    <t>SURABAYA, 27 OKTOBER 2008</t>
  </si>
  <si>
    <t>DEDY CHRISTIAWAN, SE</t>
  </si>
  <si>
    <t>YULIANA DEASY SITASARI</t>
  </si>
  <si>
    <t>GADING FAJAR 2 BLOK B4 NO.05 SEPANDE CANDI SIDOARJO</t>
  </si>
  <si>
    <t>SDS CENDEKIA</t>
  </si>
  <si>
    <t>SYABIL ABRISAM INDHITA W</t>
  </si>
  <si>
    <t>SIDOARJO,</t>
  </si>
  <si>
    <t>VITA WARDHANA BHAKTI WIDODO</t>
  </si>
  <si>
    <t>WINNA PURWANDHINI</t>
  </si>
  <si>
    <t>PERUM SURYA ASRI 1 B4 NO.08 SIDOKEPUNG BUDURAN</t>
  </si>
  <si>
    <t>MUHAMMAD MARVEL ANANDA PUTRA NUGRAHA</t>
  </si>
  <si>
    <t>SIDOARJO, 02 AGUSTUS 2008</t>
  </si>
  <si>
    <t>DEBA TRI NUGROHO WICAKSONO D</t>
  </si>
  <si>
    <t>WAHYU SUPIANI</t>
  </si>
  <si>
    <t>PERUM JAYA MASPION PERMATA B5-50 BANGAH GEDANGAN</t>
  </si>
  <si>
    <t>MI AR-ROHMAN</t>
  </si>
  <si>
    <t>KAYLA ALMIRA SYARFA</t>
  </si>
  <si>
    <t>BEKASI, 21 FEBRUARI 2009</t>
  </si>
  <si>
    <t>DANIEL</t>
  </si>
  <si>
    <t>RIZKY AMALIA HAPSARI</t>
  </si>
  <si>
    <t>PERUMAHAN JENGGOLO UTARA B/9 PUCANG SIDOARJO</t>
  </si>
  <si>
    <t>SDN CEMENGKALANG</t>
  </si>
  <si>
    <t>AFAREL ZULFIKAR ASSEGAF PRIYAMBODO</t>
  </si>
  <si>
    <t>SURABAYA, 16 MARET 2008</t>
  </si>
  <si>
    <t>DEDY PRIYAMBODO</t>
  </si>
  <si>
    <t>SUCI RAMANZA</t>
  </si>
  <si>
    <t>PERUM SUKODONO DIAN REGENCY BLOK AG 7 NO.03</t>
  </si>
  <si>
    <t>SDN KEBONAGUNG 2</t>
  </si>
  <si>
    <t>ERINA FAYYAZA SYAKIRAH</t>
  </si>
  <si>
    <t>SURABAYA, 15 DESEMBER 2008</t>
  </si>
  <si>
    <t>GIYATNO</t>
  </si>
  <si>
    <t>DIANA NOVITA</t>
  </si>
  <si>
    <t>GRAHA KOTA C11/04 RT.76 RW. 12 SUKO SIDOARJO</t>
  </si>
  <si>
    <t>081332056870/085730334352</t>
  </si>
  <si>
    <t>SDIT INSAN KAMIL</t>
  </si>
  <si>
    <t>DIVA AURA CANTIKA</t>
  </si>
  <si>
    <t>SIDOARJO,09 APRIL 2009</t>
  </si>
  <si>
    <t>BUDI SETIONO</t>
  </si>
  <si>
    <t>NOVA DIANA SARI</t>
  </si>
  <si>
    <t>DESIGN PRODUCT</t>
  </si>
  <si>
    <t>PERUM PUCANG INDAH BLOK P NO.05 RT.24 RW.06 PUCANG SIDOARJO</t>
  </si>
  <si>
    <t>ZWEZDA CANESIA PUTRIYADARMA MIRACLE</t>
  </si>
  <si>
    <t>BANDUNG, 17 APRIL 2009</t>
  </si>
  <si>
    <t>VEDDY RIZKY AGUNG MUZIZAT</t>
  </si>
  <si>
    <t>EVA WIDYANTI</t>
  </si>
  <si>
    <t>NATURA RESIDENCE CLUSTER WINTERLAND E2/17 BUDURAN</t>
  </si>
  <si>
    <t>0823 3878 5358</t>
  </si>
  <si>
    <t>NUR HANIFAH FITRIANI SALSABILAA ZAHER</t>
  </si>
  <si>
    <t>SURABAYA, 04 DESEMBER 2009</t>
  </si>
  <si>
    <t>BAMBANG HERMAWAN, ST</t>
  </si>
  <si>
    <t>RULLY ZALIYA, S.Kom</t>
  </si>
  <si>
    <t>JL. KEPODANG NO.15 RT.07 RW.02 LARANGAN CANDI</t>
  </si>
  <si>
    <t>0838 6981 9741</t>
  </si>
  <si>
    <t>SD CENDEKIA SIDOARJO</t>
  </si>
  <si>
    <t>FELDA FERNANDA MANGGARAEYO</t>
  </si>
  <si>
    <t>TRENGGALEK, 10 OKTOBER 2008</t>
  </si>
  <si>
    <t>AHMAD RIFA'I</t>
  </si>
  <si>
    <t>SUKATMI</t>
  </si>
  <si>
    <t>NYAMPLUNG RT.20 RW.04 SUMOKALI CANDI</t>
  </si>
  <si>
    <t>0821 3127 9789</t>
  </si>
  <si>
    <t>AURELIA DEWI CANTIKA</t>
  </si>
  <si>
    <t>KEDIRI, 18 OKTOBER 2008</t>
  </si>
  <si>
    <t>ARIS AGUS WAHYUDA</t>
  </si>
  <si>
    <t>ELLEN YUANA SARI</t>
  </si>
  <si>
    <t>PERUM GRIYA PERMATA GEDANGAN BLOK i3 30 RT.03 RW.07 KEBOAN SIKEP GEDANGAN</t>
  </si>
  <si>
    <t>0813 1533 1987</t>
  </si>
  <si>
    <t>SDN BENDO KEDIRI</t>
  </si>
  <si>
    <t>DIAH MAIA PITALOKA</t>
  </si>
  <si>
    <t>SIDOARJO, 22 MARET 2009</t>
  </si>
  <si>
    <t>SOEGIARTO</t>
  </si>
  <si>
    <t>TRIN HENDRATI</t>
  </si>
  <si>
    <t>PERUM GADING FAJAR 1 BLOK B9/29 SIWALANPANJI BUDURAN</t>
  </si>
  <si>
    <t>SDI MUHAMMADIYAH 1 SIDOARJO</t>
  </si>
  <si>
    <t>DAFFA CHOIRUL FATTAH</t>
  </si>
  <si>
    <t>TEGUH SUDJARWANTO</t>
  </si>
  <si>
    <t>NUR KHOLIFAH</t>
  </si>
  <si>
    <t>CONGKOP RT 01/RW 01 NO. 19 KEBOANSIKEP GEDANGAN</t>
  </si>
  <si>
    <t>SDN SIKEP 1</t>
  </si>
  <si>
    <t>ZAHRA SABRINA AMALIYA</t>
  </si>
  <si>
    <t>M. AJIR</t>
  </si>
  <si>
    <t>SITI NIHAYA</t>
  </si>
  <si>
    <t>KETAPANG RT. 03 RW.02 SUKO SUKODONO SIDOARJO</t>
  </si>
  <si>
    <t>082 264 124 110</t>
  </si>
  <si>
    <t>MI ROUDLOTUL IHSAN</t>
  </si>
  <si>
    <t>AUFA CANTIKA PUTRI SETYAWAN</t>
  </si>
  <si>
    <t>NGAWI, 30 APRIL 2009</t>
  </si>
  <si>
    <t>AGUS SETYAWAN</t>
  </si>
  <si>
    <t>RESTIKA FEBRIYANI</t>
  </si>
  <si>
    <t>PERUM PALEM NIRWANA T2/05 RT.06 DUKUH TENGAH BUDURAN</t>
  </si>
  <si>
    <t>0822 5732 5646</t>
  </si>
  <si>
    <t>SHIREEN FITRA NABILAH ZAHRA</t>
  </si>
  <si>
    <t>TEGAL, 08 AGUSTUS 2008</t>
  </si>
  <si>
    <t>AGUS SETIAWAN</t>
  </si>
  <si>
    <t>IDA SAFITRI</t>
  </si>
  <si>
    <t>PERUM SURYA ASRI A8/14, SIDOKEPUNG, BUDURAN, SIDOARJO</t>
  </si>
  <si>
    <t>MI NEGERI 1 SIDOARJO</t>
  </si>
  <si>
    <t>NAURA ZAHRA YUSTANA</t>
  </si>
  <si>
    <t>SIDOARJO, 13 APRIL 2009</t>
  </si>
  <si>
    <t>YOGHIE ANDY YUSTANA</t>
  </si>
  <si>
    <t>ARIE YUNANI</t>
  </si>
  <si>
    <t>LUWUNG RT 08/RW 02 SARIROGO SUKODONO</t>
  </si>
  <si>
    <t>MI DARUL ULUM</t>
  </si>
  <si>
    <t>JELITA AULYA PUSPA ANGELI</t>
  </si>
  <si>
    <t>SIDOARJO, 11 AGUSTUS 2008</t>
  </si>
  <si>
    <t>MOCH. SULTON</t>
  </si>
  <si>
    <t>USCHURIYA</t>
  </si>
  <si>
    <t>DS. KARANGBONG RT 03/RW 05 GEDANGAN</t>
  </si>
  <si>
    <t>089680374240/0895397063200</t>
  </si>
  <si>
    <t>MAUDY RISTI AZZAHRA</t>
  </si>
  <si>
    <t>PASURUAN, 13 JANUARI 2009</t>
  </si>
  <si>
    <t>SUTIKNO</t>
  </si>
  <si>
    <t>FERY MERAWATI</t>
  </si>
  <si>
    <t>KWADENGAN RT 01/RW 01 LEMAH PUTRO</t>
  </si>
  <si>
    <t>SDN KARANG SONO</t>
  </si>
  <si>
    <t>NADIRA RADHWA FADILA AISY</t>
  </si>
  <si>
    <t>NGANJUK, 01 JUNI 2009</t>
  </si>
  <si>
    <t>SATRIYO KUNCORO</t>
  </si>
  <si>
    <t>ERWIN KURNIAWATI</t>
  </si>
  <si>
    <t>KAVLING KLAGEN PERMAI NO.09 WILAYUT</t>
  </si>
  <si>
    <t>DINDA ARSI MOZA</t>
  </si>
  <si>
    <t>SURABAYA, 07 MEI 2008</t>
  </si>
  <si>
    <t>EDI PURNOMO</t>
  </si>
  <si>
    <t>SRIYANI</t>
  </si>
  <si>
    <t>KAHURIPAN NIRWANA CA 6 NO.11 RT 04/RW 07</t>
  </si>
  <si>
    <t>MI MA'ARIF BABATAN JATI</t>
  </si>
  <si>
    <t>RAFAEL BHIMA AJIE PUTRA ARTANTO</t>
  </si>
  <si>
    <t>KOTA MADIUN, 25 MARET 2009</t>
  </si>
  <si>
    <t>ANTONIUS ARTANRO ENDRO PURWANDONO</t>
  </si>
  <si>
    <t>RADEN AYU THERESIA ARRY DEWANTI</t>
  </si>
  <si>
    <t>TAMAN DHIKA BL 6 NO.1 PAGERWOJO</t>
  </si>
  <si>
    <t>SDK SANTA MARIA 2</t>
  </si>
  <si>
    <t>KEVIN DANISWARA RADITYA</t>
  </si>
  <si>
    <t>SEMARANG, 26 JANUARI 2009</t>
  </si>
  <si>
    <t>M. BURHANUDDIN HENDRAWASIH</t>
  </si>
  <si>
    <t>DIAH KRISNATUTI WIDAYANTI</t>
  </si>
  <si>
    <t>PERUM BLUKID RESIDENCE 2 BLOK AW NO 24 RT 14 RW 11</t>
  </si>
  <si>
    <t>089605274321/087834643868</t>
  </si>
  <si>
    <t>SDN WONOSARI 2 SEMARANG</t>
  </si>
  <si>
    <t>BELVA ANISSA'UL MASRURROH</t>
  </si>
  <si>
    <t>BANYUWANGI, 23 PEBRUARI 2009</t>
  </si>
  <si>
    <t>SHODIQIN</t>
  </si>
  <si>
    <t>NUR JANAH</t>
  </si>
  <si>
    <t>PARK ROYAL REGENCY E-1 NO-06 RT 02 RW 09 SIDOKERTO</t>
  </si>
  <si>
    <t>MOCH. SHEVA AL GHIFARI</t>
  </si>
  <si>
    <t>SIDOARJO, 12 AGUSTUS 2008</t>
  </si>
  <si>
    <t>MOCH. FAIZAL ALIF</t>
  </si>
  <si>
    <t>MEILIYA</t>
  </si>
  <si>
    <t>WADUNGASIH NO 132 RT 04/RW 01 BUDURAN</t>
  </si>
  <si>
    <t>SDN KEMIRI</t>
  </si>
  <si>
    <t>REYMON SURYA SANJAYA</t>
  </si>
  <si>
    <t>SIDOARJO, 01 MARET 2008</t>
  </si>
  <si>
    <t>RIO SURYO YULYANTO</t>
  </si>
  <si>
    <t>ROCHMA HERESTU WINDA SANJAYA</t>
  </si>
  <si>
    <t>JLN. STADION NO.22 RT.04 RW.02 KEMIRI BUDURAN</t>
  </si>
  <si>
    <t>FERBY ANDINI LARASSATI</t>
  </si>
  <si>
    <t>MALANG, 03 FEBRUARI 2009</t>
  </si>
  <si>
    <t>ACHMAD ASFIHANI</t>
  </si>
  <si>
    <t>DYAH ASTUTI</t>
  </si>
  <si>
    <t>PERUM SUNFLOWER RESIDENCE BLOCK A3 NO.4 RT 12 RW 03 SIWALANPANJI</t>
  </si>
  <si>
    <t>085733020858/085755898867</t>
  </si>
  <si>
    <t>SDN 1 BENDUNGAN PASURUAN</t>
  </si>
  <si>
    <t>SALSABILLA EKA MARDIANA SAMPURNO</t>
  </si>
  <si>
    <t>SIDOARJO. 02 MARET 2009</t>
  </si>
  <si>
    <t>SAMPURNO</t>
  </si>
  <si>
    <t>DIAH SURYANINGSIH</t>
  </si>
  <si>
    <t>JL. KENANGA RT 07/RW 02 CONGKOP KEBOAN SIKEP GEDANGAN</t>
  </si>
  <si>
    <t>SDN KEBOANSIKEP 2</t>
  </si>
  <si>
    <t>MOCHAMMAD YUSUF FAHRIZAL</t>
  </si>
  <si>
    <t>SURABAYA, 30 NOVEMBER 2008</t>
  </si>
  <si>
    <t>ACHMAD HASAN FAUZI</t>
  </si>
  <si>
    <t>YENNY HERAWATI</t>
  </si>
  <si>
    <t>PAGERWOJO RT 11/RW 03 KAMPUNG PRAPATAN PAGERWOJO</t>
  </si>
  <si>
    <t>MI AT-TAQWA</t>
  </si>
  <si>
    <t>NI NYOMAN TRESIANA CAKA ASTAMAN</t>
  </si>
  <si>
    <t>I NYOMAN BUDI WIJAYA</t>
  </si>
  <si>
    <t>DESAK NYOMAN PRIMAYANTI</t>
  </si>
  <si>
    <t>TEBEL BARAT RT 01/RW 02 GEDANGAN</t>
  </si>
  <si>
    <t>AKBAR MANDALA PUTRA ISMANTO</t>
  </si>
  <si>
    <t>SURABAYA, 30 MARET 2009</t>
  </si>
  <si>
    <t>BUDI ISMANTO</t>
  </si>
  <si>
    <t>MILA SUKMARINGRUM</t>
  </si>
  <si>
    <t>POLRI</t>
  </si>
  <si>
    <t>BUMI GEDANGAN INDAH BLOK F-10 KARANGBONG GEDANGAN SIDOARJO</t>
  </si>
  <si>
    <t>AUREL RIZA ARFIANTI</t>
  </si>
  <si>
    <t>FREE HERMANTO</t>
  </si>
  <si>
    <t>ARI SRI RAHAYU</t>
  </si>
  <si>
    <t>PEGAWAI SWASTA</t>
  </si>
  <si>
    <t>PERUM TAMAN PUSPA ANGGASWANGI BLOK F1/NO.11 ANGGASWANGI SUKODONO SIDOARJO</t>
  </si>
  <si>
    <t>0817590273/0318831456</t>
  </si>
  <si>
    <t>RADITYA KEYNO PUTRA SADEWA</t>
  </si>
  <si>
    <t>SIDOARJO, 14 MARET 2009</t>
  </si>
  <si>
    <t>AGUS MARDIANTO</t>
  </si>
  <si>
    <t>NURIA FARIDA</t>
  </si>
  <si>
    <t>DUKUH PAGERWOJO, BUDURAN SIDOARJO</t>
  </si>
  <si>
    <t>CHUSNUL CHOFIFAH CATUR PUSPARAHAYU</t>
  </si>
  <si>
    <t>SIDOARJO, 16 OKTOBER 2008</t>
  </si>
  <si>
    <t>BARKAH EKA DIJANTO</t>
  </si>
  <si>
    <t>ENI KURNIA SETIASIH</t>
  </si>
  <si>
    <t>KARYAWAN SWASTA</t>
  </si>
  <si>
    <t>TLOGO, SIDOKERTO BUDURAN SIDOARJO</t>
  </si>
  <si>
    <t>ABYAN CITA SALAM</t>
  </si>
  <si>
    <t>SURABAYA, 08 NOVEMBER 2008</t>
  </si>
  <si>
    <t>NAHARIS SALAM</t>
  </si>
  <si>
    <t>HENY WAHYU WARDHANI</t>
  </si>
  <si>
    <t>Pondok jati BX No.4</t>
  </si>
  <si>
    <t>DIANDRA SEKAR JASMINE</t>
  </si>
  <si>
    <t>SURABAYA, 11 AGUSTUS 2009</t>
  </si>
  <si>
    <t>ERFAN SETIAWAN</t>
  </si>
  <si>
    <t>LEONY YUSTISSTA</t>
  </si>
  <si>
    <t>WIRASWATA</t>
  </si>
  <si>
    <t>KARANGBONG GEDANGAN SIDOARJO</t>
  </si>
  <si>
    <t>SD MUHAMMADIYAH SIDOARJO</t>
  </si>
  <si>
    <t>DENAS REISYA LARASATI</t>
  </si>
  <si>
    <t>SIDOARJO, 16 SEPTEMBER 2008</t>
  </si>
  <si>
    <t>IWAN NIA DJAYADI</t>
  </si>
  <si>
    <t>NUDIA METALIA</t>
  </si>
  <si>
    <t>JL AHMAD YANI 148 GEDANGAN RT 03 RW 03</t>
  </si>
  <si>
    <t>SDN GEDANGAN</t>
  </si>
  <si>
    <t>MUHAMMAD REYHAN SEPTIA SYAH</t>
  </si>
  <si>
    <t>TUBAN, 13 SEPTEMBER 2009</t>
  </si>
  <si>
    <t>PERUM PARK ROYAL BLOK A3-38 SIDOKERTO BUDURAN SIDOARJO</t>
  </si>
  <si>
    <t>MI MINU PUCANG</t>
  </si>
  <si>
    <t>DINABILA PUSPITASARI</t>
  </si>
  <si>
    <t>SURABAYA, 5 MARET 2009</t>
  </si>
  <si>
    <t>MOCHAMAD WARIYANTO</t>
  </si>
  <si>
    <t>ANIK TRISTAWATI</t>
  </si>
  <si>
    <t>PEGAWAI SWASTA(KONTRAKTOR)</t>
  </si>
  <si>
    <t>PERUM PAMELA RESIDENCE KAV-6 JL SIDOKERTO</t>
  </si>
  <si>
    <t>M. ARJUNA RAFSANJANI HAMZAH</t>
  </si>
  <si>
    <t>SIDOARJO, 03 MEI 2009</t>
  </si>
  <si>
    <t>M. RUDY HAMZAH</t>
  </si>
  <si>
    <t>DENOK ZUNNA TRIASWATI</t>
  </si>
  <si>
    <t>PERUM BLURU PERMAI BLOK CL - 31 SIDOARJO</t>
  </si>
  <si>
    <t>FISKA NUR WIDYANTO PUTRI</t>
  </si>
  <si>
    <t>SIDOARJO, 10 SEPTEMBER 2008</t>
  </si>
  <si>
    <t>MUDJITO</t>
  </si>
  <si>
    <t>WIWIK ITA WATI</t>
  </si>
  <si>
    <t>KONTRAKTOR</t>
  </si>
  <si>
    <t>BANJARKEMANTREN RT 03 RW 03 NO 25 BUDURAN SIDOARJO</t>
  </si>
  <si>
    <t>ALLIFA QURROTA AYUNINA</t>
  </si>
  <si>
    <t>LAMONGAN, 13 APRIL 2008</t>
  </si>
  <si>
    <t>AHMAD LUTHFI IMADUDDIN</t>
  </si>
  <si>
    <t>JUWARNINGSIH</t>
  </si>
  <si>
    <t>JL. SULAIMAN 1 KAVLING NO. 06 BEJI RT 08 RW 02 BANJARSARI BUDURAN SIDOARJO</t>
  </si>
  <si>
    <t>SDN BANJARSARI</t>
  </si>
  <si>
    <t>KARINA GUSTI NUR AISHA</t>
  </si>
  <si>
    <t>BAGUS TEJO SUSILO</t>
  </si>
  <si>
    <t>TITIEK SUSANTI</t>
  </si>
  <si>
    <t>PERUM WATASA, SUMPUT SIDOARJO</t>
  </si>
  <si>
    <t>ALIFIA SAVA ZERLINDA</t>
  </si>
  <si>
    <t>SIDOARJO, 25 APRIL 2009</t>
  </si>
  <si>
    <t>SUGIARTA</t>
  </si>
  <si>
    <t>FENY ELYANTI</t>
  </si>
  <si>
    <t>TNI-AL</t>
  </si>
  <si>
    <t>BANJARKEMATREN RT 02 RW 03 BUDURAN SIDOARJO</t>
  </si>
  <si>
    <t>ATHAULLAH DZULFIKAR SHAFI</t>
  </si>
  <si>
    <t>SIDOARJO, 11 DESEMBER 2008</t>
  </si>
  <si>
    <t>RAHMAD DWI KURNIAWAN</t>
  </si>
  <si>
    <t>TRI AGUSTININGTYAS</t>
  </si>
  <si>
    <t>PERMATA ALAM PERMAI G2-21 GEMURUNG GEDANGAN SIDOARJO</t>
  </si>
  <si>
    <t>DWI LINTANG PUTRI PRASTIWI</t>
  </si>
  <si>
    <t>SIDOARJO,12 JULI 2008</t>
  </si>
  <si>
    <t>EKO PRASTOWO</t>
  </si>
  <si>
    <t>SAMIATI</t>
  </si>
  <si>
    <t>BECIRO RT : 08 RW: 02 JUMPUTREJO SUKODONO SIDOARJO</t>
  </si>
  <si>
    <t>083831976237/081330290498</t>
  </si>
  <si>
    <t>MUHAMMAD TATA SYAH BIANTORO</t>
  </si>
  <si>
    <t>SURABAYA, 22 AGUSTUS 2008</t>
  </si>
  <si>
    <t>SUBIANTORO</t>
  </si>
  <si>
    <t>ENDANG RAHAYU</t>
  </si>
  <si>
    <t>PONDOK SIDOKARE ASRI BLOK KK-2 SIDOKARE RT 57 RW 15 SIDOARJO</t>
  </si>
  <si>
    <t>081299240232/087853690018</t>
  </si>
  <si>
    <t>USYQI SALSABILAH</t>
  </si>
  <si>
    <t>SIDOARJO, 8 MEI 2008</t>
  </si>
  <si>
    <t>JANURI</t>
  </si>
  <si>
    <t>ROFIAH</t>
  </si>
  <si>
    <t>JL. JENGGOLO II/119A PUCANG SIDOARJO</t>
  </si>
  <si>
    <t>RAYYAN HARANDIKA</t>
  </si>
  <si>
    <t>SURABAYA, 24 JUNI 2008</t>
  </si>
  <si>
    <t>WAHJOE SOEDJONO</t>
  </si>
  <si>
    <t>FERRI SUSIYANA</t>
  </si>
  <si>
    <t>PERUM SURYA RESIDENCE RT 01 RW 05 DUKUH TENGAH BUDURAN SIDOARJO</t>
  </si>
  <si>
    <t>MINU PUCANG SIDOARJO</t>
  </si>
  <si>
    <t>ANISA SHOBA HUSNADHIYA</t>
  </si>
  <si>
    <t>SIDOARJO, 13 SEPTEMBER 2008</t>
  </si>
  <si>
    <t>PUJIONO</t>
  </si>
  <si>
    <t>ASTUTIK</t>
  </si>
  <si>
    <t>DS KEMANTREN RT 03 RW 03 BANJARKEMANTREN BUDURAN SIDOARJO</t>
  </si>
  <si>
    <t>MIN 1 BUDURAN</t>
  </si>
  <si>
    <t>SHERLYCA ARMINTHA PUTRI</t>
  </si>
  <si>
    <t>DANAR SETYAWAN</t>
  </si>
  <si>
    <t>LILI RUSMIATI</t>
  </si>
  <si>
    <t>PRIMA GARDEN ESTATE A6-01 KEBONAGUNG SUKODONO</t>
  </si>
  <si>
    <t>SDN KEBOANAGUNG 1</t>
  </si>
  <si>
    <t>JACINDA ODELIA THETA HANDOYO</t>
  </si>
  <si>
    <t>SIDOARJO, 24 OKTOBER 2008</t>
  </si>
  <si>
    <t>DONY TRI HANDOYO</t>
  </si>
  <si>
    <t>INDRAWATI</t>
  </si>
  <si>
    <t>JL BALAI DESA TEBEL BARAT RT 01 RW 01 GEDANGAN SIDOARJO</t>
  </si>
  <si>
    <t>082132222281/081233330135</t>
  </si>
  <si>
    <t>SDN 1 SRUNI</t>
  </si>
  <si>
    <t>TSABITAH NUFAH ASKURIN</t>
  </si>
  <si>
    <t>SIDOARJO, 15 SEPTEMBER 2008</t>
  </si>
  <si>
    <t>RONI MASKURIN</t>
  </si>
  <si>
    <t>MAIRUL ASFIFA</t>
  </si>
  <si>
    <t>PERAWAT</t>
  </si>
  <si>
    <t>GAMBIRANOM RT 03 RW 07 KEBOANANOM GEDANGAN SIDOARJO</t>
  </si>
  <si>
    <t>DWIJULIA SATRIA WIRATAMA</t>
  </si>
  <si>
    <t>GRESIK, 23 JULI 2008</t>
  </si>
  <si>
    <t>WIDAYAT WHIMBOATMOKO</t>
  </si>
  <si>
    <t>KASIATINGSIH</t>
  </si>
  <si>
    <t>JL JENGGOLO II/19 MANYAR PUCANG SIDOARJO</t>
  </si>
  <si>
    <t>M. RAFFY RAMADHAN</t>
  </si>
  <si>
    <t>SIDOARJO, 29 SEPTEMBER 2008</t>
  </si>
  <si>
    <t>SUGIONO</t>
  </si>
  <si>
    <t>WIDYA KUSWANTINI</t>
  </si>
  <si>
    <t>PECANTINGAN RT 12 RW 04 SEKARDANGAN SIDOARJO</t>
  </si>
  <si>
    <t>MOH. BUKHORI MUZAHIDIN PRATAMA</t>
  </si>
  <si>
    <t>SIDOARJO, 27 PEBRUARI 2009</t>
  </si>
  <si>
    <t>EDY HARIYANTO</t>
  </si>
  <si>
    <t>ANIK WINARTI</t>
  </si>
  <si>
    <t>JL. COKRO HADI WINNOTO KLURAK RT 18 RW 03 CANDI SIDOARJO</t>
  </si>
  <si>
    <t>SDN KLURAK</t>
  </si>
  <si>
    <t>LUNETTA ZORA ADINTY</t>
  </si>
  <si>
    <t>SURABAYA, 31 OKTOBER 2008</t>
  </si>
  <si>
    <t>M. WAHYUDI</t>
  </si>
  <si>
    <t>SISWANTI</t>
  </si>
  <si>
    <t>KAURIPAN NIRWANA BLOK CB NO. 5 SUMPUT SIDOARJO</t>
  </si>
  <si>
    <t>DIMAS NOVANTRI WISNU SAPUTRA</t>
  </si>
  <si>
    <t>SIDOARJO, 6 NOPEMBER 2008</t>
  </si>
  <si>
    <t>SUPARMO</t>
  </si>
  <si>
    <t>SRI SULISTIYANI</t>
  </si>
  <si>
    <t>JL. BALAI DESA BARAT NO. 23 BUDURAN SIDOARJO</t>
  </si>
  <si>
    <t>ARDIANSYA MAULANA PUTRA PRAMUDYA</t>
  </si>
  <si>
    <t>SURABAYA, 17 SEPTEMBER 2009</t>
  </si>
  <si>
    <t>NANA PRAMUDIYANTO</t>
  </si>
  <si>
    <t>ANDRIANA SETYANINGRUM</t>
  </si>
  <si>
    <t>SIDOKERTO BUDURAN SIDOARJO</t>
  </si>
  <si>
    <t>031-8067479/081252998634</t>
  </si>
  <si>
    <t>MI MA'ARIF</t>
  </si>
  <si>
    <t>KAYLA DWI APSARI</t>
  </si>
  <si>
    <t>SIDOARJO, 11 MEI 2009</t>
  </si>
  <si>
    <t>DENI SUSANTO</t>
  </si>
  <si>
    <t>WENI FESTIYAWATI</t>
  </si>
  <si>
    <t>PERUM JENGGOLO ASRI RT.02 RW.08 SONO SIDOKERTO BUDURAN</t>
  </si>
  <si>
    <t>IBRAHIM MOVIC AL GHOZALI</t>
  </si>
  <si>
    <t>SURABAYA, 11 DESEMBER 2008</t>
  </si>
  <si>
    <t>IMAM GHOZALI</t>
  </si>
  <si>
    <t>NIA ANGGRAHINI</t>
  </si>
  <si>
    <t>PERUM SURYA ASRI 1 BLOK C1 NO 01 RT.45 RW.03 SIDOKEPUNG BUDURAN</t>
  </si>
  <si>
    <t>SD MUHAMMADIYAH 1 PUCANG ANOM</t>
  </si>
  <si>
    <t>IRMA ALFREDA</t>
  </si>
  <si>
    <t>SURABAYA, 7 MEI 2008</t>
  </si>
  <si>
    <t>TRI ATMODJO WRENGGO S</t>
  </si>
  <si>
    <t>ROSYIDAH HARIANI</t>
  </si>
  <si>
    <t>TEBEL BARAT RT 04 RW 02 TEBEL GEDANGAN</t>
  </si>
  <si>
    <t>KENZA DAVIN ANGKASA</t>
  </si>
  <si>
    <t>GRESIK, 28 SEPTEMBER 2008</t>
  </si>
  <si>
    <t>ZULKIFLI DHUHRI ILHAMSYAH</t>
  </si>
  <si>
    <t>SANDRA SARASWATI</t>
  </si>
  <si>
    <t>PERUM GRAHA KUNCARA RT 16 RW 06 EKSEKUTIF AE - 16 KEMIRI SIDOARJO</t>
  </si>
  <si>
    <t>SIDOARJO, 27 OKTOBER 2008</t>
  </si>
  <si>
    <t>ERWAN HERU SUSANTO</t>
  </si>
  <si>
    <t>EDI MUSTIKOWENI, SH</t>
  </si>
  <si>
    <t>JL. KERIS 10 RT.04 RW.03 TEBEL GEDANGAN</t>
  </si>
  <si>
    <t>031-8910645/082261121970</t>
  </si>
  <si>
    <t>SD HANGTUAH 11 SIDOARJO</t>
  </si>
  <si>
    <t>MARITZA RANI VIMALA</t>
  </si>
  <si>
    <t>SURABAYA, 28 APRIL 2009</t>
  </si>
  <si>
    <t>ADI WIBOWO</t>
  </si>
  <si>
    <t>KOLIS SETIYO NINGSIH</t>
  </si>
  <si>
    <t>GRIYOMAPAN SENTOSA, JL GRIYOMAPAN UTARA IV A BLOK BH-33 TAMBAK SAWAH-WARU SIDOARJO</t>
  </si>
  <si>
    <t>SDN KEPUHKIRIMAN 1</t>
  </si>
  <si>
    <t>FARAH AURELIA PRASETYA</t>
  </si>
  <si>
    <t>SIDOARJO, 01 MEI 2008</t>
  </si>
  <si>
    <t>EKA PRASETYA</t>
  </si>
  <si>
    <t>YUSTI FAIZA</t>
  </si>
  <si>
    <t>JL. SONO INDAH TERATAI V PERUM PURI TERATAI BLOK K-7 SIDOKERTO</t>
  </si>
  <si>
    <t>SD ISLAM SABILILLAH</t>
  </si>
  <si>
    <t>1-21-05-11-0050-0147-6</t>
  </si>
  <si>
    <t>FIRLIA DIVA NURAHMADANI</t>
  </si>
  <si>
    <t>SIDOARJO, 08 FEBRUARI 2009</t>
  </si>
  <si>
    <t>BANDI WIRATMOKO</t>
  </si>
  <si>
    <t>SITI FAUZAH</t>
  </si>
  <si>
    <t>CITRA FAJAR GOLF AT 2000 BLOK A NO.2026 RT.06 RW.07 GEBANG SIDOARJO</t>
  </si>
  <si>
    <t>11-0032-0069-4</t>
  </si>
  <si>
    <t>CLIFF VERMEULEN LUMANGKUN</t>
  </si>
  <si>
    <t>SURABAYA, 01 JULI 2008</t>
  </si>
  <si>
    <t>ARTHUR BOBBY LUMANGKUN</t>
  </si>
  <si>
    <t>DEANE ANE LANGOY</t>
  </si>
  <si>
    <t>PERUM GADING FAJAR BLOK A2 N0.22 RT.17 RW.05 SIWALANPANJI BUDURAN</t>
  </si>
  <si>
    <t>0817334163/082131352393</t>
  </si>
  <si>
    <t>SDN PUCANG 1</t>
  </si>
  <si>
    <t>1-21-05-11-0001-0087-2</t>
  </si>
  <si>
    <t>NAUFAL DZAKI ARRIZKY</t>
  </si>
  <si>
    <t>SIDOARJO, 25 NOVEMBER 2008</t>
  </si>
  <si>
    <t>PUJADI SANTOSO</t>
  </si>
  <si>
    <t>SULISTIANA PEBRIANA</t>
  </si>
  <si>
    <t>PERUMAHAN GRIYA PERMATA GEDANGAN BLOK CI-18 RT.07 RW.06 KEBOANSIKEP GEDANGAN</t>
  </si>
  <si>
    <t>SDN KEBOANANOM</t>
  </si>
  <si>
    <t>11-0460-0118-3</t>
  </si>
  <si>
    <t>KEISHA ANINDIA SALVIA ZULKARNAIN</t>
  </si>
  <si>
    <t>SURABAYA, 14 JULI 2008</t>
  </si>
  <si>
    <t>ISKANDAR AGUNG ZULKARNAIN</t>
  </si>
  <si>
    <t>BETTY MAYA PRASANTI EFENDI</t>
  </si>
  <si>
    <t>PERMATA TAMAN DELTA F.20 KALIPECABEAN CANDI SIDOARJO</t>
  </si>
  <si>
    <t>AISHA AILA ARRIZKY AGATHA</t>
  </si>
  <si>
    <t>SURABAYA, 30 OKTOBER 2008</t>
  </si>
  <si>
    <t>KOKO HERI WAHYUDI</t>
  </si>
  <si>
    <t>KATARINA WARINGIN CHANDRA KIRANA</t>
  </si>
  <si>
    <t>THE TAMAN DHIKA CLUSTER ARGOPURO B5 NO.27 RT.59 RW.15 PAGERWOJO BUDURAN</t>
  </si>
  <si>
    <t>SDN PUCANG 3</t>
  </si>
  <si>
    <t>GANDHI SATRIO UTOMO</t>
  </si>
  <si>
    <t>SIDOARJO, 08 JANUARI 2009</t>
  </si>
  <si>
    <t>KUSTOMO</t>
  </si>
  <si>
    <t>SULASNI</t>
  </si>
  <si>
    <t>KEBOANSIKEP RT.09 RW.03 GEDANGAN</t>
  </si>
  <si>
    <t>1-21-05-11-0473-0045-4</t>
  </si>
  <si>
    <t>AFFAN GHALY</t>
  </si>
  <si>
    <t>HARIYADI</t>
  </si>
  <si>
    <t>ISNUL HUDAYAH</t>
  </si>
  <si>
    <t>KAHURIPAN NIRWANA AA 2/09 RT.01 RW.10 BABATAN JATI SIDOARJO</t>
  </si>
  <si>
    <t>MUHAMMAD ALTHOF FADLUL HAQ</t>
  </si>
  <si>
    <t>MOCH. HABIBUROCHIM, ST</t>
  </si>
  <si>
    <t>NOVI RACHMATYANTI,ST</t>
  </si>
  <si>
    <t>PERUM SURYA ASRI BLOK B9 NO.03 SIDOPURNO SIDOKEPUNG BUDURAN</t>
  </si>
  <si>
    <t>SDN RUNGKUT KIDUL II/581</t>
  </si>
  <si>
    <t>MADINA ALIFIA YUSUF</t>
  </si>
  <si>
    <t>SIDOARJO, 21 APRIL 2009</t>
  </si>
  <si>
    <t>RONI YUSUF</t>
  </si>
  <si>
    <t>RULLY AULIA</t>
  </si>
  <si>
    <t>JL. MANGGA 263 SRUNI RT.11 RW.02 GEDANGAN</t>
  </si>
  <si>
    <t>RICHO RAFAEL MUTIARA</t>
  </si>
  <si>
    <t>SEMARANG, 08 JUNI 2008</t>
  </si>
  <si>
    <t>SUTRISNO</t>
  </si>
  <si>
    <t>SUPRIHATI</t>
  </si>
  <si>
    <t>JL. BERINGIN RT.07 RW.01 BANGAH GEDANGAN</t>
  </si>
  <si>
    <t>SDN BANGAH</t>
  </si>
  <si>
    <t>ALFARISA WARDAHTUL ISLAMIYAH</t>
  </si>
  <si>
    <t>SIDOARJO,10 JANUARI 2009</t>
  </si>
  <si>
    <t>SUKARNO</t>
  </si>
  <si>
    <t>ENDANG SUNARTI</t>
  </si>
  <si>
    <t>BECIRO RT.06 RW.02 JUMPUTREJO SUKODONO BUDURAN</t>
  </si>
  <si>
    <t>SDN JUMPUT REJO 2</t>
  </si>
  <si>
    <t>FARREL BEFILYANO AKULAH</t>
  </si>
  <si>
    <t>SURABAYA, 15 JULI 2008</t>
  </si>
  <si>
    <t>BENI OKTAPHIANUS</t>
  </si>
  <si>
    <t>ISA FITRIYAH</t>
  </si>
  <si>
    <t>KAHURIPAN NIRWANA CA 231/15 RT.14 RW.07 SUMPUT SIDOARJO</t>
  </si>
  <si>
    <t>VEGA FADAN PUTRA</t>
  </si>
  <si>
    <t>SURABAYA, 15 NOVEMBER 2008</t>
  </si>
  <si>
    <t>MOKHAMAD FADHELI</t>
  </si>
  <si>
    <t>ANIS AZIMATUL CHOIROH</t>
  </si>
  <si>
    <t>PERUM JADE VILLE F2/17 MLATEN RT.47 RW.06 SIDOKEPUNG BUDURAN</t>
  </si>
  <si>
    <t>SD CENDEKIA</t>
  </si>
  <si>
    <t>ERICA PERFECTA RACHSA</t>
  </si>
  <si>
    <t>SURABAYA, 01 OKTOBER 2009</t>
  </si>
  <si>
    <t>RACHMAD SALEH</t>
  </si>
  <si>
    <t>AGUSTIN EKA DEWI NUGRAHA, SE</t>
  </si>
  <si>
    <t>JL. JENGGOLO 1 BLOK E NO.3 RT.04 RW.01 PUCANG SIDOARJO</t>
  </si>
  <si>
    <t>ZIEDNY ZIKRI HARUN DEWANGGA</t>
  </si>
  <si>
    <t>JAKARTA, 12 APRIL 2009</t>
  </si>
  <si>
    <t>AGUS HARUN DEWANGGA</t>
  </si>
  <si>
    <t>MASTUPAH</t>
  </si>
  <si>
    <t>HEAVENLAND PARK V-29</t>
  </si>
  <si>
    <t>SDSN PERJUANGAN TERPADU DEPOK</t>
  </si>
  <si>
    <t>KEYLA ANINDYA PUTRI</t>
  </si>
  <si>
    <t>SURABAYA, 03 FEBRUARI 2009</t>
  </si>
  <si>
    <t>FEBRI EKO PUTRO, SE</t>
  </si>
  <si>
    <t>RUSDIANA DEWI, A.Md</t>
  </si>
  <si>
    <t>SUN SAFIRA REGENCY B2-08 RT.41 RW.07 NGEPUNG SIDOKEPUNG BUDURAN</t>
  </si>
  <si>
    <t>SADIRA NASHITA</t>
  </si>
  <si>
    <t>YOGI TRI PRIANTO</t>
  </si>
  <si>
    <t>PARTI WIDYASTUTIK</t>
  </si>
  <si>
    <t>PERUM PERMATA GEDANGAN RT.01 RW.09 KEBOAN ANOM GEDANGAN</t>
  </si>
  <si>
    <t>1-21-05-11-0460-0060-5</t>
  </si>
  <si>
    <t>DWI AYU NOVITASARI</t>
  </si>
  <si>
    <t>JEMBER, 07 NOVEMBER 2008</t>
  </si>
  <si>
    <t>HARDI WIBOWO</t>
  </si>
  <si>
    <t>ARI NURHAYATI</t>
  </si>
  <si>
    <t>DELTA GRAHA BLOK B NO.05 BANJARKEMANTREN BUDURAN</t>
  </si>
  <si>
    <t>SD AL-KARITA</t>
  </si>
  <si>
    <t>GADING FADIL PUTRA HARIYANTO</t>
  </si>
  <si>
    <t>SURABAYA, 14 DESEMBER 2008</t>
  </si>
  <si>
    <t>PERUM WAHYU TAMAN SARIROGO BLOK A01/16</t>
  </si>
  <si>
    <t>REXIE REMIEL ENDARWANTIKO</t>
  </si>
  <si>
    <t>PASURUAN,15 JUNI 2008</t>
  </si>
  <si>
    <t>THE TAMAN DHIKA CLUSTER BROMO BLOK H-7</t>
  </si>
  <si>
    <t>AFRIDA MERCY RAMADHANI</t>
  </si>
  <si>
    <t xml:space="preserve">ISLAM </t>
  </si>
  <si>
    <t>BADRUL AMINUN</t>
  </si>
  <si>
    <t>IVA DIANA</t>
  </si>
  <si>
    <t>BINANGUN RT 11/RW 03 WADUNGASIH BUDURAN</t>
  </si>
  <si>
    <t>081217609627/087853965163</t>
  </si>
  <si>
    <t>JUMLAH</t>
  </si>
  <si>
    <t>LAKI-LAKI</t>
  </si>
  <si>
    <t>PEREMPUAN</t>
  </si>
  <si>
    <t xml:space="preserve">JUMLAH </t>
  </si>
  <si>
    <t>SAFRY SHAUQY</t>
  </si>
  <si>
    <t>SIDOARJO, 14 APRIL 2009</t>
  </si>
  <si>
    <t>ANDI LESTARI</t>
  </si>
  <si>
    <t>AINUL CHOMSIYAH</t>
  </si>
  <si>
    <t>PERUM MUTIARA CITRA ASRI BLOK A4/22 SUMORAME CANDI</t>
  </si>
  <si>
    <t>081249692332 ANAK/081249692332</t>
  </si>
  <si>
    <t>0097101088</t>
  </si>
  <si>
    <t>MARSILYA MOLLE</t>
  </si>
  <si>
    <t>AMBON, 02 MARET 2009</t>
  </si>
  <si>
    <t>MOLLE, SEMUEL IZAAC LEONARD</t>
  </si>
  <si>
    <t>YULLY YANTI</t>
  </si>
  <si>
    <t>PENSIUN</t>
  </si>
  <si>
    <t>IRT</t>
  </si>
  <si>
    <t>PERUM  COMFEED A1 ENTALSEWU RT 10/ RW 03</t>
  </si>
  <si>
    <t>082123454672/081331762622</t>
  </si>
  <si>
    <t>RASHYA HAFIZ ASYARI</t>
  </si>
  <si>
    <t>SIDOARJO, 5 FEBRUARI 2009</t>
  </si>
  <si>
    <t>HERU DWIANTON</t>
  </si>
  <si>
    <t>DEWI KURNIA RAHMAWATI</t>
  </si>
  <si>
    <t>Dsn. SIDOKERTO 02/02 BUDURAN</t>
  </si>
  <si>
    <t>082142090631</t>
  </si>
  <si>
    <t>MI MAARIF PAGERWOJO</t>
  </si>
  <si>
    <t>SURABAYA, 27 APRIL 2009</t>
  </si>
  <si>
    <t>NUGROHO DEDY PRASETIO</t>
  </si>
  <si>
    <t>ANDRIYANI</t>
  </si>
  <si>
    <t>PERUM BUMI GEDANGAN INDAH BLOK B-29 GEDANGAN</t>
  </si>
  <si>
    <t>0895808075161</t>
  </si>
  <si>
    <t>PERUM WISMA KENCANA INDAH K-21 A SONO SIDOKERTO</t>
  </si>
  <si>
    <t>08123594179</t>
  </si>
  <si>
    <t>PATI, 5 MARET 2008</t>
  </si>
  <si>
    <t>DWI SUJATMIKO</t>
  </si>
  <si>
    <t>SUBIATUN</t>
  </si>
  <si>
    <t>Dsn. DUKUH TENGAH 23/06 PAGERWOJO</t>
  </si>
  <si>
    <t>082339503212</t>
  </si>
  <si>
    <t>0083304913</t>
  </si>
  <si>
    <t>0096714077</t>
  </si>
  <si>
    <t>0082320659</t>
  </si>
  <si>
    <t>3098717055</t>
  </si>
  <si>
    <t>0087756513</t>
  </si>
  <si>
    <t>3094865593</t>
  </si>
  <si>
    <t>0096977944</t>
  </si>
  <si>
    <t>0099299035</t>
  </si>
  <si>
    <t>3084495990</t>
  </si>
  <si>
    <t>0087863610</t>
  </si>
  <si>
    <t>0089365213</t>
  </si>
  <si>
    <t>0081277059</t>
  </si>
  <si>
    <t>0092612997</t>
  </si>
  <si>
    <t>0096647492</t>
  </si>
  <si>
    <t>0084135823</t>
  </si>
  <si>
    <t>0094321992</t>
  </si>
  <si>
    <t>0089516206</t>
  </si>
  <si>
    <t>0092037795</t>
  </si>
  <si>
    <t>0093616316</t>
  </si>
  <si>
    <t>0087874795</t>
  </si>
  <si>
    <t>MUSTIKO MUHAMMAD SANTOSO</t>
  </si>
  <si>
    <t>0083650795</t>
  </si>
  <si>
    <t>0087868574</t>
  </si>
  <si>
    <t>0096824404</t>
  </si>
  <si>
    <t>0093603870</t>
  </si>
  <si>
    <t>0084257457</t>
  </si>
  <si>
    <t>0081854849</t>
  </si>
  <si>
    <t>0085636488</t>
  </si>
  <si>
    <t>0094363449</t>
  </si>
  <si>
    <t>0085865199</t>
  </si>
  <si>
    <t>0091917969</t>
  </si>
  <si>
    <t>0099287482</t>
  </si>
  <si>
    <t>0096833878</t>
  </si>
  <si>
    <t>0094517291</t>
  </si>
  <si>
    <t>0092345686</t>
  </si>
  <si>
    <t>0095578598</t>
  </si>
  <si>
    <t>0081471867</t>
  </si>
  <si>
    <t>0085786829</t>
  </si>
  <si>
    <t>0099465082</t>
  </si>
  <si>
    <t>0087457443</t>
  </si>
  <si>
    <t>0089859336</t>
  </si>
  <si>
    <t>0081697673</t>
  </si>
  <si>
    <t>0086358311</t>
  </si>
  <si>
    <t>0088458069</t>
  </si>
  <si>
    <t>0091986431</t>
  </si>
  <si>
    <t>0084445414</t>
  </si>
  <si>
    <t>0088687760</t>
  </si>
  <si>
    <t>0093931306</t>
  </si>
  <si>
    <t>0084580465</t>
  </si>
  <si>
    <t>0087763184</t>
  </si>
  <si>
    <t>0089211846</t>
  </si>
  <si>
    <t>0096230378</t>
  </si>
  <si>
    <t>0091359517</t>
  </si>
  <si>
    <t>0097033436</t>
  </si>
  <si>
    <t>0086885973</t>
  </si>
  <si>
    <t>0095151669</t>
  </si>
  <si>
    <t>0086572760</t>
  </si>
  <si>
    <t>0097517424</t>
  </si>
  <si>
    <t>0089421410</t>
  </si>
  <si>
    <t>0092466726</t>
  </si>
  <si>
    <t>0091648671</t>
  </si>
  <si>
    <t>0099238724</t>
  </si>
  <si>
    <t>0085041508</t>
  </si>
  <si>
    <t>0087969778</t>
  </si>
  <si>
    <t>0082755791</t>
  </si>
  <si>
    <t>0081422683</t>
  </si>
  <si>
    <t>3088364544</t>
  </si>
  <si>
    <t>0087837474</t>
  </si>
  <si>
    <t>0083521870</t>
  </si>
  <si>
    <t>0098531721</t>
  </si>
  <si>
    <t>0097027621</t>
  </si>
  <si>
    <t>0081753995</t>
  </si>
  <si>
    <t>0083406664</t>
  </si>
  <si>
    <t>0095938612</t>
  </si>
  <si>
    <t>3082856239</t>
  </si>
  <si>
    <t>0087660900</t>
  </si>
  <si>
    <t>0083148717</t>
  </si>
  <si>
    <t>0085751780</t>
  </si>
  <si>
    <t>0082784104</t>
  </si>
  <si>
    <t>0095642579</t>
  </si>
  <si>
    <t>3089052493</t>
  </si>
  <si>
    <t>3085071747</t>
  </si>
  <si>
    <t>3098223549</t>
  </si>
  <si>
    <t>3097725533</t>
  </si>
  <si>
    <t>0092331055</t>
  </si>
  <si>
    <t>3085735605</t>
  </si>
  <si>
    <t>0097309635</t>
  </si>
  <si>
    <t>0089543138</t>
  </si>
  <si>
    <t>0096098595</t>
  </si>
  <si>
    <t>0089275084</t>
  </si>
  <si>
    <t>0097876693</t>
  </si>
  <si>
    <t>0108414732</t>
  </si>
  <si>
    <t>0092980964</t>
  </si>
  <si>
    <t>0082108669</t>
  </si>
  <si>
    <t>0087334949</t>
  </si>
  <si>
    <t>0093201373</t>
  </si>
  <si>
    <t>0088170292</t>
  </si>
  <si>
    <t>0088855693</t>
  </si>
  <si>
    <t>0084884772</t>
  </si>
  <si>
    <t>0083875384</t>
  </si>
  <si>
    <t>0085999710</t>
  </si>
  <si>
    <t>0081459911</t>
  </si>
  <si>
    <t>0085030095</t>
  </si>
  <si>
    <t>0089992345</t>
  </si>
  <si>
    <t>0087537219</t>
  </si>
  <si>
    <t>0093564555</t>
  </si>
  <si>
    <t>0091781509</t>
  </si>
  <si>
    <t>0086904159</t>
  </si>
  <si>
    <t>0094002171</t>
  </si>
  <si>
    <t>0085267914</t>
  </si>
  <si>
    <t>0087192638</t>
  </si>
  <si>
    <t>0089966804</t>
  </si>
  <si>
    <t>0095283546</t>
  </si>
  <si>
    <t>0099939718</t>
  </si>
  <si>
    <t>0082489637</t>
  </si>
  <si>
    <t>0092434520</t>
  </si>
  <si>
    <t>0082954697</t>
  </si>
  <si>
    <t>0156180908</t>
  </si>
  <si>
    <t>0082542241</t>
  </si>
  <si>
    <t>0083358797</t>
  </si>
  <si>
    <t>0083346492</t>
  </si>
  <si>
    <t>0085278513</t>
  </si>
  <si>
    <t>0082359965</t>
  </si>
  <si>
    <t>0087670681</t>
  </si>
  <si>
    <t>0127670681</t>
  </si>
  <si>
    <t>0217670608</t>
  </si>
  <si>
    <t>0089087718</t>
  </si>
  <si>
    <t>0877877718</t>
  </si>
  <si>
    <t>0812817718</t>
  </si>
  <si>
    <t>0094303770</t>
  </si>
  <si>
    <t>0086314762</t>
  </si>
  <si>
    <t>0099044917</t>
  </si>
  <si>
    <t>0857857718</t>
  </si>
  <si>
    <t>0813817718</t>
  </si>
  <si>
    <t>0878877718</t>
  </si>
  <si>
    <t>0096411226</t>
  </si>
  <si>
    <t>0086752211</t>
  </si>
  <si>
    <t>0087265245</t>
  </si>
  <si>
    <t>0096604550</t>
  </si>
  <si>
    <t/>
  </si>
  <si>
    <t>0099208322</t>
  </si>
  <si>
    <t>0RW.066314762</t>
  </si>
  <si>
    <t>0026314762</t>
  </si>
  <si>
    <t>0082756511</t>
  </si>
  <si>
    <t>0088356569</t>
  </si>
  <si>
    <t>0086581255</t>
  </si>
  <si>
    <t>0085455486</t>
  </si>
  <si>
    <t>0097333004</t>
  </si>
  <si>
    <t>0088910189</t>
  </si>
  <si>
    <t>0088992213</t>
  </si>
  <si>
    <t>0081859958</t>
  </si>
  <si>
    <t>0093972071</t>
  </si>
  <si>
    <t>0096733573</t>
  </si>
  <si>
    <t>0081552153</t>
  </si>
  <si>
    <t>0087991429</t>
  </si>
  <si>
    <t>0082604658</t>
  </si>
  <si>
    <t>0092210566</t>
  </si>
  <si>
    <t>0087799834</t>
  </si>
  <si>
    <t>0085131069</t>
  </si>
  <si>
    <t>0081091128</t>
  </si>
  <si>
    <t>0092037496</t>
  </si>
  <si>
    <t>0093751265</t>
  </si>
  <si>
    <t>0099683414</t>
  </si>
  <si>
    <t>0073659291</t>
  </si>
  <si>
    <t>0827858565</t>
  </si>
  <si>
    <t>0084029381</t>
  </si>
  <si>
    <t>0092705225</t>
  </si>
  <si>
    <t>0092203005</t>
  </si>
  <si>
    <t>0096159375</t>
  </si>
  <si>
    <t>0082522203</t>
  </si>
  <si>
    <t>0083559032</t>
  </si>
  <si>
    <t>0082724745</t>
  </si>
  <si>
    <t>0087175428</t>
  </si>
  <si>
    <t>0098807136</t>
  </si>
  <si>
    <t>0093551617</t>
  </si>
  <si>
    <t>0092349371</t>
  </si>
  <si>
    <t>0081192426</t>
  </si>
  <si>
    <t>0077108963</t>
  </si>
  <si>
    <t>0097942267</t>
  </si>
  <si>
    <t>0082497270</t>
  </si>
  <si>
    <t>0088897194</t>
  </si>
  <si>
    <t>0086054724</t>
  </si>
  <si>
    <t>0008672214</t>
  </si>
  <si>
    <t>0084260775</t>
  </si>
  <si>
    <t>0086538439</t>
  </si>
  <si>
    <t>0094143653</t>
  </si>
  <si>
    <t>3089034984</t>
  </si>
  <si>
    <t>0094605337</t>
  </si>
  <si>
    <t>0087863820</t>
  </si>
  <si>
    <t>0087204844</t>
  </si>
  <si>
    <t>0097837375</t>
  </si>
  <si>
    <t>0073250521</t>
  </si>
  <si>
    <t>0097347486</t>
  </si>
  <si>
    <t>0089503437</t>
  </si>
  <si>
    <t>0098282535</t>
  </si>
  <si>
    <t>0084134437</t>
  </si>
  <si>
    <t>0097007624</t>
  </si>
  <si>
    <t>0086650470</t>
  </si>
  <si>
    <t>0083064213</t>
  </si>
  <si>
    <t>0087482031</t>
  </si>
  <si>
    <t>0088155553</t>
  </si>
  <si>
    <t>0084374003</t>
  </si>
  <si>
    <t>0087098498</t>
  </si>
  <si>
    <t>0085832686</t>
  </si>
  <si>
    <t>0098483847</t>
  </si>
  <si>
    <t>0089742811</t>
  </si>
  <si>
    <t>0086895574</t>
  </si>
  <si>
    <t>0081018494</t>
  </si>
  <si>
    <t>0083727734</t>
  </si>
  <si>
    <t>0094887797</t>
  </si>
  <si>
    <t>0096738171</t>
  </si>
  <si>
    <t>0093210011</t>
  </si>
  <si>
    <t>0093482563</t>
  </si>
  <si>
    <t>0084445798</t>
  </si>
  <si>
    <t>0083305539</t>
  </si>
  <si>
    <t>0097906417</t>
  </si>
  <si>
    <t>0083442433</t>
  </si>
  <si>
    <t>0097331762</t>
  </si>
  <si>
    <t>0087700056</t>
  </si>
  <si>
    <t>0094241169</t>
  </si>
  <si>
    <t>0097876699</t>
  </si>
  <si>
    <t>3095978259</t>
  </si>
  <si>
    <t>0084867811</t>
  </si>
  <si>
    <t>3088022073</t>
  </si>
  <si>
    <t>0078682490</t>
  </si>
  <si>
    <t>0083705401</t>
  </si>
  <si>
    <t>0086404071</t>
  </si>
  <si>
    <t>3091344765</t>
  </si>
  <si>
    <t>0094604326</t>
  </si>
  <si>
    <t>0096107579</t>
  </si>
  <si>
    <t>0088630973</t>
  </si>
  <si>
    <t>0094665434</t>
  </si>
  <si>
    <t>0091843096</t>
  </si>
  <si>
    <t>0088106250</t>
  </si>
  <si>
    <t>0094442711</t>
  </si>
  <si>
    <t>3098225954</t>
  </si>
  <si>
    <t>0086021832</t>
  </si>
  <si>
    <t>0082719623</t>
  </si>
  <si>
    <t>0089863621</t>
  </si>
  <si>
    <t>0083920834</t>
  </si>
  <si>
    <t>0099619950</t>
  </si>
  <si>
    <t>0085334072</t>
  </si>
  <si>
    <t>0086195367</t>
  </si>
  <si>
    <t>0088475838</t>
  </si>
  <si>
    <t>0097021813</t>
  </si>
  <si>
    <t>0094641763</t>
  </si>
  <si>
    <t>0098900641</t>
  </si>
  <si>
    <t>0094445547</t>
  </si>
  <si>
    <t>0086654250</t>
  </si>
  <si>
    <t>3084955695</t>
  </si>
  <si>
    <t>0097402021</t>
  </si>
  <si>
    <t>0098849423</t>
  </si>
  <si>
    <t>0084484448</t>
  </si>
  <si>
    <t>0091486275</t>
  </si>
  <si>
    <t>3081505408</t>
  </si>
  <si>
    <t>3084229248</t>
  </si>
  <si>
    <t>0089075642</t>
  </si>
  <si>
    <t>3092717673</t>
  </si>
  <si>
    <t>0088031332</t>
  </si>
  <si>
    <t>3089643612</t>
  </si>
  <si>
    <t>0092463445</t>
  </si>
  <si>
    <t>0094574567</t>
  </si>
  <si>
    <t>0083185008</t>
  </si>
  <si>
    <t>0082399103</t>
  </si>
  <si>
    <t>3082625572</t>
  </si>
  <si>
    <t>3081067540</t>
  </si>
  <si>
    <t>0091525010</t>
  </si>
  <si>
    <t>0081492833</t>
  </si>
  <si>
    <t>3085178496</t>
  </si>
  <si>
    <t>0086676296</t>
  </si>
  <si>
    <t>0083483410</t>
  </si>
  <si>
    <t>0085417188</t>
  </si>
  <si>
    <t>0082298347</t>
  </si>
  <si>
    <t>0091709699</t>
  </si>
  <si>
    <t>0084888798</t>
  </si>
  <si>
    <t>0053307676</t>
  </si>
  <si>
    <t>0084908848</t>
  </si>
  <si>
    <t>0079403417</t>
  </si>
  <si>
    <t>0084753029</t>
  </si>
  <si>
    <t>0097683056</t>
  </si>
  <si>
    <t>0098488495</t>
  </si>
  <si>
    <t>0086849815</t>
  </si>
  <si>
    <t>0098690539</t>
  </si>
  <si>
    <t>0089398201</t>
  </si>
  <si>
    <t>3086839976</t>
  </si>
  <si>
    <t>0088193724</t>
  </si>
  <si>
    <t>0093658092</t>
  </si>
  <si>
    <t>0084177166</t>
  </si>
  <si>
    <t>0091771417</t>
  </si>
  <si>
    <t>0086685108</t>
  </si>
  <si>
    <t>0094252930</t>
  </si>
  <si>
    <t>0008158150</t>
  </si>
  <si>
    <t>0082803150</t>
  </si>
  <si>
    <t>0082767173</t>
  </si>
  <si>
    <t>3093476568</t>
  </si>
  <si>
    <t>0096461219</t>
  </si>
  <si>
    <t>3082181311</t>
  </si>
  <si>
    <t>0098168247</t>
  </si>
  <si>
    <t>0099834272</t>
  </si>
  <si>
    <t>3087669424</t>
  </si>
  <si>
    <t>0081296699</t>
  </si>
  <si>
    <t>0081117022</t>
  </si>
  <si>
    <t>0086626457</t>
  </si>
  <si>
    <t>0096712792</t>
  </si>
  <si>
    <t xml:space="preserve">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</si>
</sst>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21]dd\ mmmm\ yyyy"/>
    <numFmt numFmtId="165" formatCode="&quot;0&quot;#"/>
  </numFmts>
  <fonts count="40" x14ac:knownFonts="1">
    <font>
      <sz val="11"/>
      <color rgb="FF000000"/>
      <name val="Calibri"/>
    </font>
    <font>
      <b/>
      <sz val="24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8"/>
      <color rgb="FFFF0000"/>
      <name val="Calibri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name val="Calibri"/>
      <family val="2"/>
    </font>
    <font>
      <sz val="16"/>
      <name val="Arial"/>
      <family val="2"/>
    </font>
    <font>
      <sz val="14"/>
      <color rgb="FF000000"/>
      <name val="Arial"/>
      <family val="2"/>
    </font>
    <font>
      <sz val="11"/>
      <name val="Calibri"/>
      <family val="2"/>
    </font>
    <font>
      <sz val="12"/>
      <color rgb="FF000000"/>
      <name val="Arial"/>
      <family val="2"/>
    </font>
    <font>
      <sz val="16"/>
      <name val="Calibri"/>
      <family val="2"/>
    </font>
    <font>
      <b/>
      <sz val="16"/>
      <color rgb="FF000000"/>
      <name val="Arial"/>
      <family val="2"/>
    </font>
    <font>
      <sz val="12"/>
      <name val="Arial"/>
      <family val="2"/>
    </font>
    <font>
      <sz val="11"/>
      <name val="Calibri"/>
      <family val="2"/>
    </font>
    <font>
      <sz val="16"/>
      <color rgb="FFFF0000"/>
      <name val="Arial"/>
      <family val="2"/>
    </font>
    <font>
      <sz val="18"/>
      <color rgb="FF000000"/>
      <name val="Arial"/>
      <family val="2"/>
    </font>
    <font>
      <sz val="11"/>
      <color rgb="FF000000"/>
      <name val="Calibri"/>
      <family val="2"/>
    </font>
    <font>
      <sz val="24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rgb="FF000000"/>
      <name val="Calibri"/>
      <family val="2"/>
    </font>
    <font>
      <sz val="17"/>
      <color rgb="FF000000"/>
      <name val="Arial"/>
      <family val="2"/>
    </font>
    <font>
      <sz val="17"/>
      <color rgb="FF000000"/>
      <name val="Calibri"/>
      <family val="2"/>
    </font>
    <font>
      <sz val="22"/>
      <color rgb="FF000000"/>
      <name val="Calibri"/>
      <family val="2"/>
    </font>
    <font>
      <sz val="22"/>
      <color rgb="FF000000"/>
      <name val="Arial"/>
      <family val="2"/>
    </font>
    <font>
      <sz val="22"/>
      <color rgb="FF000000"/>
      <name val="Roboto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name val="Arial"/>
      <family val="2"/>
    </font>
    <font>
      <sz val="18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</font>
    <font>
      <sz val="12"/>
      <color rgb="FFFF0000"/>
      <name val="Calibri"/>
      <family val="2"/>
    </font>
    <font>
      <sz val="12"/>
      <color rgb="FFFF0000"/>
      <name val="Calibri"/>
      <family val="2"/>
      <scheme val="minor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36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8" fillId="0" borderId="2" xfId="0" applyFont="1" applyBorder="1"/>
    <xf numFmtId="0" fontId="8" fillId="0" borderId="1" xfId="0" applyFont="1" applyBorder="1"/>
    <xf numFmtId="0" fontId="9" fillId="2" borderId="1" xfId="0" applyFont="1" applyFill="1" applyBorder="1"/>
    <xf numFmtId="0" fontId="9" fillId="2" borderId="1" xfId="0" applyFont="1" applyFill="1" applyBorder="1" applyAlignment="1">
      <alignment horizontal="left"/>
    </xf>
    <xf numFmtId="0" fontId="9" fillId="2" borderId="1" xfId="0" quotePrefix="1" applyFont="1" applyFill="1" applyBorder="1"/>
    <xf numFmtId="0" fontId="3" fillId="0" borderId="1" xfId="0" applyFont="1" applyBorder="1"/>
    <xf numFmtId="0" fontId="0" fillId="0" borderId="1" xfId="0" applyFont="1" applyBorder="1"/>
    <xf numFmtId="0" fontId="2" fillId="0" borderId="1" xfId="0" applyFont="1" applyBorder="1"/>
    <xf numFmtId="164" fontId="7" fillId="2" borderId="1" xfId="0" applyNumberFormat="1" applyFont="1" applyFill="1" applyBorder="1"/>
    <xf numFmtId="0" fontId="9" fillId="2" borderId="3" xfId="0" applyFont="1" applyFill="1" applyBorder="1"/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9" fillId="2" borderId="3" xfId="0" quotePrefix="1" applyFont="1" applyFill="1" applyBorder="1"/>
    <xf numFmtId="164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4" fontId="9" fillId="2" borderId="1" xfId="0" applyNumberFormat="1" applyFont="1" applyFill="1" applyBorder="1" applyAlignment="1">
      <alignment horizontal="left"/>
    </xf>
    <xf numFmtId="0" fontId="9" fillId="2" borderId="2" xfId="0" applyFont="1" applyFill="1" applyBorder="1"/>
    <xf numFmtId="0" fontId="7" fillId="2" borderId="1" xfId="0" quotePrefix="1" applyFont="1" applyFill="1" applyBorder="1"/>
    <xf numFmtId="0" fontId="7" fillId="2" borderId="3" xfId="0" applyFont="1" applyFill="1" applyBorder="1"/>
    <xf numFmtId="0" fontId="10" fillId="2" borderId="1" xfId="0" applyFont="1" applyFill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7" fillId="0" borderId="1" xfId="0" applyFont="1" applyBorder="1"/>
    <xf numFmtId="0" fontId="9" fillId="2" borderId="1" xfId="0" applyFont="1" applyFill="1" applyBorder="1" applyAlignment="1">
      <alignment vertical="center"/>
    </xf>
    <xf numFmtId="164" fontId="9" fillId="2" borderId="1" xfId="0" applyNumberFormat="1" applyFont="1" applyFill="1" applyBorder="1"/>
    <xf numFmtId="0" fontId="12" fillId="0" borderId="1" xfId="0" applyFont="1" applyBorder="1"/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0" borderId="1" xfId="0" quotePrefix="1" applyFont="1" applyBorder="1"/>
    <xf numFmtId="0" fontId="12" fillId="0" borderId="1" xfId="0" applyFont="1" applyBorder="1" applyAlignment="1">
      <alignment horizontal="center"/>
    </xf>
    <xf numFmtId="0" fontId="7" fillId="0" borderId="3" xfId="0" applyFont="1" applyBorder="1"/>
    <xf numFmtId="0" fontId="7" fillId="0" borderId="3" xfId="0" quotePrefix="1" applyFont="1" applyBorder="1"/>
    <xf numFmtId="0" fontId="7" fillId="2" borderId="3" xfId="0" quotePrefix="1" applyFont="1" applyFill="1" applyBorder="1"/>
    <xf numFmtId="0" fontId="9" fillId="0" borderId="3" xfId="0" applyFont="1" applyBorder="1" applyAlignment="1">
      <alignment horizontal="left"/>
    </xf>
    <xf numFmtId="0" fontId="9" fillId="0" borderId="3" xfId="0" quotePrefix="1" applyFont="1" applyBorder="1" applyAlignment="1">
      <alignment horizontal="left"/>
    </xf>
    <xf numFmtId="0" fontId="2" fillId="0" borderId="2" xfId="0" applyFont="1" applyBorder="1"/>
    <xf numFmtId="0" fontId="9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0" fillId="3" borderId="8" xfId="0" applyFont="1" applyFill="1" applyBorder="1"/>
    <xf numFmtId="0" fontId="7" fillId="0" borderId="0" xfId="0" applyFont="1"/>
    <xf numFmtId="0" fontId="10" fillId="2" borderId="3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3" fillId="0" borderId="1" xfId="0" applyFont="1" applyBorder="1"/>
    <xf numFmtId="0" fontId="10" fillId="0" borderId="2" xfId="0" applyFont="1" applyBorder="1" applyAlignment="1">
      <alignment horizontal="left"/>
    </xf>
    <xf numFmtId="164" fontId="7" fillId="2" borderId="1" xfId="0" applyNumberFormat="1" applyFont="1" applyFill="1" applyBorder="1" applyAlignment="1">
      <alignment horizontal="left"/>
    </xf>
    <xf numFmtId="0" fontId="9" fillId="2" borderId="3" xfId="0" quotePrefix="1" applyFont="1" applyFill="1" applyBorder="1" applyAlignment="1">
      <alignment horizontal="left"/>
    </xf>
    <xf numFmtId="0" fontId="7" fillId="2" borderId="8" xfId="0" applyFont="1" applyFill="1" applyBorder="1" applyAlignment="1">
      <alignment vertical="center" wrapText="1"/>
    </xf>
    <xf numFmtId="0" fontId="9" fillId="2" borderId="11" xfId="0" applyFont="1" applyFill="1" applyBorder="1"/>
    <xf numFmtId="0" fontId="9" fillId="2" borderId="11" xfId="0" applyFont="1" applyFill="1" applyBorder="1" applyAlignment="1">
      <alignment horizontal="left"/>
    </xf>
    <xf numFmtId="0" fontId="9" fillId="2" borderId="11" xfId="0" quotePrefix="1" applyFont="1" applyFill="1" applyBorder="1"/>
    <xf numFmtId="0" fontId="9" fillId="2" borderId="5" xfId="0" applyFont="1" applyFill="1" applyBorder="1"/>
    <xf numFmtId="0" fontId="9" fillId="2" borderId="2" xfId="0" quotePrefix="1" applyFont="1" applyFill="1" applyBorder="1"/>
    <xf numFmtId="0" fontId="9" fillId="2" borderId="5" xfId="0" quotePrefix="1" applyFont="1" applyFill="1" applyBorder="1"/>
    <xf numFmtId="0" fontId="9" fillId="2" borderId="1" xfId="0" quotePrefix="1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9" fillId="2" borderId="3" xfId="0" quotePrefix="1" applyFont="1" applyFill="1" applyBorder="1" applyAlignment="1">
      <alignment horizontal="left" vertical="top"/>
    </xf>
    <xf numFmtId="0" fontId="9" fillId="2" borderId="9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Font="1" applyAlignment="1">
      <alignment horizontal="left" vertical="top"/>
    </xf>
    <xf numFmtId="0" fontId="9" fillId="0" borderId="1" xfId="0" applyFont="1" applyBorder="1" applyAlignment="1">
      <alignment horizontal="center" vertical="center"/>
    </xf>
    <xf numFmtId="0" fontId="7" fillId="2" borderId="2" xfId="0" applyFont="1" applyFill="1" applyBorder="1"/>
    <xf numFmtId="0" fontId="14" fillId="2" borderId="1" xfId="0" applyFont="1" applyFill="1" applyBorder="1"/>
    <xf numFmtId="0" fontId="11" fillId="0" borderId="1" xfId="0" applyFont="1" applyBorder="1"/>
    <xf numFmtId="0" fontId="9" fillId="0" borderId="1" xfId="0" applyFont="1" applyBorder="1" applyAlignment="1">
      <alignment horizontal="center"/>
    </xf>
    <xf numFmtId="0" fontId="9" fillId="2" borderId="13" xfId="0" applyFont="1" applyFill="1" applyBorder="1"/>
    <xf numFmtId="0" fontId="7" fillId="2" borderId="10" xfId="0" applyFont="1" applyFill="1" applyBorder="1"/>
    <xf numFmtId="0" fontId="9" fillId="2" borderId="10" xfId="0" applyFont="1" applyFill="1" applyBorder="1" applyAlignment="1">
      <alignment vertical="center" wrapText="1"/>
    </xf>
    <xf numFmtId="0" fontId="7" fillId="2" borderId="10" xfId="0" quotePrefix="1" applyFont="1" applyFill="1" applyBorder="1"/>
    <xf numFmtId="0" fontId="9" fillId="2" borderId="10" xfId="0" applyFont="1" applyFill="1" applyBorder="1"/>
    <xf numFmtId="0" fontId="9" fillId="2" borderId="10" xfId="0" applyFont="1" applyFill="1" applyBorder="1" applyAlignment="1">
      <alignment horizontal="left"/>
    </xf>
    <xf numFmtId="0" fontId="9" fillId="2" borderId="10" xfId="0" quotePrefix="1" applyFont="1" applyFill="1" applyBorder="1"/>
    <xf numFmtId="0" fontId="11" fillId="0" borderId="10" xfId="0" applyFont="1" applyBorder="1"/>
    <xf numFmtId="0" fontId="7" fillId="2" borderId="14" xfId="0" applyFont="1" applyFill="1" applyBorder="1"/>
    <xf numFmtId="0" fontId="9" fillId="0" borderId="1" xfId="0" applyFont="1" applyBorder="1" applyAlignment="1">
      <alignment horizontal="left"/>
    </xf>
    <xf numFmtId="164" fontId="12" fillId="2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1" fillId="0" borderId="3" xfId="0" applyFont="1" applyBorder="1"/>
    <xf numFmtId="0" fontId="16" fillId="0" borderId="8" xfId="0" applyFont="1" applyBorder="1"/>
    <xf numFmtId="0" fontId="11" fillId="2" borderId="1" xfId="0" applyFont="1" applyFill="1" applyBorder="1"/>
    <xf numFmtId="0" fontId="15" fillId="2" borderId="3" xfId="0" applyFont="1" applyFill="1" applyBorder="1" applyAlignment="1">
      <alignment horizontal="left"/>
    </xf>
    <xf numFmtId="0" fontId="17" fillId="2" borderId="1" xfId="0" applyFont="1" applyFill="1" applyBorder="1"/>
    <xf numFmtId="0" fontId="14" fillId="2" borderId="1" xfId="0" applyFont="1" applyFill="1" applyBorder="1" applyAlignment="1">
      <alignment vertical="center"/>
    </xf>
    <xf numFmtId="0" fontId="0" fillId="3" borderId="0" xfId="0" applyFont="1" applyFill="1"/>
    <xf numFmtId="0" fontId="9" fillId="0" borderId="2" xfId="0" applyFont="1" applyBorder="1" applyAlignment="1">
      <alignment horizontal="center" vertical="center"/>
    </xf>
    <xf numFmtId="0" fontId="9" fillId="2" borderId="15" xfId="0" applyFont="1" applyFill="1" applyBorder="1"/>
    <xf numFmtId="0" fontId="14" fillId="2" borderId="10" xfId="0" applyFont="1" applyFill="1" applyBorder="1"/>
    <xf numFmtId="164" fontId="17" fillId="2" borderId="1" xfId="0" applyNumberFormat="1" applyFont="1" applyFill="1" applyBorder="1"/>
    <xf numFmtId="0" fontId="17" fillId="2" borderId="3" xfId="0" applyFont="1" applyFill="1" applyBorder="1"/>
    <xf numFmtId="0" fontId="18" fillId="0" borderId="2" xfId="0" applyFont="1" applyBorder="1"/>
    <xf numFmtId="0" fontId="7" fillId="0" borderId="2" xfId="0" applyFont="1" applyBorder="1"/>
    <xf numFmtId="0" fontId="9" fillId="2" borderId="1" xfId="0" applyFont="1" applyFill="1" applyBorder="1" applyAlignment="1">
      <alignment horizontal="center"/>
    </xf>
    <xf numFmtId="14" fontId="9" fillId="2" borderId="3" xfId="0" applyNumberFormat="1" applyFont="1" applyFill="1" applyBorder="1"/>
    <xf numFmtId="0" fontId="9" fillId="2" borderId="3" xfId="0" applyFont="1" applyFill="1" applyBorder="1" applyAlignment="1">
      <alignment vertical="center" wrapText="1"/>
    </xf>
    <xf numFmtId="16" fontId="9" fillId="2" borderId="1" xfId="0" applyNumberFormat="1" applyFont="1" applyFill="1" applyBorder="1"/>
    <xf numFmtId="0" fontId="9" fillId="2" borderId="3" xfId="0" applyFont="1" applyFill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164" fontId="9" fillId="2" borderId="9" xfId="0" applyNumberFormat="1" applyFont="1" applyFill="1" applyBorder="1"/>
    <xf numFmtId="164" fontId="9" fillId="2" borderId="9" xfId="0" applyNumberFormat="1" applyFont="1" applyFill="1" applyBorder="1" applyAlignment="1">
      <alignment horizontal="left"/>
    </xf>
    <xf numFmtId="0" fontId="9" fillId="2" borderId="9" xfId="0" applyFont="1" applyFill="1" applyBorder="1"/>
    <xf numFmtId="0" fontId="9" fillId="2" borderId="8" xfId="0" applyFont="1" applyFill="1" applyBorder="1"/>
    <xf numFmtId="0" fontId="9" fillId="0" borderId="7" xfId="0" applyFont="1" applyBorder="1" applyAlignment="1">
      <alignment horizontal="center" vertical="center"/>
    </xf>
    <xf numFmtId="0" fontId="13" fillId="2" borderId="1" xfId="0" applyFont="1" applyFill="1" applyBorder="1"/>
    <xf numFmtId="0" fontId="9" fillId="0" borderId="0" xfId="0" applyFont="1" applyAlignment="1">
      <alignment horizontal="center" vertical="center"/>
    </xf>
    <xf numFmtId="0" fontId="9" fillId="2" borderId="8" xfId="0" applyFont="1" applyFill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164" fontId="9" fillId="2" borderId="8" xfId="0" applyNumberFormat="1" applyFont="1" applyFill="1" applyBorder="1"/>
    <xf numFmtId="0" fontId="9" fillId="0" borderId="0" xfId="0" applyFont="1"/>
    <xf numFmtId="0" fontId="5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center"/>
    </xf>
    <xf numFmtId="0" fontId="7" fillId="2" borderId="16" xfId="0" applyFont="1" applyFill="1" applyBorder="1" applyAlignment="1">
      <alignment vertical="center" wrapText="1"/>
    </xf>
    <xf numFmtId="0" fontId="9" fillId="2" borderId="16" xfId="0" applyFont="1" applyFill="1" applyBorder="1"/>
    <xf numFmtId="0" fontId="7" fillId="2" borderId="16" xfId="0" applyFont="1" applyFill="1" applyBorder="1"/>
    <xf numFmtId="0" fontId="2" fillId="2" borderId="16" xfId="0" applyFont="1" applyFill="1" applyBorder="1" applyAlignment="1">
      <alignment horizontal="left" vertical="center"/>
    </xf>
    <xf numFmtId="164" fontId="9" fillId="2" borderId="16" xfId="0" applyNumberFormat="1" applyFont="1" applyFill="1" applyBorder="1"/>
    <xf numFmtId="0" fontId="7" fillId="2" borderId="16" xfId="0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wrapText="1"/>
    </xf>
    <xf numFmtId="0" fontId="19" fillId="0" borderId="18" xfId="0" applyFont="1" applyBorder="1" applyAlignment="1">
      <alignment wrapText="1"/>
    </xf>
    <xf numFmtId="0" fontId="7" fillId="0" borderId="19" xfId="0" applyFont="1" applyBorder="1" applyAlignment="1">
      <alignment wrapText="1"/>
    </xf>
    <xf numFmtId="0" fontId="7" fillId="0" borderId="20" xfId="0" applyFont="1" applyBorder="1" applyAlignment="1">
      <alignment wrapText="1"/>
    </xf>
    <xf numFmtId="0" fontId="19" fillId="0" borderId="20" xfId="0" applyFont="1" applyBorder="1" applyAlignment="1">
      <alignment wrapText="1"/>
    </xf>
    <xf numFmtId="0" fontId="7" fillId="0" borderId="19" xfId="0" applyFont="1" applyBorder="1" applyAlignment="1">
      <alignment vertical="center" wrapText="1"/>
    </xf>
    <xf numFmtId="0" fontId="7" fillId="5" borderId="19" xfId="0" applyFont="1" applyFill="1" applyBorder="1" applyAlignment="1">
      <alignment vertical="center" wrapText="1"/>
    </xf>
    <xf numFmtId="0" fontId="7" fillId="5" borderId="20" xfId="0" applyFont="1" applyFill="1" applyBorder="1" applyAlignment="1">
      <alignment wrapText="1"/>
    </xf>
    <xf numFmtId="0" fontId="19" fillId="5" borderId="20" xfId="0" applyFont="1" applyFill="1" applyBorder="1" applyAlignment="1">
      <alignment wrapText="1"/>
    </xf>
    <xf numFmtId="0" fontId="7" fillId="5" borderId="19" xfId="0" applyFont="1" applyFill="1" applyBorder="1" applyAlignment="1">
      <alignment wrapText="1"/>
    </xf>
    <xf numFmtId="0" fontId="18" fillId="5" borderId="20" xfId="0" applyFont="1" applyFill="1" applyBorder="1" applyAlignment="1">
      <alignment wrapText="1"/>
    </xf>
    <xf numFmtId="0" fontId="18" fillId="0" borderId="20" xfId="0" applyFont="1" applyBorder="1" applyAlignment="1">
      <alignment wrapText="1"/>
    </xf>
    <xf numFmtId="0" fontId="12" fillId="0" borderId="20" xfId="0" applyFont="1" applyBorder="1" applyAlignment="1">
      <alignment wrapText="1"/>
    </xf>
    <xf numFmtId="0" fontId="18" fillId="0" borderId="21" xfId="0" applyFont="1" applyBorder="1" applyAlignment="1">
      <alignment wrapText="1"/>
    </xf>
    <xf numFmtId="0" fontId="18" fillId="0" borderId="19" xfId="0" applyFont="1" applyBorder="1" applyAlignment="1">
      <alignment wrapText="1"/>
    </xf>
    <xf numFmtId="0" fontId="7" fillId="6" borderId="19" xfId="0" applyFont="1" applyFill="1" applyBorder="1" applyAlignment="1">
      <alignment vertical="center" wrapText="1"/>
    </xf>
    <xf numFmtId="0" fontId="7" fillId="6" borderId="19" xfId="0" applyFont="1" applyFill="1" applyBorder="1" applyAlignment="1">
      <alignment wrapText="1"/>
    </xf>
    <xf numFmtId="0" fontId="7" fillId="7" borderId="19" xfId="0" applyFont="1" applyFill="1" applyBorder="1" applyAlignment="1">
      <alignment wrapText="1"/>
    </xf>
    <xf numFmtId="0" fontId="7" fillId="7" borderId="20" xfId="0" applyFont="1" applyFill="1" applyBorder="1" applyAlignment="1">
      <alignment wrapText="1"/>
    </xf>
    <xf numFmtId="0" fontId="19" fillId="7" borderId="20" xfId="0" applyFont="1" applyFill="1" applyBorder="1" applyAlignment="1">
      <alignment wrapText="1"/>
    </xf>
    <xf numFmtId="0" fontId="7" fillId="7" borderId="19" xfId="0" applyFont="1" applyFill="1" applyBorder="1" applyAlignment="1">
      <alignment vertical="center" wrapText="1"/>
    </xf>
    <xf numFmtId="0" fontId="19" fillId="0" borderId="19" xfId="0" applyFont="1" applyBorder="1" applyAlignment="1">
      <alignment wrapText="1"/>
    </xf>
    <xf numFmtId="0" fontId="7" fillId="0" borderId="20" xfId="0" applyFont="1" applyBorder="1" applyAlignment="1">
      <alignment vertical="center" wrapText="1"/>
    </xf>
    <xf numFmtId="0" fontId="7" fillId="8" borderId="19" xfId="0" applyFont="1" applyFill="1" applyBorder="1" applyAlignment="1">
      <alignment vertical="center" wrapText="1"/>
    </xf>
    <xf numFmtId="0" fontId="7" fillId="8" borderId="20" xfId="0" applyFont="1" applyFill="1" applyBorder="1" applyAlignment="1">
      <alignment wrapText="1"/>
    </xf>
    <xf numFmtId="0" fontId="19" fillId="8" borderId="20" xfId="0" applyFont="1" applyFill="1" applyBorder="1" applyAlignment="1">
      <alignment wrapText="1"/>
    </xf>
    <xf numFmtId="0" fontId="18" fillId="8" borderId="19" xfId="0" applyFont="1" applyFill="1" applyBorder="1" applyAlignment="1">
      <alignment wrapText="1"/>
    </xf>
    <xf numFmtId="0" fontId="18" fillId="8" borderId="20" xfId="0" applyFont="1" applyFill="1" applyBorder="1" applyAlignment="1">
      <alignment wrapText="1"/>
    </xf>
    <xf numFmtId="0" fontId="23" fillId="5" borderId="22" xfId="0" applyFont="1" applyFill="1" applyBorder="1" applyAlignment="1">
      <alignment wrapText="1"/>
    </xf>
    <xf numFmtId="0" fontId="23" fillId="5" borderId="21" xfId="0" applyFont="1" applyFill="1" applyBorder="1" applyAlignment="1">
      <alignment wrapText="1"/>
    </xf>
    <xf numFmtId="0" fontId="23" fillId="0" borderId="20" xfId="0" applyFont="1" applyBorder="1" applyAlignment="1">
      <alignment wrapText="1"/>
    </xf>
    <xf numFmtId="0" fontId="18" fillId="8" borderId="19" xfId="0" applyFont="1" applyFill="1" applyBorder="1" applyAlignment="1">
      <alignment vertical="center" wrapText="1"/>
    </xf>
    <xf numFmtId="0" fontId="24" fillId="8" borderId="19" xfId="0" applyFont="1" applyFill="1" applyBorder="1" applyAlignment="1">
      <alignment vertical="center" wrapText="1"/>
    </xf>
    <xf numFmtId="0" fontId="25" fillId="0" borderId="19" xfId="0" applyFont="1" applyBorder="1" applyAlignment="1">
      <alignment wrapText="1"/>
    </xf>
    <xf numFmtId="0" fontId="25" fillId="0" borderId="20" xfId="0" applyFont="1" applyBorder="1" applyAlignment="1">
      <alignment wrapText="1"/>
    </xf>
    <xf numFmtId="0" fontId="30" fillId="0" borderId="20" xfId="1" applyBorder="1" applyAlignment="1">
      <alignment wrapText="1"/>
    </xf>
    <xf numFmtId="0" fontId="24" fillId="8" borderId="20" xfId="0" applyFont="1" applyFill="1" applyBorder="1" applyAlignment="1">
      <alignment vertical="center" wrapText="1"/>
    </xf>
    <xf numFmtId="0" fontId="7" fillId="9" borderId="19" xfId="0" applyFont="1" applyFill="1" applyBorder="1" applyAlignment="1">
      <alignment vertical="center" wrapText="1"/>
    </xf>
    <xf numFmtId="0" fontId="19" fillId="0" borderId="21" xfId="0" applyFont="1" applyBorder="1" applyAlignment="1">
      <alignment wrapText="1"/>
    </xf>
    <xf numFmtId="0" fontId="7" fillId="8" borderId="19" xfId="0" applyFont="1" applyFill="1" applyBorder="1" applyAlignment="1">
      <alignment wrapText="1"/>
    </xf>
    <xf numFmtId="0" fontId="7" fillId="9" borderId="19" xfId="0" applyFont="1" applyFill="1" applyBorder="1" applyAlignment="1">
      <alignment wrapText="1"/>
    </xf>
    <xf numFmtId="0" fontId="7" fillId="9" borderId="20" xfId="0" applyFont="1" applyFill="1" applyBorder="1" applyAlignment="1">
      <alignment wrapText="1"/>
    </xf>
    <xf numFmtId="0" fontId="19" fillId="8" borderId="20" xfId="0" applyFont="1" applyFill="1" applyBorder="1" applyAlignment="1">
      <alignment vertical="top" wrapText="1"/>
    </xf>
    <xf numFmtId="0" fontId="19" fillId="8" borderId="19" xfId="0" applyFont="1" applyFill="1" applyBorder="1" applyAlignment="1">
      <alignment wrapText="1"/>
    </xf>
    <xf numFmtId="0" fontId="24" fillId="8" borderId="20" xfId="0" applyFont="1" applyFill="1" applyBorder="1" applyAlignment="1">
      <alignment wrapText="1"/>
    </xf>
    <xf numFmtId="0" fontId="24" fillId="5" borderId="20" xfId="0" applyFont="1" applyFill="1" applyBorder="1" applyAlignment="1">
      <alignment wrapText="1"/>
    </xf>
    <xf numFmtId="0" fontId="24" fillId="0" borderId="20" xfId="0" applyFont="1" applyBorder="1" applyAlignment="1">
      <alignment wrapText="1"/>
    </xf>
    <xf numFmtId="0" fontId="24" fillId="8" borderId="19" xfId="0" applyFont="1" applyFill="1" applyBorder="1" applyAlignment="1">
      <alignment wrapText="1"/>
    </xf>
    <xf numFmtId="0" fontId="26" fillId="0" borderId="19" xfId="0" applyFont="1" applyBorder="1" applyAlignment="1">
      <alignment wrapText="1"/>
    </xf>
    <xf numFmtId="0" fontId="26" fillId="0" borderId="20" xfId="0" applyFont="1" applyBorder="1" applyAlignment="1">
      <alignment wrapText="1"/>
    </xf>
    <xf numFmtId="0" fontId="7" fillId="8" borderId="20" xfId="0" applyFont="1" applyFill="1" applyBorder="1" applyAlignment="1">
      <alignment vertical="center" wrapText="1"/>
    </xf>
    <xf numFmtId="0" fontId="27" fillId="8" borderId="19" xfId="0" applyFont="1" applyFill="1" applyBorder="1" applyAlignment="1">
      <alignment wrapText="1"/>
    </xf>
    <xf numFmtId="0" fontId="28" fillId="8" borderId="19" xfId="0" applyFont="1" applyFill="1" applyBorder="1" applyAlignment="1">
      <alignment wrapText="1"/>
    </xf>
    <xf numFmtId="0" fontId="7" fillId="8" borderId="20" xfId="0" applyFont="1" applyFill="1" applyBorder="1" applyAlignment="1">
      <alignment vertical="top" wrapText="1"/>
    </xf>
    <xf numFmtId="0" fontId="30" fillId="8" borderId="20" xfId="1" applyFill="1" applyBorder="1" applyAlignment="1">
      <alignment vertical="top" wrapText="1"/>
    </xf>
    <xf numFmtId="0" fontId="19" fillId="8" borderId="21" xfId="0" applyFont="1" applyFill="1" applyBorder="1" applyAlignment="1">
      <alignment vertical="center"/>
    </xf>
    <xf numFmtId="0" fontId="31" fillId="8" borderId="23" xfId="0" applyFont="1" applyFill="1" applyBorder="1" applyAlignment="1">
      <alignment vertical="center"/>
    </xf>
    <xf numFmtId="0" fontId="31" fillId="8" borderId="16" xfId="0" applyFont="1" applyFill="1" applyBorder="1" applyAlignment="1">
      <alignment vertical="center"/>
    </xf>
    <xf numFmtId="0" fontId="32" fillId="0" borderId="16" xfId="0" applyFont="1" applyBorder="1"/>
    <xf numFmtId="0" fontId="32" fillId="0" borderId="16" xfId="0" applyFont="1" applyBorder="1" applyAlignment="1">
      <alignment vertical="center"/>
    </xf>
    <xf numFmtId="0" fontId="32" fillId="0" borderId="0" xfId="0" applyFont="1" applyAlignment="1"/>
    <xf numFmtId="0" fontId="33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34" fillId="2" borderId="3" xfId="0" applyFont="1" applyFill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2" borderId="3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31" fillId="8" borderId="23" xfId="0" applyFont="1" applyFill="1" applyBorder="1"/>
    <xf numFmtId="0" fontId="35" fillId="8" borderId="16" xfId="0" applyFont="1" applyFill="1" applyBorder="1"/>
    <xf numFmtId="0" fontId="31" fillId="8" borderId="16" xfId="0" applyFont="1" applyFill="1" applyBorder="1"/>
    <xf numFmtId="0" fontId="35" fillId="0" borderId="16" xfId="0" applyFont="1" applyBorder="1"/>
    <xf numFmtId="0" fontId="31" fillId="0" borderId="16" xfId="0" applyFont="1" applyBorder="1" applyAlignment="1">
      <alignment vertical="center"/>
    </xf>
    <xf numFmtId="0" fontId="31" fillId="0" borderId="16" xfId="0" applyFont="1" applyBorder="1"/>
    <xf numFmtId="0" fontId="35" fillId="0" borderId="23" xfId="0" applyFont="1" applyBorder="1" applyAlignment="1">
      <alignment vertical="center"/>
    </xf>
    <xf numFmtId="0" fontId="12" fillId="2" borderId="1" xfId="0" applyFont="1" applyFill="1" applyBorder="1"/>
    <xf numFmtId="165" fontId="12" fillId="2" borderId="1" xfId="0" applyNumberFormat="1" applyFont="1" applyFill="1" applyBorder="1"/>
    <xf numFmtId="0" fontId="12" fillId="2" borderId="1" xfId="0" applyFont="1" applyFill="1" applyBorder="1" applyAlignment="1">
      <alignment vertical="center"/>
    </xf>
    <xf numFmtId="165" fontId="32" fillId="2" borderId="3" xfId="0" applyNumberFormat="1" applyFont="1" applyFill="1" applyBorder="1" applyAlignment="1">
      <alignment horizontal="left" vertical="center"/>
    </xf>
    <xf numFmtId="0" fontId="32" fillId="2" borderId="1" xfId="0" applyFont="1" applyFill="1" applyBorder="1" applyAlignment="1">
      <alignment horizontal="left" vertical="center"/>
    </xf>
    <xf numFmtId="0" fontId="36" fillId="2" borderId="3" xfId="0" applyFont="1" applyFill="1" applyBorder="1" applyAlignment="1">
      <alignment horizontal="left" vertical="center"/>
    </xf>
    <xf numFmtId="0" fontId="35" fillId="0" borderId="16" xfId="0" applyFont="1" applyBorder="1" applyAlignment="1">
      <alignment vertical="center"/>
    </xf>
    <xf numFmtId="0" fontId="36" fillId="2" borderId="1" xfId="0" applyFont="1" applyFill="1" applyBorder="1" applyAlignment="1">
      <alignment horizontal="left" vertical="center"/>
    </xf>
    <xf numFmtId="0" fontId="36" fillId="0" borderId="1" xfId="0" applyFont="1" applyBorder="1"/>
    <xf numFmtId="0" fontId="32" fillId="2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left"/>
    </xf>
    <xf numFmtId="0" fontId="36" fillId="2" borderId="1" xfId="0" applyFont="1" applyFill="1" applyBorder="1" applyAlignment="1">
      <alignment horizontal="left"/>
    </xf>
    <xf numFmtId="0" fontId="36" fillId="0" borderId="0" xfId="0" applyFont="1"/>
    <xf numFmtId="0" fontId="32" fillId="2" borderId="8" xfId="0" applyFont="1" applyFill="1" applyBorder="1" applyAlignment="1">
      <alignment horizontal="left"/>
    </xf>
    <xf numFmtId="0" fontId="36" fillId="0" borderId="2" xfId="0" applyFont="1" applyBorder="1" applyAlignment="1">
      <alignment horizontal="left" vertical="center"/>
    </xf>
    <xf numFmtId="0" fontId="32" fillId="0" borderId="1" xfId="0" applyFont="1" applyBorder="1"/>
    <xf numFmtId="0" fontId="37" fillId="2" borderId="1" xfId="0" applyFont="1" applyFill="1" applyBorder="1" applyAlignment="1">
      <alignment horizontal="left"/>
    </xf>
    <xf numFmtId="0" fontId="36" fillId="2" borderId="1" xfId="0" applyFont="1" applyFill="1" applyBorder="1" applyAlignment="1">
      <alignment horizontal="left" vertical="top"/>
    </xf>
    <xf numFmtId="0" fontId="32" fillId="0" borderId="0" xfId="0" applyFont="1"/>
    <xf numFmtId="0" fontId="15" fillId="2" borderId="3" xfId="0" applyFont="1" applyFill="1" applyBorder="1"/>
    <xf numFmtId="0" fontId="32" fillId="2" borderId="3" xfId="0" applyFont="1" applyFill="1" applyBorder="1" applyAlignment="1">
      <alignment horizontal="left" vertical="center"/>
    </xf>
    <xf numFmtId="0" fontId="32" fillId="0" borderId="2" xfId="0" applyFont="1" applyBorder="1" applyAlignment="1">
      <alignment horizontal="left" vertical="center"/>
    </xf>
    <xf numFmtId="0" fontId="33" fillId="0" borderId="3" xfId="0" applyFont="1" applyBorder="1" applyAlignment="1">
      <alignment horizontal="center"/>
    </xf>
    <xf numFmtId="0" fontId="12" fillId="2" borderId="3" xfId="0" applyFont="1" applyFill="1" applyBorder="1"/>
    <xf numFmtId="0" fontId="33" fillId="0" borderId="2" xfId="0" applyFont="1" applyBorder="1" applyAlignment="1">
      <alignment horizontal="center"/>
    </xf>
    <xf numFmtId="0" fontId="12" fillId="2" borderId="2" xfId="0" applyFont="1" applyFill="1" applyBorder="1" applyAlignment="1">
      <alignment wrapText="1"/>
    </xf>
    <xf numFmtId="0" fontId="32" fillId="0" borderId="2" xfId="0" applyFont="1" applyBorder="1" applyAlignment="1">
      <alignment vertical="center"/>
    </xf>
    <xf numFmtId="0" fontId="12" fillId="0" borderId="3" xfId="0" applyFont="1" applyBorder="1"/>
    <xf numFmtId="0" fontId="15" fillId="0" borderId="3" xfId="0" applyFont="1" applyBorder="1" applyAlignment="1">
      <alignment horizontal="left"/>
    </xf>
    <xf numFmtId="0" fontId="32" fillId="0" borderId="2" xfId="0" applyFont="1" applyBorder="1"/>
    <xf numFmtId="0" fontId="15" fillId="2" borderId="1" xfId="0" applyFont="1" applyFill="1" applyBorder="1"/>
    <xf numFmtId="0" fontId="15" fillId="2" borderId="1" xfId="0" applyFont="1" applyFill="1" applyBorder="1" applyAlignment="1">
      <alignment horizontal="left" vertical="top"/>
    </xf>
    <xf numFmtId="0" fontId="32" fillId="3" borderId="8" xfId="0" applyFont="1" applyFill="1" applyBorder="1"/>
    <xf numFmtId="16" fontId="32" fillId="2" borderId="3" xfId="0" applyNumberFormat="1" applyFont="1" applyFill="1" applyBorder="1" applyAlignment="1">
      <alignment horizontal="left" vertical="center"/>
    </xf>
    <xf numFmtId="16" fontId="32" fillId="2" borderId="8" xfId="0" applyNumberFormat="1" applyFont="1" applyFill="1" applyBorder="1" applyAlignment="1">
      <alignment horizontal="left" vertical="center"/>
    </xf>
    <xf numFmtId="0" fontId="32" fillId="2" borderId="8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/>
    </xf>
    <xf numFmtId="0" fontId="32" fillId="2" borderId="3" xfId="0" applyFont="1" applyFill="1" applyBorder="1" applyAlignment="1">
      <alignment vertical="center"/>
    </xf>
    <xf numFmtId="0" fontId="37" fillId="0" borderId="2" xfId="0" applyFont="1" applyBorder="1"/>
    <xf numFmtId="0" fontId="32" fillId="0" borderId="2" xfId="0" applyFont="1" applyBorder="1" applyAlignment="1">
      <alignment horizontal="center" vertical="center"/>
    </xf>
    <xf numFmtId="0" fontId="32" fillId="2" borderId="12" xfId="0" applyFont="1" applyFill="1" applyBorder="1" applyAlignment="1">
      <alignment vertical="center"/>
    </xf>
    <xf numFmtId="0" fontId="15" fillId="2" borderId="2" xfId="0" applyFont="1" applyFill="1" applyBorder="1"/>
    <xf numFmtId="0" fontId="32" fillId="2" borderId="2" xfId="0" applyFont="1" applyFill="1" applyBorder="1" applyAlignment="1">
      <alignment vertical="center"/>
    </xf>
    <xf numFmtId="0" fontId="32" fillId="0" borderId="3" xfId="0" applyFont="1" applyBorder="1" applyAlignment="1">
      <alignment horizontal="center" vertical="center"/>
    </xf>
    <xf numFmtId="0" fontId="32" fillId="2" borderId="1" xfId="0" applyFont="1" applyFill="1" applyBorder="1" applyAlignment="1">
      <alignment vertical="center"/>
    </xf>
    <xf numFmtId="0" fontId="15" fillId="2" borderId="5" xfId="0" applyFont="1" applyFill="1" applyBorder="1"/>
    <xf numFmtId="0" fontId="32" fillId="2" borderId="8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15" fillId="2" borderId="2" xfId="0" applyFont="1" applyFill="1" applyBorder="1" applyAlignment="1">
      <alignment vertical="center"/>
    </xf>
    <xf numFmtId="14" fontId="32" fillId="2" borderId="3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12" xfId="0" applyFont="1" applyFill="1" applyBorder="1" applyAlignment="1">
      <alignment vertical="center"/>
    </xf>
    <xf numFmtId="0" fontId="32" fillId="2" borderId="12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7" fillId="8" borderId="21" xfId="0" applyFont="1" applyFill="1" applyBorder="1" applyAlignment="1">
      <alignment wrapText="1"/>
    </xf>
    <xf numFmtId="0" fontId="23" fillId="0" borderId="21" xfId="0" applyFont="1" applyBorder="1" applyAlignment="1">
      <alignment vertical="center"/>
    </xf>
    <xf numFmtId="0" fontId="7" fillId="0" borderId="21" xfId="0" applyFont="1" applyBorder="1" applyAlignment="1">
      <alignment wrapText="1"/>
    </xf>
    <xf numFmtId="0" fontId="23" fillId="0" borderId="19" xfId="0" applyFont="1" applyBorder="1" applyAlignment="1">
      <alignment wrapText="1"/>
    </xf>
    <xf numFmtId="0" fontId="17" fillId="5" borderId="20" xfId="0" applyFont="1" applyFill="1" applyBorder="1" applyAlignment="1">
      <alignment wrapText="1"/>
    </xf>
    <xf numFmtId="0" fontId="24" fillId="0" borderId="19" xfId="0" applyFont="1" applyBorder="1" applyAlignment="1">
      <alignment wrapText="1"/>
    </xf>
    <xf numFmtId="0" fontId="24" fillId="0" borderId="19" xfId="0" applyFont="1" applyBorder="1" applyAlignment="1">
      <alignment vertical="center" wrapText="1"/>
    </xf>
    <xf numFmtId="0" fontId="35" fillId="8" borderId="23" xfId="0" applyFont="1" applyFill="1" applyBorder="1" applyAlignment="1">
      <alignment vertical="center"/>
    </xf>
    <xf numFmtId="0" fontId="35" fillId="8" borderId="16" xfId="0" applyFont="1" applyFill="1" applyBorder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Font="1" applyAlignment="1"/>
    <xf numFmtId="165" fontId="2" fillId="0" borderId="16" xfId="0" applyNumberFormat="1" applyFont="1" applyBorder="1" applyAlignment="1">
      <alignment horizontal="center"/>
    </xf>
    <xf numFmtId="165" fontId="7" fillId="2" borderId="16" xfId="0" quotePrefix="1" applyNumberFormat="1" applyFont="1" applyFill="1" applyBorder="1"/>
    <xf numFmtId="165" fontId="7" fillId="0" borderId="0" xfId="0" applyNumberFormat="1" applyFont="1"/>
    <xf numFmtId="165" fontId="2" fillId="0" borderId="0" xfId="0" applyNumberFormat="1" applyFont="1"/>
    <xf numFmtId="165" fontId="2" fillId="2" borderId="16" xfId="0" applyNumberFormat="1" applyFont="1" applyFill="1" applyBorder="1" applyAlignment="1">
      <alignment horizontal="left" vertical="center"/>
    </xf>
    <xf numFmtId="0" fontId="12" fillId="0" borderId="16" xfId="0" applyFont="1" applyBorder="1" applyAlignment="1">
      <alignment horizontal="center"/>
    </xf>
    <xf numFmtId="164" fontId="15" fillId="2" borderId="16" xfId="0" applyNumberFormat="1" applyFont="1" applyFill="1" applyBorder="1" applyAlignment="1">
      <alignment horizontal="left"/>
    </xf>
    <xf numFmtId="0" fontId="15" fillId="2" borderId="16" xfId="0" applyFont="1" applyFill="1" applyBorder="1"/>
    <xf numFmtId="165" fontId="15" fillId="2" borderId="16" xfId="0" applyNumberFormat="1" applyFont="1" applyFill="1" applyBorder="1"/>
    <xf numFmtId="165" fontId="12" fillId="2" borderId="16" xfId="0" applyNumberFormat="1" applyFont="1" applyFill="1" applyBorder="1"/>
    <xf numFmtId="0" fontId="32" fillId="2" borderId="4" xfId="0" applyFont="1" applyFill="1" applyBorder="1" applyAlignment="1">
      <alignment horizontal="left" vertical="center"/>
    </xf>
    <xf numFmtId="0" fontId="32" fillId="2" borderId="16" xfId="0" applyFont="1" applyFill="1" applyBorder="1" applyAlignment="1">
      <alignment horizontal="left" vertical="center"/>
    </xf>
    <xf numFmtId="0" fontId="32" fillId="0" borderId="0" xfId="0" applyFont="1" applyAlignment="1">
      <alignment horizontal="left" vertical="top"/>
    </xf>
    <xf numFmtId="0" fontId="32" fillId="0" borderId="4" xfId="0" applyFont="1" applyBorder="1" applyAlignment="1">
      <alignment horizontal="left" vertical="center"/>
    </xf>
    <xf numFmtId="0" fontId="31" fillId="0" borderId="23" xfId="0" applyFont="1" applyBorder="1" applyAlignment="1">
      <alignment vertical="center"/>
    </xf>
    <xf numFmtId="165" fontId="6" fillId="0" borderId="1" xfId="0" applyNumberFormat="1" applyFont="1" applyBorder="1" applyAlignment="1">
      <alignment horizontal="left"/>
    </xf>
    <xf numFmtId="165" fontId="6" fillId="0" borderId="2" xfId="0" applyNumberFormat="1" applyFont="1" applyBorder="1" applyAlignment="1">
      <alignment horizontal="left"/>
    </xf>
    <xf numFmtId="0" fontId="32" fillId="0" borderId="0" xfId="0" applyFont="1" applyAlignment="1">
      <alignment horizontal="left" vertical="center"/>
    </xf>
    <xf numFmtId="165" fontId="9" fillId="2" borderId="16" xfId="0" quotePrefix="1" applyNumberFormat="1" applyFont="1" applyFill="1" applyBorder="1"/>
    <xf numFmtId="165" fontId="2" fillId="2" borderId="16" xfId="0" quotePrefix="1" applyNumberFormat="1" applyFont="1" applyFill="1" applyBorder="1" applyAlignment="1">
      <alignment horizontal="left" vertical="center"/>
    </xf>
    <xf numFmtId="0" fontId="12" fillId="0" borderId="15" xfId="0" applyFont="1" applyBorder="1" applyAlignment="1">
      <alignment horizontal="center"/>
    </xf>
    <xf numFmtId="0" fontId="35" fillId="0" borderId="24" xfId="0" applyFont="1" applyBorder="1" applyAlignment="1">
      <alignment vertical="center"/>
    </xf>
    <xf numFmtId="164" fontId="12" fillId="2" borderId="15" xfId="0" applyNumberFormat="1" applyFont="1" applyFill="1" applyBorder="1" applyAlignment="1">
      <alignment horizontal="left"/>
    </xf>
    <xf numFmtId="0" fontId="12" fillId="2" borderId="15" xfId="0" applyFont="1" applyFill="1" applyBorder="1"/>
    <xf numFmtId="165" fontId="12" fillId="2" borderId="15" xfId="0" applyNumberFormat="1" applyFont="1" applyFill="1" applyBorder="1"/>
    <xf numFmtId="0" fontId="12" fillId="2" borderId="15" xfId="0" applyFont="1" applyFill="1" applyBorder="1" applyAlignment="1">
      <alignment vertical="center"/>
    </xf>
    <xf numFmtId="0" fontId="12" fillId="2" borderId="15" xfId="0" applyFont="1" applyFill="1" applyBorder="1" applyAlignment="1">
      <alignment horizontal="left"/>
    </xf>
    <xf numFmtId="0" fontId="32" fillId="0" borderId="8" xfId="0" applyFont="1" applyBorder="1" applyAlignment="1"/>
    <xf numFmtId="0" fontId="3" fillId="0" borderId="16" xfId="0" applyFont="1" applyBorder="1"/>
    <xf numFmtId="0" fontId="0" fillId="0" borderId="16" xfId="0" applyFont="1" applyBorder="1" applyAlignment="1"/>
    <xf numFmtId="0" fontId="2" fillId="0" borderId="16" xfId="0" applyFont="1" applyBorder="1"/>
    <xf numFmtId="0" fontId="32" fillId="0" borderId="16" xfId="0" applyFont="1" applyBorder="1" applyAlignment="1"/>
    <xf numFmtId="0" fontId="6" fillId="2" borderId="1" xfId="0" applyFont="1" applyFill="1" applyBorder="1" applyAlignment="1">
      <alignment horizontal="left" vertical="center" wrapText="1"/>
    </xf>
    <xf numFmtId="0" fontId="12" fillId="2" borderId="1" xfId="0" quotePrefix="1" applyFont="1" applyFill="1" applyBorder="1" applyAlignment="1">
      <alignment horizontal="left"/>
    </xf>
    <xf numFmtId="165" fontId="12" fillId="2" borderId="1" xfId="0" quotePrefix="1" applyNumberFormat="1" applyFont="1" applyFill="1" applyBorder="1"/>
    <xf numFmtId="0" fontId="10" fillId="2" borderId="1" xfId="0" quotePrefix="1" applyFont="1" applyFill="1" applyBorder="1" applyAlignment="1">
      <alignment horizontal="left"/>
    </xf>
    <xf numFmtId="165" fontId="12" fillId="2" borderId="16" xfId="0" quotePrefix="1" applyNumberFormat="1" applyFont="1" applyFill="1" applyBorder="1"/>
    <xf numFmtId="0" fontId="7" fillId="0" borderId="20" xfId="0" quotePrefix="1" applyFont="1" applyBorder="1" applyAlignment="1">
      <alignment wrapText="1"/>
    </xf>
    <xf numFmtId="0" fontId="19" fillId="0" borderId="20" xfId="0" quotePrefix="1" applyFont="1" applyBorder="1" applyAlignment="1">
      <alignment wrapText="1"/>
    </xf>
    <xf numFmtId="0" fontId="23" fillId="0" borderId="20" xfId="0" quotePrefix="1" applyFont="1" applyBorder="1" applyAlignment="1">
      <alignment wrapText="1"/>
    </xf>
    <xf numFmtId="0" fontId="7" fillId="5" borderId="20" xfId="0" quotePrefix="1" applyFont="1" applyFill="1" applyBorder="1" applyAlignment="1">
      <alignment wrapText="1"/>
    </xf>
    <xf numFmtId="0" fontId="24" fillId="0" borderId="20" xfId="0" quotePrefix="1" applyFont="1" applyBorder="1" applyAlignment="1">
      <alignment wrapText="1"/>
    </xf>
    <xf numFmtId="0" fontId="7" fillId="7" borderId="20" xfId="0" quotePrefix="1" applyFont="1" applyFill="1" applyBorder="1" applyAlignment="1">
      <alignment wrapText="1"/>
    </xf>
    <xf numFmtId="0" fontId="7" fillId="8" borderId="20" xfId="0" quotePrefix="1" applyFont="1" applyFill="1" applyBorder="1" applyAlignment="1">
      <alignment wrapText="1"/>
    </xf>
    <xf numFmtId="0" fontId="18" fillId="5" borderId="20" xfId="0" quotePrefix="1" applyFont="1" applyFill="1" applyBorder="1" applyAlignment="1">
      <alignment wrapText="1"/>
    </xf>
    <xf numFmtId="0" fontId="18" fillId="0" borderId="20" xfId="0" quotePrefix="1" applyFont="1" applyBorder="1" applyAlignment="1">
      <alignment wrapText="1"/>
    </xf>
    <xf numFmtId="0" fontId="23" fillId="5" borderId="20" xfId="0" quotePrefix="1" applyFont="1" applyFill="1" applyBorder="1" applyAlignment="1">
      <alignment wrapText="1"/>
    </xf>
    <xf numFmtId="0" fontId="18" fillId="8" borderId="20" xfId="0" quotePrefix="1" applyFont="1" applyFill="1" applyBorder="1" applyAlignment="1">
      <alignment wrapText="1"/>
    </xf>
    <xf numFmtId="0" fontId="24" fillId="8" borderId="20" xfId="0" quotePrefix="1" applyFont="1" applyFill="1" applyBorder="1" applyAlignment="1">
      <alignment vertical="center" wrapText="1"/>
    </xf>
    <xf numFmtId="0" fontId="7" fillId="0" borderId="20" xfId="0" quotePrefix="1" applyFont="1" applyFill="1" applyBorder="1" applyAlignment="1">
      <alignment wrapText="1"/>
    </xf>
    <xf numFmtId="0" fontId="7" fillId="2" borderId="3" xfId="0" quotePrefix="1" applyFont="1" applyFill="1" applyBorder="1" applyAlignment="1">
      <alignment wrapText="1"/>
    </xf>
    <xf numFmtId="0" fontId="7" fillId="0" borderId="3" xfId="0" quotePrefix="1" applyFont="1" applyFill="1" applyBorder="1" applyAlignment="1">
      <alignment wrapText="1"/>
    </xf>
    <xf numFmtId="0" fontId="7" fillId="9" borderId="20" xfId="0" quotePrefix="1" applyFont="1" applyFill="1" applyBorder="1" applyAlignment="1">
      <alignment wrapText="1"/>
    </xf>
    <xf numFmtId="0" fontId="24" fillId="8" borderId="20" xfId="0" quotePrefix="1" applyFont="1" applyFill="1" applyBorder="1" applyAlignment="1">
      <alignment wrapText="1"/>
    </xf>
    <xf numFmtId="0" fontId="24" fillId="5" borderId="20" xfId="0" quotePrefix="1" applyFont="1" applyFill="1" applyBorder="1" applyAlignment="1">
      <alignment wrapText="1"/>
    </xf>
    <xf numFmtId="0" fontId="7" fillId="8" borderId="20" xfId="0" quotePrefix="1" applyFont="1" applyFill="1" applyBorder="1" applyAlignment="1">
      <alignment vertical="top" wrapText="1"/>
    </xf>
    <xf numFmtId="0" fontId="29" fillId="0" borderId="20" xfId="0" quotePrefix="1" applyFont="1" applyBorder="1" applyAlignment="1">
      <alignment wrapText="1"/>
    </xf>
    <xf numFmtId="165" fontId="32" fillId="2" borderId="3" xfId="0" quotePrefix="1" applyNumberFormat="1" applyFont="1" applyFill="1" applyBorder="1" applyAlignment="1">
      <alignment horizontal="left" vertical="center"/>
    </xf>
    <xf numFmtId="0" fontId="10" fillId="2" borderId="3" xfId="0" quotePrefix="1" applyFont="1" applyFill="1" applyBorder="1" applyAlignment="1">
      <alignment horizontal="left"/>
    </xf>
    <xf numFmtId="0" fontId="12" fillId="2" borderId="3" xfId="0" quotePrefix="1" applyFont="1" applyFill="1" applyBorder="1" applyAlignment="1">
      <alignment horizontal="left"/>
    </xf>
    <xf numFmtId="165" fontId="32" fillId="2" borderId="25" xfId="0" quotePrefix="1" applyNumberFormat="1" applyFont="1" applyFill="1" applyBorder="1" applyAlignment="1">
      <alignment horizontal="left" vertical="center"/>
    </xf>
    <xf numFmtId="0" fontId="38" fillId="8" borderId="16" xfId="0" applyFont="1" applyFill="1" applyBorder="1" applyAlignment="1">
      <alignment vertical="center"/>
    </xf>
    <xf numFmtId="164" fontId="39" fillId="2" borderId="16" xfId="0" applyNumberFormat="1" applyFont="1" applyFill="1" applyBorder="1" applyAlignment="1">
      <alignment horizontal="left"/>
    </xf>
    <xf numFmtId="0" fontId="39" fillId="2" borderId="16" xfId="0" applyFont="1" applyFill="1" applyBorder="1"/>
    <xf numFmtId="0" fontId="39" fillId="0" borderId="16" xfId="0" applyFont="1" applyBorder="1" applyAlignment="1">
      <alignment horizontal="center"/>
    </xf>
    <xf numFmtId="165" fontId="39" fillId="2" borderId="16" xfId="0" applyNumberFormat="1" applyFont="1" applyFill="1" applyBorder="1"/>
    <xf numFmtId="165" fontId="39" fillId="2" borderId="16" xfId="0" quotePrefix="1" applyNumberFormat="1" applyFont="1" applyFill="1" applyBorder="1"/>
    <xf numFmtId="0" fontId="37" fillId="2" borderId="16" xfId="0" applyFont="1" applyFill="1" applyBorder="1" applyAlignment="1">
      <alignment horizontal="left" vertical="center"/>
    </xf>
    <xf numFmtId="0" fontId="37" fillId="2" borderId="4" xfId="0" applyFont="1" applyFill="1" applyBorder="1" applyAlignment="1">
      <alignment horizontal="left" vertical="center"/>
    </xf>
    <xf numFmtId="0" fontId="37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.md/" TargetMode="External"/><Relationship Id="rId4" Type="http://schemas.openxmlformats.org/officeDocument/2006/relationships/comments" Target="../comments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a.md/" TargetMode="External"/><Relationship Id="rId1" Type="http://schemas.openxmlformats.org/officeDocument/2006/relationships/hyperlink" Target="http://sh.mm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862F-9A1F-4842-9984-9301ACF97E8D}">
  <dimension ref="A1:S995"/>
  <sheetViews>
    <sheetView tabSelected="1" zoomScale="70" zoomScaleNormal="70" workbookViewId="0">
      <pane ySplit="4" topLeftCell="A5" activePane="bottomLeft" state="frozen"/>
      <selection pane="bottomLeft" activeCell="K1" sqref="K1:K1048576"/>
    </sheetView>
  </sheetViews>
  <sheetFormatPr defaultColWidth="14.42578125" defaultRowHeight="15" customHeight="1" x14ac:dyDescent="0.25"/>
  <cols>
    <col min="1" max="1" width="6" style="142" customWidth="1"/>
    <col min="2" max="2" width="43.7109375" style="142" customWidth="1"/>
    <col min="3" max="3" width="38.28515625" style="142" customWidth="1"/>
    <col min="4" max="4" width="11.42578125" style="142" bestFit="1" customWidth="1"/>
    <col min="5" max="5" width="9.42578125" style="142" customWidth="1"/>
    <col min="6" max="6" width="8.28515625" style="142" customWidth="1"/>
    <col min="7" max="7" width="9" style="142" customWidth="1"/>
    <col min="8" max="8" width="8.28515625" style="142" customWidth="1"/>
    <col min="9" max="9" width="89.85546875" style="142" customWidth="1"/>
    <col min="10" max="10" width="7.42578125" style="142" customWidth="1"/>
    <col min="11" max="11" width="43" style="142" bestFit="1" customWidth="1"/>
    <col min="12" max="12" width="5.5703125" style="142" bestFit="1" customWidth="1"/>
    <col min="13" max="13" width="25.7109375" style="142" customWidth="1"/>
    <col min="14" max="15" width="20.7109375" style="142" customWidth="1"/>
    <col min="16" max="19" width="8" style="142" customWidth="1"/>
    <col min="20" max="16384" width="14.42578125" style="142"/>
  </cols>
  <sheetData>
    <row r="1" spans="1:19" ht="31.5" customHeight="1" x14ac:dyDescent="0.3">
      <c r="A1" s="359" t="s">
        <v>0</v>
      </c>
      <c r="B1" s="360"/>
      <c r="C1" s="360"/>
      <c r="D1" s="360"/>
      <c r="E1" s="360"/>
      <c r="F1" s="360"/>
      <c r="G1" s="360"/>
      <c r="H1" s="360"/>
      <c r="I1" s="141"/>
      <c r="K1" s="2"/>
      <c r="L1" s="2"/>
      <c r="M1" s="2"/>
    </row>
    <row r="2" spans="1:19" ht="31.5" customHeight="1" x14ac:dyDescent="0.3">
      <c r="A2" s="359" t="s">
        <v>29</v>
      </c>
      <c r="B2" s="360"/>
      <c r="C2" s="360"/>
      <c r="D2" s="360"/>
      <c r="E2" s="360"/>
      <c r="F2" s="360"/>
      <c r="G2" s="360"/>
      <c r="H2" s="360"/>
      <c r="I2" s="141"/>
      <c r="K2" s="2"/>
      <c r="L2" s="2"/>
      <c r="M2" s="2"/>
    </row>
    <row r="3" spans="1:19" ht="21" customHeight="1" x14ac:dyDescent="0.35">
      <c r="B3" s="3"/>
      <c r="K3" s="2"/>
      <c r="L3" s="2"/>
      <c r="M3" s="2"/>
    </row>
    <row r="4" spans="1:19" ht="23.25" customHeight="1" x14ac:dyDescent="0.35">
      <c r="A4" s="361"/>
      <c r="B4" s="360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</row>
    <row r="5" spans="1:19" ht="23.25" customHeight="1" x14ac:dyDescent="0.35">
      <c r="A5" s="361"/>
      <c r="B5" s="360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</row>
    <row r="6" spans="1:19" ht="23.25" customHeight="1" x14ac:dyDescent="0.35">
      <c r="A6" s="5"/>
      <c r="B6" s="3"/>
      <c r="K6" s="2"/>
      <c r="L6" s="2"/>
      <c r="M6" s="2"/>
    </row>
    <row r="7" spans="1:19" ht="19.5" customHeight="1" x14ac:dyDescent="0.3">
      <c r="A7" s="6" t="s">
        <v>1</v>
      </c>
      <c r="B7" s="10" t="s">
        <v>2</v>
      </c>
      <c r="C7" s="10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7</v>
      </c>
      <c r="I7" s="10" t="s">
        <v>8</v>
      </c>
      <c r="J7" s="10" t="s">
        <v>9</v>
      </c>
      <c r="K7" s="10" t="s">
        <v>10</v>
      </c>
      <c r="L7" s="73" t="s">
        <v>11</v>
      </c>
      <c r="M7" s="73" t="s">
        <v>13</v>
      </c>
      <c r="N7" s="73" t="s">
        <v>14</v>
      </c>
      <c r="O7" s="10" t="s">
        <v>15</v>
      </c>
    </row>
    <row r="8" spans="1:19" s="204" customFormat="1" ht="15.75" x14ac:dyDescent="0.25">
      <c r="A8" s="43">
        <v>1</v>
      </c>
      <c r="B8" s="218" t="s">
        <v>1085</v>
      </c>
      <c r="C8" s="94" t="s">
        <v>1707</v>
      </c>
      <c r="D8" s="219" t="s">
        <v>32</v>
      </c>
      <c r="E8" s="219" t="s">
        <v>1708</v>
      </c>
      <c r="F8" s="219" t="s">
        <v>1709</v>
      </c>
      <c r="G8" s="219" t="s">
        <v>35</v>
      </c>
      <c r="H8" s="219" t="s">
        <v>36</v>
      </c>
      <c r="I8" s="219" t="s">
        <v>1710</v>
      </c>
      <c r="J8" s="323" t="s">
        <v>1711</v>
      </c>
      <c r="K8" s="219" t="s">
        <v>44</v>
      </c>
      <c r="L8" s="221" t="s">
        <v>17</v>
      </c>
      <c r="M8" s="346" t="s">
        <v>1998</v>
      </c>
      <c r="N8" s="223"/>
      <c r="O8" s="224"/>
      <c r="R8" s="204">
        <v>7</v>
      </c>
      <c r="S8" s="204">
        <v>7</v>
      </c>
    </row>
    <row r="9" spans="1:19" s="204" customFormat="1" ht="15.75" x14ac:dyDescent="0.25">
      <c r="A9" s="43">
        <v>2</v>
      </c>
      <c r="B9" s="225" t="s">
        <v>800</v>
      </c>
      <c r="C9" s="94" t="str">
        <f>VLOOKUP($B9,'data siswa2020 reguler'!$C$8:$N$211,2,0)</f>
        <v>SURABAYA, 29 MARET 2008</v>
      </c>
      <c r="D9" s="219" t="str">
        <f>VLOOKUP($B9,'data siswa2020 reguler'!$C$8:$N$211,3,0)</f>
        <v>ISLAM</v>
      </c>
      <c r="E9" s="219" t="str">
        <f>VLOOKUP($B9,'data siswa2020 reguler'!$C$8:$N$211,4,0)</f>
        <v>ALI USMAN</v>
      </c>
      <c r="F9" s="219" t="str">
        <f>VLOOKUP($B9,'data siswa2020 reguler'!$C$8:$N$211,5,0)</f>
        <v>NUR AIDAH</v>
      </c>
      <c r="G9" s="219" t="str">
        <f>VLOOKUP($B9,'data siswa2020 reguler'!$C$8:$N$211,6,0)</f>
        <v>SWASTA</v>
      </c>
      <c r="H9" s="219" t="str">
        <f>VLOOKUP($B9,'data siswa2020 reguler'!$C$8:$N$211,7,0)</f>
        <v>SWASTA</v>
      </c>
      <c r="I9" s="219" t="str">
        <f>VLOOKUP($B9,'data siswa2020 reguler'!$C$8:$N$211,8,0)</f>
        <v>RANDU ASRI</v>
      </c>
      <c r="J9" s="220">
        <f>VLOOKUP($B9,'data siswa2020 reguler'!$C$8:$N$211,9,0)</f>
        <v>895398498275</v>
      </c>
      <c r="K9" s="219" t="str">
        <f>VLOOKUP($B9,'data siswa2020 reguler'!$C$8:$N$211,10,0)</f>
        <v>SDN SIDOKERTO</v>
      </c>
      <c r="L9" s="221" t="str">
        <f>VLOOKUP($B9,'data siswa2020 reguler'!$C$8:$N$211,11,0)</f>
        <v>L</v>
      </c>
      <c r="M9" s="222" t="str">
        <f>VLOOKUP($B9,'data siswa2020 reguler'!$C$8:$N$211,12,0)</f>
        <v>0088356569</v>
      </c>
      <c r="N9" s="223"/>
      <c r="O9" s="226"/>
      <c r="R9" s="204">
        <v>7</v>
      </c>
      <c r="S9" s="204">
        <v>7</v>
      </c>
    </row>
    <row r="10" spans="1:19" s="204" customFormat="1" ht="15.75" x14ac:dyDescent="0.25">
      <c r="A10" s="43">
        <v>3</v>
      </c>
      <c r="B10" s="225" t="s">
        <v>1058</v>
      </c>
      <c r="C10" s="94">
        <f>VLOOKUP($B10,'data siswa2020 reguler'!$C$8:$N$211,2,0)</f>
        <v>0</v>
      </c>
      <c r="D10" s="219">
        <f>VLOOKUP($B10,'data siswa2020 reguler'!$C$8:$N$211,3,0)</f>
        <v>0</v>
      </c>
      <c r="E10" s="219">
        <f>VLOOKUP($B10,'data siswa2020 reguler'!$C$8:$N$211,4,0)</f>
        <v>0</v>
      </c>
      <c r="F10" s="219">
        <f>VLOOKUP($B10,'data siswa2020 reguler'!$C$8:$N$211,5,0)</f>
        <v>0</v>
      </c>
      <c r="G10" s="219">
        <f>VLOOKUP($B10,'data siswa2020 reguler'!$C$8:$N$211,6,0)</f>
        <v>0</v>
      </c>
      <c r="H10" s="219">
        <f>VLOOKUP($B10,'data siswa2020 reguler'!$C$8:$N$211,7,0)</f>
        <v>0</v>
      </c>
      <c r="I10" s="219">
        <f>VLOOKUP($B10,'data siswa2020 reguler'!$C$8:$N$211,8,0)</f>
        <v>0</v>
      </c>
      <c r="J10" s="220">
        <f>VLOOKUP($B10,'data siswa2020 reguler'!$C$8:$N$211,9,0)</f>
        <v>0</v>
      </c>
      <c r="K10" s="219">
        <f>VLOOKUP($B10,'data siswa2020 reguler'!$C$8:$N$211,10,0)</f>
        <v>0</v>
      </c>
      <c r="L10" s="221" t="s">
        <v>18</v>
      </c>
      <c r="M10" s="346" t="s">
        <v>1999</v>
      </c>
      <c r="N10" s="223"/>
      <c r="O10" s="227"/>
      <c r="R10" s="204">
        <v>7</v>
      </c>
      <c r="S10" s="204">
        <v>7</v>
      </c>
    </row>
    <row r="11" spans="1:19" s="204" customFormat="1" ht="15.75" x14ac:dyDescent="0.25">
      <c r="A11" s="43">
        <v>4</v>
      </c>
      <c r="B11" s="225" t="s">
        <v>99</v>
      </c>
      <c r="C11" s="94" t="str">
        <f>VLOOKUP($B11,'data siswa2020 reguler'!$C$8:$N$211,2,0)</f>
        <v>MALANG, 30 AGUSTUS 2008</v>
      </c>
      <c r="D11" s="219" t="str">
        <f>VLOOKUP($B11,'data siswa2020 reguler'!$C$8:$N$211,3,0)</f>
        <v>ISLAM</v>
      </c>
      <c r="E11" s="219" t="str">
        <f>VLOOKUP($B11,'data siswa2020 reguler'!$C$8:$N$211,4,0)</f>
        <v>ANGGIT MUHAMMAD SALIM</v>
      </c>
      <c r="F11" s="219" t="str">
        <f>VLOOKUP($B11,'data siswa2020 reguler'!$C$8:$N$211,5,0)</f>
        <v>SANTI URIFAH</v>
      </c>
      <c r="G11" s="219" t="str">
        <f>VLOOKUP($B11,'data siswa2020 reguler'!$C$8:$N$211,6,0)</f>
        <v>SWASTA</v>
      </c>
      <c r="H11" s="219" t="str">
        <f>VLOOKUP($B11,'data siswa2020 reguler'!$C$8:$N$211,7,0)</f>
        <v>SWASTA</v>
      </c>
      <c r="I11" s="219" t="str">
        <f>VLOOKUP($B11,'data siswa2020 reguler'!$C$8:$N$211,8,0)</f>
        <v>DS. TLOGO SIDOKERTO RT.02 RW.01 BUDURAN</v>
      </c>
      <c r="J11" s="220">
        <f>VLOOKUP($B11,'data siswa2020 reguler'!$C$8:$N$211,9,0)</f>
        <v>81358202409</v>
      </c>
      <c r="K11" s="219" t="str">
        <f>VLOOKUP($B11,'data siswa2020 reguler'!$C$8:$N$211,10,0)</f>
        <v>SDN BADES 04</v>
      </c>
      <c r="L11" s="221" t="str">
        <f>VLOOKUP($B11,'data siswa2020 reguler'!$C$8:$N$211,11,0)</f>
        <v>P</v>
      </c>
      <c r="M11" s="346" t="s">
        <v>2000</v>
      </c>
      <c r="N11" s="223"/>
      <c r="O11" s="226"/>
      <c r="R11" s="204">
        <v>7</v>
      </c>
      <c r="S11" s="204">
        <v>7</v>
      </c>
    </row>
    <row r="12" spans="1:19" s="204" customFormat="1" ht="15.75" x14ac:dyDescent="0.25">
      <c r="A12" s="43">
        <v>5</v>
      </c>
      <c r="B12" s="225" t="s">
        <v>586</v>
      </c>
      <c r="C12" s="94" t="str">
        <f>VLOOKUP($B12,'data siswa2020 reguler'!$C$8:$N$211,2,0)</f>
        <v>SIDOARJO, 24 FEBRUARI 2009</v>
      </c>
      <c r="D12" s="219" t="str">
        <f>VLOOKUP($B12,'data siswa2020 reguler'!$C$8:$N$211,3,0)</f>
        <v>ISLAM</v>
      </c>
      <c r="E12" s="219" t="str">
        <f>VLOOKUP($B12,'data siswa2020 reguler'!$C$8:$N$211,4,0)</f>
        <v>FIRMANSYAH RACHMADHONY</v>
      </c>
      <c r="F12" s="219" t="str">
        <f>VLOOKUP($B12,'data siswa2020 reguler'!$C$8:$N$211,5,0)</f>
        <v>PITA SAWITRI</v>
      </c>
      <c r="G12" s="219" t="str">
        <f>VLOOKUP($B12,'data siswa2020 reguler'!$C$8:$N$211,6,0)</f>
        <v>WIRASWASTA</v>
      </c>
      <c r="H12" s="219" t="str">
        <f>VLOOKUP($B12,'data siswa2020 reguler'!$C$8:$N$211,7,0)</f>
        <v>WIRASWASTA</v>
      </c>
      <c r="I12" s="219" t="str">
        <f>VLOOKUP($B12,'data siswa2020 reguler'!$C$8:$N$211,8,0)</f>
        <v>GADING FAJAR 1 B7/27A</v>
      </c>
      <c r="J12" s="220">
        <f>VLOOKUP($B12,'data siswa2020 reguler'!$C$8:$N$211,9,0)</f>
        <v>82234874863</v>
      </c>
      <c r="K12" s="219" t="str">
        <f>VLOOKUP($B12,'data siswa2020 reguler'!$C$8:$N$211,10,0)</f>
        <v>SDN PUCANG 2</v>
      </c>
      <c r="L12" s="221" t="str">
        <f>VLOOKUP($B12,'data siswa2020 reguler'!$C$8:$N$211,11,0)</f>
        <v>P</v>
      </c>
      <c r="M12" s="222" t="str">
        <f>VLOOKUP($B12,'data siswa2020 reguler'!$C$8:$N$211,12,0)</f>
        <v>0092434520</v>
      </c>
      <c r="N12" s="223"/>
      <c r="O12" s="226"/>
      <c r="R12" s="204">
        <v>7</v>
      </c>
      <c r="S12" s="204">
        <v>7</v>
      </c>
    </row>
    <row r="13" spans="1:19" s="204" customFormat="1" ht="15.75" x14ac:dyDescent="0.25">
      <c r="A13" s="43">
        <v>6</v>
      </c>
      <c r="B13" s="203" t="s">
        <v>211</v>
      </c>
      <c r="C13" s="94" t="str">
        <f>VLOOKUP($B13,'data siswa2020 reguler'!$C$8:$N$211,2,0)</f>
        <v>PATI, 14 APRIL 2009</v>
      </c>
      <c r="D13" s="219" t="str">
        <f>VLOOKUP($B13,'data siswa2020 reguler'!$C$8:$N$211,3,0)</f>
        <v>ISLAM</v>
      </c>
      <c r="E13" s="219" t="str">
        <f>VLOOKUP($B13,'data siswa2020 reguler'!$C$8:$N$211,4,0)</f>
        <v>EKO PRIONO</v>
      </c>
      <c r="F13" s="219" t="str">
        <f>VLOOKUP($B13,'data siswa2020 reguler'!$C$8:$N$211,5,0)</f>
        <v>ENDANG SURYANI</v>
      </c>
      <c r="G13" s="219" t="str">
        <f>VLOOKUP($B13,'data siswa2020 reguler'!$C$8:$N$211,6,0)</f>
        <v>SWASTA</v>
      </c>
      <c r="H13" s="219" t="str">
        <f>VLOOKUP($B13,'data siswa2020 reguler'!$C$8:$N$211,7,0)</f>
        <v>IBU RUMAH TANGGA</v>
      </c>
      <c r="I13" s="219" t="str">
        <f>VLOOKUP($B13,'data siswa2020 reguler'!$C$8:$N$211,8,0)</f>
        <v>KARANGBONG RT. 04 RW. 02 GEDANGAN</v>
      </c>
      <c r="J13" s="220" t="str">
        <f>VLOOKUP($B13,'data siswa2020 reguler'!$C$8:$N$211,9,0)</f>
        <v>0852 3058 4939</v>
      </c>
      <c r="K13" s="219" t="str">
        <f>VLOOKUP($B13,'data siswa2020 reguler'!$C$8:$N$211,10,0)</f>
        <v>SDN KARANGBONG</v>
      </c>
      <c r="L13" s="221" t="str">
        <f>VLOOKUP($B13,'data siswa2020 reguler'!$C$8:$N$211,11,0)</f>
        <v>L</v>
      </c>
      <c r="M13" s="346" t="s">
        <v>2001</v>
      </c>
      <c r="N13" s="223"/>
      <c r="O13" s="226"/>
      <c r="R13" s="204">
        <v>7</v>
      </c>
      <c r="S13" s="204">
        <v>7</v>
      </c>
    </row>
    <row r="14" spans="1:19" s="204" customFormat="1" ht="15.75" x14ac:dyDescent="0.25">
      <c r="A14" s="43">
        <v>7</v>
      </c>
      <c r="B14" s="225" t="s">
        <v>297</v>
      </c>
      <c r="C14" s="94" t="str">
        <f>VLOOKUP($B14,'data siswa2020 reguler'!$C$8:$N$211,2,0)</f>
        <v>SURABAYA, 08 FEBRUARI 2009</v>
      </c>
      <c r="D14" s="219" t="str">
        <f>VLOOKUP($B14,'data siswa2020 reguler'!$C$8:$N$211,3,0)</f>
        <v>ISLAM</v>
      </c>
      <c r="E14" s="219" t="str">
        <f>VLOOKUP($B14,'data siswa2020 reguler'!$C$8:$N$211,4,0)</f>
        <v>SLAMET RIYADI</v>
      </c>
      <c r="F14" s="219" t="str">
        <f>VLOOKUP($B14,'data siswa2020 reguler'!$C$8:$N$211,5,0)</f>
        <v>SRI WAHYUNI</v>
      </c>
      <c r="G14" s="219" t="str">
        <f>VLOOKUP($B14,'data siswa2020 reguler'!$C$8:$N$211,6,0)</f>
        <v>SWASTA</v>
      </c>
      <c r="H14" s="219" t="str">
        <f>VLOOKUP($B14,'data siswa2020 reguler'!$C$8:$N$211,7,0)</f>
        <v>IBU RUMAH TANGGA</v>
      </c>
      <c r="I14" s="219" t="str">
        <f>VLOOKUP($B14,'data siswa2020 reguler'!$C$8:$N$211,8,0)</f>
        <v>PERUMAHAN JUMPUT REJO INDAH BLOK A-18 KEDUNG</v>
      </c>
      <c r="J14" s="220">
        <f>VLOOKUP($B14,'data siswa2020 reguler'!$C$8:$N$211,9,0)</f>
        <v>88976923566</v>
      </c>
      <c r="K14" s="219" t="str">
        <f>VLOOKUP($B14,'data siswa2020 reguler'!$C$8:$N$211,10,0)</f>
        <v>SDN JUMPUTREJO</v>
      </c>
      <c r="L14" s="221" t="str">
        <f>VLOOKUP($B14,'data siswa2020 reguler'!$C$8:$N$211,11,0)</f>
        <v>L</v>
      </c>
      <c r="M14" s="222" t="str">
        <f>VLOOKUP($B14,'data siswa2020 reguler'!$C$8:$N$211,12,0)</f>
        <v>0092980964</v>
      </c>
      <c r="N14" s="223"/>
      <c r="O14" s="228"/>
      <c r="R14" s="204">
        <v>7</v>
      </c>
      <c r="S14" s="204">
        <v>7</v>
      </c>
    </row>
    <row r="15" spans="1:19" s="204" customFormat="1" ht="15.75" x14ac:dyDescent="0.25">
      <c r="A15" s="43">
        <v>8</v>
      </c>
      <c r="B15" s="225" t="s">
        <v>693</v>
      </c>
      <c r="C15" s="94" t="str">
        <f>VLOOKUP($B15,'data siswa2020 reguler'!$C$8:$N$211,2,0)</f>
        <v>SIDOARJO, 07 JUNI 2008</v>
      </c>
      <c r="D15" s="219" t="str">
        <f>VLOOKUP($B15,'data siswa2020 reguler'!$C$8:$N$211,3,0)</f>
        <v>KRISTEN</v>
      </c>
      <c r="E15" s="219" t="str">
        <f>VLOOKUP($B15,'data siswa2020 reguler'!$C$8:$N$211,4,0)</f>
        <v>ADI SUWANTO</v>
      </c>
      <c r="F15" s="219" t="str">
        <f>VLOOKUP($B15,'data siswa2020 reguler'!$C$8:$N$211,5,0)</f>
        <v>RHETIA BUDI HINDARKI</v>
      </c>
      <c r="G15" s="219" t="str">
        <f>VLOOKUP($B15,'data siswa2020 reguler'!$C$8:$N$211,6,0)</f>
        <v>-</v>
      </c>
      <c r="H15" s="219" t="str">
        <f>VLOOKUP($B15,'data siswa2020 reguler'!$C$8:$N$211,7,0)</f>
        <v>IBU RUMAH TANGGA</v>
      </c>
      <c r="I15" s="219" t="str">
        <f>VLOOKUP($B15,'data siswa2020 reguler'!$C$8:$N$211,8,0)</f>
        <v>BANJARKEMANTREN RT.02 RW.03</v>
      </c>
      <c r="J15" s="220" t="str">
        <f>VLOOKUP($B15,'data siswa2020 reguler'!$C$8:$N$211,9,0)</f>
        <v>087864981999/081358835519</v>
      </c>
      <c r="K15" s="219" t="str">
        <f>VLOOKUP($B15,'data siswa2020 reguler'!$C$8:$N$211,10,0)</f>
        <v>SDN 192 GRESIK</v>
      </c>
      <c r="L15" s="221" t="str">
        <f>VLOOKUP($B15,'data siswa2020 reguler'!$C$8:$N$211,11,0)</f>
        <v>L</v>
      </c>
      <c r="M15" s="346" t="s">
        <v>2002</v>
      </c>
      <c r="N15" s="223"/>
      <c r="O15" s="228"/>
      <c r="R15" s="204">
        <v>7</v>
      </c>
      <c r="S15" s="204">
        <v>7</v>
      </c>
    </row>
    <row r="16" spans="1:19" s="204" customFormat="1" ht="15.75" x14ac:dyDescent="0.25">
      <c r="A16" s="43">
        <v>9</v>
      </c>
      <c r="B16" s="225" t="s">
        <v>886</v>
      </c>
      <c r="C16" s="94" t="str">
        <f>VLOOKUP($B16,'data siswa2020 reguler'!$C$8:$N$211,2,0)</f>
        <v>SIDOARJO, 26 JUNI 2008</v>
      </c>
      <c r="D16" s="219" t="str">
        <f>VLOOKUP($B16,'data siswa2020 reguler'!$C$8:$N$211,3,0)</f>
        <v>ISLAM</v>
      </c>
      <c r="E16" s="219" t="str">
        <f>VLOOKUP($B16,'data siswa2020 reguler'!$C$8:$N$211,4,0)</f>
        <v>KHALIMI</v>
      </c>
      <c r="F16" s="219" t="str">
        <f>VLOOKUP($B16,'data siswa2020 reguler'!$C$8:$N$211,5,0)</f>
        <v>SRI HARIATI</v>
      </c>
      <c r="G16" s="219">
        <f>VLOOKUP($B16,'data siswa2020 reguler'!$C$8:$N$211,6,0)</f>
        <v>0</v>
      </c>
      <c r="H16" s="219" t="str">
        <f>VLOOKUP($B16,'data siswa2020 reguler'!$C$8:$N$211,7,0)</f>
        <v>IBU RUMAH TANGGA</v>
      </c>
      <c r="I16" s="219" t="str">
        <f>VLOOKUP($B16,'data siswa2020 reguler'!$C$8:$N$211,8,0)</f>
        <v>KAHURIPAN BLOK AB 7/3 CEMENGKALANG RT.13 RW.06 SIDOARJO</v>
      </c>
      <c r="J16" s="220">
        <f>VLOOKUP($B16,'data siswa2020 reguler'!$C$8:$N$211,9,0)</f>
        <v>895350370002</v>
      </c>
      <c r="K16" s="219" t="str">
        <f>VLOOKUP($B16,'data siswa2020 reguler'!$C$8:$N$211,10,0)</f>
        <v>MI MA'ARIF PAGERWOJO</v>
      </c>
      <c r="L16" s="221" t="str">
        <f>VLOOKUP($B16,'data siswa2020 reguler'!$C$8:$N$211,11,0)</f>
        <v>P</v>
      </c>
      <c r="M16" s="346" t="s">
        <v>2003</v>
      </c>
      <c r="N16" s="229"/>
      <c r="O16" s="230"/>
      <c r="R16" s="204">
        <v>7</v>
      </c>
      <c r="S16" s="204">
        <v>7</v>
      </c>
    </row>
    <row r="17" spans="1:19" s="204" customFormat="1" ht="15.75" x14ac:dyDescent="0.25">
      <c r="A17" s="43">
        <v>10</v>
      </c>
      <c r="B17" s="225" t="s">
        <v>132</v>
      </c>
      <c r="C17" s="94" t="str">
        <f>VLOOKUP($B17,'data siswa2020 reguler'!$C$8:$N$211,2,0)</f>
        <v>SIDOARJO, 28 OKTOBER 2008</v>
      </c>
      <c r="D17" s="219" t="str">
        <f>VLOOKUP($B17,'data siswa2020 reguler'!$C$8:$N$211,3,0)</f>
        <v>ISLAM</v>
      </c>
      <c r="E17" s="219" t="str">
        <f>VLOOKUP($B17,'data siswa2020 reguler'!$C$8:$N$211,4,0)</f>
        <v>MARWAN</v>
      </c>
      <c r="F17" s="219" t="str">
        <f>VLOOKUP($B17,'data siswa2020 reguler'!$C$8:$N$211,5,0)</f>
        <v>DEVY WULANDARI</v>
      </c>
      <c r="G17" s="219" t="str">
        <f>VLOOKUP($B17,'data siswa2020 reguler'!$C$8:$N$211,6,0)</f>
        <v>SWASTA</v>
      </c>
      <c r="H17" s="219" t="str">
        <f>VLOOKUP($B17,'data siswa2020 reguler'!$C$8:$N$211,7,0)</f>
        <v>IBU RUMAH TANGGA</v>
      </c>
      <c r="I17" s="219" t="str">
        <f>VLOOKUP($B17,'data siswa2020 reguler'!$C$8:$N$211,8,0)</f>
        <v>ENTALSEWU RT.09 RW.03 BUDURAN</v>
      </c>
      <c r="J17" s="220" t="str">
        <f>VLOOKUP($B17,'data siswa2020 reguler'!$C$8:$N$211,9,0)</f>
        <v>0813 3053 0188</v>
      </c>
      <c r="K17" s="219" t="str">
        <f>VLOOKUP($B17,'data siswa2020 reguler'!$C$8:$N$211,10,0)</f>
        <v>SDN ENTALSEWU</v>
      </c>
      <c r="L17" s="221" t="str">
        <f>VLOOKUP($B17,'data siswa2020 reguler'!$C$8:$N$211,11,0)</f>
        <v>L</v>
      </c>
      <c r="M17" s="346" t="s">
        <v>2004</v>
      </c>
      <c r="N17" s="223"/>
      <c r="O17" s="226"/>
      <c r="R17" s="204">
        <v>7</v>
      </c>
      <c r="S17" s="204">
        <v>7</v>
      </c>
    </row>
    <row r="18" spans="1:19" s="204" customFormat="1" ht="15.75" x14ac:dyDescent="0.25">
      <c r="A18" s="43">
        <v>11</v>
      </c>
      <c r="B18" s="225" t="s">
        <v>452</v>
      </c>
      <c r="C18" s="94" t="str">
        <f>VLOOKUP($B18,'data siswa2020 reguler'!$C$8:$N$211,2,0)</f>
        <v>SIDOARJO, 12 DESEMBER 2008</v>
      </c>
      <c r="D18" s="219" t="str">
        <f>VLOOKUP($B18,'data siswa2020 reguler'!$C$8:$N$211,3,0)</f>
        <v>ISLAM</v>
      </c>
      <c r="E18" s="219" t="str">
        <f>VLOOKUP($B18,'data siswa2020 reguler'!$C$8:$N$211,4,0)</f>
        <v>ALI ANTONO</v>
      </c>
      <c r="F18" s="219" t="str">
        <f>VLOOKUP($B18,'data siswa2020 reguler'!$C$8:$N$211,5,0)</f>
        <v>ANITA LESTARI</v>
      </c>
      <c r="G18" s="219" t="str">
        <f>VLOOKUP($B18,'data siswa2020 reguler'!$C$8:$N$211,6,0)</f>
        <v>SWASTA</v>
      </c>
      <c r="H18" s="219" t="str">
        <f>VLOOKUP($B18,'data siswa2020 reguler'!$C$8:$N$211,7,0)</f>
        <v>IBU RUMAH TANGGA</v>
      </c>
      <c r="I18" s="219" t="str">
        <f>VLOOKUP($B18,'data siswa2020 reguler'!$C$8:$N$211,8,0)</f>
        <v>SONO SIDOKERTO RT 04 RW 04</v>
      </c>
      <c r="J18" s="220">
        <f>VLOOKUP($B18,'data siswa2020 reguler'!$C$8:$N$211,9,0)</f>
        <v>0</v>
      </c>
      <c r="K18" s="219">
        <f>VLOOKUP($B18,'data siswa2020 reguler'!$C$8:$N$211,10,0)</f>
        <v>0</v>
      </c>
      <c r="L18" s="221" t="str">
        <f>VLOOKUP($B18,'data siswa2020 reguler'!$C$8:$N$211,11,0)</f>
        <v>P</v>
      </c>
      <c r="M18" s="222" t="str">
        <f>VLOOKUP($B18,'data siswa2020 reguler'!$C$8:$N$211,12,0)</f>
        <v>0081459911</v>
      </c>
      <c r="N18" s="223"/>
      <c r="O18" s="226"/>
      <c r="P18" s="231"/>
      <c r="Q18" s="231"/>
      <c r="R18" s="231">
        <v>7</v>
      </c>
      <c r="S18" s="204">
        <v>7</v>
      </c>
    </row>
    <row r="19" spans="1:19" s="204" customFormat="1" ht="15.75" x14ac:dyDescent="0.25">
      <c r="A19" s="43">
        <v>12</v>
      </c>
      <c r="B19" s="225" t="s">
        <v>30</v>
      </c>
      <c r="C19" s="94" t="str">
        <f>VLOOKUP($B19,'data siswa2020 reguler'!$C$8:$N$211,2,0)</f>
        <v>SIDOARJO, 28 FEBRUARI 2009</v>
      </c>
      <c r="D19" s="219" t="str">
        <f>VLOOKUP($B19,'data siswa2020 reguler'!$C$8:$N$211,3,0)</f>
        <v>ISLAM</v>
      </c>
      <c r="E19" s="219" t="str">
        <f>VLOOKUP($B19,'data siswa2020 reguler'!$C$8:$N$211,4,0)</f>
        <v>EKO HARI POERWANTO</v>
      </c>
      <c r="F19" s="219" t="str">
        <f>VLOOKUP($B19,'data siswa2020 reguler'!$C$8:$N$211,5,0)</f>
        <v>MARMI</v>
      </c>
      <c r="G19" s="219" t="str">
        <f>VLOOKUP($B19,'data siswa2020 reguler'!$C$8:$N$211,6,0)</f>
        <v>SWASTA</v>
      </c>
      <c r="H19" s="219" t="str">
        <f>VLOOKUP($B19,'data siswa2020 reguler'!$C$8:$N$211,7,0)</f>
        <v>IBU RUMAH TANGGA</v>
      </c>
      <c r="I19" s="219" t="str">
        <f>VLOOKUP($B19,'data siswa2020 reguler'!$C$8:$N$211,8,0)</f>
        <v>KAUMAN DS. PAGERWOJO RT.06 RW.02 BUDURAN SIDOARJO</v>
      </c>
      <c r="J19" s="220">
        <f>VLOOKUP($B19,'data siswa2020 reguler'!$C$8:$N$211,9,0)</f>
        <v>81259750205</v>
      </c>
      <c r="K19" s="219" t="str">
        <f>VLOOKUP($B19,'data siswa2020 reguler'!$C$8:$N$211,10,0)</f>
        <v>SDN PAGERWOJO</v>
      </c>
      <c r="L19" s="221" t="str">
        <f>VLOOKUP($B19,'data siswa2020 reguler'!$C$8:$N$211,11,0)</f>
        <v>P</v>
      </c>
      <c r="M19" s="346" t="s">
        <v>2005</v>
      </c>
      <c r="N19" s="228"/>
      <c r="O19" s="226"/>
      <c r="R19" s="204">
        <v>7</v>
      </c>
      <c r="S19" s="204">
        <v>7</v>
      </c>
    </row>
    <row r="20" spans="1:19" s="204" customFormat="1" ht="15.75" x14ac:dyDescent="0.25">
      <c r="A20" s="43">
        <v>13</v>
      </c>
      <c r="B20" s="225" t="s">
        <v>880</v>
      </c>
      <c r="C20" s="94" t="str">
        <f>VLOOKUP($B20,'data siswa2020 reguler'!$C$8:$N$211,2,0)</f>
        <v>SIDOARJO, 02 MEI 2008</v>
      </c>
      <c r="D20" s="219" t="str">
        <f>VLOOKUP($B20,'data siswa2020 reguler'!$C$8:$N$211,3,0)</f>
        <v>ISLAM</v>
      </c>
      <c r="E20" s="219" t="str">
        <f>VLOOKUP($B20,'data siswa2020 reguler'!$C$8:$N$211,4,0)</f>
        <v>ERI MOCHAMAD NURCOLIS</v>
      </c>
      <c r="F20" s="219" t="str">
        <f>VLOOKUP($B20,'data siswa2020 reguler'!$C$8:$N$211,5,0)</f>
        <v>SUCIATI</v>
      </c>
      <c r="G20" s="219" t="str">
        <f>VLOOKUP($B20,'data siswa2020 reguler'!$C$8:$N$211,6,0)</f>
        <v>SWASTA</v>
      </c>
      <c r="H20" s="219" t="str">
        <f>VLOOKUP($B20,'data siswa2020 reguler'!$C$8:$N$211,7,0)</f>
        <v>IBU RUMAH TANGGA</v>
      </c>
      <c r="I20" s="219" t="str">
        <f>VLOOKUP($B20,'data siswa2020 reguler'!$C$8:$N$211,8,0)</f>
        <v>JL. MANGGA NO. 279 RT.11 RW.02 SRUNI GEDANGAN</v>
      </c>
      <c r="J20" s="220">
        <f>VLOOKUP($B20,'data siswa2020 reguler'!$C$8:$N$211,9,0)</f>
        <v>89675645667</v>
      </c>
      <c r="K20" s="219" t="str">
        <f>VLOOKUP($B20,'data siswa2020 reguler'!$C$8:$N$211,10,0)</f>
        <v>SDN SRUNI 2</v>
      </c>
      <c r="L20" s="221" t="str">
        <f>VLOOKUP($B20,'data siswa2020 reguler'!$C$8:$N$211,11,0)</f>
        <v>L</v>
      </c>
      <c r="M20" s="222" t="str">
        <f>VLOOKUP($B20,'data siswa2020 reguler'!$C$8:$N$211,12,0)</f>
        <v>0087991429</v>
      </c>
      <c r="N20" s="223"/>
      <c r="O20" s="226"/>
      <c r="R20" s="204">
        <v>7</v>
      </c>
      <c r="S20" s="204">
        <v>7</v>
      </c>
    </row>
    <row r="21" spans="1:19" s="204" customFormat="1" ht="15.75" x14ac:dyDescent="0.25">
      <c r="A21" s="43">
        <v>14</v>
      </c>
      <c r="B21" s="225" t="s">
        <v>112</v>
      </c>
      <c r="C21" s="94" t="str">
        <f>VLOOKUP($B21,'data siswa2020 reguler'!$C$8:$N$211,2,0)</f>
        <v>SURABAYA, 01 OKTOBER 2008</v>
      </c>
      <c r="D21" s="219" t="str">
        <f>VLOOKUP($B21,'data siswa2020 reguler'!$C$8:$N$211,3,0)</f>
        <v>KRISTEN</v>
      </c>
      <c r="E21" s="219" t="str">
        <f>VLOOKUP($B21,'data siswa2020 reguler'!$C$8:$N$211,4,0)</f>
        <v>ZAKARIAS ORA</v>
      </c>
      <c r="F21" s="219" t="str">
        <f>VLOOKUP($B21,'data siswa2020 reguler'!$C$8:$N$211,5,0)</f>
        <v>ANGKY KARTIKA</v>
      </c>
      <c r="G21" s="219" t="str">
        <f>VLOOKUP($B21,'data siswa2020 reguler'!$C$8:$N$211,6,0)</f>
        <v>SWASTA</v>
      </c>
      <c r="H21" s="219" t="str">
        <f>VLOOKUP($B21,'data siswa2020 reguler'!$C$8:$N$211,7,0)</f>
        <v>IBU RUMAH TANGGA</v>
      </c>
      <c r="I21" s="219" t="str">
        <f>VLOOKUP($B21,'data siswa2020 reguler'!$C$8:$N$211,8,0)</f>
        <v>PASEGAN ASRI C1/16 RT.29 RW.07 DESA KLOPOSEPULUH SUKODONO</v>
      </c>
      <c r="J21" s="220">
        <f>VLOOKUP($B21,'data siswa2020 reguler'!$C$8:$N$211,9,0)</f>
        <v>81216026303</v>
      </c>
      <c r="K21" s="219" t="str">
        <f>VLOOKUP($B21,'data siswa2020 reguler'!$C$8:$N$211,10,0)</f>
        <v>SD HANGTUAH II GEDANGAN</v>
      </c>
      <c r="L21" s="221" t="str">
        <f>VLOOKUP($B21,'data siswa2020 reguler'!$C$8:$N$211,11,0)</f>
        <v>L</v>
      </c>
      <c r="M21" s="346" t="s">
        <v>2006</v>
      </c>
      <c r="N21" s="223"/>
      <c r="O21" s="226"/>
      <c r="R21" s="204">
        <v>7</v>
      </c>
      <c r="S21" s="204">
        <v>7</v>
      </c>
    </row>
    <row r="22" spans="1:19" s="204" customFormat="1" ht="15.75" x14ac:dyDescent="0.25">
      <c r="A22" s="43">
        <v>15</v>
      </c>
      <c r="B22" s="225" t="s">
        <v>413</v>
      </c>
      <c r="C22" s="94" t="str">
        <f>VLOOKUP($B22,'data siswa2020 reguler'!$C$8:$N$211,2,0)</f>
        <v>SURABAYA, 28 MEI 2002</v>
      </c>
      <c r="D22" s="219" t="str">
        <f>VLOOKUP($B22,'data siswa2020 reguler'!$C$8:$N$211,3,0)</f>
        <v>KRISTEN</v>
      </c>
      <c r="E22" s="219" t="str">
        <f>VLOOKUP($B22,'data siswa2020 reguler'!$C$8:$N$211,4,0)</f>
        <v>DANIEL GATOT WISNU ATMOJO</v>
      </c>
      <c r="F22" s="219" t="str">
        <f>VLOOKUP($B22,'data siswa2020 reguler'!$C$8:$N$211,5,0)</f>
        <v>NURUL HIDAYAT</v>
      </c>
      <c r="G22" s="219" t="str">
        <f>VLOOKUP($B22,'data siswa2020 reguler'!$C$8:$N$211,6,0)</f>
        <v>SWASTA</v>
      </c>
      <c r="H22" s="219" t="str">
        <f>VLOOKUP($B22,'data siswa2020 reguler'!$C$8:$N$211,7,0)</f>
        <v>SWASTA</v>
      </c>
      <c r="I22" s="219" t="str">
        <f>VLOOKUP($B22,'data siswa2020 reguler'!$C$8:$N$211,8,0)</f>
        <v>DSN NEGORO PADEMONEGORO SUKODONO</v>
      </c>
      <c r="J22" s="220">
        <f>VLOOKUP($B22,'data siswa2020 reguler'!$C$8:$N$211,9,0)</f>
        <v>81234540740</v>
      </c>
      <c r="K22" s="219" t="str">
        <f>VLOOKUP($B22,'data siswa2020 reguler'!$C$8:$N$211,10,0)</f>
        <v>SDN BOHAR</v>
      </c>
      <c r="L22" s="221" t="str">
        <f>VLOOKUP($B22,'data siswa2020 reguler'!$C$8:$N$211,11,0)</f>
        <v>P</v>
      </c>
      <c r="M22" s="222" t="str">
        <f>VLOOKUP($B22,'data siswa2020 reguler'!$C$8:$N$211,12,0)</f>
        <v>0088170292</v>
      </c>
      <c r="N22" s="223"/>
      <c r="O22" s="227"/>
      <c r="R22" s="204">
        <v>7</v>
      </c>
      <c r="S22" s="204">
        <v>7</v>
      </c>
    </row>
    <row r="23" spans="1:19" s="204" customFormat="1" ht="15.75" x14ac:dyDescent="0.25">
      <c r="A23" s="43">
        <v>16</v>
      </c>
      <c r="B23" s="225" t="s">
        <v>200</v>
      </c>
      <c r="C23" s="94" t="str">
        <f>VLOOKUP($B23,'data siswa2020 reguler'!$C$8:$N$211,2,0)</f>
        <v>DEMAK, 28 MARET 2009</v>
      </c>
      <c r="D23" s="219" t="str">
        <f>VLOOKUP($B23,'data siswa2020 reguler'!$C$8:$N$211,3,0)</f>
        <v>ISLAM</v>
      </c>
      <c r="E23" s="219" t="str">
        <f>VLOOKUP($B23,'data siswa2020 reguler'!$C$8:$N$211,4,0)</f>
        <v>ANDI PERMADI</v>
      </c>
      <c r="F23" s="219" t="str">
        <f>VLOOKUP($B23,'data siswa2020 reguler'!$C$8:$N$211,5,0)</f>
        <v>SUSILOWATI</v>
      </c>
      <c r="G23" s="219" t="str">
        <f>VLOOKUP($B23,'data siswa2020 reguler'!$C$8:$N$211,6,0)</f>
        <v>SWASTA</v>
      </c>
      <c r="H23" s="219" t="str">
        <f>VLOOKUP($B23,'data siswa2020 reguler'!$C$8:$N$211,7,0)</f>
        <v>IBU RUMAH TANGGA</v>
      </c>
      <c r="I23" s="219" t="str">
        <f>VLOOKUP($B23,'data siswa2020 reguler'!$C$8:$N$211,8,0)</f>
        <v>PERUMAHAN KARANG INDAH B-8 RT 01/RW 10 KARANGBONG GEDANGAN</v>
      </c>
      <c r="J23" s="220">
        <f>VLOOKUP($B23,'data siswa2020 reguler'!$C$8:$N$211,9,0)</f>
        <v>81331095097</v>
      </c>
      <c r="K23" s="219" t="str">
        <f>VLOOKUP($B23,'data siswa2020 reguler'!$C$8:$N$211,10,0)</f>
        <v>SDN TEBEL 370</v>
      </c>
      <c r="L23" s="221" t="str">
        <f>VLOOKUP($B23,'data siswa2020 reguler'!$C$8:$N$211,11,0)</f>
        <v>L</v>
      </c>
      <c r="M23" s="346" t="s">
        <v>2007</v>
      </c>
      <c r="N23" s="223"/>
      <c r="O23" s="232"/>
      <c r="R23" s="204">
        <v>7</v>
      </c>
      <c r="S23" s="204">
        <v>7</v>
      </c>
    </row>
    <row r="24" spans="1:19" s="204" customFormat="1" ht="15.75" x14ac:dyDescent="0.25">
      <c r="A24" s="43">
        <v>17</v>
      </c>
      <c r="B24" s="225" t="s">
        <v>1019</v>
      </c>
      <c r="C24" s="94" t="str">
        <f>VLOOKUP($B24,'data siswa2020 reguler'!$C$8:$N$211,2,0)</f>
        <v>SURABAYA,11 AGUSTUS 2008</v>
      </c>
      <c r="D24" s="219" t="str">
        <f>VLOOKUP($B24,'data siswa2020 reguler'!$C$8:$N$211,3,0)</f>
        <v>KRISTEN</v>
      </c>
      <c r="E24" s="219" t="str">
        <f>VLOOKUP($B24,'data siswa2020 reguler'!$C$8:$N$211,4,0)</f>
        <v>VICI NARENDRA C.P</v>
      </c>
      <c r="F24" s="219" t="str">
        <f>VLOOKUP($B24,'data siswa2020 reguler'!$C$8:$N$211,5,0)</f>
        <v>NAOMI IMANIAR S.</v>
      </c>
      <c r="G24" s="219" t="str">
        <f>VLOOKUP($B24,'data siswa2020 reguler'!$C$8:$N$211,6,0)</f>
        <v>SWASTA</v>
      </c>
      <c r="H24" s="219" t="str">
        <f>VLOOKUP($B24,'data siswa2020 reguler'!$C$8:$N$211,7,0)</f>
        <v>SWASTA</v>
      </c>
      <c r="I24" s="219" t="str">
        <f>VLOOKUP($B24,'data siswa2020 reguler'!$C$8:$N$211,8,0)</f>
        <v>SURYA RESIDENCE CLUSTER SAPPHIRE BLOK 2E-10</v>
      </c>
      <c r="J24" s="220">
        <f>VLOOKUP($B24,'data siswa2020 reguler'!$C$8:$N$211,9,0)</f>
        <v>82264501983</v>
      </c>
      <c r="K24" s="219" t="str">
        <f>VLOOKUP($B24,'data siswa2020 reguler'!$C$8:$N$211,10,0)</f>
        <v>SD HANGTUAH 10 JUANDA</v>
      </c>
      <c r="L24" s="221" t="str">
        <f>VLOOKUP($B24,'data siswa2020 reguler'!$C$8:$N$211,11,0)</f>
        <v>P</v>
      </c>
      <c r="M24" s="222" t="str">
        <f>VLOOKUP($B24,'data siswa2020 reguler'!$C$8:$N$211,12,0)</f>
        <v>0082522203</v>
      </c>
      <c r="N24" s="223"/>
      <c r="O24" s="230"/>
      <c r="R24" s="204">
        <v>7</v>
      </c>
      <c r="S24" s="204">
        <v>7</v>
      </c>
    </row>
    <row r="25" spans="1:19" s="204" customFormat="1" ht="15.75" x14ac:dyDescent="0.25">
      <c r="A25" s="43">
        <v>18</v>
      </c>
      <c r="B25" s="225" t="s">
        <v>922</v>
      </c>
      <c r="C25" s="94" t="str">
        <f>VLOOKUP($B25,'data siswa2020 reguler'!$C$8:$N$211,2,0)</f>
        <v>NGAWI 14 NOVEMBER 2008</v>
      </c>
      <c r="D25" s="219" t="str">
        <f>VLOOKUP($B25,'data siswa2020 reguler'!$C$8:$N$211,3,0)</f>
        <v>ISLAM</v>
      </c>
      <c r="E25" s="219" t="str">
        <f>VLOOKUP($B25,'data siswa2020 reguler'!$C$8:$N$211,4,0)</f>
        <v>DEDI OKIANTO</v>
      </c>
      <c r="F25" s="219" t="str">
        <f>VLOOKUP($B25,'data siswa2020 reguler'!$C$8:$N$211,5,0)</f>
        <v>DWI RAHAYU</v>
      </c>
      <c r="G25" s="219" t="str">
        <f>VLOOKUP($B25,'data siswa2020 reguler'!$C$8:$N$211,6,0)</f>
        <v>SWASTA</v>
      </c>
      <c r="H25" s="219" t="str">
        <f>VLOOKUP($B25,'data siswa2020 reguler'!$C$8:$N$211,7,0)</f>
        <v>SWASTA</v>
      </c>
      <c r="I25" s="219" t="str">
        <f>VLOOKUP($B25,'data siswa2020 reguler'!$C$8:$N$211,8,0)</f>
        <v>THE TAMAN DHIKA BLOK ARGOPURO B6 NO 33A</v>
      </c>
      <c r="J25" s="220">
        <f>VLOOKUP($B25,'data siswa2020 reguler'!$C$8:$N$211,9,0)</f>
        <v>81345486131</v>
      </c>
      <c r="K25" s="219" t="str">
        <f>VLOOKUP($B25,'data siswa2020 reguler'!$C$8:$N$211,10,0)</f>
        <v>SDN SIDOKEPUNG 2</v>
      </c>
      <c r="L25" s="221" t="str">
        <f>VLOOKUP($B25,'data siswa2020 reguler'!$C$8:$N$211,11,0)</f>
        <v>P</v>
      </c>
      <c r="M25" s="346" t="s">
        <v>2008</v>
      </c>
      <c r="N25" s="223"/>
      <c r="O25" s="232"/>
      <c r="R25" s="204">
        <v>7</v>
      </c>
      <c r="S25" s="204">
        <v>7</v>
      </c>
    </row>
    <row r="26" spans="1:19" s="204" customFormat="1" ht="15.75" x14ac:dyDescent="0.25">
      <c r="A26" s="43">
        <v>19</v>
      </c>
      <c r="B26" s="225" t="s">
        <v>710</v>
      </c>
      <c r="C26" s="94" t="str">
        <f>VLOOKUP($B26,'data siswa2020 reguler'!$C$8:$N$211,2,0)</f>
        <v>SIDOARJO, 28 MARET 2008</v>
      </c>
      <c r="D26" s="219" t="str">
        <f>VLOOKUP($B26,'data siswa2020 reguler'!$C$8:$N$211,3,0)</f>
        <v>ISLAM</v>
      </c>
      <c r="E26" s="219" t="str">
        <f>VLOOKUP($B26,'data siswa2020 reguler'!$C$8:$N$211,4,0)</f>
        <v>UJANG KURNIAWAN</v>
      </c>
      <c r="F26" s="219" t="str">
        <f>VLOOKUP($B26,'data siswa2020 reguler'!$C$8:$N$211,5,0)</f>
        <v>KRISNAWATI</v>
      </c>
      <c r="G26" s="219" t="str">
        <f>VLOOKUP($B26,'data siswa2020 reguler'!$C$8:$N$211,6,0)</f>
        <v>SWASTA</v>
      </c>
      <c r="H26" s="219" t="str">
        <f>VLOOKUP($B26,'data siswa2020 reguler'!$C$8:$N$211,7,0)</f>
        <v>IBU RUMAH TANGGA</v>
      </c>
      <c r="I26" s="219" t="str">
        <f>VLOOKUP($B26,'data siswa2020 reguler'!$C$8:$N$211,8,0)</f>
        <v>DUSUN BOGEM RT.05 RW.02 BOGEM KEBONAGUNG SUKODONO</v>
      </c>
      <c r="J26" s="220" t="str">
        <f>VLOOKUP($B26,'data siswa2020 reguler'!$C$8:$N$211,9,0)</f>
        <v>089616450033/082334833924</v>
      </c>
      <c r="K26" s="219" t="str">
        <f>VLOOKUP($B26,'data siswa2020 reguler'!$C$8:$N$211,10,0)</f>
        <v>SDN KEBONAGUNG 1</v>
      </c>
      <c r="L26" s="221" t="str">
        <f>VLOOKUP($B26,'data siswa2020 reguler'!$C$8:$N$211,11,0)</f>
        <v>L</v>
      </c>
      <c r="M26" s="222" t="str">
        <f>VLOOKUP($B26,'data siswa2020 reguler'!$C$8:$N$211,12,0)</f>
        <v>0089087718</v>
      </c>
      <c r="N26" s="228"/>
      <c r="O26" s="227"/>
      <c r="R26" s="204">
        <v>7</v>
      </c>
      <c r="S26" s="204">
        <v>7</v>
      </c>
    </row>
    <row r="27" spans="1:19" s="204" customFormat="1" ht="15.75" x14ac:dyDescent="0.25">
      <c r="A27" s="43">
        <v>20</v>
      </c>
      <c r="B27" s="203" t="s">
        <v>636</v>
      </c>
      <c r="C27" s="94" t="str">
        <f>VLOOKUP($B27,'data siswa2020 reguler'!$C$8:$N$211,2,0)</f>
        <v>KEDIRI, 04 SEPTEMBER 2008</v>
      </c>
      <c r="D27" s="219" t="str">
        <f>VLOOKUP($B27,'data siswa2020 reguler'!$C$8:$N$211,3,0)</f>
        <v>ISLAM</v>
      </c>
      <c r="E27" s="219" t="str">
        <f>VLOOKUP($B27,'data siswa2020 reguler'!$C$8:$N$211,4,0)</f>
        <v>TRI WAHYUDI</v>
      </c>
      <c r="F27" s="219" t="str">
        <f>VLOOKUP($B27,'data siswa2020 reguler'!$C$8:$N$211,5,0)</f>
        <v>DWI SETYO WULANDARI</v>
      </c>
      <c r="G27" s="219" t="str">
        <f>VLOOKUP($B27,'data siswa2020 reguler'!$C$8:$N$211,6,0)</f>
        <v>SWASTA</v>
      </c>
      <c r="H27" s="219" t="str">
        <f>VLOOKUP($B27,'data siswa2020 reguler'!$C$8:$N$211,7,0)</f>
        <v>IBU RUMAH TANGGA</v>
      </c>
      <c r="I27" s="219" t="str">
        <f>VLOOKUP($B27,'data siswa2020 reguler'!$C$8:$N$211,8,0)</f>
        <v>MLATEN RT24 RW06 SIDOKEPUNG</v>
      </c>
      <c r="J27" s="220">
        <f>VLOOKUP($B27,'data siswa2020 reguler'!$C$8:$N$211,9,0)</f>
        <v>81333869588</v>
      </c>
      <c r="K27" s="219" t="str">
        <f>VLOOKUP($B27,'data siswa2020 reguler'!$C$8:$N$211,10,0)</f>
        <v>SDN SIDOKEPUNG 2</v>
      </c>
      <c r="L27" s="221" t="str">
        <f>VLOOKUP($B27,'data siswa2020 reguler'!$C$8:$N$211,11,0)</f>
        <v>P</v>
      </c>
      <c r="M27" s="222" t="str">
        <f>VLOOKUP($B27,'data siswa2020 reguler'!$C$8:$N$211,12,0)</f>
        <v>0085278513</v>
      </c>
      <c r="N27" s="223"/>
      <c r="O27" s="227"/>
      <c r="R27" s="204">
        <v>7</v>
      </c>
      <c r="S27" s="204">
        <v>7</v>
      </c>
    </row>
    <row r="28" spans="1:19" s="204" customFormat="1" ht="15.75" x14ac:dyDescent="0.25">
      <c r="A28" s="43">
        <v>21</v>
      </c>
      <c r="B28" s="225" t="s">
        <v>592</v>
      </c>
      <c r="C28" s="94" t="str">
        <f>VLOOKUP($B28,'data siswa2020 reguler'!$C$8:$N$211,2,0)</f>
        <v>SIDOARJO, 24 APRIL 2008</v>
      </c>
      <c r="D28" s="219" t="str">
        <f>VLOOKUP($B28,'data siswa2020 reguler'!$C$8:$N$211,3,0)</f>
        <v>ISLAM</v>
      </c>
      <c r="E28" s="219" t="str">
        <f>VLOOKUP($B28,'data siswa2020 reguler'!$C$8:$N$211,4,0)</f>
        <v>EKO MAWARDI</v>
      </c>
      <c r="F28" s="219" t="str">
        <f>VLOOKUP($B28,'data siswa2020 reguler'!$C$8:$N$211,5,0)</f>
        <v>NIKMATUR ROCHMAH</v>
      </c>
      <c r="G28" s="219" t="str">
        <f>VLOOKUP($B28,'data siswa2020 reguler'!$C$8:$N$211,6,0)</f>
        <v>SWASTA</v>
      </c>
      <c r="H28" s="219" t="str">
        <f>VLOOKUP($B28,'data siswa2020 reguler'!$C$8:$N$211,7,0)</f>
        <v>SWASTA</v>
      </c>
      <c r="I28" s="219" t="str">
        <f>VLOOKUP($B28,'data siswa2020 reguler'!$C$8:$N$211,8,0)</f>
        <v>DESA JAMBE RT3 RW2 BANJARKEMANTREN BUDURAN SIDOARJO</v>
      </c>
      <c r="J28" s="220">
        <f>VLOOKUP($B28,'data siswa2020 reguler'!$C$8:$N$211,9,0)</f>
        <v>81357919068</v>
      </c>
      <c r="K28" s="219" t="str">
        <f>VLOOKUP($B28,'data siswa2020 reguler'!$C$8:$N$211,10,0)</f>
        <v>SDN BANJARKEMANTREN 2</v>
      </c>
      <c r="L28" s="221" t="str">
        <f>VLOOKUP($B28,'data siswa2020 reguler'!$C$8:$N$211,11,0)</f>
        <v>L</v>
      </c>
      <c r="M28" s="222" t="str">
        <f>VLOOKUP($B28,'data siswa2020 reguler'!$C$8:$N$211,12,0)</f>
        <v>0082954697</v>
      </c>
      <c r="N28" s="223"/>
      <c r="O28" s="228"/>
      <c r="R28" s="204">
        <v>7</v>
      </c>
      <c r="S28" s="204">
        <v>7</v>
      </c>
    </row>
    <row r="29" spans="1:19" s="204" customFormat="1" ht="15.75" x14ac:dyDescent="0.25">
      <c r="A29" s="43">
        <v>22</v>
      </c>
      <c r="B29" s="225" t="s">
        <v>874</v>
      </c>
      <c r="C29" s="94" t="str">
        <f>VLOOKUP($B29,'data siswa2020 reguler'!$C$8:$N$211,2,0)</f>
        <v>SIDOARJO, 11 APRIL 2009</v>
      </c>
      <c r="D29" s="219" t="str">
        <f>VLOOKUP($B29,'data siswa2020 reguler'!$C$8:$N$211,3,0)</f>
        <v>ISLAM</v>
      </c>
      <c r="E29" s="219" t="str">
        <f>VLOOKUP($B29,'data siswa2020 reguler'!$C$8:$N$211,4,0)</f>
        <v>FERIS IRAWAN</v>
      </c>
      <c r="F29" s="219" t="str">
        <f>VLOOKUP($B29,'data siswa2020 reguler'!$C$8:$N$211,5,0)</f>
        <v>SANDRA DEWI FANIANTO</v>
      </c>
      <c r="G29" s="219" t="str">
        <f>VLOOKUP($B29,'data siswa2020 reguler'!$C$8:$N$211,6,0)</f>
        <v>SWASTA</v>
      </c>
      <c r="H29" s="219" t="str">
        <f>VLOOKUP($B29,'data siswa2020 reguler'!$C$8:$N$211,7,0)</f>
        <v>SWASTA</v>
      </c>
      <c r="I29" s="219" t="str">
        <f>VLOOKUP($B29,'data siswa2020 reguler'!$C$8:$N$211,8,0)</f>
        <v>JL. PASAR BUDURAN RT.09 RW.04 BUDURAN</v>
      </c>
      <c r="J29" s="220">
        <f>VLOOKUP($B29,'data siswa2020 reguler'!$C$8:$N$211,9,0)</f>
        <v>895800197502</v>
      </c>
      <c r="K29" s="219" t="str">
        <f>VLOOKUP($B29,'data siswa2020 reguler'!$C$8:$N$211,10,0)</f>
        <v>MI AL HIKMAH</v>
      </c>
      <c r="L29" s="221" t="str">
        <f>VLOOKUP($B29,'data siswa2020 reguler'!$C$8:$N$211,11,0)</f>
        <v>L</v>
      </c>
      <c r="M29" s="346" t="s">
        <v>2009</v>
      </c>
      <c r="N29" s="223"/>
      <c r="O29" s="224"/>
      <c r="R29" s="204">
        <v>7</v>
      </c>
      <c r="S29" s="204">
        <v>7</v>
      </c>
    </row>
    <row r="30" spans="1:19" s="204" customFormat="1" ht="15.75" x14ac:dyDescent="0.25">
      <c r="A30" s="43">
        <v>23</v>
      </c>
      <c r="B30" s="225" t="s">
        <v>730</v>
      </c>
      <c r="C30" s="94" t="str">
        <f>VLOOKUP($B30,'data siswa2020 reguler'!$C$8:$N$211,2,0)</f>
        <v>SIDOARJO, 12 NOPEMBER 2008</v>
      </c>
      <c r="D30" s="219" t="str">
        <f>VLOOKUP($B30,'data siswa2020 reguler'!$C$8:$N$211,3,0)</f>
        <v>ISLAM</v>
      </c>
      <c r="E30" s="219" t="str">
        <f>VLOOKUP($B30,'data siswa2020 reguler'!$C$8:$N$211,4,0)</f>
        <v>WARJIANTO</v>
      </c>
      <c r="F30" s="219" t="str">
        <f>VLOOKUP($B30,'data siswa2020 reguler'!$C$8:$N$211,5,0)</f>
        <v>DIANA TRI WULANSARI</v>
      </c>
      <c r="G30" s="219" t="str">
        <f>VLOOKUP($B30,'data siswa2020 reguler'!$C$8:$N$211,6,0)</f>
        <v>SWASTA</v>
      </c>
      <c r="H30" s="219" t="str">
        <f>VLOOKUP($B30,'data siswa2020 reguler'!$C$8:$N$211,7,0)</f>
        <v>SWASTA</v>
      </c>
      <c r="I30" s="219" t="str">
        <f>VLOOKUP($B30,'data siswa2020 reguler'!$C$8:$N$211,8,0)</f>
        <v>DUKUH RT. 25. RW.06 PAGERWOJO BUDURAN</v>
      </c>
      <c r="J30" s="220">
        <f>VLOOKUP($B30,'data siswa2020 reguler'!$C$8:$N$211,9,0)</f>
        <v>81213406471</v>
      </c>
      <c r="K30" s="219" t="str">
        <f>VLOOKUP($B30,'data siswa2020 reguler'!$C$8:$N$211,10,0)</f>
        <v>MI MA'ARIF PAGERWOJO</v>
      </c>
      <c r="L30" s="221" t="str">
        <f>VLOOKUP($B30,'data siswa2020 reguler'!$C$8:$N$211,11,0)</f>
        <v>L</v>
      </c>
      <c r="M30" s="346" t="s">
        <v>2010</v>
      </c>
      <c r="N30" s="223"/>
      <c r="O30" s="226"/>
      <c r="R30" s="204">
        <v>7</v>
      </c>
      <c r="S30" s="204">
        <v>7</v>
      </c>
    </row>
    <row r="31" spans="1:19" s="204" customFormat="1" ht="15.75" x14ac:dyDescent="0.25">
      <c r="A31" s="43">
        <v>24</v>
      </c>
      <c r="B31" s="202" t="s">
        <v>1124</v>
      </c>
      <c r="C31" s="94" t="str">
        <f>VLOOKUP($B31,'data siswa2020 reguler'!$C$8:$N$211,2,0)</f>
        <v>JAKARTA, 08 NOVEMBER 2008</v>
      </c>
      <c r="D31" s="219" t="str">
        <f>VLOOKUP($B31,'data siswa2020 reguler'!$C$8:$N$211,3,0)</f>
        <v>ISLAM</v>
      </c>
      <c r="E31" s="219" t="str">
        <f>VLOOKUP($B31,'data siswa2020 reguler'!$C$8:$N$211,4,0)</f>
        <v>ACHMAD RONNY</v>
      </c>
      <c r="F31" s="219" t="str">
        <f>VLOOKUP($B31,'data siswa2020 reguler'!$C$8:$N$211,5,0)</f>
        <v>YULIANI</v>
      </c>
      <c r="G31" s="219" t="str">
        <f>VLOOKUP($B31,'data siswa2020 reguler'!$C$8:$N$211,6,0)</f>
        <v>TNI AL</v>
      </c>
      <c r="H31" s="219" t="str">
        <f>VLOOKUP($B31,'data siswa2020 reguler'!$C$8:$N$211,7,0)</f>
        <v>IBU RUMAH TANGGA</v>
      </c>
      <c r="I31" s="219" t="str">
        <f>VLOOKUP($B31,'data siswa2020 reguler'!$C$8:$N$211,8,0)</f>
        <v>JL. IRIAN JAYA NO.73 RT.07 RW.03 PAGERWOJO BUDURAN</v>
      </c>
      <c r="J31" s="220">
        <f>VLOOKUP($B31,'data siswa2020 reguler'!$C$8:$N$211,9,0)</f>
        <v>81232587917</v>
      </c>
      <c r="K31" s="219" t="str">
        <f>VLOOKUP($B31,'data siswa2020 reguler'!$C$8:$N$211,10,0)</f>
        <v>SDN KEBON BARU 09 TEBET JAKSEL</v>
      </c>
      <c r="L31" s="221" t="str">
        <f>VLOOKUP($B31,'data siswa2020 reguler'!$C$8:$N$211,11,0)</f>
        <v>L</v>
      </c>
      <c r="M31" s="222" t="str">
        <f>VLOOKUP($B31,'data siswa2020 reguler'!$C$8:$N$211,12,0)</f>
        <v>0086054724</v>
      </c>
      <c r="N31" s="223"/>
      <c r="O31" s="226"/>
      <c r="R31" s="204">
        <v>7</v>
      </c>
      <c r="S31" s="204">
        <v>7</v>
      </c>
    </row>
    <row r="32" spans="1:19" s="204" customFormat="1" ht="15.75" x14ac:dyDescent="0.25">
      <c r="A32" s="43">
        <v>25</v>
      </c>
      <c r="B32" s="225" t="s">
        <v>823</v>
      </c>
      <c r="C32" s="94" t="str">
        <f>VLOOKUP($B32,'data siswa2020 reguler'!$C$8:$N$211,2,0)</f>
        <v>TANGERANG, 13 DESEMBER 2008</v>
      </c>
      <c r="D32" s="219" t="str">
        <f>VLOOKUP($B32,'data siswa2020 reguler'!$C$8:$N$211,3,0)</f>
        <v>ISLAM</v>
      </c>
      <c r="E32" s="219" t="str">
        <f>VLOOKUP($B32,'data siswa2020 reguler'!$C$8:$N$211,4,0)</f>
        <v>IMAM WAHYUDI</v>
      </c>
      <c r="F32" s="219" t="str">
        <f>VLOOKUP($B32,'data siswa2020 reguler'!$C$8:$N$211,5,0)</f>
        <v>KASMINAH</v>
      </c>
      <c r="G32" s="219" t="str">
        <f>VLOOKUP($B32,'data siswa2020 reguler'!$C$8:$N$211,6,0)</f>
        <v>SWASTA</v>
      </c>
      <c r="H32" s="219" t="str">
        <f>VLOOKUP($B32,'data siswa2020 reguler'!$C$8:$N$211,7,0)</f>
        <v>IBU RUMAH TANGGA</v>
      </c>
      <c r="I32" s="219" t="str">
        <f>VLOOKUP($B32,'data siswa2020 reguler'!$C$8:$N$211,8,0)</f>
        <v>PERUM SURYA ASRI II F2 NO.14 RT.38 RW.12 KELING JUMPUTREJO SUKODONO</v>
      </c>
      <c r="J32" s="220">
        <f>VLOOKUP($B32,'data siswa2020 reguler'!$C$8:$N$211,9,0)</f>
        <v>83119090299</v>
      </c>
      <c r="K32" s="219" t="str">
        <f>VLOOKUP($B32,'data siswa2020 reguler'!$C$8:$N$211,10,0)</f>
        <v>SDN JUMPUTREJO</v>
      </c>
      <c r="L32" s="221" t="str">
        <f>VLOOKUP($B32,'data siswa2020 reguler'!$C$8:$N$211,11,0)</f>
        <v>P</v>
      </c>
      <c r="M32" s="222" t="str">
        <f>VLOOKUP($B32,'data siswa2020 reguler'!$C$8:$N$211,12,0)</f>
        <v>0085455486</v>
      </c>
      <c r="N32" s="228"/>
      <c r="O32" s="226"/>
      <c r="R32" s="204">
        <v>7</v>
      </c>
      <c r="S32" s="204">
        <v>7</v>
      </c>
    </row>
    <row r="33" spans="1:19" s="204" customFormat="1" ht="15.75" x14ac:dyDescent="0.25">
      <c r="A33" s="43">
        <v>26</v>
      </c>
      <c r="B33" s="225" t="s">
        <v>777</v>
      </c>
      <c r="C33" s="94" t="str">
        <f>VLOOKUP($B33,'data siswa2020 reguler'!$C$8:$N$211,2,0)</f>
        <v>SIDOARJO, 07 MARET 2008</v>
      </c>
      <c r="D33" s="219" t="str">
        <f>VLOOKUP($B33,'data siswa2020 reguler'!$C$8:$N$211,3,0)</f>
        <v>ISLAM</v>
      </c>
      <c r="E33" s="219" t="str">
        <f>VLOOKUP($B33,'data siswa2020 reguler'!$C$8:$N$211,4,0)</f>
        <v>DIDIEK ARIANTO</v>
      </c>
      <c r="F33" s="219" t="str">
        <f>VLOOKUP($B33,'data siswa2020 reguler'!$C$8:$N$211,5,0)</f>
        <v>DESI HERAWATI</v>
      </c>
      <c r="G33" s="219" t="str">
        <f>VLOOKUP($B33,'data siswa2020 reguler'!$C$8:$N$211,6,0)</f>
        <v>SWASTA</v>
      </c>
      <c r="H33" s="219" t="str">
        <f>VLOOKUP($B33,'data siswa2020 reguler'!$C$8:$N$211,7,0)</f>
        <v>IBU RUMAH TANGGA</v>
      </c>
      <c r="I33" s="219" t="str">
        <f>VLOOKUP($B33,'data siswa2020 reguler'!$C$8:$N$211,8,0)</f>
        <v>PERUM BLURU PERMAI JL. IKAN BELANAK III D/24 RT.05 RW.09 BLURU KIDUL SIDOARJO</v>
      </c>
      <c r="J33" s="220">
        <f>VLOOKUP($B33,'data siswa2020 reguler'!$C$8:$N$211,9,0)</f>
        <v>85852300373</v>
      </c>
      <c r="K33" s="219" t="str">
        <f>VLOOKUP($B33,'data siswa2020 reguler'!$C$8:$N$211,10,0)</f>
        <v>SDN PUCANG 4 SIDOARJO</v>
      </c>
      <c r="L33" s="221" t="str">
        <f>VLOOKUP($B33,'data siswa2020 reguler'!$C$8:$N$211,11,0)</f>
        <v>P</v>
      </c>
      <c r="M33" s="346" t="s">
        <v>2011</v>
      </c>
      <c r="N33" s="228"/>
      <c r="O33" s="224"/>
      <c r="R33" s="204">
        <v>7</v>
      </c>
      <c r="S33" s="204">
        <v>7</v>
      </c>
    </row>
    <row r="34" spans="1:19" s="204" customFormat="1" ht="15.75" x14ac:dyDescent="0.25">
      <c r="A34" s="43">
        <v>27</v>
      </c>
      <c r="B34" s="203" t="s">
        <v>891</v>
      </c>
      <c r="C34" s="94" t="str">
        <f>VLOOKUP($B34,'data siswa2020 reguler'!$C$8:$N$211,2,0)</f>
        <v>SIDOARJO, 27 NOVEMBER 2008</v>
      </c>
      <c r="D34" s="219" t="str">
        <f>VLOOKUP($B34,'data siswa2020 reguler'!$C$8:$N$211,3,0)</f>
        <v>ISLAM</v>
      </c>
      <c r="E34" s="219" t="str">
        <f>VLOOKUP($B34,'data siswa2020 reguler'!$C$8:$N$211,4,0)</f>
        <v>SUTARNO</v>
      </c>
      <c r="F34" s="219" t="str">
        <f>VLOOKUP($B34,'data siswa2020 reguler'!$C$8:$N$211,5,0)</f>
        <v>ITA PUSPITA SARI</v>
      </c>
      <c r="G34" s="219" t="str">
        <f>VLOOKUP($B34,'data siswa2020 reguler'!$C$8:$N$211,6,0)</f>
        <v>SWASTA</v>
      </c>
      <c r="H34" s="219" t="str">
        <f>VLOOKUP($B34,'data siswa2020 reguler'!$C$8:$N$211,7,0)</f>
        <v>IBU RUMAH TANGGA</v>
      </c>
      <c r="I34" s="219" t="str">
        <f>VLOOKUP($B34,'data siswa2020 reguler'!$C$8:$N$211,8,0)</f>
        <v>JL. JENGGOLO I BLOK D-09 PRUMDA-SIDOARJO RT.04 RW.01 PUCANG</v>
      </c>
      <c r="J34" s="220">
        <f>VLOOKUP($B34,'data siswa2020 reguler'!$C$8:$N$211,9,0)</f>
        <v>82398996464</v>
      </c>
      <c r="K34" s="219" t="str">
        <f>VLOOKUP($B34,'data siswa2020 reguler'!$C$8:$N$211,10,0)</f>
        <v>SDN PAGERWOJO</v>
      </c>
      <c r="L34" s="221" t="str">
        <f>VLOOKUP($B34,'data siswa2020 reguler'!$C$8:$N$211,11,0)</f>
        <v>L</v>
      </c>
      <c r="M34" s="222" t="str">
        <f>VLOOKUP($B34,'data siswa2020 reguler'!$C$8:$N$211,12,0)</f>
        <v>0082604658</v>
      </c>
      <c r="N34" s="228"/>
      <c r="O34" s="224"/>
      <c r="R34" s="204">
        <v>7</v>
      </c>
      <c r="S34" s="204">
        <v>7</v>
      </c>
    </row>
    <row r="35" spans="1:19" s="204" customFormat="1" ht="15.75" x14ac:dyDescent="0.25">
      <c r="A35" s="43">
        <v>28</v>
      </c>
      <c r="B35" s="225" t="s">
        <v>354</v>
      </c>
      <c r="C35" s="94" t="str">
        <f>VLOOKUP($B35,'data siswa2020 reguler'!$C$8:$N$211,2,0)</f>
        <v>SIDOARJO, 23 OKTOBER 2008</v>
      </c>
      <c r="D35" s="219" t="str">
        <f>VLOOKUP($B35,'data siswa2020 reguler'!$C$8:$N$211,3,0)</f>
        <v>ISLAM</v>
      </c>
      <c r="E35" s="219" t="str">
        <f>VLOOKUP($B35,'data siswa2020 reguler'!$C$8:$N$211,4,0)</f>
        <v>SUMANTRI</v>
      </c>
      <c r="F35" s="219" t="str">
        <f>VLOOKUP($B35,'data siswa2020 reguler'!$C$8:$N$211,5,0)</f>
        <v>IIN ARIFAH</v>
      </c>
      <c r="G35" s="219" t="str">
        <f>VLOOKUP($B35,'data siswa2020 reguler'!$C$8:$N$211,6,0)</f>
        <v>SWASTA</v>
      </c>
      <c r="H35" s="219" t="str">
        <f>VLOOKUP($B35,'data siswa2020 reguler'!$C$8:$N$211,7,0)</f>
        <v>IBU RUMAH TANGGA</v>
      </c>
      <c r="I35" s="219" t="str">
        <f>VLOOKUP($B35,'data siswa2020 reguler'!$C$8:$N$211,8,0)</f>
        <v>PAGERWOJO RT 20/RW 05 NGEMPLAK BUDURAN</v>
      </c>
      <c r="J35" s="220">
        <f>VLOOKUP($B35,'data siswa2020 reguler'!$C$8:$N$211,9,0)</f>
        <v>81333896760</v>
      </c>
      <c r="K35" s="219" t="str">
        <f>VLOOKUP($B35,'data siswa2020 reguler'!$C$8:$N$211,10,0)</f>
        <v>SDN PAGERWOJO</v>
      </c>
      <c r="L35" s="221" t="str">
        <f>VLOOKUP($B35,'data siswa2020 reguler'!$C$8:$N$211,11,0)</f>
        <v>P</v>
      </c>
      <c r="M35" s="346" t="s">
        <v>2012</v>
      </c>
      <c r="N35" s="228"/>
      <c r="O35" s="226"/>
      <c r="R35" s="204">
        <v>7</v>
      </c>
      <c r="S35" s="204">
        <v>7</v>
      </c>
    </row>
    <row r="36" spans="1:19" s="204" customFormat="1" ht="15.75" x14ac:dyDescent="0.25">
      <c r="A36" s="43">
        <v>29</v>
      </c>
      <c r="B36" s="225" t="s">
        <v>292</v>
      </c>
      <c r="C36" s="94" t="str">
        <f>VLOOKUP($B36,'data siswa2020 reguler'!$C$8:$N$211,2,0)</f>
        <v>SURABAYA, 04 JANUARI 2009</v>
      </c>
      <c r="D36" s="219" t="str">
        <f>VLOOKUP($B36,'data siswa2020 reguler'!$C$8:$N$211,3,0)</f>
        <v>ISLAM</v>
      </c>
      <c r="E36" s="219" t="str">
        <f>VLOOKUP($B36,'data siswa2020 reguler'!$C$8:$N$211,4,0)</f>
        <v>RUDI HARIYANTO</v>
      </c>
      <c r="F36" s="219" t="str">
        <f>VLOOKUP($B36,'data siswa2020 reguler'!$C$8:$N$211,5,0)</f>
        <v>SRI WAHYUNI</v>
      </c>
      <c r="G36" s="219" t="str">
        <f>VLOOKUP($B36,'data siswa2020 reguler'!$C$8:$N$211,6,0)</f>
        <v>SWASTA</v>
      </c>
      <c r="H36" s="219" t="str">
        <f>VLOOKUP($B36,'data siswa2020 reguler'!$C$8:$N$211,7,0)</f>
        <v>SWASTA</v>
      </c>
      <c r="I36" s="219" t="str">
        <f>VLOOKUP($B36,'data siswa2020 reguler'!$C$8:$N$211,8,0)</f>
        <v>JL. PRASUNG KAV. A9 BUDURAN DUKUH TENGAH RT 03/RW 02</v>
      </c>
      <c r="J36" s="220">
        <f>VLOOKUP($B36,'data siswa2020 reguler'!$C$8:$N$211,9,0)</f>
        <v>83849701277</v>
      </c>
      <c r="K36" s="219" t="str">
        <f>VLOOKUP($B36,'data siswa2020 reguler'!$C$8:$N$211,10,0)</f>
        <v>SDN DUKUH TENGAH</v>
      </c>
      <c r="L36" s="221" t="str">
        <f>VLOOKUP($B36,'data siswa2020 reguler'!$C$8:$N$211,11,0)</f>
        <v>P</v>
      </c>
      <c r="M36" s="222" t="str">
        <f>VLOOKUP($B36,'data siswa2020 reguler'!$C$8:$N$211,12,0)</f>
        <v>0108414732</v>
      </c>
      <c r="N36" s="228"/>
      <c r="O36" s="233"/>
      <c r="R36" s="204">
        <v>7</v>
      </c>
      <c r="S36" s="204">
        <v>7</v>
      </c>
    </row>
    <row r="37" spans="1:19" s="204" customFormat="1" ht="15.75" x14ac:dyDescent="0.25">
      <c r="A37" s="43">
        <v>30</v>
      </c>
      <c r="B37" s="225" t="s">
        <v>124</v>
      </c>
      <c r="C37" s="94" t="str">
        <f>VLOOKUP($B37,'data siswa2020 reguler'!$C$8:$N$211,2,0)</f>
        <v>PONOROGO, 28 JUNI 2009</v>
      </c>
      <c r="D37" s="219" t="str">
        <f>VLOOKUP($B37,'data siswa2020 reguler'!$C$8:$N$211,3,0)</f>
        <v>ISLAM</v>
      </c>
      <c r="E37" s="219" t="str">
        <f>VLOOKUP($B37,'data siswa2020 reguler'!$C$8:$N$211,4,0)</f>
        <v>LAGA TIRTA RATNA ADI NEGARA</v>
      </c>
      <c r="F37" s="219" t="str">
        <f>VLOOKUP($B37,'data siswa2020 reguler'!$C$8:$N$211,5,0)</f>
        <v>TRI WAHYUNI</v>
      </c>
      <c r="G37" s="219" t="str">
        <f>VLOOKUP($B37,'data siswa2020 reguler'!$C$8:$N$211,6,0)</f>
        <v>SWASTA</v>
      </c>
      <c r="H37" s="219" t="str">
        <f>VLOOKUP($B37,'data siswa2020 reguler'!$C$8:$N$211,7,0)</f>
        <v>SWASTA</v>
      </c>
      <c r="I37" s="219" t="str">
        <f>VLOOKUP($B37,'data siswa2020 reguler'!$C$8:$N$211,8,0)</f>
        <v>JL. JENGGOLO I, PERUMDA B-9 PUCANG</v>
      </c>
      <c r="J37" s="220">
        <f>VLOOKUP($B37,'data siswa2020 reguler'!$C$8:$N$211,9,0)</f>
        <v>87856686839</v>
      </c>
      <c r="K37" s="219" t="str">
        <f>VLOOKUP($B37,'data siswa2020 reguler'!$C$8:$N$211,10,0)</f>
        <v>MI PAGERWOJO</v>
      </c>
      <c r="L37" s="221" t="str">
        <f>VLOOKUP($B37,'data siswa2020 reguler'!$C$8:$N$211,11,0)</f>
        <v>L</v>
      </c>
      <c r="M37" s="346" t="s">
        <v>2013</v>
      </c>
      <c r="N37" s="223"/>
      <c r="O37" s="234"/>
      <c r="R37" s="204">
        <v>7</v>
      </c>
      <c r="S37" s="204">
        <v>7</v>
      </c>
    </row>
    <row r="38" spans="1:19" s="204" customFormat="1" ht="15.75" x14ac:dyDescent="0.25">
      <c r="A38" s="43">
        <v>31</v>
      </c>
      <c r="B38" s="225" t="s">
        <v>620</v>
      </c>
      <c r="C38" s="94" t="str">
        <f>VLOOKUP($B38,'data siswa2020 reguler'!$C$8:$N$211,2,0)</f>
        <v>SIDOARJO, 22 APRIL 2009</v>
      </c>
      <c r="D38" s="219" t="str">
        <f>VLOOKUP($B38,'data siswa2020 reguler'!$C$8:$N$211,3,0)</f>
        <v>ISLAM</v>
      </c>
      <c r="E38" s="219" t="str">
        <f>VLOOKUP($B38,'data siswa2020 reguler'!$C$8:$N$211,4,0)</f>
        <v>DARMAWAN</v>
      </c>
      <c r="F38" s="219" t="str">
        <f>VLOOKUP($B38,'data siswa2020 reguler'!$C$8:$N$211,5,0)</f>
        <v>SURIANI</v>
      </c>
      <c r="G38" s="219" t="str">
        <f>VLOOKUP($B38,'data siswa2020 reguler'!$C$8:$N$211,6,0)</f>
        <v>SWASTA</v>
      </c>
      <c r="H38" s="219" t="str">
        <f>VLOOKUP($B38,'data siswa2020 reguler'!$C$8:$N$211,7,0)</f>
        <v>IBU RUMAH TANGGA</v>
      </c>
      <c r="I38" s="219" t="str">
        <f>VLOOKUP($B38,'data siswa2020 reguler'!$C$8:$N$211,8,0)</f>
        <v>DESA SIWALANPANJI RT 9 RW02</v>
      </c>
      <c r="J38" s="220">
        <f>VLOOKUP($B38,'data siswa2020 reguler'!$C$8:$N$211,9,0)</f>
        <v>0</v>
      </c>
      <c r="K38" s="219" t="str">
        <f>VLOOKUP($B38,'data siswa2020 reguler'!$C$8:$N$211,10,0)</f>
        <v>SDN SIWALANPANJI</v>
      </c>
      <c r="L38" s="221" t="str">
        <f>VLOOKUP($B38,'data siswa2020 reguler'!$C$8:$N$211,11,0)</f>
        <v>L</v>
      </c>
      <c r="M38" s="346" t="s">
        <v>2014</v>
      </c>
      <c r="N38" s="228"/>
      <c r="O38" s="226"/>
      <c r="R38" s="204">
        <v>7</v>
      </c>
      <c r="S38" s="204">
        <v>7</v>
      </c>
    </row>
    <row r="39" spans="1:19" s="204" customFormat="1" ht="15.75" x14ac:dyDescent="0.25">
      <c r="A39" s="43">
        <v>32</v>
      </c>
      <c r="B39" s="225" t="s">
        <v>224</v>
      </c>
      <c r="C39" s="94" t="str">
        <f>VLOOKUP($B39,'data siswa2020 reguler'!$C$8:$N$211,2,0)</f>
        <v>SIDOARJO, 07 NOVEMBER 2008</v>
      </c>
      <c r="D39" s="219" t="str">
        <f>VLOOKUP($B39,'data siswa2020 reguler'!$C$8:$N$211,3,0)</f>
        <v>ISLAM</v>
      </c>
      <c r="E39" s="219" t="str">
        <f>VLOOKUP($B39,'data siswa2020 reguler'!$C$8:$N$211,4,0)</f>
        <v>AYEP SURYANA</v>
      </c>
      <c r="F39" s="219" t="str">
        <f>VLOOKUP($B39,'data siswa2020 reguler'!$C$8:$N$211,5,0)</f>
        <v>RINA MARLINA</v>
      </c>
      <c r="G39" s="219" t="str">
        <f>VLOOKUP($B39,'data siswa2020 reguler'!$C$8:$N$211,6,0)</f>
        <v>WIRASWASTA</v>
      </c>
      <c r="H39" s="219" t="str">
        <f>VLOOKUP($B39,'data siswa2020 reguler'!$C$8:$N$211,7,0)</f>
        <v>IBU RUMAH TANGGA</v>
      </c>
      <c r="I39" s="219" t="str">
        <f>VLOOKUP($B39,'data siswa2020 reguler'!$C$8:$N$211,8,0)</f>
        <v>DESA SIWALANPANJI RT 06/RW 02 SIDOARJO</v>
      </c>
      <c r="J39" s="220">
        <f>VLOOKUP($B39,'data siswa2020 reguler'!$C$8:$N$211,9,0)</f>
        <v>81232918855</v>
      </c>
      <c r="K39" s="219" t="str">
        <f>VLOOKUP($B39,'data siswa2020 reguler'!$C$8:$N$211,10,0)</f>
        <v>MI FAQIH HASYIM</v>
      </c>
      <c r="L39" s="221" t="str">
        <f>VLOOKUP($B39,'data siswa2020 reguler'!$C$8:$N$211,11,0)</f>
        <v>P</v>
      </c>
      <c r="M39" s="346" t="s">
        <v>2015</v>
      </c>
      <c r="N39" s="228"/>
      <c r="O39" s="226"/>
      <c r="R39" s="204">
        <v>7</v>
      </c>
      <c r="S39" s="204">
        <v>7</v>
      </c>
    </row>
    <row r="40" spans="1:19" s="204" customFormat="1" ht="15.75" x14ac:dyDescent="0.25">
      <c r="A40" s="43">
        <v>33</v>
      </c>
      <c r="B40" s="225" t="s">
        <v>82</v>
      </c>
      <c r="C40" s="94">
        <f>VLOOKUP($B40,'data siswa2020 reguler'!$C$8:$N$211,2,0)</f>
        <v>0</v>
      </c>
      <c r="D40" s="219">
        <f>VLOOKUP($B40,'data siswa2020 reguler'!$C$8:$N$211,3,0)</f>
        <v>0</v>
      </c>
      <c r="E40" s="219">
        <f>VLOOKUP($B40,'data siswa2020 reguler'!$C$8:$N$211,4,0)</f>
        <v>0</v>
      </c>
      <c r="F40" s="219">
        <f>VLOOKUP($B40,'data siswa2020 reguler'!$C$8:$N$211,5,0)</f>
        <v>0</v>
      </c>
      <c r="G40" s="219">
        <f>VLOOKUP($B40,'data siswa2020 reguler'!$C$8:$N$211,6,0)</f>
        <v>0</v>
      </c>
      <c r="H40" s="219">
        <f>VLOOKUP($B40,'data siswa2020 reguler'!$C$8:$N$211,7,0)</f>
        <v>0</v>
      </c>
      <c r="I40" s="219">
        <f>VLOOKUP($B40,'data siswa2020 reguler'!$C$8:$N$211,8,0)</f>
        <v>0</v>
      </c>
      <c r="J40" s="220">
        <f>VLOOKUP($B40,'data siswa2020 reguler'!$C$8:$N$211,9,0)</f>
        <v>0</v>
      </c>
      <c r="K40" s="219">
        <f>VLOOKUP($B40,'data siswa2020 reguler'!$C$8:$N$211,10,0)</f>
        <v>0</v>
      </c>
      <c r="L40" s="221" t="s">
        <v>17</v>
      </c>
      <c r="M40" s="346" t="s">
        <v>2016</v>
      </c>
      <c r="N40" s="228"/>
      <c r="O40" s="226"/>
      <c r="R40" s="204">
        <v>7</v>
      </c>
      <c r="S40" s="204">
        <v>7</v>
      </c>
    </row>
    <row r="41" spans="1:19" s="204" customFormat="1" ht="15.75" x14ac:dyDescent="0.25">
      <c r="A41" s="43">
        <v>34</v>
      </c>
      <c r="B41" s="203" t="s">
        <v>81</v>
      </c>
      <c r="C41" s="94">
        <f>VLOOKUP($B41,'data siswa2020 reguler'!$C$8:$N$211,2,0)</f>
        <v>0</v>
      </c>
      <c r="D41" s="219">
        <f>VLOOKUP($B41,'data siswa2020 reguler'!$C$8:$N$211,3,0)</f>
        <v>0</v>
      </c>
      <c r="E41" s="219">
        <f>VLOOKUP($B41,'data siswa2020 reguler'!$C$8:$N$211,4,0)</f>
        <v>0</v>
      </c>
      <c r="F41" s="219">
        <f>VLOOKUP($B41,'data siswa2020 reguler'!$C$8:$N$211,5,0)</f>
        <v>0</v>
      </c>
      <c r="G41" s="219">
        <f>VLOOKUP($B41,'data siswa2020 reguler'!$C$8:$N$211,6,0)</f>
        <v>0</v>
      </c>
      <c r="H41" s="219">
        <f>VLOOKUP($B41,'data siswa2020 reguler'!$C$8:$N$211,7,0)</f>
        <v>0</v>
      </c>
      <c r="I41" s="219">
        <f>VLOOKUP($B41,'data siswa2020 reguler'!$C$8:$N$211,8,0)</f>
        <v>0</v>
      </c>
      <c r="J41" s="220">
        <f>VLOOKUP($B41,'data siswa2020 reguler'!$C$8:$N$211,9,0)</f>
        <v>0</v>
      </c>
      <c r="K41" s="219">
        <f>VLOOKUP($B41,'data siswa2020 reguler'!$C$8:$N$211,10,0)</f>
        <v>0</v>
      </c>
      <c r="L41" s="221" t="s">
        <v>17</v>
      </c>
      <c r="M41" s="346" t="s">
        <v>2017</v>
      </c>
      <c r="N41" s="228"/>
      <c r="O41" s="226"/>
      <c r="R41" s="204">
        <v>7</v>
      </c>
      <c r="S41" s="204">
        <v>7</v>
      </c>
    </row>
    <row r="42" spans="1:19" s="204" customFormat="1" ht="15.75" x14ac:dyDescent="0.25">
      <c r="A42" s="43">
        <v>35</v>
      </c>
      <c r="B42" s="202" t="s">
        <v>94</v>
      </c>
      <c r="C42" s="94" t="str">
        <f>VLOOKUP($B42,'data siswa2020 reguler'!$C$8:$N$211,2,0)</f>
        <v>SIDOARJO, 27 MEI 2008</v>
      </c>
      <c r="D42" s="219" t="str">
        <f>VLOOKUP($B42,'data siswa2020 reguler'!$C$8:$N$211,3,0)</f>
        <v>ISLAM</v>
      </c>
      <c r="E42" s="219" t="str">
        <f>VLOOKUP($B42,'data siswa2020 reguler'!$C$8:$N$211,4,0)</f>
        <v>DEDIK ARTIYAN</v>
      </c>
      <c r="F42" s="219" t="str">
        <f>VLOOKUP($B42,'data siswa2020 reguler'!$C$8:$N$211,5,0)</f>
        <v>JUWITA KRISNAWATI</v>
      </c>
      <c r="G42" s="219" t="str">
        <f>VLOOKUP($B42,'data siswa2020 reguler'!$C$8:$N$211,6,0)</f>
        <v>SWASTA</v>
      </c>
      <c r="H42" s="219" t="str">
        <f>VLOOKUP($B42,'data siswa2020 reguler'!$C$8:$N$211,7,0)</f>
        <v>IBU RUMAH TANGGA</v>
      </c>
      <c r="I42" s="219" t="str">
        <f>VLOOKUP($B42,'data siswa2020 reguler'!$C$8:$N$211,8,0)</f>
        <v>SONO RT.02 RW.02 SIDOKERTO BUDURAN</v>
      </c>
      <c r="J42" s="220">
        <f>VLOOKUP($B42,'data siswa2020 reguler'!$C$8:$N$211,9,0)</f>
        <v>88231168484</v>
      </c>
      <c r="K42" s="219">
        <f>VLOOKUP($B42,'data siswa2020 reguler'!$C$8:$N$211,10,0)</f>
        <v>0</v>
      </c>
      <c r="L42" s="221" t="str">
        <f>VLOOKUP($B42,'data siswa2020 reguler'!$C$8:$N$211,11,0)</f>
        <v>P</v>
      </c>
      <c r="M42" s="346" t="s">
        <v>2018</v>
      </c>
      <c r="N42" s="228"/>
      <c r="O42" s="226"/>
      <c r="R42" s="204">
        <v>7</v>
      </c>
      <c r="S42" s="204">
        <v>7</v>
      </c>
    </row>
    <row r="43" spans="1:19" s="204" customFormat="1" ht="15.75" x14ac:dyDescent="0.25">
      <c r="A43" s="43">
        <v>36</v>
      </c>
      <c r="B43" s="225" t="s">
        <v>1007</v>
      </c>
      <c r="C43" s="94" t="s">
        <v>2023</v>
      </c>
      <c r="D43" s="219" t="str">
        <f>VLOOKUP($B43,'data siswa2020 reguler'!$C$8:$N$211,3,0)</f>
        <v>ISLAM</v>
      </c>
      <c r="E43" s="219" t="str">
        <f>VLOOKUP($B43,'data siswa2020 reguler'!$C$8:$N$211,4,0)</f>
        <v>ASMUJI</v>
      </c>
      <c r="F43" s="219" t="str">
        <f>VLOOKUP($B43,'data siswa2020 reguler'!$C$8:$N$211,5,0)</f>
        <v>CATUR PAHWATI</v>
      </c>
      <c r="G43" s="219" t="str">
        <f>VLOOKUP($B43,'data siswa2020 reguler'!$C$8:$N$211,6,0)</f>
        <v>WIRASWASTA</v>
      </c>
      <c r="H43" s="219" t="str">
        <f>VLOOKUP($B43,'data siswa2020 reguler'!$C$8:$N$211,7,0)</f>
        <v>IBU RUMAH TANGGA</v>
      </c>
      <c r="I43" s="219" t="str">
        <f>VLOOKUP($B43,'data siswa2020 reguler'!$C$8:$N$211,8,0)</f>
        <v>PARK ROYAL REGENCY NI/I RT 01 RW09</v>
      </c>
      <c r="J43" s="220">
        <f>VLOOKUP($B43,'data siswa2020 reguler'!$C$8:$N$211,9,0)</f>
        <v>81233750460</v>
      </c>
      <c r="K43" s="219" t="str">
        <f>VLOOKUP($B43,'data siswa2020 reguler'!$C$8:$N$211,10,0)</f>
        <v>MIN 1 SDOARJO</v>
      </c>
      <c r="L43" s="221" t="str">
        <f>VLOOKUP($B43,'data siswa2020 reguler'!$C$8:$N$211,11,0)</f>
        <v>L</v>
      </c>
      <c r="M43" s="346" t="s">
        <v>2019</v>
      </c>
      <c r="N43" s="223"/>
      <c r="O43" s="228"/>
      <c r="R43" s="204">
        <v>7</v>
      </c>
      <c r="S43" s="204">
        <v>7</v>
      </c>
    </row>
    <row r="44" spans="1:19" s="204" customFormat="1" ht="15.75" x14ac:dyDescent="0.25">
      <c r="A44" s="43">
        <v>37</v>
      </c>
      <c r="B44" s="225" t="s">
        <v>662</v>
      </c>
      <c r="C44" s="94" t="str">
        <f>VLOOKUP($B44,'data siswa2020 reguler'!$C$8:$N$211,2,0)</f>
        <v>SURABAYA, 18 APRIL 2008</v>
      </c>
      <c r="D44" s="219" t="str">
        <f>VLOOKUP($B44,'data siswa2020 reguler'!$C$8:$N$211,3,0)</f>
        <v>ISLAM</v>
      </c>
      <c r="E44" s="219" t="str">
        <f>VLOOKUP($B44,'data siswa2020 reguler'!$C$8:$N$211,4,0)</f>
        <v>ARIS PRASETIA</v>
      </c>
      <c r="F44" s="219" t="str">
        <f>VLOOKUP($B44,'data siswa2020 reguler'!$C$8:$N$211,5,0)</f>
        <v>MUSRIFAH</v>
      </c>
      <c r="G44" s="219" t="str">
        <f>VLOOKUP($B44,'data siswa2020 reguler'!$C$8:$N$211,6,0)</f>
        <v>SWASTA</v>
      </c>
      <c r="H44" s="219" t="str">
        <f>VLOOKUP($B44,'data siswa2020 reguler'!$C$8:$N$211,7,0)</f>
        <v>WIRASWASTA</v>
      </c>
      <c r="I44" s="219" t="str">
        <f>VLOOKUP($B44,'data siswa2020 reguler'!$C$8:$N$211,8,0)</f>
        <v>SUKOREJO BARU RT.13 RW.04 GANG MAKMUR SIDOARJO</v>
      </c>
      <c r="J44" s="220">
        <f>VLOOKUP($B44,'data siswa2020 reguler'!$C$8:$N$211,9,0)</f>
        <v>82245249293</v>
      </c>
      <c r="K44" s="219" t="str">
        <f>VLOOKUP($B44,'data siswa2020 reguler'!$C$8:$N$211,10,0)</f>
        <v>SDN SUKOREJO</v>
      </c>
      <c r="L44" s="221" t="str">
        <f>VLOOKUP($B44,'data siswa2020 reguler'!$C$8:$N$211,11,0)</f>
        <v>L</v>
      </c>
      <c r="M44" s="346" t="s">
        <v>2020</v>
      </c>
      <c r="N44" s="235"/>
      <c r="O44" s="236"/>
      <c r="R44" s="204">
        <v>7</v>
      </c>
      <c r="S44" s="204">
        <v>7</v>
      </c>
    </row>
    <row r="45" spans="1:19" s="204" customFormat="1" ht="15.75" x14ac:dyDescent="0.25">
      <c r="A45" s="43">
        <v>38</v>
      </c>
      <c r="B45" s="225" t="s">
        <v>1675</v>
      </c>
      <c r="C45" s="94" t="s">
        <v>231</v>
      </c>
      <c r="D45" s="219" t="s">
        <v>1676</v>
      </c>
      <c r="E45" s="219" t="s">
        <v>1677</v>
      </c>
      <c r="F45" s="219" t="s">
        <v>1678</v>
      </c>
      <c r="G45" s="219" t="s">
        <v>859</v>
      </c>
      <c r="H45" s="219" t="s">
        <v>859</v>
      </c>
      <c r="I45" s="219" t="s">
        <v>1679</v>
      </c>
      <c r="J45" s="220" t="s">
        <v>1680</v>
      </c>
      <c r="K45" s="219" t="s">
        <v>842</v>
      </c>
      <c r="L45" s="221" t="s">
        <v>18</v>
      </c>
      <c r="M45" s="346" t="s">
        <v>2021</v>
      </c>
      <c r="N45" s="228"/>
      <c r="O45" s="226"/>
      <c r="R45" s="204">
        <v>7</v>
      </c>
      <c r="S45" s="204">
        <v>7</v>
      </c>
    </row>
    <row r="46" spans="1:19" s="316" customFormat="1" ht="15.75" x14ac:dyDescent="0.25">
      <c r="A46" s="309">
        <v>39</v>
      </c>
      <c r="B46" s="310" t="s">
        <v>1692</v>
      </c>
      <c r="C46" s="311" t="s">
        <v>1693</v>
      </c>
      <c r="D46" s="312" t="s">
        <v>32</v>
      </c>
      <c r="E46" s="312" t="s">
        <v>1694</v>
      </c>
      <c r="F46" s="312" t="s">
        <v>1695</v>
      </c>
      <c r="G46" s="312" t="s">
        <v>1696</v>
      </c>
      <c r="H46" s="312" t="s">
        <v>1697</v>
      </c>
      <c r="I46" s="312" t="s">
        <v>1698</v>
      </c>
      <c r="J46" s="313" t="s">
        <v>1699</v>
      </c>
      <c r="K46" s="312" t="s">
        <v>591</v>
      </c>
      <c r="L46" s="314" t="s">
        <v>18</v>
      </c>
      <c r="M46" s="349" t="s">
        <v>2022</v>
      </c>
      <c r="N46" s="315"/>
      <c r="R46" s="316">
        <v>7</v>
      </c>
      <c r="S46" s="316">
        <v>7</v>
      </c>
    </row>
    <row r="47" spans="1:19" s="320" customFormat="1" ht="21" x14ac:dyDescent="0.35">
      <c r="A47" s="294">
        <v>40</v>
      </c>
      <c r="B47" s="317"/>
      <c r="C47" s="318"/>
      <c r="D47" s="318"/>
      <c r="E47" s="318"/>
      <c r="F47" s="318"/>
      <c r="G47" s="318"/>
      <c r="H47" s="318"/>
      <c r="I47" s="318"/>
      <c r="J47" s="318"/>
      <c r="K47" s="319"/>
      <c r="L47" s="319"/>
      <c r="M47" s="319"/>
      <c r="N47" s="318"/>
      <c r="O47" s="318"/>
      <c r="R47" s="320">
        <v>7</v>
      </c>
      <c r="S47" s="320">
        <v>7</v>
      </c>
    </row>
    <row r="48" spans="1:19" ht="21" customHeight="1" x14ac:dyDescent="0.35">
      <c r="B48" s="3" t="s">
        <v>1681</v>
      </c>
      <c r="C48" s="142">
        <f>SUM(C49:C50)</f>
        <v>39</v>
      </c>
      <c r="K48" s="2"/>
      <c r="L48" s="2"/>
    </row>
    <row r="49" spans="2:12" ht="21" customHeight="1" x14ac:dyDescent="0.35">
      <c r="B49" s="3" t="s">
        <v>1682</v>
      </c>
      <c r="C49" s="142">
        <v>21</v>
      </c>
      <c r="K49" s="2"/>
      <c r="L49" s="2"/>
    </row>
    <row r="50" spans="2:12" ht="21" customHeight="1" x14ac:dyDescent="0.35">
      <c r="B50" s="3" t="s">
        <v>1683</v>
      </c>
      <c r="C50" s="142">
        <v>18</v>
      </c>
      <c r="K50" s="2"/>
      <c r="L50" s="2"/>
    </row>
    <row r="51" spans="2:12" ht="21" customHeight="1" x14ac:dyDescent="0.35">
      <c r="B51" s="3"/>
      <c r="K51" s="2"/>
      <c r="L51" s="2"/>
    </row>
    <row r="52" spans="2:12" ht="21" customHeight="1" x14ac:dyDescent="0.35">
      <c r="B52" s="3"/>
      <c r="K52" s="2"/>
      <c r="L52" s="2"/>
    </row>
    <row r="53" spans="2:12" ht="21" customHeight="1" x14ac:dyDescent="0.35">
      <c r="B53" s="3"/>
      <c r="K53" s="2"/>
      <c r="L53" s="2"/>
    </row>
    <row r="54" spans="2:12" ht="21" customHeight="1" x14ac:dyDescent="0.35">
      <c r="B54" s="3"/>
      <c r="K54" s="2"/>
      <c r="L54" s="2"/>
    </row>
    <row r="55" spans="2:12" ht="21" customHeight="1" x14ac:dyDescent="0.35">
      <c r="B55" s="3"/>
      <c r="K55" s="2"/>
      <c r="L55" s="2"/>
    </row>
    <row r="56" spans="2:12" ht="21" customHeight="1" x14ac:dyDescent="0.35">
      <c r="B56" s="3"/>
      <c r="K56" s="2"/>
      <c r="L56" s="2"/>
    </row>
    <row r="57" spans="2:12" ht="21" customHeight="1" x14ac:dyDescent="0.35">
      <c r="B57" s="3"/>
      <c r="K57" s="2"/>
      <c r="L57" s="2"/>
    </row>
    <row r="58" spans="2:12" ht="21" customHeight="1" x14ac:dyDescent="0.35">
      <c r="B58" s="3"/>
      <c r="K58" s="2"/>
      <c r="L58" s="2"/>
    </row>
    <row r="59" spans="2:12" ht="21" customHeight="1" x14ac:dyDescent="0.35">
      <c r="B59" s="3"/>
      <c r="K59" s="2"/>
      <c r="L59" s="2"/>
    </row>
    <row r="60" spans="2:12" ht="21" customHeight="1" x14ac:dyDescent="0.35">
      <c r="B60" s="3"/>
      <c r="K60" s="2"/>
      <c r="L60" s="2"/>
    </row>
    <row r="61" spans="2:12" ht="21" customHeight="1" x14ac:dyDescent="0.35">
      <c r="B61" s="3"/>
      <c r="K61" s="2"/>
      <c r="L61" s="2"/>
    </row>
    <row r="62" spans="2:12" ht="21" customHeight="1" x14ac:dyDescent="0.35">
      <c r="B62" s="3"/>
      <c r="K62" s="2"/>
      <c r="L62" s="2"/>
    </row>
    <row r="63" spans="2:12" ht="21" customHeight="1" x14ac:dyDescent="0.35">
      <c r="B63" s="3"/>
      <c r="K63" s="2"/>
      <c r="L63" s="2"/>
    </row>
    <row r="64" spans="2:12" ht="21" customHeight="1" x14ac:dyDescent="0.35">
      <c r="B64" s="3"/>
      <c r="K64" s="2"/>
      <c r="L64" s="2"/>
    </row>
    <row r="65" spans="2:12" ht="21" customHeight="1" x14ac:dyDescent="0.35">
      <c r="B65" s="3"/>
      <c r="K65" s="2"/>
      <c r="L65" s="2"/>
    </row>
    <row r="66" spans="2:12" ht="21" customHeight="1" x14ac:dyDescent="0.35">
      <c r="B66" s="3"/>
      <c r="K66" s="2"/>
      <c r="L66" s="2"/>
    </row>
    <row r="67" spans="2:12" ht="21" customHeight="1" x14ac:dyDescent="0.35">
      <c r="B67" s="3"/>
      <c r="K67" s="2"/>
      <c r="L67" s="2"/>
    </row>
    <row r="68" spans="2:12" ht="21" customHeight="1" x14ac:dyDescent="0.35">
      <c r="B68" s="3"/>
      <c r="K68" s="2"/>
      <c r="L68" s="2"/>
    </row>
    <row r="69" spans="2:12" ht="21" customHeight="1" x14ac:dyDescent="0.35">
      <c r="B69" s="3"/>
      <c r="K69" s="2"/>
      <c r="L69" s="2"/>
    </row>
    <row r="70" spans="2:12" ht="21" customHeight="1" x14ac:dyDescent="0.35">
      <c r="B70" s="3"/>
      <c r="K70" s="2">
        <v>23</v>
      </c>
      <c r="L70" s="2"/>
    </row>
    <row r="71" spans="2:12" ht="21" customHeight="1" x14ac:dyDescent="0.35">
      <c r="B71" s="3"/>
      <c r="K71" s="2"/>
      <c r="L71" s="2"/>
    </row>
    <row r="72" spans="2:12" ht="21" customHeight="1" x14ac:dyDescent="0.35">
      <c r="B72" s="3"/>
      <c r="K72" s="2"/>
      <c r="L72" s="2"/>
    </row>
    <row r="73" spans="2:12" ht="21" customHeight="1" x14ac:dyDescent="0.35">
      <c r="B73" s="3"/>
      <c r="K73" s="2"/>
      <c r="L73" s="2"/>
    </row>
    <row r="74" spans="2:12" ht="21" customHeight="1" x14ac:dyDescent="0.35">
      <c r="B74" s="3"/>
      <c r="K74" s="2"/>
      <c r="L74" s="2"/>
    </row>
    <row r="75" spans="2:12" ht="21" customHeight="1" x14ac:dyDescent="0.35">
      <c r="B75" s="3"/>
      <c r="K75" s="2"/>
      <c r="L75" s="2"/>
    </row>
    <row r="76" spans="2:12" ht="21" customHeight="1" x14ac:dyDescent="0.35">
      <c r="B76" s="3"/>
      <c r="K76" s="2"/>
      <c r="L76" s="2"/>
    </row>
    <row r="77" spans="2:12" ht="21" customHeight="1" x14ac:dyDescent="0.35">
      <c r="B77" s="3"/>
      <c r="K77" s="2"/>
      <c r="L77" s="2"/>
    </row>
    <row r="78" spans="2:12" ht="21" customHeight="1" x14ac:dyDescent="0.35">
      <c r="B78" s="3"/>
      <c r="K78" s="2"/>
      <c r="L78" s="2"/>
    </row>
    <row r="79" spans="2:12" ht="21" customHeight="1" x14ac:dyDescent="0.35">
      <c r="B79" s="3"/>
      <c r="K79" s="2"/>
      <c r="L79" s="2"/>
    </row>
    <row r="80" spans="2:12" ht="21" customHeight="1" x14ac:dyDescent="0.35">
      <c r="B80" s="3"/>
      <c r="K80" s="2"/>
      <c r="L80" s="2"/>
    </row>
    <row r="81" spans="2:12" ht="21" customHeight="1" x14ac:dyDescent="0.35">
      <c r="B81" s="3"/>
      <c r="K81" s="2"/>
      <c r="L81" s="2"/>
    </row>
    <row r="82" spans="2:12" ht="21" customHeight="1" x14ac:dyDescent="0.35">
      <c r="B82" s="3"/>
      <c r="K82" s="2"/>
      <c r="L82" s="2"/>
    </row>
    <row r="83" spans="2:12" ht="21" customHeight="1" x14ac:dyDescent="0.35">
      <c r="B83" s="3"/>
      <c r="K83" s="2"/>
      <c r="L83" s="2"/>
    </row>
    <row r="84" spans="2:12" ht="21" customHeight="1" x14ac:dyDescent="0.35">
      <c r="B84" s="3"/>
      <c r="K84" s="2"/>
      <c r="L84" s="2"/>
    </row>
    <row r="85" spans="2:12" ht="21" customHeight="1" x14ac:dyDescent="0.35">
      <c r="B85" s="3"/>
      <c r="K85" s="2"/>
      <c r="L85" s="2"/>
    </row>
    <row r="86" spans="2:12" ht="21" customHeight="1" x14ac:dyDescent="0.35">
      <c r="B86" s="3"/>
      <c r="K86" s="2"/>
      <c r="L86" s="2"/>
    </row>
    <row r="87" spans="2:12" ht="21" customHeight="1" x14ac:dyDescent="0.35">
      <c r="B87" s="3"/>
      <c r="K87" s="2"/>
      <c r="L87" s="2"/>
    </row>
    <row r="88" spans="2:12" ht="21" customHeight="1" x14ac:dyDescent="0.35">
      <c r="B88" s="3"/>
      <c r="K88" s="2"/>
      <c r="L88" s="2"/>
    </row>
    <row r="89" spans="2:12" ht="21" customHeight="1" x14ac:dyDescent="0.35">
      <c r="B89" s="3"/>
      <c r="K89" s="2"/>
      <c r="L89" s="2"/>
    </row>
    <row r="90" spans="2:12" ht="21" customHeight="1" x14ac:dyDescent="0.35">
      <c r="B90" s="3"/>
      <c r="K90" s="2"/>
      <c r="L90" s="2"/>
    </row>
    <row r="91" spans="2:12" ht="21" customHeight="1" x14ac:dyDescent="0.35">
      <c r="B91" s="3"/>
      <c r="K91" s="2">
        <v>21</v>
      </c>
      <c r="L91" s="2"/>
    </row>
    <row r="92" spans="2:12" ht="21" customHeight="1" x14ac:dyDescent="0.35">
      <c r="B92" s="3"/>
      <c r="K92" s="2"/>
      <c r="L92" s="2"/>
    </row>
    <row r="93" spans="2:12" ht="21" customHeight="1" x14ac:dyDescent="0.35">
      <c r="B93" s="3"/>
      <c r="K93" s="2"/>
      <c r="L93" s="2"/>
    </row>
    <row r="94" spans="2:12" ht="21" customHeight="1" x14ac:dyDescent="0.35">
      <c r="B94" s="3"/>
      <c r="K94" s="2"/>
      <c r="L94" s="2"/>
    </row>
    <row r="95" spans="2:12" ht="21" customHeight="1" x14ac:dyDescent="0.35">
      <c r="B95" s="3"/>
      <c r="K95" s="2"/>
      <c r="L95" s="2"/>
    </row>
    <row r="96" spans="2:12" ht="21" customHeight="1" x14ac:dyDescent="0.35">
      <c r="B96" s="3"/>
      <c r="K96" s="2"/>
      <c r="L96" s="2"/>
    </row>
    <row r="97" spans="2:13" ht="21" customHeight="1" x14ac:dyDescent="0.35">
      <c r="B97" s="3"/>
      <c r="K97" s="2"/>
      <c r="L97" s="2"/>
    </row>
    <row r="98" spans="2:13" ht="21" customHeight="1" x14ac:dyDescent="0.35">
      <c r="B98" s="3"/>
      <c r="K98" s="2"/>
      <c r="L98" s="2"/>
    </row>
    <row r="99" spans="2:13" ht="21" customHeight="1" x14ac:dyDescent="0.35">
      <c r="B99" s="3"/>
      <c r="K99" s="2"/>
      <c r="L99" s="2"/>
    </row>
    <row r="100" spans="2:13" ht="21" customHeight="1" x14ac:dyDescent="0.35">
      <c r="B100" s="3"/>
      <c r="K100" s="2"/>
      <c r="L100" s="2"/>
    </row>
    <row r="101" spans="2:13" ht="21" customHeight="1" x14ac:dyDescent="0.35">
      <c r="B101" s="3"/>
      <c r="K101" s="2"/>
      <c r="L101" s="2"/>
    </row>
    <row r="102" spans="2:13" ht="21" customHeight="1" x14ac:dyDescent="0.35">
      <c r="B102" s="3"/>
      <c r="K102" s="2"/>
      <c r="L102" s="2"/>
    </row>
    <row r="103" spans="2:13" ht="21" customHeight="1" x14ac:dyDescent="0.35">
      <c r="B103" s="3"/>
      <c r="K103" s="2"/>
      <c r="L103" s="2"/>
      <c r="M103" s="2"/>
    </row>
    <row r="104" spans="2:13" ht="21" customHeight="1" x14ac:dyDescent="0.35">
      <c r="B104" s="3"/>
      <c r="K104" s="2"/>
      <c r="L104" s="2"/>
      <c r="M104" s="2"/>
    </row>
    <row r="105" spans="2:13" ht="21" customHeight="1" x14ac:dyDescent="0.35">
      <c r="B105" s="3"/>
      <c r="K105" s="2"/>
      <c r="L105" s="2"/>
      <c r="M105" s="2"/>
    </row>
    <row r="106" spans="2:13" ht="21" customHeight="1" x14ac:dyDescent="0.35">
      <c r="B106" s="3"/>
      <c r="K106" s="2"/>
      <c r="L106" s="2"/>
      <c r="M106" s="2"/>
    </row>
    <row r="107" spans="2:13" ht="21" customHeight="1" x14ac:dyDescent="0.35">
      <c r="B107" s="3"/>
      <c r="K107" s="2"/>
      <c r="L107" s="2"/>
      <c r="M107" s="2"/>
    </row>
    <row r="108" spans="2:13" ht="21" customHeight="1" x14ac:dyDescent="0.35">
      <c r="B108" s="3"/>
      <c r="K108" s="2"/>
      <c r="L108" s="2"/>
      <c r="M108" s="2"/>
    </row>
    <row r="109" spans="2:13" ht="21" customHeight="1" x14ac:dyDescent="0.35">
      <c r="B109" s="3"/>
      <c r="K109" s="2"/>
      <c r="L109" s="2"/>
      <c r="M109" s="2"/>
    </row>
    <row r="110" spans="2:13" ht="21" customHeight="1" x14ac:dyDescent="0.35">
      <c r="B110" s="3"/>
      <c r="K110" s="2"/>
      <c r="L110" s="2"/>
      <c r="M110" s="2"/>
    </row>
    <row r="111" spans="2:13" ht="21" customHeight="1" x14ac:dyDescent="0.35">
      <c r="B111" s="3"/>
      <c r="K111" s="2"/>
      <c r="L111" s="2"/>
      <c r="M111" s="2"/>
    </row>
    <row r="112" spans="2:13" ht="21" customHeight="1" x14ac:dyDescent="0.35">
      <c r="B112" s="3"/>
      <c r="K112" s="2"/>
      <c r="L112" s="2"/>
      <c r="M112" s="2"/>
    </row>
    <row r="113" spans="2:13" ht="21" customHeight="1" x14ac:dyDescent="0.35">
      <c r="B113" s="3"/>
      <c r="K113" s="2"/>
      <c r="L113" s="2"/>
      <c r="M113" s="2"/>
    </row>
    <row r="114" spans="2:13" ht="21" customHeight="1" x14ac:dyDescent="0.35">
      <c r="B114" s="3"/>
      <c r="K114" s="2"/>
      <c r="L114" s="2"/>
      <c r="M114" s="2"/>
    </row>
    <row r="115" spans="2:13" ht="21" customHeight="1" x14ac:dyDescent="0.35">
      <c r="B115" s="3"/>
      <c r="K115" s="2"/>
      <c r="L115" s="2"/>
      <c r="M115" s="2"/>
    </row>
    <row r="116" spans="2:13" ht="21" customHeight="1" x14ac:dyDescent="0.35">
      <c r="B116" s="3"/>
      <c r="K116" s="2"/>
      <c r="L116" s="2"/>
      <c r="M116" s="2"/>
    </row>
    <row r="117" spans="2:13" ht="21" customHeight="1" x14ac:dyDescent="0.35">
      <c r="B117" s="3"/>
      <c r="K117" s="2"/>
      <c r="L117" s="2"/>
      <c r="M117" s="2"/>
    </row>
    <row r="118" spans="2:13" ht="21" customHeight="1" x14ac:dyDescent="0.35">
      <c r="B118" s="3"/>
      <c r="K118" s="2"/>
      <c r="L118" s="2"/>
      <c r="M118" s="2"/>
    </row>
    <row r="119" spans="2:13" ht="21" customHeight="1" x14ac:dyDescent="0.35">
      <c r="B119" s="3"/>
      <c r="K119" s="2"/>
      <c r="L119" s="2"/>
      <c r="M119" s="2"/>
    </row>
    <row r="120" spans="2:13" ht="21" customHeight="1" x14ac:dyDescent="0.35">
      <c r="B120" s="3"/>
      <c r="K120" s="2"/>
      <c r="L120" s="2"/>
      <c r="M120" s="2"/>
    </row>
    <row r="121" spans="2:13" ht="21" customHeight="1" x14ac:dyDescent="0.35">
      <c r="B121" s="3"/>
      <c r="K121" s="2"/>
      <c r="L121" s="2"/>
      <c r="M121" s="2"/>
    </row>
    <row r="122" spans="2:13" ht="21" customHeight="1" x14ac:dyDescent="0.35">
      <c r="B122" s="3"/>
      <c r="K122" s="2"/>
      <c r="L122" s="2"/>
      <c r="M122" s="2"/>
    </row>
    <row r="123" spans="2:13" ht="21" customHeight="1" x14ac:dyDescent="0.35">
      <c r="B123" s="3"/>
      <c r="K123" s="2"/>
      <c r="L123" s="2"/>
      <c r="M123" s="2"/>
    </row>
    <row r="124" spans="2:13" ht="21" customHeight="1" x14ac:dyDescent="0.35">
      <c r="B124" s="3"/>
      <c r="K124" s="2"/>
      <c r="L124" s="2"/>
      <c r="M124" s="2"/>
    </row>
    <row r="125" spans="2:13" ht="21" customHeight="1" x14ac:dyDescent="0.35">
      <c r="B125" s="3"/>
      <c r="K125" s="2"/>
      <c r="L125" s="2"/>
      <c r="M125" s="2"/>
    </row>
    <row r="126" spans="2:13" ht="21" customHeight="1" x14ac:dyDescent="0.35">
      <c r="B126" s="3"/>
      <c r="K126" s="2"/>
      <c r="L126" s="2"/>
      <c r="M126" s="2"/>
    </row>
    <row r="127" spans="2:13" ht="21" customHeight="1" x14ac:dyDescent="0.35">
      <c r="B127" s="3"/>
      <c r="K127" s="2"/>
      <c r="L127" s="2"/>
      <c r="M127" s="2"/>
    </row>
    <row r="128" spans="2:13" ht="21" customHeight="1" x14ac:dyDescent="0.35">
      <c r="B128" s="3"/>
      <c r="K128" s="2"/>
      <c r="L128" s="2"/>
      <c r="M128" s="2"/>
    </row>
    <row r="129" spans="2:13" ht="21" customHeight="1" x14ac:dyDescent="0.35">
      <c r="B129" s="3"/>
      <c r="K129" s="2"/>
      <c r="L129" s="2"/>
      <c r="M129" s="2"/>
    </row>
    <row r="130" spans="2:13" ht="21" customHeight="1" x14ac:dyDescent="0.35">
      <c r="B130" s="3"/>
      <c r="K130" s="2"/>
      <c r="L130" s="2"/>
      <c r="M130" s="2"/>
    </row>
    <row r="131" spans="2:13" ht="21" customHeight="1" x14ac:dyDescent="0.35">
      <c r="B131" s="3"/>
      <c r="K131" s="2"/>
      <c r="L131" s="2"/>
      <c r="M131" s="2"/>
    </row>
    <row r="132" spans="2:13" ht="21" customHeight="1" x14ac:dyDescent="0.35">
      <c r="B132" s="3"/>
      <c r="K132" s="2"/>
      <c r="L132" s="2"/>
      <c r="M132" s="2"/>
    </row>
    <row r="133" spans="2:13" ht="21" customHeight="1" x14ac:dyDescent="0.35">
      <c r="B133" s="3"/>
      <c r="K133" s="2"/>
      <c r="L133" s="2"/>
      <c r="M133" s="2"/>
    </row>
    <row r="134" spans="2:13" ht="21" customHeight="1" x14ac:dyDescent="0.35">
      <c r="B134" s="3"/>
      <c r="K134" s="2"/>
      <c r="L134" s="2"/>
      <c r="M134" s="2"/>
    </row>
    <row r="135" spans="2:13" ht="21" customHeight="1" x14ac:dyDescent="0.35">
      <c r="B135" s="3"/>
      <c r="K135" s="2"/>
      <c r="L135" s="2"/>
      <c r="M135" s="2"/>
    </row>
    <row r="136" spans="2:13" ht="21" customHeight="1" x14ac:dyDescent="0.35">
      <c r="B136" s="3"/>
      <c r="K136" s="2"/>
      <c r="L136" s="2"/>
      <c r="M136" s="2"/>
    </row>
    <row r="137" spans="2:13" ht="21" customHeight="1" x14ac:dyDescent="0.35">
      <c r="B137" s="3"/>
      <c r="K137" s="2"/>
      <c r="L137" s="2"/>
      <c r="M137" s="2"/>
    </row>
    <row r="138" spans="2:13" ht="21" customHeight="1" x14ac:dyDescent="0.35">
      <c r="B138" s="3"/>
      <c r="K138" s="2"/>
      <c r="L138" s="2"/>
      <c r="M138" s="2"/>
    </row>
    <row r="139" spans="2:13" ht="21" customHeight="1" x14ac:dyDescent="0.35">
      <c r="B139" s="3"/>
      <c r="K139" s="2"/>
      <c r="L139" s="2"/>
      <c r="M139" s="2"/>
    </row>
    <row r="140" spans="2:13" ht="21" customHeight="1" x14ac:dyDescent="0.35">
      <c r="B140" s="3"/>
      <c r="K140" s="2"/>
      <c r="L140" s="2"/>
      <c r="M140" s="2"/>
    </row>
    <row r="141" spans="2:13" ht="21" customHeight="1" x14ac:dyDescent="0.35">
      <c r="B141" s="3"/>
      <c r="K141" s="2"/>
      <c r="L141" s="2"/>
      <c r="M141" s="2"/>
    </row>
    <row r="142" spans="2:13" ht="21" customHeight="1" x14ac:dyDescent="0.35">
      <c r="B142" s="3"/>
      <c r="K142" s="2"/>
      <c r="L142" s="2"/>
      <c r="M142" s="2"/>
    </row>
    <row r="143" spans="2:13" ht="21" customHeight="1" x14ac:dyDescent="0.35">
      <c r="B143" s="3"/>
      <c r="K143" s="2"/>
      <c r="L143" s="2"/>
      <c r="M143" s="2"/>
    </row>
    <row r="144" spans="2:13" ht="21" customHeight="1" x14ac:dyDescent="0.35">
      <c r="B144" s="3"/>
      <c r="K144" s="2"/>
      <c r="L144" s="2"/>
      <c r="M144" s="2"/>
    </row>
    <row r="145" spans="2:13" ht="21" customHeight="1" x14ac:dyDescent="0.35">
      <c r="B145" s="3"/>
      <c r="K145" s="2"/>
      <c r="L145" s="2"/>
      <c r="M145" s="2"/>
    </row>
    <row r="146" spans="2:13" ht="21" customHeight="1" x14ac:dyDescent="0.35">
      <c r="B146" s="3"/>
      <c r="K146" s="2"/>
      <c r="L146" s="2"/>
      <c r="M146" s="2"/>
    </row>
    <row r="147" spans="2:13" ht="21" customHeight="1" x14ac:dyDescent="0.35">
      <c r="B147" s="3"/>
      <c r="K147" s="2"/>
      <c r="L147" s="2"/>
      <c r="M147" s="2"/>
    </row>
    <row r="148" spans="2:13" ht="21" customHeight="1" x14ac:dyDescent="0.35">
      <c r="B148" s="3"/>
      <c r="K148" s="2"/>
      <c r="L148" s="2"/>
      <c r="M148" s="2"/>
    </row>
    <row r="149" spans="2:13" ht="21" customHeight="1" x14ac:dyDescent="0.35">
      <c r="B149" s="3"/>
      <c r="K149" s="2"/>
      <c r="L149" s="2"/>
      <c r="M149" s="2"/>
    </row>
    <row r="150" spans="2:13" ht="21" customHeight="1" x14ac:dyDescent="0.35">
      <c r="B150" s="3"/>
      <c r="K150" s="2"/>
      <c r="L150" s="2"/>
      <c r="M150" s="2"/>
    </row>
    <row r="151" spans="2:13" ht="21" customHeight="1" x14ac:dyDescent="0.35">
      <c r="B151" s="3"/>
      <c r="K151" s="2"/>
      <c r="L151" s="2"/>
      <c r="M151" s="2"/>
    </row>
    <row r="152" spans="2:13" ht="21" customHeight="1" x14ac:dyDescent="0.35">
      <c r="B152" s="3"/>
      <c r="K152" s="2"/>
      <c r="L152" s="2"/>
      <c r="M152" s="2"/>
    </row>
    <row r="153" spans="2:13" ht="21" customHeight="1" x14ac:dyDescent="0.35">
      <c r="B153" s="3"/>
      <c r="K153" s="2"/>
      <c r="L153" s="2"/>
      <c r="M153" s="2"/>
    </row>
    <row r="154" spans="2:13" ht="21" customHeight="1" x14ac:dyDescent="0.35">
      <c r="B154" s="3"/>
      <c r="K154" s="2"/>
      <c r="L154" s="2"/>
      <c r="M154" s="2"/>
    </row>
    <row r="155" spans="2:13" ht="21" customHeight="1" x14ac:dyDescent="0.35">
      <c r="B155" s="3"/>
      <c r="K155" s="2"/>
      <c r="L155" s="2"/>
      <c r="M155" s="2"/>
    </row>
    <row r="156" spans="2:13" ht="21" customHeight="1" x14ac:dyDescent="0.35">
      <c r="B156" s="3"/>
      <c r="K156" s="2"/>
      <c r="L156" s="2"/>
      <c r="M156" s="2"/>
    </row>
    <row r="157" spans="2:13" ht="21" customHeight="1" x14ac:dyDescent="0.35">
      <c r="B157" s="3"/>
      <c r="K157" s="2"/>
      <c r="L157" s="2"/>
      <c r="M157" s="2"/>
    </row>
    <row r="158" spans="2:13" ht="21" customHeight="1" x14ac:dyDescent="0.35">
      <c r="B158" s="3"/>
      <c r="K158" s="2"/>
      <c r="L158" s="2"/>
      <c r="M158" s="2"/>
    </row>
    <row r="159" spans="2:13" ht="21" customHeight="1" x14ac:dyDescent="0.35">
      <c r="B159" s="3"/>
      <c r="K159" s="2"/>
      <c r="L159" s="2"/>
      <c r="M159" s="2"/>
    </row>
    <row r="160" spans="2:13" ht="21" customHeight="1" x14ac:dyDescent="0.35">
      <c r="B160" s="3"/>
      <c r="K160" s="2"/>
      <c r="L160" s="2"/>
      <c r="M160" s="2"/>
    </row>
    <row r="161" spans="2:13" ht="21" customHeight="1" x14ac:dyDescent="0.35">
      <c r="B161" s="3"/>
      <c r="K161" s="2"/>
      <c r="L161" s="2"/>
      <c r="M161" s="2"/>
    </row>
    <row r="162" spans="2:13" ht="21" customHeight="1" x14ac:dyDescent="0.35">
      <c r="B162" s="3"/>
      <c r="K162" s="2"/>
      <c r="L162" s="2"/>
      <c r="M162" s="2"/>
    </row>
    <row r="163" spans="2:13" ht="21" customHeight="1" x14ac:dyDescent="0.35">
      <c r="B163" s="3"/>
      <c r="K163" s="2"/>
      <c r="L163" s="2"/>
      <c r="M163" s="2"/>
    </row>
    <row r="164" spans="2:13" ht="21" customHeight="1" x14ac:dyDescent="0.35">
      <c r="B164" s="3"/>
      <c r="K164" s="2"/>
      <c r="L164" s="2"/>
      <c r="M164" s="2"/>
    </row>
    <row r="165" spans="2:13" ht="21" customHeight="1" x14ac:dyDescent="0.35">
      <c r="B165" s="3"/>
      <c r="K165" s="2"/>
      <c r="L165" s="2"/>
      <c r="M165" s="2"/>
    </row>
    <row r="166" spans="2:13" ht="21" customHeight="1" x14ac:dyDescent="0.35">
      <c r="B166" s="3"/>
      <c r="K166" s="2"/>
      <c r="L166" s="2"/>
      <c r="M166" s="2"/>
    </row>
    <row r="167" spans="2:13" ht="21" customHeight="1" x14ac:dyDescent="0.35">
      <c r="B167" s="3"/>
      <c r="K167" s="2"/>
      <c r="L167" s="2"/>
      <c r="M167" s="2"/>
    </row>
    <row r="168" spans="2:13" ht="21" customHeight="1" x14ac:dyDescent="0.35">
      <c r="B168" s="3"/>
      <c r="K168" s="2"/>
      <c r="L168" s="2"/>
      <c r="M168" s="2"/>
    </row>
    <row r="169" spans="2:13" ht="21" customHeight="1" x14ac:dyDescent="0.35">
      <c r="B169" s="3"/>
      <c r="K169" s="2"/>
      <c r="L169" s="2"/>
      <c r="M169" s="2"/>
    </row>
    <row r="170" spans="2:13" ht="21" customHeight="1" x14ac:dyDescent="0.35">
      <c r="B170" s="3"/>
      <c r="K170" s="2"/>
      <c r="L170" s="2"/>
      <c r="M170" s="2"/>
    </row>
    <row r="171" spans="2:13" ht="21" customHeight="1" x14ac:dyDescent="0.35">
      <c r="B171" s="3"/>
      <c r="K171" s="2"/>
      <c r="L171" s="2"/>
      <c r="M171" s="2"/>
    </row>
    <row r="172" spans="2:13" ht="21" customHeight="1" x14ac:dyDescent="0.35">
      <c r="B172" s="3"/>
      <c r="K172" s="2"/>
      <c r="L172" s="2"/>
      <c r="M172" s="2"/>
    </row>
    <row r="173" spans="2:13" ht="21" customHeight="1" x14ac:dyDescent="0.35">
      <c r="B173" s="3"/>
      <c r="K173" s="2"/>
      <c r="L173" s="2"/>
      <c r="M173" s="2"/>
    </row>
    <row r="174" spans="2:13" ht="21" customHeight="1" x14ac:dyDescent="0.35">
      <c r="B174" s="3"/>
      <c r="K174" s="2"/>
      <c r="L174" s="2"/>
      <c r="M174" s="2"/>
    </row>
    <row r="175" spans="2:13" ht="21" customHeight="1" x14ac:dyDescent="0.35">
      <c r="B175" s="3"/>
      <c r="K175" s="2"/>
      <c r="L175" s="2"/>
      <c r="M175" s="2"/>
    </row>
    <row r="176" spans="2:13" ht="21" customHeight="1" x14ac:dyDescent="0.35">
      <c r="B176" s="3"/>
      <c r="K176" s="2"/>
      <c r="L176" s="2"/>
      <c r="M176" s="2"/>
    </row>
    <row r="177" spans="2:13" ht="21" customHeight="1" x14ac:dyDescent="0.35">
      <c r="B177" s="3"/>
      <c r="K177" s="2"/>
      <c r="L177" s="2"/>
      <c r="M177" s="2"/>
    </row>
    <row r="178" spans="2:13" ht="21" customHeight="1" x14ac:dyDescent="0.35">
      <c r="B178" s="3"/>
      <c r="K178" s="2"/>
      <c r="L178" s="2"/>
      <c r="M178" s="2"/>
    </row>
    <row r="179" spans="2:13" ht="21" customHeight="1" x14ac:dyDescent="0.35">
      <c r="B179" s="3"/>
      <c r="K179" s="2"/>
      <c r="L179" s="2"/>
      <c r="M179" s="2"/>
    </row>
    <row r="180" spans="2:13" ht="21" customHeight="1" x14ac:dyDescent="0.35">
      <c r="B180" s="3"/>
      <c r="K180" s="2"/>
      <c r="L180" s="2"/>
      <c r="M180" s="2"/>
    </row>
    <row r="181" spans="2:13" ht="21" customHeight="1" x14ac:dyDescent="0.35">
      <c r="B181" s="3"/>
      <c r="K181" s="2"/>
      <c r="L181" s="2"/>
      <c r="M181" s="2"/>
    </row>
    <row r="182" spans="2:13" ht="21" customHeight="1" x14ac:dyDescent="0.35">
      <c r="B182" s="3"/>
      <c r="K182" s="2"/>
      <c r="L182" s="2"/>
      <c r="M182" s="2"/>
    </row>
    <row r="183" spans="2:13" ht="21" customHeight="1" x14ac:dyDescent="0.35">
      <c r="B183" s="3"/>
      <c r="K183" s="2"/>
      <c r="L183" s="2"/>
      <c r="M183" s="2"/>
    </row>
    <row r="184" spans="2:13" ht="21" customHeight="1" x14ac:dyDescent="0.35">
      <c r="B184" s="3"/>
      <c r="K184" s="2"/>
      <c r="L184" s="2"/>
      <c r="M184" s="2"/>
    </row>
    <row r="185" spans="2:13" ht="21" customHeight="1" x14ac:dyDescent="0.35">
      <c r="B185" s="3"/>
      <c r="K185" s="2"/>
      <c r="L185" s="2"/>
      <c r="M185" s="2"/>
    </row>
    <row r="186" spans="2:13" ht="21" customHeight="1" x14ac:dyDescent="0.35">
      <c r="B186" s="3"/>
      <c r="K186" s="2"/>
      <c r="L186" s="2"/>
      <c r="M186" s="2"/>
    </row>
    <row r="187" spans="2:13" ht="21" customHeight="1" x14ac:dyDescent="0.35">
      <c r="B187" s="3"/>
      <c r="K187" s="2"/>
      <c r="L187" s="2"/>
      <c r="M187" s="2"/>
    </row>
    <row r="188" spans="2:13" ht="21" customHeight="1" x14ac:dyDescent="0.35">
      <c r="B188" s="3"/>
      <c r="K188" s="2"/>
      <c r="L188" s="2"/>
      <c r="M188" s="2"/>
    </row>
    <row r="189" spans="2:13" ht="21" customHeight="1" x14ac:dyDescent="0.35">
      <c r="B189" s="3"/>
      <c r="K189" s="2"/>
      <c r="L189" s="2"/>
      <c r="M189" s="2"/>
    </row>
    <row r="190" spans="2:13" ht="21" customHeight="1" x14ac:dyDescent="0.35">
      <c r="B190" s="3"/>
      <c r="K190" s="2"/>
      <c r="L190" s="2"/>
      <c r="M190" s="2"/>
    </row>
    <row r="191" spans="2:13" ht="21" customHeight="1" x14ac:dyDescent="0.35">
      <c r="B191" s="3"/>
      <c r="K191" s="2"/>
      <c r="L191" s="2"/>
      <c r="M191" s="2"/>
    </row>
    <row r="192" spans="2:13" ht="21" customHeight="1" x14ac:dyDescent="0.35">
      <c r="B192" s="3"/>
      <c r="K192" s="2"/>
      <c r="L192" s="2"/>
      <c r="M192" s="2"/>
    </row>
    <row r="193" spans="2:13" ht="21" customHeight="1" x14ac:dyDescent="0.35">
      <c r="B193" s="3"/>
      <c r="K193" s="2"/>
      <c r="L193" s="2"/>
      <c r="M193" s="2"/>
    </row>
    <row r="194" spans="2:13" ht="21" customHeight="1" x14ac:dyDescent="0.35">
      <c r="B194" s="3"/>
      <c r="K194" s="2"/>
      <c r="L194" s="2"/>
      <c r="M194" s="2"/>
    </row>
    <row r="195" spans="2:13" ht="21" customHeight="1" x14ac:dyDescent="0.35">
      <c r="B195" s="3"/>
      <c r="K195" s="2"/>
      <c r="L195" s="2"/>
      <c r="M195" s="2"/>
    </row>
    <row r="196" spans="2:13" ht="21" customHeight="1" x14ac:dyDescent="0.35">
      <c r="B196" s="3"/>
      <c r="K196" s="2"/>
      <c r="L196" s="2"/>
      <c r="M196" s="2"/>
    </row>
    <row r="197" spans="2:13" ht="21" customHeight="1" x14ac:dyDescent="0.35">
      <c r="B197" s="3"/>
      <c r="K197" s="2"/>
      <c r="L197" s="2"/>
      <c r="M197" s="2"/>
    </row>
    <row r="198" spans="2:13" ht="21" customHeight="1" x14ac:dyDescent="0.35">
      <c r="B198" s="3"/>
      <c r="K198" s="2"/>
      <c r="L198" s="2"/>
      <c r="M198" s="2"/>
    </row>
    <row r="199" spans="2:13" ht="21" customHeight="1" x14ac:dyDescent="0.35">
      <c r="B199" s="3"/>
      <c r="K199" s="2"/>
      <c r="L199" s="2"/>
      <c r="M199" s="2"/>
    </row>
    <row r="200" spans="2:13" ht="21" customHeight="1" x14ac:dyDescent="0.35">
      <c r="B200" s="3"/>
      <c r="K200" s="2"/>
      <c r="L200" s="2"/>
      <c r="M200" s="2"/>
    </row>
    <row r="201" spans="2:13" ht="21" customHeight="1" x14ac:dyDescent="0.35">
      <c r="B201" s="3"/>
      <c r="K201" s="2"/>
      <c r="L201" s="2"/>
      <c r="M201" s="2"/>
    </row>
    <row r="202" spans="2:13" ht="21" customHeight="1" x14ac:dyDescent="0.35">
      <c r="B202" s="3"/>
      <c r="K202" s="2"/>
      <c r="L202" s="2"/>
      <c r="M202" s="2"/>
    </row>
    <row r="203" spans="2:13" ht="21" customHeight="1" x14ac:dyDescent="0.35">
      <c r="B203" s="3"/>
      <c r="K203" s="2"/>
      <c r="L203" s="2"/>
      <c r="M203" s="2"/>
    </row>
    <row r="204" spans="2:13" ht="21" customHeight="1" x14ac:dyDescent="0.35">
      <c r="B204" s="3"/>
      <c r="K204" s="2"/>
      <c r="L204" s="2"/>
      <c r="M204" s="2"/>
    </row>
    <row r="205" spans="2:13" ht="21" customHeight="1" x14ac:dyDescent="0.35">
      <c r="B205" s="3"/>
      <c r="K205" s="2"/>
      <c r="L205" s="2"/>
      <c r="M205" s="2"/>
    </row>
    <row r="206" spans="2:13" ht="21" customHeight="1" x14ac:dyDescent="0.35">
      <c r="B206" s="3"/>
      <c r="K206" s="2"/>
      <c r="L206" s="2"/>
      <c r="M206" s="2"/>
    </row>
    <row r="207" spans="2:13" ht="21" customHeight="1" x14ac:dyDescent="0.35">
      <c r="B207" s="3"/>
      <c r="K207" s="2"/>
      <c r="L207" s="2"/>
      <c r="M207" s="2"/>
    </row>
    <row r="208" spans="2:13" ht="21" customHeight="1" x14ac:dyDescent="0.35">
      <c r="B208" s="3"/>
      <c r="K208" s="2"/>
      <c r="L208" s="2"/>
      <c r="M208" s="2"/>
    </row>
    <row r="209" spans="2:13" ht="21" customHeight="1" x14ac:dyDescent="0.35">
      <c r="B209" s="3"/>
      <c r="K209" s="2"/>
      <c r="L209" s="2"/>
      <c r="M209" s="2"/>
    </row>
    <row r="210" spans="2:13" ht="21" customHeight="1" x14ac:dyDescent="0.35">
      <c r="B210" s="3"/>
      <c r="K210" s="2"/>
      <c r="L210" s="2"/>
      <c r="M210" s="2"/>
    </row>
    <row r="211" spans="2:13" ht="21" customHeight="1" x14ac:dyDescent="0.35">
      <c r="B211" s="3"/>
      <c r="K211" s="2"/>
      <c r="L211" s="2"/>
      <c r="M211" s="2"/>
    </row>
    <row r="212" spans="2:13" ht="21" customHeight="1" x14ac:dyDescent="0.35">
      <c r="B212" s="3"/>
      <c r="K212" s="2"/>
      <c r="L212" s="2"/>
      <c r="M212" s="2"/>
    </row>
    <row r="213" spans="2:13" ht="21" customHeight="1" x14ac:dyDescent="0.35">
      <c r="B213" s="3"/>
      <c r="K213" s="2"/>
      <c r="L213" s="2"/>
      <c r="M213" s="2"/>
    </row>
    <row r="214" spans="2:13" ht="21" customHeight="1" x14ac:dyDescent="0.35">
      <c r="B214" s="3"/>
      <c r="K214" s="2"/>
      <c r="L214" s="2"/>
      <c r="M214" s="2"/>
    </row>
    <row r="215" spans="2:13" ht="21" customHeight="1" x14ac:dyDescent="0.35">
      <c r="B215" s="3"/>
      <c r="K215" s="2"/>
      <c r="L215" s="2"/>
      <c r="M215" s="2"/>
    </row>
    <row r="216" spans="2:13" ht="21" customHeight="1" x14ac:dyDescent="0.35">
      <c r="B216" s="3"/>
      <c r="K216" s="2"/>
      <c r="L216" s="2"/>
      <c r="M216" s="2"/>
    </row>
    <row r="217" spans="2:13" ht="21" customHeight="1" x14ac:dyDescent="0.35">
      <c r="B217" s="3"/>
      <c r="K217" s="2"/>
      <c r="L217" s="2"/>
      <c r="M217" s="2"/>
    </row>
    <row r="218" spans="2:13" ht="21" customHeight="1" x14ac:dyDescent="0.35">
      <c r="B218" s="3"/>
      <c r="K218" s="2"/>
      <c r="L218" s="2"/>
      <c r="M218" s="2"/>
    </row>
    <row r="219" spans="2:13" ht="21" customHeight="1" x14ac:dyDescent="0.35">
      <c r="B219" s="3"/>
      <c r="K219" s="2"/>
      <c r="L219" s="2"/>
      <c r="M219" s="2"/>
    </row>
    <row r="220" spans="2:13" ht="21" customHeight="1" x14ac:dyDescent="0.35">
      <c r="B220" s="3"/>
      <c r="K220" s="2"/>
      <c r="L220" s="2"/>
      <c r="M220" s="2"/>
    </row>
    <row r="221" spans="2:13" ht="21" customHeight="1" x14ac:dyDescent="0.35">
      <c r="B221" s="3"/>
      <c r="K221" s="2"/>
      <c r="L221" s="2"/>
      <c r="M221" s="2"/>
    </row>
    <row r="222" spans="2:13" ht="21" customHeight="1" x14ac:dyDescent="0.35">
      <c r="B222" s="3"/>
      <c r="K222" s="2"/>
      <c r="L222" s="2"/>
      <c r="M222" s="2"/>
    </row>
    <row r="223" spans="2:13" ht="21" customHeight="1" x14ac:dyDescent="0.35">
      <c r="B223" s="3"/>
      <c r="K223" s="2"/>
      <c r="L223" s="2"/>
      <c r="M223" s="2"/>
    </row>
    <row r="224" spans="2:13" ht="21" customHeight="1" x14ac:dyDescent="0.35">
      <c r="B224" s="3"/>
      <c r="K224" s="2"/>
      <c r="L224" s="2"/>
      <c r="M224" s="2"/>
    </row>
    <row r="225" spans="2:13" ht="21" customHeight="1" x14ac:dyDescent="0.35">
      <c r="B225" s="3"/>
      <c r="K225" s="2"/>
      <c r="L225" s="2"/>
      <c r="M225" s="2"/>
    </row>
    <row r="226" spans="2:13" ht="21" customHeight="1" x14ac:dyDescent="0.35">
      <c r="B226" s="3"/>
      <c r="K226" s="2"/>
      <c r="L226" s="2"/>
      <c r="M226" s="2"/>
    </row>
    <row r="227" spans="2:13" ht="21" customHeight="1" x14ac:dyDescent="0.35">
      <c r="B227" s="3"/>
      <c r="K227" s="2"/>
      <c r="L227" s="2"/>
      <c r="M227" s="2"/>
    </row>
    <row r="228" spans="2:13" ht="21" customHeight="1" x14ac:dyDescent="0.35">
      <c r="B228" s="3"/>
      <c r="K228" s="2"/>
      <c r="L228" s="2"/>
      <c r="M228" s="2"/>
    </row>
    <row r="229" spans="2:13" ht="21" customHeight="1" x14ac:dyDescent="0.35">
      <c r="B229" s="3"/>
      <c r="K229" s="2"/>
      <c r="L229" s="2"/>
      <c r="M229" s="2"/>
    </row>
    <row r="230" spans="2:13" ht="21" customHeight="1" x14ac:dyDescent="0.35">
      <c r="B230" s="3"/>
      <c r="K230" s="2"/>
      <c r="L230" s="2"/>
      <c r="M230" s="2"/>
    </row>
    <row r="231" spans="2:13" ht="21" customHeight="1" x14ac:dyDescent="0.35">
      <c r="B231" s="3"/>
      <c r="K231" s="2"/>
      <c r="L231" s="2"/>
      <c r="M231" s="2"/>
    </row>
    <row r="232" spans="2:13" ht="21" customHeight="1" x14ac:dyDescent="0.35">
      <c r="B232" s="3"/>
      <c r="K232" s="2"/>
      <c r="L232" s="2"/>
      <c r="M232" s="2"/>
    </row>
    <row r="233" spans="2:13" ht="21" customHeight="1" x14ac:dyDescent="0.35">
      <c r="B233" s="3"/>
      <c r="K233" s="2"/>
      <c r="L233" s="2"/>
      <c r="M233" s="2"/>
    </row>
    <row r="234" spans="2:13" ht="21" customHeight="1" x14ac:dyDescent="0.35">
      <c r="B234" s="3"/>
      <c r="K234" s="2"/>
      <c r="L234" s="2"/>
      <c r="M234" s="2"/>
    </row>
    <row r="235" spans="2:13" ht="21" customHeight="1" x14ac:dyDescent="0.35">
      <c r="B235" s="3"/>
      <c r="K235" s="2"/>
      <c r="L235" s="2"/>
      <c r="M235" s="2"/>
    </row>
    <row r="236" spans="2:13" ht="21" customHeight="1" x14ac:dyDescent="0.35">
      <c r="B236" s="3"/>
      <c r="K236" s="2"/>
      <c r="L236" s="2"/>
      <c r="M236" s="2"/>
    </row>
    <row r="237" spans="2:13" ht="21" customHeight="1" x14ac:dyDescent="0.35">
      <c r="B237" s="3"/>
      <c r="K237" s="2"/>
      <c r="L237" s="2"/>
      <c r="M237" s="2"/>
    </row>
    <row r="238" spans="2:13" ht="21" customHeight="1" x14ac:dyDescent="0.35">
      <c r="B238" s="3"/>
      <c r="K238" s="2"/>
      <c r="L238" s="2"/>
      <c r="M238" s="2"/>
    </row>
    <row r="239" spans="2:13" ht="21" customHeight="1" x14ac:dyDescent="0.35">
      <c r="B239" s="3"/>
      <c r="K239" s="2"/>
      <c r="L239" s="2"/>
      <c r="M239" s="2"/>
    </row>
    <row r="240" spans="2:13" ht="21" customHeight="1" x14ac:dyDescent="0.35">
      <c r="B240" s="3"/>
      <c r="K240" s="2"/>
      <c r="L240" s="2"/>
      <c r="M240" s="2"/>
    </row>
    <row r="241" spans="2:13" ht="21" customHeight="1" x14ac:dyDescent="0.35">
      <c r="B241" s="3"/>
      <c r="K241" s="2"/>
      <c r="L241" s="2"/>
      <c r="M241" s="2"/>
    </row>
    <row r="242" spans="2:13" ht="21" customHeight="1" x14ac:dyDescent="0.35">
      <c r="B242" s="3"/>
      <c r="K242" s="2"/>
      <c r="L242" s="2"/>
      <c r="M242" s="2"/>
    </row>
    <row r="243" spans="2:13" ht="21" customHeight="1" x14ac:dyDescent="0.35">
      <c r="B243" s="3"/>
      <c r="K243" s="2"/>
      <c r="L243" s="2"/>
      <c r="M243" s="2"/>
    </row>
    <row r="244" spans="2:13" ht="21" customHeight="1" x14ac:dyDescent="0.35">
      <c r="B244" s="3"/>
      <c r="K244" s="2"/>
      <c r="L244" s="2"/>
      <c r="M244" s="2"/>
    </row>
    <row r="245" spans="2:13" ht="21" customHeight="1" x14ac:dyDescent="0.35">
      <c r="B245" s="3"/>
      <c r="K245" s="2"/>
      <c r="L245" s="2"/>
      <c r="M245" s="2"/>
    </row>
    <row r="246" spans="2:13" ht="21" customHeight="1" x14ac:dyDescent="0.35">
      <c r="B246" s="3"/>
      <c r="K246" s="2"/>
      <c r="L246" s="2"/>
      <c r="M246" s="2"/>
    </row>
    <row r="247" spans="2:13" ht="21" customHeight="1" x14ac:dyDescent="0.35">
      <c r="B247" s="3"/>
      <c r="K247" s="2"/>
      <c r="L247" s="2"/>
      <c r="M247" s="2"/>
    </row>
    <row r="248" spans="2:13" ht="21" customHeight="1" x14ac:dyDescent="0.35">
      <c r="B248" s="3"/>
      <c r="K248" s="2"/>
      <c r="L248" s="2"/>
      <c r="M248" s="2"/>
    </row>
    <row r="249" spans="2:13" ht="21" customHeight="1" x14ac:dyDescent="0.35">
      <c r="B249" s="3"/>
      <c r="K249" s="2"/>
      <c r="L249" s="2"/>
      <c r="M249" s="2"/>
    </row>
    <row r="250" spans="2:13" ht="21" customHeight="1" x14ac:dyDescent="0.35">
      <c r="B250" s="3"/>
      <c r="K250" s="2"/>
      <c r="L250" s="2"/>
      <c r="M250" s="2"/>
    </row>
    <row r="251" spans="2:13" ht="21" customHeight="1" x14ac:dyDescent="0.35">
      <c r="B251" s="3"/>
      <c r="K251" s="2"/>
      <c r="L251" s="2"/>
      <c r="M251" s="2"/>
    </row>
    <row r="252" spans="2:13" ht="21" customHeight="1" x14ac:dyDescent="0.35">
      <c r="B252" s="3"/>
      <c r="K252" s="2"/>
      <c r="L252" s="2"/>
      <c r="M252" s="2"/>
    </row>
    <row r="253" spans="2:13" ht="21" customHeight="1" x14ac:dyDescent="0.35">
      <c r="B253" s="3"/>
      <c r="K253" s="2"/>
      <c r="L253" s="2"/>
      <c r="M253" s="2"/>
    </row>
    <row r="254" spans="2:13" ht="21" customHeight="1" x14ac:dyDescent="0.35">
      <c r="B254" s="3"/>
      <c r="K254" s="2"/>
      <c r="L254" s="2"/>
      <c r="M254" s="2"/>
    </row>
    <row r="255" spans="2:13" ht="21" customHeight="1" x14ac:dyDescent="0.35">
      <c r="B255" s="3"/>
      <c r="K255" s="2"/>
      <c r="L255" s="2"/>
      <c r="M255" s="2"/>
    </row>
    <row r="256" spans="2:13" ht="21" customHeight="1" x14ac:dyDescent="0.35">
      <c r="B256" s="3"/>
      <c r="K256" s="2"/>
      <c r="L256" s="2"/>
      <c r="M256" s="2"/>
    </row>
    <row r="257" spans="2:13" ht="21" customHeight="1" x14ac:dyDescent="0.35">
      <c r="B257" s="3"/>
      <c r="K257" s="2"/>
      <c r="L257" s="2"/>
      <c r="M257" s="2"/>
    </row>
    <row r="258" spans="2:13" ht="21" customHeight="1" x14ac:dyDescent="0.35">
      <c r="B258" s="3"/>
      <c r="K258" s="2"/>
      <c r="L258" s="2"/>
      <c r="M258" s="2"/>
    </row>
    <row r="259" spans="2:13" ht="21" customHeight="1" x14ac:dyDescent="0.35">
      <c r="B259" s="3"/>
      <c r="K259" s="2"/>
      <c r="L259" s="2"/>
      <c r="M259" s="2"/>
    </row>
    <row r="260" spans="2:13" ht="21" customHeight="1" x14ac:dyDescent="0.35">
      <c r="B260" s="3"/>
      <c r="K260" s="2"/>
      <c r="L260" s="2"/>
      <c r="M260" s="2"/>
    </row>
    <row r="261" spans="2:13" ht="21" customHeight="1" x14ac:dyDescent="0.35">
      <c r="B261" s="3"/>
      <c r="K261" s="2"/>
      <c r="L261" s="2"/>
      <c r="M261" s="2"/>
    </row>
    <row r="262" spans="2:13" ht="21" customHeight="1" x14ac:dyDescent="0.35">
      <c r="B262" s="3"/>
      <c r="K262" s="2"/>
      <c r="L262" s="2"/>
      <c r="M262" s="2"/>
    </row>
    <row r="263" spans="2:13" ht="21" customHeight="1" x14ac:dyDescent="0.35">
      <c r="B263" s="3"/>
      <c r="K263" s="2"/>
      <c r="L263" s="2"/>
      <c r="M263" s="2"/>
    </row>
    <row r="264" spans="2:13" ht="21" customHeight="1" x14ac:dyDescent="0.35">
      <c r="B264" s="3"/>
      <c r="K264" s="2"/>
      <c r="L264" s="2"/>
      <c r="M264" s="2"/>
    </row>
    <row r="265" spans="2:13" ht="21" customHeight="1" x14ac:dyDescent="0.35">
      <c r="B265" s="3"/>
      <c r="K265" s="2"/>
      <c r="L265" s="2"/>
      <c r="M265" s="2"/>
    </row>
    <row r="266" spans="2:13" ht="21" customHeight="1" x14ac:dyDescent="0.35">
      <c r="B266" s="3"/>
      <c r="K266" s="2"/>
      <c r="L266" s="2"/>
      <c r="M266" s="2"/>
    </row>
    <row r="267" spans="2:13" ht="21" customHeight="1" x14ac:dyDescent="0.35">
      <c r="B267" s="3"/>
      <c r="K267" s="2"/>
      <c r="L267" s="2"/>
      <c r="M267" s="2"/>
    </row>
    <row r="268" spans="2:13" ht="21" customHeight="1" x14ac:dyDescent="0.35">
      <c r="B268" s="3"/>
      <c r="K268" s="2"/>
      <c r="L268" s="2"/>
      <c r="M268" s="2"/>
    </row>
    <row r="269" spans="2:13" ht="21" customHeight="1" x14ac:dyDescent="0.35">
      <c r="B269" s="3"/>
      <c r="K269" s="2"/>
      <c r="L269" s="2"/>
      <c r="M269" s="2"/>
    </row>
    <row r="270" spans="2:13" ht="21" customHeight="1" x14ac:dyDescent="0.35">
      <c r="B270" s="3"/>
      <c r="K270" s="2"/>
      <c r="L270" s="2"/>
      <c r="M270" s="2"/>
    </row>
    <row r="271" spans="2:13" ht="21" customHeight="1" x14ac:dyDescent="0.35">
      <c r="B271" s="3"/>
      <c r="K271" s="2"/>
      <c r="L271" s="2"/>
      <c r="M271" s="2"/>
    </row>
    <row r="272" spans="2:13" ht="21" customHeight="1" x14ac:dyDescent="0.35">
      <c r="B272" s="3"/>
      <c r="K272" s="2"/>
      <c r="L272" s="2"/>
      <c r="M272" s="2"/>
    </row>
    <row r="273" spans="2:13" ht="21" customHeight="1" x14ac:dyDescent="0.35">
      <c r="B273" s="3"/>
      <c r="K273" s="2"/>
      <c r="L273" s="2"/>
      <c r="M273" s="2"/>
    </row>
    <row r="274" spans="2:13" ht="21" customHeight="1" x14ac:dyDescent="0.35">
      <c r="B274" s="3"/>
      <c r="K274" s="2"/>
      <c r="L274" s="2"/>
      <c r="M274" s="2"/>
    </row>
    <row r="275" spans="2:13" ht="21" customHeight="1" x14ac:dyDescent="0.35">
      <c r="B275" s="3"/>
      <c r="K275" s="2"/>
      <c r="L275" s="2"/>
      <c r="M275" s="2"/>
    </row>
    <row r="276" spans="2:13" ht="21" customHeight="1" x14ac:dyDescent="0.35">
      <c r="B276" s="3"/>
      <c r="K276" s="2"/>
      <c r="L276" s="2"/>
      <c r="M276" s="2"/>
    </row>
    <row r="277" spans="2:13" ht="21" customHeight="1" x14ac:dyDescent="0.35">
      <c r="B277" s="3"/>
      <c r="K277" s="2"/>
      <c r="L277" s="2"/>
      <c r="M277" s="2"/>
    </row>
    <row r="278" spans="2:13" ht="21" customHeight="1" x14ac:dyDescent="0.35">
      <c r="B278" s="3"/>
      <c r="K278" s="2"/>
      <c r="L278" s="2"/>
      <c r="M278" s="2"/>
    </row>
    <row r="279" spans="2:13" ht="21" customHeight="1" x14ac:dyDescent="0.35">
      <c r="B279" s="3"/>
      <c r="K279" s="2"/>
      <c r="L279" s="2"/>
      <c r="M279" s="2"/>
    </row>
    <row r="280" spans="2:13" ht="21" customHeight="1" x14ac:dyDescent="0.35">
      <c r="B280" s="3"/>
      <c r="K280" s="2"/>
      <c r="L280" s="2"/>
      <c r="M280" s="2"/>
    </row>
    <row r="281" spans="2:13" ht="21" customHeight="1" x14ac:dyDescent="0.35">
      <c r="B281" s="3"/>
      <c r="K281" s="2"/>
      <c r="L281" s="2"/>
      <c r="M281" s="2"/>
    </row>
    <row r="282" spans="2:13" ht="21" customHeight="1" x14ac:dyDescent="0.35">
      <c r="B282" s="3"/>
      <c r="K282" s="2"/>
      <c r="L282" s="2"/>
      <c r="M282" s="2"/>
    </row>
    <row r="283" spans="2:13" ht="21" customHeight="1" x14ac:dyDescent="0.35">
      <c r="B283" s="3"/>
      <c r="K283" s="2"/>
      <c r="L283" s="2"/>
      <c r="M283" s="2"/>
    </row>
    <row r="284" spans="2:13" ht="21" customHeight="1" x14ac:dyDescent="0.35">
      <c r="B284" s="3"/>
      <c r="K284" s="2"/>
      <c r="L284" s="2"/>
      <c r="M284" s="2"/>
    </row>
    <row r="285" spans="2:13" ht="21" customHeight="1" x14ac:dyDescent="0.35">
      <c r="B285" s="3"/>
      <c r="K285" s="2"/>
      <c r="L285" s="2"/>
      <c r="M285" s="2"/>
    </row>
    <row r="286" spans="2:13" ht="21" customHeight="1" x14ac:dyDescent="0.35">
      <c r="B286" s="3"/>
      <c r="K286" s="2"/>
      <c r="L286" s="2"/>
      <c r="M286" s="2"/>
    </row>
    <row r="287" spans="2:13" ht="21" customHeight="1" x14ac:dyDescent="0.35">
      <c r="B287" s="3"/>
      <c r="K287" s="2"/>
      <c r="L287" s="2"/>
      <c r="M287" s="2"/>
    </row>
    <row r="288" spans="2:13" ht="21" customHeight="1" x14ac:dyDescent="0.35">
      <c r="B288" s="3"/>
      <c r="K288" s="2"/>
      <c r="L288" s="2"/>
      <c r="M288" s="2"/>
    </row>
    <row r="289" spans="2:13" ht="21" customHeight="1" x14ac:dyDescent="0.35">
      <c r="B289" s="3"/>
      <c r="K289" s="2"/>
      <c r="L289" s="2"/>
      <c r="M289" s="2"/>
    </row>
    <row r="290" spans="2:13" ht="21" customHeight="1" x14ac:dyDescent="0.35">
      <c r="B290" s="3"/>
      <c r="K290" s="2"/>
      <c r="L290" s="2"/>
      <c r="M290" s="2"/>
    </row>
    <row r="291" spans="2:13" ht="21" customHeight="1" x14ac:dyDescent="0.35">
      <c r="B291" s="3"/>
      <c r="K291" s="2"/>
      <c r="L291" s="2"/>
      <c r="M291" s="2"/>
    </row>
    <row r="292" spans="2:13" ht="21" customHeight="1" x14ac:dyDescent="0.25"/>
    <row r="293" spans="2:13" ht="15.75" customHeight="1" x14ac:dyDescent="0.25"/>
    <row r="294" spans="2:13" ht="15.75" customHeight="1" x14ac:dyDescent="0.25"/>
    <row r="295" spans="2:13" ht="15.75" customHeight="1" x14ac:dyDescent="0.25"/>
    <row r="296" spans="2:13" ht="15.75" customHeight="1" x14ac:dyDescent="0.25"/>
    <row r="297" spans="2:13" ht="15.75" customHeight="1" x14ac:dyDescent="0.25"/>
    <row r="298" spans="2:13" ht="15.75" customHeight="1" x14ac:dyDescent="0.25"/>
    <row r="299" spans="2:13" ht="15.75" customHeight="1" x14ac:dyDescent="0.25"/>
    <row r="300" spans="2:13" ht="15.75" customHeight="1" x14ac:dyDescent="0.25"/>
    <row r="301" spans="2:13" ht="15.75" customHeight="1" x14ac:dyDescent="0.25"/>
    <row r="302" spans="2:13" ht="15.75" customHeight="1" x14ac:dyDescent="0.25"/>
    <row r="303" spans="2:13" ht="15.75" customHeight="1" x14ac:dyDescent="0.25"/>
    <row r="304" spans="2:13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mergeCells count="4">
    <mergeCell ref="A1:H1"/>
    <mergeCell ref="A2:H2"/>
    <mergeCell ref="A4:N4"/>
    <mergeCell ref="A5:N5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000"/>
  <sheetViews>
    <sheetView topLeftCell="J1" zoomScale="50" zoomScaleNormal="50" workbookViewId="0">
      <pane ySplit="7" topLeftCell="A65" activePane="bottomLeft" state="frozen"/>
      <selection pane="bottomLeft" activeCell="N99" sqref="N99"/>
    </sheetView>
  </sheetViews>
  <sheetFormatPr defaultColWidth="14.42578125" defaultRowHeight="15" customHeight="1" x14ac:dyDescent="0.25"/>
  <cols>
    <col min="1" max="2" width="7.7109375" customWidth="1"/>
    <col min="3" max="3" width="83.7109375" customWidth="1"/>
    <col min="4" max="4" width="62.7109375" customWidth="1"/>
    <col min="5" max="5" width="28.7109375" customWidth="1"/>
    <col min="6" max="6" width="55.85546875" customWidth="1"/>
    <col min="7" max="7" width="54.42578125" customWidth="1"/>
    <col min="8" max="8" width="36.140625" customWidth="1"/>
    <col min="9" max="9" width="47.7109375" customWidth="1"/>
    <col min="10" max="10" width="110.140625" customWidth="1"/>
    <col min="11" max="11" width="45.140625" customWidth="1"/>
    <col min="12" max="12" width="63.28515625" customWidth="1"/>
    <col min="13" max="13" width="9.140625" customWidth="1"/>
    <col min="14" max="14" width="22.140625" customWidth="1"/>
    <col min="15" max="15" width="48.5703125" customWidth="1"/>
    <col min="16" max="16" width="35.42578125" customWidth="1"/>
    <col min="17" max="27" width="8" customWidth="1"/>
  </cols>
  <sheetData>
    <row r="1" spans="1:16" ht="31.5" customHeight="1" x14ac:dyDescent="0.3">
      <c r="A1" s="359" t="s">
        <v>0</v>
      </c>
      <c r="B1" s="360"/>
      <c r="C1" s="360"/>
      <c r="D1" s="360"/>
      <c r="E1" s="360"/>
      <c r="F1" s="360"/>
      <c r="G1" s="360"/>
      <c r="H1" s="360"/>
      <c r="I1" s="360"/>
      <c r="J1" s="360"/>
      <c r="K1" s="1"/>
      <c r="M1" s="2"/>
      <c r="N1" s="2"/>
      <c r="O1" s="2"/>
    </row>
    <row r="2" spans="1:16" ht="31.5" customHeight="1" x14ac:dyDescent="0.3">
      <c r="A2" s="359" t="s">
        <v>29</v>
      </c>
      <c r="B2" s="360"/>
      <c r="C2" s="360"/>
      <c r="D2" s="360"/>
      <c r="E2" s="360"/>
      <c r="F2" s="360"/>
      <c r="G2" s="360"/>
      <c r="H2" s="360"/>
      <c r="I2" s="360"/>
      <c r="J2" s="360"/>
      <c r="K2" s="1"/>
      <c r="M2" s="2"/>
      <c r="N2" s="2"/>
      <c r="O2" s="2"/>
    </row>
    <row r="3" spans="1:16" ht="33" customHeight="1" x14ac:dyDescent="0.5">
      <c r="C3" s="3"/>
      <c r="F3" s="362" t="s">
        <v>27</v>
      </c>
      <c r="G3" s="362"/>
      <c r="M3" s="2"/>
      <c r="N3" s="2"/>
      <c r="O3" s="2"/>
    </row>
    <row r="4" spans="1:16" ht="23.25" customHeight="1" x14ac:dyDescent="0.35">
      <c r="A4" s="361"/>
      <c r="B4" s="360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</row>
    <row r="5" spans="1:16" ht="23.25" customHeight="1" x14ac:dyDescent="0.35">
      <c r="A5" s="361"/>
      <c r="B5" s="360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0"/>
      <c r="P5" s="360"/>
    </row>
    <row r="6" spans="1:16" ht="23.25" customHeight="1" x14ac:dyDescent="0.35">
      <c r="A6" s="5"/>
      <c r="B6" s="5"/>
      <c r="C6" s="3"/>
      <c r="M6" s="2"/>
      <c r="N6" s="2"/>
      <c r="O6" s="2"/>
    </row>
    <row r="7" spans="1:16" ht="19.5" customHeight="1" thickBot="1" x14ac:dyDescent="0.35">
      <c r="A7" s="76" t="s">
        <v>1</v>
      </c>
      <c r="B7" s="6"/>
      <c r="C7" s="76" t="s">
        <v>2</v>
      </c>
      <c r="D7" s="76" t="s">
        <v>3</v>
      </c>
      <c r="E7" s="76" t="s">
        <v>4</v>
      </c>
      <c r="F7" s="76" t="s">
        <v>5</v>
      </c>
      <c r="G7" s="76" t="s">
        <v>6</v>
      </c>
      <c r="H7" s="76" t="s">
        <v>21</v>
      </c>
      <c r="I7" s="76" t="s">
        <v>16</v>
      </c>
      <c r="J7" s="76" t="s">
        <v>8</v>
      </c>
      <c r="K7" s="76" t="s">
        <v>9</v>
      </c>
      <c r="L7" s="76" t="s">
        <v>10</v>
      </c>
      <c r="M7" s="77" t="s">
        <v>11</v>
      </c>
      <c r="N7" s="77" t="s">
        <v>13</v>
      </c>
      <c r="O7" s="77" t="s">
        <v>14</v>
      </c>
      <c r="P7" s="76" t="s">
        <v>15</v>
      </c>
    </row>
    <row r="8" spans="1:16" ht="24.95" customHeight="1" thickBot="1" x14ac:dyDescent="0.35">
      <c r="A8" s="79">
        <v>1</v>
      </c>
      <c r="B8" s="79"/>
      <c r="C8" s="143" t="s">
        <v>1161</v>
      </c>
      <c r="D8" s="144" t="s">
        <v>1162</v>
      </c>
      <c r="E8" s="144" t="s">
        <v>32</v>
      </c>
      <c r="F8" s="144" t="s">
        <v>1163</v>
      </c>
      <c r="G8" s="144" t="s">
        <v>1164</v>
      </c>
      <c r="H8" s="144" t="s">
        <v>288</v>
      </c>
      <c r="I8" s="145"/>
      <c r="J8" s="145" t="s">
        <v>1165</v>
      </c>
      <c r="K8" s="144">
        <v>82244447224</v>
      </c>
      <c r="L8" s="144" t="s">
        <v>1166</v>
      </c>
      <c r="M8" s="144" t="s">
        <v>18</v>
      </c>
      <c r="N8" s="144"/>
      <c r="O8" s="145"/>
      <c r="P8" s="16"/>
    </row>
    <row r="9" spans="1:16" ht="24.95" customHeight="1" thickBot="1" x14ac:dyDescent="0.35">
      <c r="A9" s="79">
        <v>2</v>
      </c>
      <c r="B9" s="79"/>
      <c r="C9" s="146" t="s">
        <v>1167</v>
      </c>
      <c r="D9" s="147" t="s">
        <v>84</v>
      </c>
      <c r="E9" s="147" t="s">
        <v>32</v>
      </c>
      <c r="F9" s="147" t="s">
        <v>1168</v>
      </c>
      <c r="G9" s="147" t="s">
        <v>1169</v>
      </c>
      <c r="H9" s="147" t="s">
        <v>35</v>
      </c>
      <c r="I9" s="147" t="s">
        <v>36</v>
      </c>
      <c r="J9" s="147" t="s">
        <v>1170</v>
      </c>
      <c r="K9" s="147">
        <v>8883051850</v>
      </c>
      <c r="L9" s="147" t="s">
        <v>963</v>
      </c>
      <c r="M9" s="147" t="s">
        <v>18</v>
      </c>
      <c r="N9" s="148"/>
      <c r="O9" s="148"/>
      <c r="P9" s="12"/>
    </row>
    <row r="10" spans="1:16" ht="24.95" customHeight="1" thickBot="1" x14ac:dyDescent="0.35">
      <c r="A10" s="79">
        <v>3</v>
      </c>
      <c r="B10" s="79"/>
      <c r="C10" s="153" t="s">
        <v>1171</v>
      </c>
      <c r="D10" s="151" t="s">
        <v>1172</v>
      </c>
      <c r="E10" s="151" t="s">
        <v>32</v>
      </c>
      <c r="F10" s="151" t="s">
        <v>1173</v>
      </c>
      <c r="G10" s="151" t="s">
        <v>1174</v>
      </c>
      <c r="H10" s="151" t="s">
        <v>35</v>
      </c>
      <c r="I10" s="151" t="s">
        <v>36</v>
      </c>
      <c r="J10" s="151" t="s">
        <v>1175</v>
      </c>
      <c r="K10" s="151">
        <v>85330505442</v>
      </c>
      <c r="L10" s="151" t="s">
        <v>318</v>
      </c>
      <c r="M10" s="151" t="s">
        <v>17</v>
      </c>
      <c r="N10" s="151"/>
      <c r="O10" s="152"/>
      <c r="P10" s="16"/>
    </row>
    <row r="11" spans="1:16" ht="24.95" customHeight="1" thickBot="1" x14ac:dyDescent="0.35">
      <c r="A11" s="79">
        <v>4</v>
      </c>
      <c r="B11" s="79"/>
      <c r="C11" s="149" t="s">
        <v>1176</v>
      </c>
      <c r="D11" s="147" t="s">
        <v>1177</v>
      </c>
      <c r="E11" s="147" t="s">
        <v>32</v>
      </c>
      <c r="F11" s="147" t="s">
        <v>1178</v>
      </c>
      <c r="G11" s="147" t="s">
        <v>1179</v>
      </c>
      <c r="H11" s="147" t="s">
        <v>35</v>
      </c>
      <c r="I11" s="147" t="s">
        <v>394</v>
      </c>
      <c r="J11" s="147" t="s">
        <v>1180</v>
      </c>
      <c r="K11" s="147">
        <v>87754145777</v>
      </c>
      <c r="L11" s="147" t="s">
        <v>1064</v>
      </c>
      <c r="M11" s="147" t="s">
        <v>18</v>
      </c>
      <c r="N11" s="147"/>
      <c r="O11" s="148"/>
      <c r="P11" s="16"/>
    </row>
    <row r="12" spans="1:16" ht="24.95" customHeight="1" thickBot="1" x14ac:dyDescent="0.35">
      <c r="A12" s="79">
        <v>5</v>
      </c>
      <c r="B12" s="79"/>
      <c r="C12" s="149" t="s">
        <v>1181</v>
      </c>
      <c r="D12" s="147" t="s">
        <v>1182</v>
      </c>
      <c r="E12" s="147" t="s">
        <v>32</v>
      </c>
      <c r="F12" s="147" t="s">
        <v>1183</v>
      </c>
      <c r="G12" s="147" t="s">
        <v>1184</v>
      </c>
      <c r="H12" s="147" t="s">
        <v>150</v>
      </c>
      <c r="I12" s="147" t="s">
        <v>150</v>
      </c>
      <c r="J12" s="147" t="s">
        <v>1185</v>
      </c>
      <c r="K12" s="147">
        <v>85938520335</v>
      </c>
      <c r="L12" s="147" t="s">
        <v>235</v>
      </c>
      <c r="M12" s="147" t="s">
        <v>18</v>
      </c>
      <c r="N12" s="147"/>
      <c r="O12" s="148"/>
      <c r="P12" s="16"/>
    </row>
    <row r="13" spans="1:16" ht="24.95" customHeight="1" thickBot="1" x14ac:dyDescent="0.35">
      <c r="A13" s="79">
        <v>6</v>
      </c>
      <c r="B13" s="79"/>
      <c r="C13" s="149" t="s">
        <v>1186</v>
      </c>
      <c r="D13" s="147" t="s">
        <v>1187</v>
      </c>
      <c r="E13" s="147" t="s">
        <v>32</v>
      </c>
      <c r="F13" s="147" t="s">
        <v>1188</v>
      </c>
      <c r="G13" s="147" t="s">
        <v>1189</v>
      </c>
      <c r="H13" s="147" t="s">
        <v>150</v>
      </c>
      <c r="I13" s="147" t="s">
        <v>36</v>
      </c>
      <c r="J13" s="147" t="s">
        <v>1190</v>
      </c>
      <c r="K13" s="147">
        <v>895377141361</v>
      </c>
      <c r="L13" s="147" t="s">
        <v>1191</v>
      </c>
      <c r="M13" s="147" t="s">
        <v>18</v>
      </c>
      <c r="N13" s="147"/>
      <c r="O13" s="148"/>
      <c r="P13" s="16"/>
    </row>
    <row r="14" spans="1:16" ht="24.95" customHeight="1" thickBot="1" x14ac:dyDescent="0.35">
      <c r="A14" s="79">
        <v>7</v>
      </c>
      <c r="B14" s="79"/>
      <c r="C14" s="146" t="s">
        <v>1192</v>
      </c>
      <c r="D14" s="147" t="s">
        <v>1193</v>
      </c>
      <c r="E14" s="147" t="s">
        <v>32</v>
      </c>
      <c r="F14" s="147" t="s">
        <v>1194</v>
      </c>
      <c r="G14" s="147" t="s">
        <v>1195</v>
      </c>
      <c r="H14" s="147" t="s">
        <v>35</v>
      </c>
      <c r="I14" s="147" t="s">
        <v>36</v>
      </c>
      <c r="J14" s="147" t="s">
        <v>1196</v>
      </c>
      <c r="K14" s="147">
        <v>85785383069</v>
      </c>
      <c r="L14" s="147" t="s">
        <v>1135</v>
      </c>
      <c r="M14" s="147" t="s">
        <v>17</v>
      </c>
      <c r="N14" s="147"/>
      <c r="O14" s="148"/>
      <c r="P14" s="16"/>
    </row>
    <row r="15" spans="1:16" ht="24.95" customHeight="1" thickBot="1" x14ac:dyDescent="0.35">
      <c r="A15" s="79">
        <v>8</v>
      </c>
      <c r="B15" s="79"/>
      <c r="C15" s="146" t="s">
        <v>1197</v>
      </c>
      <c r="D15" s="147" t="s">
        <v>1198</v>
      </c>
      <c r="E15" s="147" t="s">
        <v>32</v>
      </c>
      <c r="F15" s="147" t="s">
        <v>1199</v>
      </c>
      <c r="G15" s="147" t="s">
        <v>1200</v>
      </c>
      <c r="H15" s="147" t="s">
        <v>35</v>
      </c>
      <c r="I15" s="147" t="s">
        <v>36</v>
      </c>
      <c r="J15" s="147" t="s">
        <v>1201</v>
      </c>
      <c r="K15" s="147">
        <v>83831767249</v>
      </c>
      <c r="L15" s="147" t="s">
        <v>1202</v>
      </c>
      <c r="M15" s="147" t="s">
        <v>17</v>
      </c>
      <c r="N15" s="147"/>
      <c r="O15" s="148"/>
      <c r="P15" s="16"/>
    </row>
    <row r="16" spans="1:16" ht="24.95" customHeight="1" thickBot="1" x14ac:dyDescent="0.35">
      <c r="A16" s="79">
        <v>9</v>
      </c>
      <c r="B16" s="79"/>
      <c r="C16" s="149" t="s">
        <v>1203</v>
      </c>
      <c r="D16" s="147" t="s">
        <v>1204</v>
      </c>
      <c r="E16" s="147" t="s">
        <v>32</v>
      </c>
      <c r="F16" s="147" t="s">
        <v>1205</v>
      </c>
      <c r="G16" s="147" t="s">
        <v>1206</v>
      </c>
      <c r="H16" s="147" t="s">
        <v>35</v>
      </c>
      <c r="I16" s="147" t="s">
        <v>35</v>
      </c>
      <c r="J16" s="147" t="s">
        <v>1207</v>
      </c>
      <c r="K16" s="147">
        <v>81231180044</v>
      </c>
      <c r="L16" s="147" t="s">
        <v>1208</v>
      </c>
      <c r="M16" s="147" t="s">
        <v>18</v>
      </c>
      <c r="N16" s="147"/>
      <c r="O16" s="148"/>
      <c r="P16" s="16"/>
    </row>
    <row r="17" spans="1:16" ht="24.95" customHeight="1" thickBot="1" x14ac:dyDescent="0.35">
      <c r="A17" s="79">
        <v>10</v>
      </c>
      <c r="B17" s="79"/>
      <c r="C17" s="146" t="s">
        <v>1209</v>
      </c>
      <c r="D17" s="147" t="s">
        <v>1210</v>
      </c>
      <c r="E17" s="147" t="s">
        <v>32</v>
      </c>
      <c r="F17" s="147" t="s">
        <v>1211</v>
      </c>
      <c r="G17" s="147" t="s">
        <v>1212</v>
      </c>
      <c r="H17" s="147" t="s">
        <v>35</v>
      </c>
      <c r="I17" s="147" t="s">
        <v>35</v>
      </c>
      <c r="J17" s="147" t="s">
        <v>1213</v>
      </c>
      <c r="K17" s="147">
        <v>81803224701</v>
      </c>
      <c r="L17" s="147" t="s">
        <v>1214</v>
      </c>
      <c r="M17" s="147" t="s">
        <v>17</v>
      </c>
      <c r="N17" s="148"/>
      <c r="O17" s="148"/>
      <c r="P17" s="16"/>
    </row>
    <row r="18" spans="1:16" ht="24.95" customHeight="1" thickBot="1" x14ac:dyDescent="0.35">
      <c r="A18" s="79">
        <v>11</v>
      </c>
      <c r="B18" s="79"/>
      <c r="C18" s="146" t="s">
        <v>1215</v>
      </c>
      <c r="D18" s="147" t="s">
        <v>1216</v>
      </c>
      <c r="E18" s="147" t="s">
        <v>32</v>
      </c>
      <c r="F18" s="147" t="s">
        <v>1217</v>
      </c>
      <c r="G18" s="147" t="s">
        <v>1218</v>
      </c>
      <c r="H18" s="147" t="s">
        <v>35</v>
      </c>
      <c r="I18" s="147" t="s">
        <v>36</v>
      </c>
      <c r="J18" s="147" t="s">
        <v>1219</v>
      </c>
      <c r="K18" s="147" t="s">
        <v>1220</v>
      </c>
      <c r="L18" s="147" t="s">
        <v>1221</v>
      </c>
      <c r="M18" s="147" t="s">
        <v>18</v>
      </c>
      <c r="N18" s="148"/>
      <c r="O18" s="148"/>
      <c r="P18" s="76"/>
    </row>
    <row r="19" spans="1:16" ht="24.95" customHeight="1" thickBot="1" x14ac:dyDescent="0.35">
      <c r="A19" s="79">
        <v>12</v>
      </c>
      <c r="B19" s="79"/>
      <c r="C19" s="146" t="s">
        <v>1222</v>
      </c>
      <c r="D19" s="147" t="s">
        <v>1223</v>
      </c>
      <c r="E19" s="147" t="s">
        <v>32</v>
      </c>
      <c r="F19" s="147" t="s">
        <v>1224</v>
      </c>
      <c r="G19" s="147" t="s">
        <v>1225</v>
      </c>
      <c r="H19" s="147" t="s">
        <v>1226</v>
      </c>
      <c r="I19" s="147" t="s">
        <v>36</v>
      </c>
      <c r="J19" s="147" t="s">
        <v>1227</v>
      </c>
      <c r="K19" s="147">
        <v>82234104199</v>
      </c>
      <c r="L19" s="147" t="s">
        <v>38</v>
      </c>
      <c r="M19" s="147" t="s">
        <v>18</v>
      </c>
      <c r="N19" s="148"/>
      <c r="O19" s="148"/>
      <c r="P19" s="16"/>
    </row>
    <row r="20" spans="1:16" ht="24.95" customHeight="1" thickBot="1" x14ac:dyDescent="0.35">
      <c r="A20" s="79">
        <v>13</v>
      </c>
      <c r="B20" s="79"/>
      <c r="C20" s="149" t="s">
        <v>1228</v>
      </c>
      <c r="D20" s="147" t="s">
        <v>1229</v>
      </c>
      <c r="E20" s="147" t="s">
        <v>32</v>
      </c>
      <c r="F20" s="147" t="s">
        <v>1230</v>
      </c>
      <c r="G20" s="147" t="s">
        <v>1231</v>
      </c>
      <c r="H20" s="147" t="s">
        <v>35</v>
      </c>
      <c r="I20" s="147" t="s">
        <v>36</v>
      </c>
      <c r="J20" s="147" t="s">
        <v>1232</v>
      </c>
      <c r="K20" s="147" t="s">
        <v>1233</v>
      </c>
      <c r="L20" s="147" t="s">
        <v>879</v>
      </c>
      <c r="M20" s="147" t="s">
        <v>18</v>
      </c>
      <c r="N20" s="148"/>
      <c r="O20" s="148"/>
      <c r="P20" s="16"/>
    </row>
    <row r="21" spans="1:16" ht="24.95" customHeight="1" thickBot="1" x14ac:dyDescent="0.35">
      <c r="A21" s="79">
        <v>14</v>
      </c>
      <c r="B21" s="79"/>
      <c r="C21" s="149" t="s">
        <v>1234</v>
      </c>
      <c r="D21" s="147" t="s">
        <v>1235</v>
      </c>
      <c r="E21" s="147" t="s">
        <v>32</v>
      </c>
      <c r="F21" s="147" t="s">
        <v>1236</v>
      </c>
      <c r="G21" s="147" t="s">
        <v>1237</v>
      </c>
      <c r="H21" s="147" t="s">
        <v>35</v>
      </c>
      <c r="I21" s="147" t="s">
        <v>35</v>
      </c>
      <c r="J21" s="147" t="s">
        <v>1238</v>
      </c>
      <c r="K21" s="147" t="s">
        <v>1239</v>
      </c>
      <c r="L21" s="147" t="s">
        <v>1240</v>
      </c>
      <c r="M21" s="147" t="s">
        <v>18</v>
      </c>
      <c r="N21" s="147"/>
      <c r="O21" s="148"/>
      <c r="P21" s="16"/>
    </row>
    <row r="22" spans="1:16" ht="24.95" customHeight="1" thickBot="1" x14ac:dyDescent="0.35">
      <c r="A22" s="79">
        <v>15</v>
      </c>
      <c r="B22" s="79"/>
      <c r="C22" s="149" t="s">
        <v>1241</v>
      </c>
      <c r="D22" s="147" t="s">
        <v>1242</v>
      </c>
      <c r="E22" s="147" t="s">
        <v>32</v>
      </c>
      <c r="F22" s="147" t="s">
        <v>1243</v>
      </c>
      <c r="G22" s="147" t="s">
        <v>1244</v>
      </c>
      <c r="H22" s="147" t="s">
        <v>35</v>
      </c>
      <c r="I22" s="147" t="s">
        <v>36</v>
      </c>
      <c r="J22" s="147" t="s">
        <v>1245</v>
      </c>
      <c r="K22" s="147" t="s">
        <v>1246</v>
      </c>
      <c r="L22" s="147" t="s">
        <v>38</v>
      </c>
      <c r="M22" s="147" t="s">
        <v>17</v>
      </c>
      <c r="N22" s="147"/>
      <c r="O22" s="148"/>
      <c r="P22" s="16"/>
    </row>
    <row r="23" spans="1:16" ht="24.95" customHeight="1" thickBot="1" x14ac:dyDescent="0.35">
      <c r="A23" s="79">
        <v>16</v>
      </c>
      <c r="B23" s="79"/>
      <c r="C23" s="149" t="s">
        <v>1247</v>
      </c>
      <c r="D23" s="147" t="s">
        <v>1248</v>
      </c>
      <c r="E23" s="147" t="s">
        <v>32</v>
      </c>
      <c r="F23" s="147" t="s">
        <v>1249</v>
      </c>
      <c r="G23" s="147" t="s">
        <v>1250</v>
      </c>
      <c r="H23" s="147" t="s">
        <v>150</v>
      </c>
      <c r="I23" s="147" t="s">
        <v>150</v>
      </c>
      <c r="J23" s="147" t="s">
        <v>1251</v>
      </c>
      <c r="K23" s="147" t="s">
        <v>1252</v>
      </c>
      <c r="L23" s="147" t="s">
        <v>1253</v>
      </c>
      <c r="M23" s="147" t="s">
        <v>18</v>
      </c>
      <c r="N23" s="147"/>
      <c r="O23" s="148"/>
      <c r="P23" s="76"/>
    </row>
    <row r="24" spans="1:16" ht="24.95" customHeight="1" thickBot="1" x14ac:dyDescent="0.35">
      <c r="A24" s="79">
        <v>17</v>
      </c>
      <c r="B24" s="79"/>
      <c r="C24" s="149" t="s">
        <v>1254</v>
      </c>
      <c r="D24" s="147" t="s">
        <v>1255</v>
      </c>
      <c r="E24" s="147" t="s">
        <v>32</v>
      </c>
      <c r="F24" s="147" t="s">
        <v>1256</v>
      </c>
      <c r="G24" s="147" t="s">
        <v>1257</v>
      </c>
      <c r="H24" s="147" t="s">
        <v>35</v>
      </c>
      <c r="I24" s="147" t="s">
        <v>35</v>
      </c>
      <c r="J24" s="147" t="s">
        <v>1258</v>
      </c>
      <c r="K24" s="147">
        <v>85733623131</v>
      </c>
      <c r="L24" s="147" t="s">
        <v>1259</v>
      </c>
      <c r="M24" s="147" t="s">
        <v>18</v>
      </c>
      <c r="N24" s="147"/>
      <c r="O24" s="148"/>
      <c r="P24" s="16"/>
    </row>
    <row r="25" spans="1:16" ht="24.95" customHeight="1" thickBot="1" x14ac:dyDescent="0.35">
      <c r="A25" s="79">
        <v>18</v>
      </c>
      <c r="B25" s="79"/>
      <c r="C25" s="146" t="s">
        <v>1260</v>
      </c>
      <c r="D25" s="147" t="s">
        <v>1162</v>
      </c>
      <c r="E25" s="147" t="s">
        <v>32</v>
      </c>
      <c r="F25" s="147" t="s">
        <v>1261</v>
      </c>
      <c r="G25" s="147" t="s">
        <v>1262</v>
      </c>
      <c r="H25" s="147" t="s">
        <v>35</v>
      </c>
      <c r="I25" s="147" t="s">
        <v>35</v>
      </c>
      <c r="J25" s="147" t="s">
        <v>1263</v>
      </c>
      <c r="K25" s="147">
        <v>85645909634</v>
      </c>
      <c r="L25" s="147" t="s">
        <v>1264</v>
      </c>
      <c r="M25" s="147" t="s">
        <v>17</v>
      </c>
      <c r="N25" s="326" t="s">
        <v>1725</v>
      </c>
      <c r="O25" s="148"/>
      <c r="P25" s="16"/>
    </row>
    <row r="26" spans="1:16" ht="24.95" customHeight="1" thickBot="1" x14ac:dyDescent="0.35">
      <c r="A26" s="79">
        <v>19</v>
      </c>
      <c r="B26" s="79"/>
      <c r="C26" s="146" t="s">
        <v>1265</v>
      </c>
      <c r="D26" s="147" t="s">
        <v>326</v>
      </c>
      <c r="E26" s="147" t="s">
        <v>32</v>
      </c>
      <c r="F26" s="147" t="s">
        <v>1266</v>
      </c>
      <c r="G26" s="147" t="s">
        <v>1267</v>
      </c>
      <c r="H26" s="147" t="s">
        <v>35</v>
      </c>
      <c r="I26" s="147" t="s">
        <v>36</v>
      </c>
      <c r="J26" s="147" t="s">
        <v>1268</v>
      </c>
      <c r="K26" s="147" t="s">
        <v>1269</v>
      </c>
      <c r="L26" s="147" t="s">
        <v>1270</v>
      </c>
      <c r="M26" s="147" t="s">
        <v>18</v>
      </c>
      <c r="N26" s="147"/>
      <c r="O26" s="148"/>
      <c r="P26" s="16"/>
    </row>
    <row r="27" spans="1:16" ht="24.95" customHeight="1" thickBot="1" x14ac:dyDescent="0.35">
      <c r="A27" s="79">
        <v>20</v>
      </c>
      <c r="B27" s="79"/>
      <c r="C27" s="149" t="s">
        <v>1271</v>
      </c>
      <c r="D27" s="147" t="s">
        <v>1272</v>
      </c>
      <c r="E27" s="147" t="s">
        <v>32</v>
      </c>
      <c r="F27" s="147" t="s">
        <v>1273</v>
      </c>
      <c r="G27" s="147" t="s">
        <v>1274</v>
      </c>
      <c r="H27" s="147" t="s">
        <v>150</v>
      </c>
      <c r="I27" s="147" t="s">
        <v>36</v>
      </c>
      <c r="J27" s="147" t="s">
        <v>1275</v>
      </c>
      <c r="K27" s="147" t="s">
        <v>1276</v>
      </c>
      <c r="L27" s="147" t="s">
        <v>62</v>
      </c>
      <c r="M27" s="147" t="s">
        <v>18</v>
      </c>
      <c r="N27" s="147"/>
      <c r="O27" s="148"/>
      <c r="P27" s="16"/>
    </row>
    <row r="28" spans="1:16" ht="24.95" customHeight="1" thickBot="1" x14ac:dyDescent="0.35">
      <c r="A28" s="79">
        <v>21</v>
      </c>
      <c r="B28" s="79"/>
      <c r="C28" s="149" t="s">
        <v>1277</v>
      </c>
      <c r="D28" s="147" t="s">
        <v>1278</v>
      </c>
      <c r="E28" s="147" t="s">
        <v>32</v>
      </c>
      <c r="F28" s="147" t="s">
        <v>1279</v>
      </c>
      <c r="G28" s="147" t="s">
        <v>1280</v>
      </c>
      <c r="H28" s="147" t="s">
        <v>35</v>
      </c>
      <c r="I28" s="147" t="s">
        <v>36</v>
      </c>
      <c r="J28" s="278" t="s">
        <v>1281</v>
      </c>
      <c r="K28" s="168">
        <v>8985154740</v>
      </c>
      <c r="L28" s="147" t="s">
        <v>1282</v>
      </c>
      <c r="M28" s="147" t="s">
        <v>18</v>
      </c>
      <c r="N28" s="326" t="s">
        <v>1748</v>
      </c>
      <c r="O28" s="148"/>
      <c r="P28" s="16"/>
    </row>
    <row r="29" spans="1:16" ht="24.95" customHeight="1" thickBot="1" x14ac:dyDescent="0.35">
      <c r="A29" s="79">
        <v>22</v>
      </c>
      <c r="B29" s="79"/>
      <c r="C29" s="146" t="s">
        <v>1283</v>
      </c>
      <c r="D29" s="147" t="s">
        <v>1284</v>
      </c>
      <c r="E29" s="147" t="s">
        <v>32</v>
      </c>
      <c r="F29" s="147" t="s">
        <v>1285</v>
      </c>
      <c r="G29" s="147" t="s">
        <v>1286</v>
      </c>
      <c r="H29" s="147" t="s">
        <v>150</v>
      </c>
      <c r="I29" s="147" t="s">
        <v>36</v>
      </c>
      <c r="J29" s="147" t="s">
        <v>1287</v>
      </c>
      <c r="K29" s="147">
        <v>85607009991</v>
      </c>
      <c r="L29" s="147" t="s">
        <v>1288</v>
      </c>
      <c r="M29" s="147" t="s">
        <v>18</v>
      </c>
      <c r="N29" s="147"/>
      <c r="O29" s="148"/>
      <c r="P29" s="16"/>
    </row>
    <row r="30" spans="1:16" ht="24.95" customHeight="1" thickBot="1" x14ac:dyDescent="0.4">
      <c r="A30" s="79">
        <v>23</v>
      </c>
      <c r="B30" s="79"/>
      <c r="C30" s="149" t="s">
        <v>1289</v>
      </c>
      <c r="D30" s="147" t="s">
        <v>1290</v>
      </c>
      <c r="E30" s="147" t="s">
        <v>32</v>
      </c>
      <c r="F30" s="174" t="s">
        <v>1291</v>
      </c>
      <c r="G30" s="174" t="s">
        <v>1292</v>
      </c>
      <c r="H30" s="147" t="s">
        <v>35</v>
      </c>
      <c r="I30" s="147" t="s">
        <v>150</v>
      </c>
      <c r="J30" s="147" t="s">
        <v>1293</v>
      </c>
      <c r="K30" s="279" t="s">
        <v>1294</v>
      </c>
      <c r="L30" s="174"/>
      <c r="M30" s="147" t="s">
        <v>18</v>
      </c>
      <c r="N30" s="148"/>
      <c r="O30" s="148"/>
      <c r="P30" s="16"/>
    </row>
    <row r="31" spans="1:16" ht="24.95" customHeight="1" thickBot="1" x14ac:dyDescent="0.4">
      <c r="A31" s="79">
        <v>24</v>
      </c>
      <c r="B31" s="79"/>
      <c r="C31" s="149" t="s">
        <v>1295</v>
      </c>
      <c r="D31" s="147" t="s">
        <v>1296</v>
      </c>
      <c r="E31" s="147" t="s">
        <v>32</v>
      </c>
      <c r="F31" s="147" t="s">
        <v>1297</v>
      </c>
      <c r="G31" s="148" t="s">
        <v>1298</v>
      </c>
      <c r="H31" s="147" t="s">
        <v>150</v>
      </c>
      <c r="I31" s="147" t="s">
        <v>150</v>
      </c>
      <c r="J31" s="155" t="s">
        <v>1299</v>
      </c>
      <c r="K31" s="174">
        <v>88217157203</v>
      </c>
      <c r="L31" s="147" t="s">
        <v>1300</v>
      </c>
      <c r="M31" s="147" t="s">
        <v>18</v>
      </c>
      <c r="N31" s="326" t="s">
        <v>1749</v>
      </c>
      <c r="O31" s="148"/>
      <c r="P31" s="16"/>
    </row>
    <row r="32" spans="1:16" ht="24.95" customHeight="1" thickBot="1" x14ac:dyDescent="0.35">
      <c r="A32" s="79">
        <v>25</v>
      </c>
      <c r="B32" s="79"/>
      <c r="C32" s="149" t="s">
        <v>1301</v>
      </c>
      <c r="D32" s="147" t="s">
        <v>1302</v>
      </c>
      <c r="E32" s="147" t="s">
        <v>32</v>
      </c>
      <c r="F32" s="147" t="s">
        <v>1303</v>
      </c>
      <c r="G32" s="147" t="s">
        <v>1304</v>
      </c>
      <c r="H32" s="147" t="s">
        <v>35</v>
      </c>
      <c r="I32" s="147" t="s">
        <v>36</v>
      </c>
      <c r="J32" s="147" t="s">
        <v>1305</v>
      </c>
      <c r="K32" s="147">
        <v>89676024707</v>
      </c>
      <c r="L32" s="147" t="s">
        <v>834</v>
      </c>
      <c r="M32" s="147" t="s">
        <v>18</v>
      </c>
      <c r="N32" s="326" t="s">
        <v>1750</v>
      </c>
      <c r="O32" s="148"/>
      <c r="P32" s="16"/>
    </row>
    <row r="33" spans="1:16" ht="24.95" customHeight="1" thickBot="1" x14ac:dyDescent="0.4">
      <c r="A33" s="79">
        <v>26</v>
      </c>
      <c r="B33" s="79"/>
      <c r="C33" s="149" t="s">
        <v>1306</v>
      </c>
      <c r="D33" s="147" t="s">
        <v>1307</v>
      </c>
      <c r="E33" s="147" t="s">
        <v>32</v>
      </c>
      <c r="F33" s="147" t="s">
        <v>1308</v>
      </c>
      <c r="G33" s="148" t="s">
        <v>1309</v>
      </c>
      <c r="H33" s="147" t="s">
        <v>35</v>
      </c>
      <c r="I33" s="147" t="s">
        <v>36</v>
      </c>
      <c r="J33" s="155" t="s">
        <v>1310</v>
      </c>
      <c r="K33" s="174">
        <v>81217176808</v>
      </c>
      <c r="L33" s="147" t="s">
        <v>1311</v>
      </c>
      <c r="M33" s="147" t="s">
        <v>18</v>
      </c>
      <c r="N33" s="147">
        <v>3084495990</v>
      </c>
      <c r="O33" s="148"/>
      <c r="P33" s="16"/>
    </row>
    <row r="34" spans="1:16" ht="24.95" customHeight="1" thickBot="1" x14ac:dyDescent="0.35">
      <c r="A34" s="79">
        <v>27</v>
      </c>
      <c r="B34" s="79"/>
      <c r="C34" s="149" t="s">
        <v>1312</v>
      </c>
      <c r="D34" s="147" t="s">
        <v>1313</v>
      </c>
      <c r="E34" s="147" t="s">
        <v>599</v>
      </c>
      <c r="F34" s="147" t="s">
        <v>1314</v>
      </c>
      <c r="G34" s="147" t="s">
        <v>1315</v>
      </c>
      <c r="H34" s="147" t="s">
        <v>35</v>
      </c>
      <c r="I34" s="147" t="s">
        <v>36</v>
      </c>
      <c r="J34" s="147" t="s">
        <v>1316</v>
      </c>
      <c r="K34" s="147">
        <v>81330332663</v>
      </c>
      <c r="L34" s="147" t="s">
        <v>1317</v>
      </c>
      <c r="M34" s="147" t="s">
        <v>17</v>
      </c>
      <c r="N34" s="147"/>
      <c r="O34" s="148"/>
      <c r="P34" s="16"/>
    </row>
    <row r="35" spans="1:16" ht="24.95" customHeight="1" thickBot="1" x14ac:dyDescent="0.35">
      <c r="A35" s="79">
        <v>28</v>
      </c>
      <c r="B35" s="79"/>
      <c r="C35" s="146" t="s">
        <v>1318</v>
      </c>
      <c r="D35" s="147" t="s">
        <v>1319</v>
      </c>
      <c r="E35" s="147" t="s">
        <v>32</v>
      </c>
      <c r="F35" s="147" t="s">
        <v>1320</v>
      </c>
      <c r="G35" s="147" t="s">
        <v>1321</v>
      </c>
      <c r="H35" s="147" t="s">
        <v>35</v>
      </c>
      <c r="I35" s="147" t="s">
        <v>36</v>
      </c>
      <c r="J35" s="147" t="s">
        <v>1322</v>
      </c>
      <c r="K35" s="147" t="s">
        <v>1323</v>
      </c>
      <c r="L35" s="147" t="s">
        <v>1324</v>
      </c>
      <c r="M35" s="147" t="s">
        <v>17</v>
      </c>
      <c r="N35" s="326" t="s">
        <v>1751</v>
      </c>
      <c r="O35" s="148"/>
      <c r="P35" s="16"/>
    </row>
    <row r="36" spans="1:16" ht="24.95" customHeight="1" thickBot="1" x14ac:dyDescent="0.35">
      <c r="A36" s="79">
        <v>29</v>
      </c>
      <c r="B36" s="79"/>
      <c r="C36" s="146" t="s">
        <v>1325</v>
      </c>
      <c r="D36" s="147" t="s">
        <v>1326</v>
      </c>
      <c r="E36" s="147" t="s">
        <v>32</v>
      </c>
      <c r="F36" s="147" t="s">
        <v>1327</v>
      </c>
      <c r="G36" s="147" t="s">
        <v>1328</v>
      </c>
      <c r="H36" s="147" t="s">
        <v>150</v>
      </c>
      <c r="I36" s="147" t="s">
        <v>36</v>
      </c>
      <c r="J36" s="147" t="s">
        <v>1329</v>
      </c>
      <c r="K36" s="147">
        <v>8175212232</v>
      </c>
      <c r="L36" s="147" t="s">
        <v>242</v>
      </c>
      <c r="M36" s="147" t="s">
        <v>18</v>
      </c>
      <c r="N36" s="147"/>
      <c r="O36" s="148"/>
      <c r="P36" s="76"/>
    </row>
    <row r="37" spans="1:16" ht="24.95" customHeight="1" thickBot="1" x14ac:dyDescent="0.35">
      <c r="A37" s="79">
        <v>30</v>
      </c>
      <c r="B37" s="79"/>
      <c r="C37" s="146" t="s">
        <v>1330</v>
      </c>
      <c r="D37" s="147" t="s">
        <v>1331</v>
      </c>
      <c r="E37" s="147" t="s">
        <v>32</v>
      </c>
      <c r="F37" s="147" t="s">
        <v>1332</v>
      </c>
      <c r="G37" s="147" t="s">
        <v>1333</v>
      </c>
      <c r="H37" s="147" t="s">
        <v>35</v>
      </c>
      <c r="I37" s="147" t="s">
        <v>36</v>
      </c>
      <c r="J37" s="147" t="s">
        <v>1334</v>
      </c>
      <c r="K37" s="147">
        <v>81230083111</v>
      </c>
      <c r="L37" s="147" t="s">
        <v>1335</v>
      </c>
      <c r="M37" s="147" t="s">
        <v>17</v>
      </c>
      <c r="N37" s="147"/>
      <c r="O37" s="148"/>
      <c r="P37" s="16"/>
    </row>
    <row r="38" spans="1:16" ht="24.95" customHeight="1" thickBot="1" x14ac:dyDescent="0.35">
      <c r="A38" s="79">
        <v>31</v>
      </c>
      <c r="B38" s="79"/>
      <c r="C38" s="149" t="s">
        <v>1336</v>
      </c>
      <c r="D38" s="147" t="s">
        <v>1337</v>
      </c>
      <c r="E38" s="147" t="s">
        <v>32</v>
      </c>
      <c r="F38" s="147" t="s">
        <v>1338</v>
      </c>
      <c r="G38" s="147" t="s">
        <v>1339</v>
      </c>
      <c r="H38" s="147" t="s">
        <v>35</v>
      </c>
      <c r="I38" s="147" t="s">
        <v>35</v>
      </c>
      <c r="J38" s="147" t="s">
        <v>1340</v>
      </c>
      <c r="K38" s="147">
        <v>81249912010</v>
      </c>
      <c r="L38" s="147" t="s">
        <v>1335</v>
      </c>
      <c r="M38" s="147" t="s">
        <v>17</v>
      </c>
      <c r="N38" s="147"/>
      <c r="O38" s="148"/>
      <c r="P38" s="16"/>
    </row>
    <row r="39" spans="1:16" ht="24.95" customHeight="1" thickBot="1" x14ac:dyDescent="0.4">
      <c r="A39" s="79">
        <v>32</v>
      </c>
      <c r="B39" s="79"/>
      <c r="C39" s="146" t="s">
        <v>1341</v>
      </c>
      <c r="D39" s="147" t="s">
        <v>1342</v>
      </c>
      <c r="E39" s="147" t="s">
        <v>32</v>
      </c>
      <c r="F39" s="148" t="s">
        <v>1343</v>
      </c>
      <c r="G39" s="147" t="s">
        <v>1344</v>
      </c>
      <c r="H39" s="147" t="s">
        <v>35</v>
      </c>
      <c r="I39" s="147" t="s">
        <v>35</v>
      </c>
      <c r="J39" s="280" t="s">
        <v>1345</v>
      </c>
      <c r="K39" s="155" t="s">
        <v>1346</v>
      </c>
      <c r="L39" s="147" t="s">
        <v>1347</v>
      </c>
      <c r="M39" s="147" t="s">
        <v>18</v>
      </c>
      <c r="N39" s="327" t="s">
        <v>1752</v>
      </c>
      <c r="O39" s="148"/>
      <c r="P39" s="16"/>
    </row>
    <row r="40" spans="1:16" ht="24.95" customHeight="1" thickBot="1" x14ac:dyDescent="0.35">
      <c r="A40" s="79">
        <v>33</v>
      </c>
      <c r="B40" s="79"/>
      <c r="C40" s="149" t="s">
        <v>1348</v>
      </c>
      <c r="D40" s="147" t="s">
        <v>1349</v>
      </c>
      <c r="E40" s="147" t="s">
        <v>32</v>
      </c>
      <c r="F40" s="147" t="s">
        <v>1350</v>
      </c>
      <c r="G40" s="147" t="s">
        <v>1351</v>
      </c>
      <c r="H40" s="147" t="s">
        <v>35</v>
      </c>
      <c r="I40" s="147" t="s">
        <v>35</v>
      </c>
      <c r="J40" s="147" t="s">
        <v>1352</v>
      </c>
      <c r="K40" s="147">
        <v>85733564804</v>
      </c>
      <c r="L40" s="147" t="s">
        <v>1353</v>
      </c>
      <c r="M40" s="147" t="s">
        <v>18</v>
      </c>
      <c r="N40" s="147"/>
      <c r="O40" s="148"/>
      <c r="P40" s="16"/>
    </row>
    <row r="41" spans="1:16" ht="24.95" customHeight="1" thickBot="1" x14ac:dyDescent="0.35">
      <c r="A41" s="79">
        <v>34</v>
      </c>
      <c r="B41" s="79"/>
      <c r="C41" s="146" t="s">
        <v>1354</v>
      </c>
      <c r="D41" s="147" t="s">
        <v>1355</v>
      </c>
      <c r="E41" s="147" t="s">
        <v>32</v>
      </c>
      <c r="F41" s="147" t="s">
        <v>1356</v>
      </c>
      <c r="G41" s="147" t="s">
        <v>1357</v>
      </c>
      <c r="H41" s="147"/>
      <c r="I41" s="147" t="s">
        <v>35</v>
      </c>
      <c r="J41" s="147" t="s">
        <v>1358</v>
      </c>
      <c r="K41" s="147">
        <v>81357865366</v>
      </c>
      <c r="L41" s="147" t="s">
        <v>1359</v>
      </c>
      <c r="M41" s="147" t="s">
        <v>17</v>
      </c>
      <c r="N41" s="147"/>
      <c r="O41" s="148"/>
      <c r="P41" s="16"/>
    </row>
    <row r="42" spans="1:16" ht="24.95" customHeight="1" thickBot="1" x14ac:dyDescent="0.4">
      <c r="A42" s="79">
        <v>35</v>
      </c>
      <c r="B42" s="79"/>
      <c r="C42" s="165" t="s">
        <v>1360</v>
      </c>
      <c r="D42" s="147" t="s">
        <v>561</v>
      </c>
      <c r="E42" s="147" t="s">
        <v>255</v>
      </c>
      <c r="F42" s="147" t="s">
        <v>1361</v>
      </c>
      <c r="G42" s="147" t="s">
        <v>1362</v>
      </c>
      <c r="H42" s="147" t="s">
        <v>35</v>
      </c>
      <c r="I42" s="147" t="s">
        <v>36</v>
      </c>
      <c r="J42" s="147" t="s">
        <v>1363</v>
      </c>
      <c r="K42" s="174">
        <v>81230812579</v>
      </c>
      <c r="L42" s="174" t="s">
        <v>144</v>
      </c>
      <c r="M42" s="155" t="s">
        <v>18</v>
      </c>
      <c r="N42" s="147"/>
      <c r="O42" s="148"/>
      <c r="P42" s="16"/>
    </row>
    <row r="43" spans="1:16" ht="24.95" customHeight="1" thickBot="1" x14ac:dyDescent="0.35">
      <c r="A43" s="79">
        <v>36</v>
      </c>
      <c r="B43" s="79"/>
      <c r="C43" s="146" t="s">
        <v>1364</v>
      </c>
      <c r="D43" s="147" t="s">
        <v>1365</v>
      </c>
      <c r="E43" s="147" t="s">
        <v>32</v>
      </c>
      <c r="F43" s="147" t="s">
        <v>1366</v>
      </c>
      <c r="G43" s="147" t="s">
        <v>1367</v>
      </c>
      <c r="H43" s="147" t="s">
        <v>1368</v>
      </c>
      <c r="I43" s="147" t="s">
        <v>36</v>
      </c>
      <c r="J43" s="147" t="s">
        <v>1369</v>
      </c>
      <c r="K43" s="147">
        <v>81230227474</v>
      </c>
      <c r="L43" s="147" t="s">
        <v>144</v>
      </c>
      <c r="M43" s="147" t="s">
        <v>17</v>
      </c>
      <c r="N43" s="147"/>
      <c r="O43" s="148"/>
      <c r="P43" s="76"/>
    </row>
    <row r="44" spans="1:16" ht="24.95" customHeight="1" thickBot="1" x14ac:dyDescent="0.35">
      <c r="A44" s="79">
        <v>37</v>
      </c>
      <c r="B44" s="79"/>
      <c r="C44" s="146" t="s">
        <v>1370</v>
      </c>
      <c r="D44" s="147" t="s">
        <v>219</v>
      </c>
      <c r="E44" s="147" t="s">
        <v>32</v>
      </c>
      <c r="F44" s="147" t="s">
        <v>1371</v>
      </c>
      <c r="G44" s="147" t="s">
        <v>1372</v>
      </c>
      <c r="H44" s="147" t="s">
        <v>1373</v>
      </c>
      <c r="I44" s="147" t="s">
        <v>36</v>
      </c>
      <c r="J44" s="147" t="s">
        <v>1374</v>
      </c>
      <c r="K44" s="147" t="s">
        <v>1375</v>
      </c>
      <c r="L44" s="147" t="s">
        <v>242</v>
      </c>
      <c r="M44" s="147" t="s">
        <v>18</v>
      </c>
      <c r="N44" s="326" t="s">
        <v>1753</v>
      </c>
      <c r="O44" s="148"/>
      <c r="P44" s="16"/>
    </row>
    <row r="45" spans="1:16" ht="24.95" customHeight="1" thickBot="1" x14ac:dyDescent="0.35">
      <c r="A45" s="79">
        <v>38</v>
      </c>
      <c r="B45" s="79"/>
      <c r="C45" s="149" t="s">
        <v>1376</v>
      </c>
      <c r="D45" s="147" t="s">
        <v>1377</v>
      </c>
      <c r="E45" s="147" t="s">
        <v>32</v>
      </c>
      <c r="F45" s="147" t="s">
        <v>1378</v>
      </c>
      <c r="G45" s="147" t="s">
        <v>1379</v>
      </c>
      <c r="H45" s="147" t="s">
        <v>35</v>
      </c>
      <c r="I45" s="147" t="s">
        <v>150</v>
      </c>
      <c r="J45" s="147" t="s">
        <v>1380</v>
      </c>
      <c r="K45" s="147">
        <v>82140043140</v>
      </c>
      <c r="L45" s="147" t="s">
        <v>38</v>
      </c>
      <c r="M45" s="147" t="s">
        <v>17</v>
      </c>
      <c r="N45" s="326" t="s">
        <v>1754</v>
      </c>
      <c r="O45" s="148"/>
      <c r="P45" s="76"/>
    </row>
    <row r="46" spans="1:16" ht="24.95" customHeight="1" thickBot="1" x14ac:dyDescent="0.35">
      <c r="A46" s="79">
        <v>39</v>
      </c>
      <c r="B46" s="79"/>
      <c r="C46" s="149" t="s">
        <v>1381</v>
      </c>
      <c r="D46" s="147" t="s">
        <v>1382</v>
      </c>
      <c r="E46" s="147" t="s">
        <v>32</v>
      </c>
      <c r="F46" s="147" t="s">
        <v>1383</v>
      </c>
      <c r="G46" s="147" t="s">
        <v>1384</v>
      </c>
      <c r="H46" s="147" t="s">
        <v>1385</v>
      </c>
      <c r="I46" s="147" t="s">
        <v>36</v>
      </c>
      <c r="J46" s="147" t="s">
        <v>1386</v>
      </c>
      <c r="K46" s="147">
        <v>82132734263</v>
      </c>
      <c r="L46" s="147" t="s">
        <v>242</v>
      </c>
      <c r="M46" s="147" t="s">
        <v>18</v>
      </c>
      <c r="N46" s="326" t="s">
        <v>1755</v>
      </c>
      <c r="O46" s="148"/>
      <c r="P46" s="16"/>
    </row>
    <row r="47" spans="1:16" ht="24.95" customHeight="1" thickBot="1" x14ac:dyDescent="0.35">
      <c r="A47" s="79">
        <v>40</v>
      </c>
      <c r="B47" s="79"/>
      <c r="C47" s="165" t="s">
        <v>1387</v>
      </c>
      <c r="D47" s="147" t="s">
        <v>1388</v>
      </c>
      <c r="E47" s="147" t="s">
        <v>32</v>
      </c>
      <c r="F47" s="147" t="s">
        <v>1389</v>
      </c>
      <c r="G47" s="147" t="s">
        <v>1390</v>
      </c>
      <c r="H47" s="147" t="s">
        <v>35</v>
      </c>
      <c r="I47" s="147" t="s">
        <v>36</v>
      </c>
      <c r="J47" s="147" t="s">
        <v>1391</v>
      </c>
      <c r="K47" s="147">
        <v>81386186584</v>
      </c>
      <c r="L47" s="147" t="s">
        <v>591</v>
      </c>
      <c r="M47" s="147" t="s">
        <v>18</v>
      </c>
      <c r="N47" s="326" t="s">
        <v>1756</v>
      </c>
      <c r="O47" s="148"/>
      <c r="P47" s="16"/>
    </row>
    <row r="48" spans="1:16" ht="24.75" customHeight="1" thickBot="1" x14ac:dyDescent="0.35">
      <c r="A48" s="79">
        <v>41</v>
      </c>
      <c r="B48" s="79"/>
      <c r="C48" s="146" t="s">
        <v>1392</v>
      </c>
      <c r="D48" s="147" t="s">
        <v>1393</v>
      </c>
      <c r="E48" s="147" t="s">
        <v>32</v>
      </c>
      <c r="F48" s="147" t="s">
        <v>1394</v>
      </c>
      <c r="G48" s="147" t="s">
        <v>1395</v>
      </c>
      <c r="H48" s="147" t="s">
        <v>1396</v>
      </c>
      <c r="I48" s="147"/>
      <c r="J48" s="147" t="s">
        <v>1397</v>
      </c>
      <c r="K48" s="147">
        <v>85606657197</v>
      </c>
      <c r="L48" s="147" t="s">
        <v>1398</v>
      </c>
      <c r="M48" s="147" t="s">
        <v>18</v>
      </c>
      <c r="N48" s="147"/>
      <c r="O48" s="148"/>
      <c r="P48" s="16"/>
    </row>
    <row r="49" spans="1:16" ht="24.75" customHeight="1" thickBot="1" x14ac:dyDescent="0.35">
      <c r="A49" s="79">
        <v>42</v>
      </c>
      <c r="B49" s="79"/>
      <c r="C49" s="149" t="s">
        <v>1399</v>
      </c>
      <c r="D49" s="147" t="s">
        <v>1400</v>
      </c>
      <c r="E49" s="147" t="s">
        <v>32</v>
      </c>
      <c r="F49" s="147" t="s">
        <v>1401</v>
      </c>
      <c r="G49" s="147" t="s">
        <v>1402</v>
      </c>
      <c r="H49" s="147" t="s">
        <v>1385</v>
      </c>
      <c r="I49" s="147" t="s">
        <v>1385</v>
      </c>
      <c r="J49" s="147" t="s">
        <v>1403</v>
      </c>
      <c r="K49" s="147">
        <v>81216020105</v>
      </c>
      <c r="L49" s="147" t="s">
        <v>1404</v>
      </c>
      <c r="M49" s="147" t="s">
        <v>18</v>
      </c>
      <c r="N49" s="147"/>
      <c r="O49" s="148"/>
      <c r="P49" s="16"/>
    </row>
    <row r="50" spans="1:16" ht="24.75" customHeight="1" thickBot="1" x14ac:dyDescent="0.35">
      <c r="A50" s="79">
        <v>43</v>
      </c>
      <c r="B50" s="79"/>
      <c r="C50" s="167" t="s">
        <v>1405</v>
      </c>
      <c r="D50" s="169" t="s">
        <v>1406</v>
      </c>
      <c r="E50" s="168" t="s">
        <v>32</v>
      </c>
      <c r="F50" s="169"/>
      <c r="G50" s="169"/>
      <c r="H50" s="168"/>
      <c r="I50" s="169"/>
      <c r="J50" s="169" t="s">
        <v>1407</v>
      </c>
      <c r="K50" s="169"/>
      <c r="L50" s="169" t="s">
        <v>1408</v>
      </c>
      <c r="M50" s="168" t="s">
        <v>17</v>
      </c>
      <c r="N50" s="169"/>
      <c r="O50" s="169"/>
      <c r="P50" s="93"/>
    </row>
    <row r="51" spans="1:16" ht="24.75" customHeight="1" thickBot="1" x14ac:dyDescent="0.35">
      <c r="A51" s="79">
        <v>44</v>
      </c>
      <c r="B51" s="79"/>
      <c r="C51" s="149" t="s">
        <v>1409</v>
      </c>
      <c r="D51" s="147" t="s">
        <v>1410</v>
      </c>
      <c r="E51" s="147" t="s">
        <v>32</v>
      </c>
      <c r="F51" s="147" t="s">
        <v>1411</v>
      </c>
      <c r="G51" s="147" t="s">
        <v>1412</v>
      </c>
      <c r="H51" s="147" t="s">
        <v>1413</v>
      </c>
      <c r="I51" s="147" t="s">
        <v>36</v>
      </c>
      <c r="J51" s="147" t="s">
        <v>1414</v>
      </c>
      <c r="K51" s="147">
        <v>81228994053</v>
      </c>
      <c r="L51" s="147" t="s">
        <v>318</v>
      </c>
      <c r="M51" s="147" t="s">
        <v>18</v>
      </c>
      <c r="N51" s="147"/>
      <c r="O51" s="148"/>
      <c r="P51" s="16"/>
    </row>
    <row r="52" spans="1:16" ht="24.75" customHeight="1" thickBot="1" x14ac:dyDescent="0.4">
      <c r="A52" s="79">
        <v>45</v>
      </c>
      <c r="B52" s="79"/>
      <c r="C52" s="281" t="s">
        <v>1415</v>
      </c>
      <c r="D52" s="174" t="s">
        <v>1416</v>
      </c>
      <c r="E52" s="174" t="s">
        <v>32</v>
      </c>
      <c r="F52" s="174" t="s">
        <v>1417</v>
      </c>
      <c r="G52" s="174" t="s">
        <v>1418</v>
      </c>
      <c r="H52" s="148"/>
      <c r="I52" s="174" t="s">
        <v>1385</v>
      </c>
      <c r="J52" s="174" t="s">
        <v>1419</v>
      </c>
      <c r="K52" s="174">
        <v>89679779302</v>
      </c>
      <c r="L52" s="174" t="s">
        <v>709</v>
      </c>
      <c r="M52" s="174" t="s">
        <v>17</v>
      </c>
      <c r="N52" s="328" t="s">
        <v>1757</v>
      </c>
      <c r="O52" s="148"/>
      <c r="P52" s="12"/>
    </row>
    <row r="53" spans="1:16" ht="24.75" customHeight="1" thickBot="1" x14ac:dyDescent="0.35">
      <c r="A53" s="79">
        <v>46</v>
      </c>
      <c r="B53" s="79"/>
      <c r="C53" s="165" t="s">
        <v>1420</v>
      </c>
      <c r="D53" s="147" t="s">
        <v>1421</v>
      </c>
      <c r="E53" s="147" t="s">
        <v>32</v>
      </c>
      <c r="F53" s="147" t="s">
        <v>1422</v>
      </c>
      <c r="G53" s="147" t="s">
        <v>1423</v>
      </c>
      <c r="H53" s="147" t="s">
        <v>1424</v>
      </c>
      <c r="I53" s="147" t="s">
        <v>36</v>
      </c>
      <c r="J53" s="147" t="s">
        <v>1425</v>
      </c>
      <c r="K53" s="147">
        <v>81504610698</v>
      </c>
      <c r="L53" s="147" t="s">
        <v>44</v>
      </c>
      <c r="M53" s="147" t="s">
        <v>18</v>
      </c>
      <c r="N53" s="147"/>
      <c r="O53" s="148"/>
      <c r="P53" s="16"/>
    </row>
    <row r="54" spans="1:16" ht="24.75" customHeight="1" thickBot="1" x14ac:dyDescent="0.35">
      <c r="A54" s="79">
        <v>47</v>
      </c>
      <c r="B54" s="79"/>
      <c r="C54" s="146" t="s">
        <v>1426</v>
      </c>
      <c r="D54" s="147" t="s">
        <v>1427</v>
      </c>
      <c r="E54" s="147" t="s">
        <v>32</v>
      </c>
      <c r="F54" s="147" t="s">
        <v>1428</v>
      </c>
      <c r="G54" s="147" t="s">
        <v>1429</v>
      </c>
      <c r="H54" s="147" t="s">
        <v>35</v>
      </c>
      <c r="I54" s="147" t="s">
        <v>36</v>
      </c>
      <c r="J54" s="147" t="s">
        <v>1430</v>
      </c>
      <c r="K54" s="147">
        <v>85228785575</v>
      </c>
      <c r="L54" s="147" t="s">
        <v>1431</v>
      </c>
      <c r="M54" s="147" t="s">
        <v>18</v>
      </c>
      <c r="N54" s="147"/>
      <c r="O54" s="148"/>
      <c r="P54" s="16"/>
    </row>
    <row r="55" spans="1:16" ht="24.75" customHeight="1" thickBot="1" x14ac:dyDescent="0.35">
      <c r="A55" s="79">
        <v>48</v>
      </c>
      <c r="B55" s="79"/>
      <c r="C55" s="146" t="s">
        <v>1432</v>
      </c>
      <c r="D55" s="147" t="s">
        <v>694</v>
      </c>
      <c r="E55" s="147" t="s">
        <v>32</v>
      </c>
      <c r="F55" s="147" t="s">
        <v>1433</v>
      </c>
      <c r="G55" s="147" t="s">
        <v>1434</v>
      </c>
      <c r="H55" s="147" t="s">
        <v>1373</v>
      </c>
      <c r="I55" s="147" t="s">
        <v>36</v>
      </c>
      <c r="J55" s="147" t="s">
        <v>1435</v>
      </c>
      <c r="K55" s="147">
        <v>85104544138</v>
      </c>
      <c r="L55" s="147" t="s">
        <v>866</v>
      </c>
      <c r="M55" s="147" t="s">
        <v>18</v>
      </c>
      <c r="N55" s="326" t="s">
        <v>1758</v>
      </c>
      <c r="O55" s="147"/>
      <c r="P55" s="76"/>
    </row>
    <row r="56" spans="1:16" ht="24.75" customHeight="1" thickBot="1" x14ac:dyDescent="0.35">
      <c r="A56" s="79">
        <v>49</v>
      </c>
      <c r="B56" s="79"/>
      <c r="C56" s="146" t="s">
        <v>1436</v>
      </c>
      <c r="D56" s="147" t="s">
        <v>1437</v>
      </c>
      <c r="E56" s="147" t="s">
        <v>32</v>
      </c>
      <c r="F56" s="147" t="s">
        <v>1438</v>
      </c>
      <c r="G56" s="147" t="s">
        <v>1439</v>
      </c>
      <c r="H56" s="147" t="s">
        <v>1440</v>
      </c>
      <c r="I56" s="147" t="s">
        <v>36</v>
      </c>
      <c r="J56" s="147" t="s">
        <v>1441</v>
      </c>
      <c r="K56" s="147">
        <v>81235752080</v>
      </c>
      <c r="L56" s="147" t="s">
        <v>44</v>
      </c>
      <c r="M56" s="147" t="s">
        <v>18</v>
      </c>
      <c r="N56" s="326" t="s">
        <v>1720</v>
      </c>
      <c r="O56" s="147"/>
      <c r="P56" s="16"/>
    </row>
    <row r="57" spans="1:16" ht="24.75" customHeight="1" thickBot="1" x14ac:dyDescent="0.35">
      <c r="A57" s="79">
        <v>50</v>
      </c>
      <c r="B57" s="79"/>
      <c r="C57" s="149" t="s">
        <v>1442</v>
      </c>
      <c r="D57" s="147" t="s">
        <v>1443</v>
      </c>
      <c r="E57" s="147" t="s">
        <v>32</v>
      </c>
      <c r="F57" s="147" t="s">
        <v>1444</v>
      </c>
      <c r="G57" s="147" t="s">
        <v>1445</v>
      </c>
      <c r="H57" s="147" t="s">
        <v>150</v>
      </c>
      <c r="I57" s="147" t="s">
        <v>1385</v>
      </c>
      <c r="J57" s="147" t="s">
        <v>1446</v>
      </c>
      <c r="K57" s="147">
        <v>81231353416</v>
      </c>
      <c r="L57" s="147" t="s">
        <v>259</v>
      </c>
      <c r="M57" s="147" t="s">
        <v>17</v>
      </c>
      <c r="N57" s="326" t="s">
        <v>1759</v>
      </c>
      <c r="O57" s="148"/>
      <c r="P57" s="16"/>
    </row>
    <row r="58" spans="1:16" ht="24.75" customHeight="1" thickBot="1" x14ac:dyDescent="0.4">
      <c r="A58" s="79">
        <v>51</v>
      </c>
      <c r="B58" s="79"/>
      <c r="C58" s="149" t="s">
        <v>1447</v>
      </c>
      <c r="D58" s="147" t="s">
        <v>1448</v>
      </c>
      <c r="E58" s="147" t="s">
        <v>32</v>
      </c>
      <c r="F58" s="182" t="s">
        <v>1449</v>
      </c>
      <c r="G58" s="148" t="s">
        <v>1450</v>
      </c>
      <c r="H58" s="147" t="s">
        <v>35</v>
      </c>
      <c r="I58" s="147" t="s">
        <v>36</v>
      </c>
      <c r="J58" s="174" t="s">
        <v>1451</v>
      </c>
      <c r="K58" s="174" t="s">
        <v>1452</v>
      </c>
      <c r="L58" s="174" t="s">
        <v>566</v>
      </c>
      <c r="M58" s="147" t="s">
        <v>18</v>
      </c>
      <c r="N58" s="326" t="s">
        <v>1728</v>
      </c>
      <c r="O58" s="148"/>
      <c r="P58" s="12"/>
    </row>
    <row r="59" spans="1:16" ht="24.75" customHeight="1" thickBot="1" x14ac:dyDescent="0.35">
      <c r="A59" s="79">
        <v>52</v>
      </c>
      <c r="B59" s="79"/>
      <c r="C59" s="149" t="s">
        <v>1453</v>
      </c>
      <c r="D59" s="147" t="s">
        <v>1454</v>
      </c>
      <c r="E59" s="147" t="s">
        <v>32</v>
      </c>
      <c r="F59" s="147" t="s">
        <v>1455</v>
      </c>
      <c r="G59" s="147" t="s">
        <v>1456</v>
      </c>
      <c r="H59" s="147" t="s">
        <v>35</v>
      </c>
      <c r="I59" s="147" t="s">
        <v>36</v>
      </c>
      <c r="J59" s="147" t="s">
        <v>1457</v>
      </c>
      <c r="K59" s="147" t="s">
        <v>1458</v>
      </c>
      <c r="L59" s="147"/>
      <c r="M59" s="147" t="s">
        <v>17</v>
      </c>
      <c r="N59" s="327" t="s">
        <v>1738</v>
      </c>
      <c r="O59" s="148"/>
      <c r="P59" s="16"/>
    </row>
    <row r="60" spans="1:16" ht="24.75" customHeight="1" thickBot="1" x14ac:dyDescent="0.35">
      <c r="A60" s="79">
        <v>53</v>
      </c>
      <c r="B60" s="79"/>
      <c r="C60" s="146" t="s">
        <v>1459</v>
      </c>
      <c r="D60" s="147" t="s">
        <v>1460</v>
      </c>
      <c r="E60" s="147" t="s">
        <v>32</v>
      </c>
      <c r="F60" s="147" t="s">
        <v>1461</v>
      </c>
      <c r="G60" s="147" t="s">
        <v>1462</v>
      </c>
      <c r="H60" s="147" t="s">
        <v>35</v>
      </c>
      <c r="I60" s="147" t="s">
        <v>36</v>
      </c>
      <c r="J60" s="147" t="s">
        <v>1463</v>
      </c>
      <c r="K60" s="147">
        <v>82167578852</v>
      </c>
      <c r="L60" s="147" t="s">
        <v>259</v>
      </c>
      <c r="M60" s="147" t="s">
        <v>18</v>
      </c>
      <c r="N60" s="148"/>
      <c r="O60" s="148"/>
      <c r="P60" s="16"/>
    </row>
    <row r="61" spans="1:16" ht="24.75" customHeight="1" thickBot="1" x14ac:dyDescent="0.35">
      <c r="A61" s="79">
        <v>54</v>
      </c>
      <c r="B61" s="79"/>
      <c r="C61" s="149" t="s">
        <v>1464</v>
      </c>
      <c r="D61" s="147" t="s">
        <v>1465</v>
      </c>
      <c r="E61" s="147" t="s">
        <v>32</v>
      </c>
      <c r="F61" s="147" t="s">
        <v>1466</v>
      </c>
      <c r="G61" s="147" t="s">
        <v>1467</v>
      </c>
      <c r="H61" s="147" t="s">
        <v>35</v>
      </c>
      <c r="I61" s="147" t="s">
        <v>36</v>
      </c>
      <c r="J61" s="147" t="s">
        <v>1468</v>
      </c>
      <c r="K61" s="147">
        <v>85395605302</v>
      </c>
      <c r="L61" s="147" t="s">
        <v>1469</v>
      </c>
      <c r="M61" s="147" t="s">
        <v>17</v>
      </c>
      <c r="N61" s="148">
        <v>3088364544</v>
      </c>
      <c r="O61" s="148"/>
      <c r="P61" s="16"/>
    </row>
    <row r="62" spans="1:16" ht="24.75" customHeight="1" thickBot="1" x14ac:dyDescent="0.35">
      <c r="A62" s="79">
        <v>55</v>
      </c>
      <c r="B62" s="79"/>
      <c r="C62" s="146" t="s">
        <v>1470</v>
      </c>
      <c r="D62" s="147" t="s">
        <v>1471</v>
      </c>
      <c r="E62" s="147" t="s">
        <v>32</v>
      </c>
      <c r="F62" s="147" t="s">
        <v>1472</v>
      </c>
      <c r="G62" s="147" t="s">
        <v>1473</v>
      </c>
      <c r="H62" s="147" t="s">
        <v>1385</v>
      </c>
      <c r="I62" s="147" t="s">
        <v>36</v>
      </c>
      <c r="J62" s="147" t="s">
        <v>1474</v>
      </c>
      <c r="K62" s="147">
        <v>82331855595</v>
      </c>
      <c r="L62" s="147" t="s">
        <v>1475</v>
      </c>
      <c r="M62" s="147" t="s">
        <v>18</v>
      </c>
      <c r="N62" s="327" t="s">
        <v>1721</v>
      </c>
      <c r="O62" s="148"/>
      <c r="P62" s="16"/>
    </row>
    <row r="63" spans="1:16" ht="24.75" customHeight="1" thickBot="1" x14ac:dyDescent="0.35">
      <c r="A63" s="79">
        <v>56</v>
      </c>
      <c r="B63" s="79"/>
      <c r="C63" s="149" t="s">
        <v>1476</v>
      </c>
      <c r="D63" s="147" t="s">
        <v>581</v>
      </c>
      <c r="E63" s="147" t="s">
        <v>32</v>
      </c>
      <c r="F63" s="147" t="s">
        <v>1477</v>
      </c>
      <c r="G63" s="147" t="s">
        <v>1478</v>
      </c>
      <c r="H63" s="147" t="s">
        <v>35</v>
      </c>
      <c r="I63" s="147" t="s">
        <v>36</v>
      </c>
      <c r="J63" s="147" t="s">
        <v>1479</v>
      </c>
      <c r="K63" s="147"/>
      <c r="L63" s="147" t="s">
        <v>1480</v>
      </c>
      <c r="M63" s="147" t="s">
        <v>18</v>
      </c>
      <c r="N63" s="148"/>
      <c r="O63" s="148"/>
      <c r="P63" s="93"/>
    </row>
    <row r="64" spans="1:16" ht="24.75" customHeight="1" thickBot="1" x14ac:dyDescent="0.35">
      <c r="A64" s="79">
        <v>57</v>
      </c>
      <c r="B64" s="79"/>
      <c r="C64" s="149" t="s">
        <v>1481</v>
      </c>
      <c r="D64" s="147" t="s">
        <v>1482</v>
      </c>
      <c r="E64" s="147" t="s">
        <v>32</v>
      </c>
      <c r="F64" s="147" t="s">
        <v>1483</v>
      </c>
      <c r="G64" s="147" t="s">
        <v>1484</v>
      </c>
      <c r="H64" s="147" t="s">
        <v>35</v>
      </c>
      <c r="I64" s="147" t="s">
        <v>35</v>
      </c>
      <c r="J64" s="147" t="s">
        <v>1485</v>
      </c>
      <c r="K64" s="147" t="s">
        <v>1486</v>
      </c>
      <c r="L64" s="147" t="s">
        <v>1487</v>
      </c>
      <c r="M64" s="147" t="s">
        <v>18</v>
      </c>
      <c r="N64" s="148"/>
      <c r="O64" s="148"/>
      <c r="P64" s="16"/>
    </row>
    <row r="65" spans="1:27" ht="24.75" customHeight="1" thickBot="1" x14ac:dyDescent="0.35">
      <c r="A65" s="79">
        <v>58</v>
      </c>
      <c r="B65" s="79"/>
      <c r="C65" s="149" t="s">
        <v>1488</v>
      </c>
      <c r="D65" s="147" t="s">
        <v>1489</v>
      </c>
      <c r="E65" s="147" t="s">
        <v>32</v>
      </c>
      <c r="F65" s="147" t="s">
        <v>1490</v>
      </c>
      <c r="G65" s="147" t="s">
        <v>1491</v>
      </c>
      <c r="H65" s="147" t="s">
        <v>35</v>
      </c>
      <c r="I65" s="147" t="s">
        <v>1492</v>
      </c>
      <c r="J65" s="147" t="s">
        <v>1493</v>
      </c>
      <c r="K65" s="147">
        <v>8819089753</v>
      </c>
      <c r="L65" s="147" t="s">
        <v>377</v>
      </c>
      <c r="M65" s="147" t="s">
        <v>18</v>
      </c>
      <c r="N65" s="148"/>
      <c r="O65" s="148"/>
      <c r="P65" s="16"/>
    </row>
    <row r="66" spans="1:27" ht="24.75" customHeight="1" thickBot="1" x14ac:dyDescent="0.35">
      <c r="A66" s="79">
        <v>59</v>
      </c>
      <c r="B66" s="79"/>
      <c r="C66" s="146" t="s">
        <v>1494</v>
      </c>
      <c r="D66" s="147" t="s">
        <v>1495</v>
      </c>
      <c r="E66" s="147" t="s">
        <v>32</v>
      </c>
      <c r="F66" s="147" t="s">
        <v>1496</v>
      </c>
      <c r="G66" s="147" t="s">
        <v>1497</v>
      </c>
      <c r="H66" s="147" t="s">
        <v>1385</v>
      </c>
      <c r="I66" s="147" t="s">
        <v>36</v>
      </c>
      <c r="J66" s="147" t="s">
        <v>1498</v>
      </c>
      <c r="K66" s="147">
        <v>85731750687</v>
      </c>
      <c r="L66" s="147" t="s">
        <v>591</v>
      </c>
      <c r="M66" s="147" t="s">
        <v>17</v>
      </c>
      <c r="N66" s="327" t="s">
        <v>1760</v>
      </c>
      <c r="O66" s="148"/>
      <c r="P66" s="16"/>
    </row>
    <row r="67" spans="1:27" ht="24.75" customHeight="1" thickBot="1" x14ac:dyDescent="0.4">
      <c r="A67" s="79">
        <v>60</v>
      </c>
      <c r="B67" s="79"/>
      <c r="C67" s="146" t="s">
        <v>1499</v>
      </c>
      <c r="D67" s="147" t="s">
        <v>1500</v>
      </c>
      <c r="E67" s="147" t="s">
        <v>32</v>
      </c>
      <c r="F67" s="147" t="s">
        <v>1501</v>
      </c>
      <c r="G67" s="147" t="s">
        <v>1502</v>
      </c>
      <c r="H67" s="147" t="s">
        <v>150</v>
      </c>
      <c r="I67" s="147" t="s">
        <v>36</v>
      </c>
      <c r="J67" s="147" t="s">
        <v>1503</v>
      </c>
      <c r="K67" s="147">
        <v>85605257597</v>
      </c>
      <c r="L67" s="147" t="s">
        <v>535</v>
      </c>
      <c r="M67" s="147" t="s">
        <v>17</v>
      </c>
      <c r="N67" s="328" t="s">
        <v>1735</v>
      </c>
      <c r="O67" s="148"/>
      <c r="P67" s="12"/>
    </row>
    <row r="68" spans="1:27" ht="24.75" customHeight="1" thickBot="1" x14ac:dyDescent="0.35">
      <c r="A68" s="79">
        <v>61</v>
      </c>
      <c r="B68" s="79"/>
      <c r="C68" s="149" t="s">
        <v>1504</v>
      </c>
      <c r="D68" s="147" t="s">
        <v>1505</v>
      </c>
      <c r="E68" s="147" t="s">
        <v>32</v>
      </c>
      <c r="F68" s="147" t="s">
        <v>1506</v>
      </c>
      <c r="G68" s="147" t="s">
        <v>1507</v>
      </c>
      <c r="H68" s="147" t="s">
        <v>1385</v>
      </c>
      <c r="I68" s="147" t="s">
        <v>36</v>
      </c>
      <c r="J68" s="147" t="s">
        <v>1508</v>
      </c>
      <c r="K68" s="147">
        <v>82140096983</v>
      </c>
      <c r="L68" s="147" t="s">
        <v>1509</v>
      </c>
      <c r="M68" s="147" t="s">
        <v>17</v>
      </c>
      <c r="N68" s="327" t="s">
        <v>1737</v>
      </c>
      <c r="O68" s="148"/>
      <c r="P68" s="76"/>
    </row>
    <row r="69" spans="1:27" ht="24.75" customHeight="1" thickBot="1" x14ac:dyDescent="0.35">
      <c r="A69" s="79">
        <v>62</v>
      </c>
      <c r="B69" s="79"/>
      <c r="C69" s="149" t="s">
        <v>1510</v>
      </c>
      <c r="D69" s="147" t="s">
        <v>1511</v>
      </c>
      <c r="E69" s="147" t="s">
        <v>32</v>
      </c>
      <c r="F69" s="147" t="s">
        <v>1512</v>
      </c>
      <c r="G69" s="147" t="s">
        <v>1513</v>
      </c>
      <c r="H69" s="147" t="s">
        <v>35</v>
      </c>
      <c r="I69" s="147" t="s">
        <v>36</v>
      </c>
      <c r="J69" s="147" t="s">
        <v>1514</v>
      </c>
      <c r="K69" s="147">
        <v>81330088889</v>
      </c>
      <c r="L69" s="147" t="s">
        <v>866</v>
      </c>
      <c r="M69" s="147" t="s">
        <v>18</v>
      </c>
      <c r="N69" s="327" t="s">
        <v>1761</v>
      </c>
      <c r="O69" s="148"/>
      <c r="P69" s="16"/>
      <c r="Q69" s="97"/>
    </row>
    <row r="70" spans="1:27" ht="24.75" customHeight="1" thickBot="1" x14ac:dyDescent="0.4">
      <c r="A70" s="79">
        <v>63</v>
      </c>
      <c r="B70" s="79"/>
      <c r="C70" s="149" t="s">
        <v>1515</v>
      </c>
      <c r="D70" s="147" t="s">
        <v>1516</v>
      </c>
      <c r="E70" s="148" t="s">
        <v>32</v>
      </c>
      <c r="F70" s="174" t="s">
        <v>1517</v>
      </c>
      <c r="G70" s="174" t="s">
        <v>1518</v>
      </c>
      <c r="H70" s="182"/>
      <c r="I70" s="147" t="s">
        <v>35</v>
      </c>
      <c r="J70" s="174" t="s">
        <v>1519</v>
      </c>
      <c r="K70" s="174">
        <v>88217823924</v>
      </c>
      <c r="L70" s="174" t="s">
        <v>235</v>
      </c>
      <c r="M70" s="147" t="s">
        <v>17</v>
      </c>
      <c r="N70" s="327" t="s">
        <v>1762</v>
      </c>
      <c r="O70" s="148"/>
      <c r="P70" s="16"/>
    </row>
    <row r="71" spans="1:27" ht="24.75" customHeight="1" thickBot="1" x14ac:dyDescent="0.4">
      <c r="A71" s="79">
        <v>64</v>
      </c>
      <c r="B71" s="79"/>
      <c r="C71" s="146" t="s">
        <v>1520</v>
      </c>
      <c r="D71" s="147" t="s">
        <v>1521</v>
      </c>
      <c r="E71" s="147" t="s">
        <v>32</v>
      </c>
      <c r="F71" s="147" t="s">
        <v>1522</v>
      </c>
      <c r="G71" s="147" t="s">
        <v>1523</v>
      </c>
      <c r="H71" s="147" t="s">
        <v>678</v>
      </c>
      <c r="I71" s="147" t="s">
        <v>36</v>
      </c>
      <c r="J71" s="147" t="s">
        <v>1524</v>
      </c>
      <c r="K71" s="147" t="s">
        <v>1525</v>
      </c>
      <c r="L71" s="147" t="s">
        <v>1526</v>
      </c>
      <c r="M71" s="147" t="s">
        <v>17</v>
      </c>
      <c r="N71" s="174"/>
      <c r="O71" s="148"/>
      <c r="P71" s="12"/>
    </row>
    <row r="72" spans="1:27" ht="24.75" customHeight="1" thickBot="1" x14ac:dyDescent="0.35">
      <c r="A72" s="79">
        <v>65</v>
      </c>
      <c r="B72" s="79"/>
      <c r="C72" s="146" t="s">
        <v>1527</v>
      </c>
      <c r="D72" s="147" t="s">
        <v>1528</v>
      </c>
      <c r="E72" s="147" t="s">
        <v>32</v>
      </c>
      <c r="F72" s="147" t="s">
        <v>1529</v>
      </c>
      <c r="G72" s="147" t="s">
        <v>1530</v>
      </c>
      <c r="H72" s="147" t="s">
        <v>35</v>
      </c>
      <c r="I72" s="147" t="s">
        <v>35</v>
      </c>
      <c r="J72" s="147" t="s">
        <v>1531</v>
      </c>
      <c r="K72" s="147">
        <v>82132451674</v>
      </c>
      <c r="L72" s="147" t="s">
        <v>318</v>
      </c>
      <c r="M72" s="147" t="s">
        <v>18</v>
      </c>
      <c r="N72" s="326" t="s">
        <v>1763</v>
      </c>
      <c r="O72" s="147"/>
      <c r="P72" s="76"/>
    </row>
    <row r="73" spans="1:27" ht="24.75" customHeight="1" thickBot="1" x14ac:dyDescent="0.35">
      <c r="A73" s="79">
        <v>66</v>
      </c>
      <c r="B73" s="79"/>
      <c r="C73" s="149" t="s">
        <v>1532</v>
      </c>
      <c r="D73" s="147" t="s">
        <v>1533</v>
      </c>
      <c r="E73" s="147" t="s">
        <v>32</v>
      </c>
      <c r="F73" s="147" t="s">
        <v>1534</v>
      </c>
      <c r="G73" s="147" t="s">
        <v>1535</v>
      </c>
      <c r="H73" s="147" t="s">
        <v>35</v>
      </c>
      <c r="I73" s="147" t="s">
        <v>150</v>
      </c>
      <c r="J73" s="147" t="s">
        <v>1536</v>
      </c>
      <c r="K73" s="147">
        <v>82131111774</v>
      </c>
      <c r="L73" s="147" t="s">
        <v>1537</v>
      </c>
      <c r="M73" s="147" t="s">
        <v>17</v>
      </c>
      <c r="N73" s="327" t="s">
        <v>1764</v>
      </c>
      <c r="O73" s="148"/>
      <c r="P73" s="16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</row>
    <row r="74" spans="1:27" ht="24.75" customHeight="1" thickBot="1" x14ac:dyDescent="0.35">
      <c r="A74" s="79">
        <v>67</v>
      </c>
      <c r="B74" s="79"/>
      <c r="C74" s="146" t="s">
        <v>1538</v>
      </c>
      <c r="D74" s="147" t="s">
        <v>1539</v>
      </c>
      <c r="E74" s="147" t="s">
        <v>32</v>
      </c>
      <c r="F74" s="147" t="s">
        <v>1540</v>
      </c>
      <c r="G74" s="147" t="s">
        <v>1541</v>
      </c>
      <c r="H74" s="147" t="s">
        <v>35</v>
      </c>
      <c r="I74" s="147" t="s">
        <v>36</v>
      </c>
      <c r="J74" s="147" t="s">
        <v>1542</v>
      </c>
      <c r="K74" s="147">
        <v>89523350822</v>
      </c>
      <c r="L74" s="147" t="s">
        <v>501</v>
      </c>
      <c r="M74" s="147" t="s">
        <v>18</v>
      </c>
      <c r="N74" s="148"/>
      <c r="O74" s="148"/>
      <c r="P74" s="98"/>
    </row>
    <row r="75" spans="1:27" ht="24.75" customHeight="1" thickBot="1" x14ac:dyDescent="0.4">
      <c r="A75" s="79">
        <v>68</v>
      </c>
      <c r="B75" s="79"/>
      <c r="C75" s="149" t="s">
        <v>1543</v>
      </c>
      <c r="D75" s="147" t="s">
        <v>1544</v>
      </c>
      <c r="E75" s="148" t="s">
        <v>32</v>
      </c>
      <c r="F75" s="174" t="s">
        <v>1545</v>
      </c>
      <c r="G75" s="174" t="s">
        <v>1546</v>
      </c>
      <c r="H75" s="147" t="s">
        <v>35</v>
      </c>
      <c r="I75" s="147" t="s">
        <v>36</v>
      </c>
      <c r="J75" s="174" t="s">
        <v>1547</v>
      </c>
      <c r="K75" s="174">
        <v>81803251231</v>
      </c>
      <c r="L75" s="174" t="s">
        <v>709</v>
      </c>
      <c r="M75" s="147" t="s">
        <v>17</v>
      </c>
      <c r="N75" s="327" t="s">
        <v>1733</v>
      </c>
      <c r="O75" s="148"/>
      <c r="P75" s="16"/>
    </row>
    <row r="76" spans="1:27" ht="24.75" customHeight="1" thickBot="1" x14ac:dyDescent="0.35">
      <c r="A76" s="79">
        <v>69</v>
      </c>
      <c r="B76" s="79"/>
      <c r="C76" s="149" t="s">
        <v>1739</v>
      </c>
      <c r="D76" s="147" t="s">
        <v>1548</v>
      </c>
      <c r="E76" s="147" t="s">
        <v>32</v>
      </c>
      <c r="F76" s="147" t="s">
        <v>1549</v>
      </c>
      <c r="G76" s="147" t="s">
        <v>1550</v>
      </c>
      <c r="H76" s="147" t="s">
        <v>150</v>
      </c>
      <c r="I76" s="147" t="s">
        <v>35</v>
      </c>
      <c r="J76" s="147" t="s">
        <v>1551</v>
      </c>
      <c r="K76" s="147" t="s">
        <v>1552</v>
      </c>
      <c r="L76" s="147" t="s">
        <v>1553</v>
      </c>
      <c r="M76" s="147" t="s">
        <v>18</v>
      </c>
      <c r="N76" s="148"/>
      <c r="O76" s="148"/>
      <c r="P76" s="16"/>
    </row>
    <row r="77" spans="1:27" ht="24.75" customHeight="1" thickBot="1" x14ac:dyDescent="0.35">
      <c r="A77" s="79">
        <v>70</v>
      </c>
      <c r="B77" s="79"/>
      <c r="C77" s="149" t="s">
        <v>1554</v>
      </c>
      <c r="D77" s="147" t="s">
        <v>1555</v>
      </c>
      <c r="E77" s="147" t="s">
        <v>32</v>
      </c>
      <c r="F77" s="147" t="s">
        <v>1556</v>
      </c>
      <c r="G77" s="147" t="s">
        <v>1557</v>
      </c>
      <c r="H77" s="147" t="s">
        <v>35</v>
      </c>
      <c r="I77" s="147" t="s">
        <v>35</v>
      </c>
      <c r="J77" s="147" t="s">
        <v>1558</v>
      </c>
      <c r="K77" s="147">
        <v>8133050011</v>
      </c>
      <c r="L77" s="147" t="s">
        <v>1559</v>
      </c>
      <c r="M77" s="147" t="s">
        <v>18</v>
      </c>
      <c r="N77" s="327" t="s">
        <v>1736</v>
      </c>
      <c r="O77" s="148"/>
      <c r="P77" s="76"/>
    </row>
    <row r="78" spans="1:27" ht="24.75" customHeight="1" thickBot="1" x14ac:dyDescent="0.35">
      <c r="A78" s="79">
        <v>71</v>
      </c>
      <c r="B78" s="79"/>
      <c r="C78" s="150" t="s">
        <v>1560</v>
      </c>
      <c r="D78" s="151" t="s">
        <v>1561</v>
      </c>
      <c r="E78" s="151" t="s">
        <v>32</v>
      </c>
      <c r="F78" s="151" t="s">
        <v>1562</v>
      </c>
      <c r="G78" s="151" t="s">
        <v>1563</v>
      </c>
      <c r="H78" s="151" t="s">
        <v>150</v>
      </c>
      <c r="I78" s="151" t="s">
        <v>150</v>
      </c>
      <c r="J78" s="151" t="s">
        <v>1564</v>
      </c>
      <c r="K78" s="151">
        <v>812143765599</v>
      </c>
      <c r="L78" s="151" t="s">
        <v>1565</v>
      </c>
      <c r="M78" s="151" t="s">
        <v>18</v>
      </c>
      <c r="N78" s="329" t="s">
        <v>1765</v>
      </c>
      <c r="O78" s="282" t="s">
        <v>1566</v>
      </c>
      <c r="P78" s="100"/>
    </row>
    <row r="79" spans="1:27" ht="24.75" customHeight="1" thickBot="1" x14ac:dyDescent="0.35">
      <c r="A79" s="79">
        <v>72</v>
      </c>
      <c r="B79" s="79"/>
      <c r="C79" s="149" t="s">
        <v>1567</v>
      </c>
      <c r="D79" s="147" t="s">
        <v>1568</v>
      </c>
      <c r="E79" s="147" t="s">
        <v>32</v>
      </c>
      <c r="F79" s="147" t="s">
        <v>1569</v>
      </c>
      <c r="G79" s="147" t="s">
        <v>1570</v>
      </c>
      <c r="H79" s="147" t="s">
        <v>150</v>
      </c>
      <c r="I79" s="147" t="s">
        <v>36</v>
      </c>
      <c r="J79" s="147" t="s">
        <v>1571</v>
      </c>
      <c r="K79" s="147">
        <v>811308222</v>
      </c>
      <c r="L79" s="147" t="s">
        <v>535</v>
      </c>
      <c r="M79" s="147" t="s">
        <v>18</v>
      </c>
      <c r="N79" s="327" t="s">
        <v>1766</v>
      </c>
      <c r="O79" s="148" t="s">
        <v>1572</v>
      </c>
      <c r="P79" s="76"/>
    </row>
    <row r="80" spans="1:27" ht="24.75" customHeight="1" thickBot="1" x14ac:dyDescent="0.35">
      <c r="A80" s="79">
        <v>73</v>
      </c>
      <c r="B80" s="79"/>
      <c r="C80" s="149" t="s">
        <v>1573</v>
      </c>
      <c r="D80" s="147" t="s">
        <v>1574</v>
      </c>
      <c r="E80" s="147" t="s">
        <v>114</v>
      </c>
      <c r="F80" s="147" t="s">
        <v>1575</v>
      </c>
      <c r="G80" s="147" t="s">
        <v>1576</v>
      </c>
      <c r="H80" s="147" t="s">
        <v>35</v>
      </c>
      <c r="I80" s="147" t="s">
        <v>36</v>
      </c>
      <c r="J80" s="147" t="s">
        <v>1577</v>
      </c>
      <c r="K80" s="147" t="s">
        <v>1578</v>
      </c>
      <c r="L80" s="147" t="s">
        <v>1579</v>
      </c>
      <c r="M80" s="147" t="s">
        <v>17</v>
      </c>
      <c r="N80" s="326" t="s">
        <v>1767</v>
      </c>
      <c r="O80" s="147" t="s">
        <v>1580</v>
      </c>
      <c r="P80" s="16"/>
    </row>
    <row r="81" spans="1:16" ht="24.75" customHeight="1" thickBot="1" x14ac:dyDescent="0.35">
      <c r="A81" s="79">
        <v>74</v>
      </c>
      <c r="B81" s="79"/>
      <c r="C81" s="149" t="s">
        <v>1581</v>
      </c>
      <c r="D81" s="147" t="s">
        <v>1582</v>
      </c>
      <c r="E81" s="147" t="s">
        <v>32</v>
      </c>
      <c r="F81" s="147" t="s">
        <v>1583</v>
      </c>
      <c r="G81" s="147" t="s">
        <v>1584</v>
      </c>
      <c r="H81" s="147" t="s">
        <v>35</v>
      </c>
      <c r="I81" s="147" t="s">
        <v>36</v>
      </c>
      <c r="J81" s="147" t="s">
        <v>1585</v>
      </c>
      <c r="K81" s="147">
        <v>82233648071</v>
      </c>
      <c r="L81" s="147" t="s">
        <v>1586</v>
      </c>
      <c r="M81" s="147" t="s">
        <v>17</v>
      </c>
      <c r="N81" s="327" t="s">
        <v>1768</v>
      </c>
      <c r="O81" s="148" t="s">
        <v>1587</v>
      </c>
      <c r="P81" s="12"/>
    </row>
    <row r="82" spans="1:16" ht="24.75" customHeight="1" thickBot="1" x14ac:dyDescent="0.35">
      <c r="A82" s="79">
        <v>75</v>
      </c>
      <c r="B82" s="79"/>
      <c r="C82" s="149" t="s">
        <v>1588</v>
      </c>
      <c r="D82" s="147" t="s">
        <v>1589</v>
      </c>
      <c r="E82" s="147" t="s">
        <v>32</v>
      </c>
      <c r="F82" s="147" t="s">
        <v>1590</v>
      </c>
      <c r="G82" s="147" t="s">
        <v>1591</v>
      </c>
      <c r="H82" s="147" t="s">
        <v>35</v>
      </c>
      <c r="I82" s="147" t="s">
        <v>150</v>
      </c>
      <c r="J82" s="147" t="s">
        <v>1592</v>
      </c>
      <c r="K82" s="147">
        <v>81230383833</v>
      </c>
      <c r="L82" s="147" t="s">
        <v>389</v>
      </c>
      <c r="M82" s="147" t="s">
        <v>18</v>
      </c>
      <c r="N82" s="148"/>
      <c r="O82" s="148"/>
      <c r="P82" s="16"/>
    </row>
    <row r="83" spans="1:16" ht="24.75" customHeight="1" thickBot="1" x14ac:dyDescent="0.35">
      <c r="A83" s="79">
        <v>76</v>
      </c>
      <c r="B83" s="79"/>
      <c r="C83" s="149" t="s">
        <v>1593</v>
      </c>
      <c r="D83" s="147" t="s">
        <v>1594</v>
      </c>
      <c r="E83" s="147" t="s">
        <v>32</v>
      </c>
      <c r="F83" s="147" t="s">
        <v>1595</v>
      </c>
      <c r="G83" s="147" t="s">
        <v>1596</v>
      </c>
      <c r="H83" s="147" t="s">
        <v>35</v>
      </c>
      <c r="I83" s="147" t="s">
        <v>36</v>
      </c>
      <c r="J83" s="147" t="s">
        <v>1597</v>
      </c>
      <c r="K83" s="147">
        <v>817584740</v>
      </c>
      <c r="L83" s="147" t="s">
        <v>1598</v>
      </c>
      <c r="M83" s="147" t="s">
        <v>18</v>
      </c>
      <c r="N83" s="327" t="s">
        <v>1769</v>
      </c>
      <c r="O83" s="148"/>
      <c r="P83" s="16"/>
    </row>
    <row r="84" spans="1:16" ht="24.75" customHeight="1" thickBot="1" x14ac:dyDescent="0.35">
      <c r="A84" s="79">
        <v>77</v>
      </c>
      <c r="B84" s="79"/>
      <c r="C84" s="149" t="s">
        <v>1599</v>
      </c>
      <c r="D84" s="147" t="s">
        <v>1600</v>
      </c>
      <c r="E84" s="147" t="s">
        <v>32</v>
      </c>
      <c r="F84" s="147" t="s">
        <v>1601</v>
      </c>
      <c r="G84" s="147" t="s">
        <v>1602</v>
      </c>
      <c r="H84" s="147" t="s">
        <v>35</v>
      </c>
      <c r="I84" s="147" t="s">
        <v>36</v>
      </c>
      <c r="J84" s="147" t="s">
        <v>1603</v>
      </c>
      <c r="K84" s="147">
        <v>8123157591</v>
      </c>
      <c r="L84" s="147" t="s">
        <v>1353</v>
      </c>
      <c r="M84" s="147" t="s">
        <v>17</v>
      </c>
      <c r="N84" s="327" t="s">
        <v>1770</v>
      </c>
      <c r="O84" s="148" t="s">
        <v>1604</v>
      </c>
      <c r="P84" s="76"/>
    </row>
    <row r="85" spans="1:16" ht="24.75" customHeight="1" thickBot="1" x14ac:dyDescent="0.35">
      <c r="A85" s="79">
        <v>78</v>
      </c>
      <c r="B85" s="79"/>
      <c r="C85" s="149" t="s">
        <v>1605</v>
      </c>
      <c r="D85" s="147" t="s">
        <v>420</v>
      </c>
      <c r="E85" s="147" t="s">
        <v>32</v>
      </c>
      <c r="F85" s="147" t="s">
        <v>1606</v>
      </c>
      <c r="G85" s="147" t="s">
        <v>1607</v>
      </c>
      <c r="H85" s="147" t="s">
        <v>35</v>
      </c>
      <c r="I85" s="147" t="s">
        <v>36</v>
      </c>
      <c r="J85" s="147" t="s">
        <v>1608</v>
      </c>
      <c r="K85" s="147">
        <v>81331866800</v>
      </c>
      <c r="L85" s="147" t="s">
        <v>1135</v>
      </c>
      <c r="M85" s="147" t="s">
        <v>17</v>
      </c>
      <c r="N85" s="327" t="s">
        <v>1771</v>
      </c>
      <c r="O85" s="148"/>
      <c r="P85" s="16"/>
    </row>
    <row r="86" spans="1:16" ht="24.75" customHeight="1" thickBot="1" x14ac:dyDescent="0.35">
      <c r="A86" s="79">
        <v>79</v>
      </c>
      <c r="B86" s="79"/>
      <c r="C86" s="146" t="s">
        <v>1609</v>
      </c>
      <c r="D86" s="147" t="s">
        <v>933</v>
      </c>
      <c r="E86" s="147" t="s">
        <v>32</v>
      </c>
      <c r="F86" s="147" t="s">
        <v>1610</v>
      </c>
      <c r="G86" s="147" t="s">
        <v>1611</v>
      </c>
      <c r="H86" s="147" t="s">
        <v>150</v>
      </c>
      <c r="I86" s="147" t="s">
        <v>36</v>
      </c>
      <c r="J86" s="147" t="s">
        <v>1612</v>
      </c>
      <c r="K86" s="147">
        <v>85746359993</v>
      </c>
      <c r="L86" s="147" t="s">
        <v>1613</v>
      </c>
      <c r="M86" s="147" t="s">
        <v>17</v>
      </c>
      <c r="N86" s="327" t="s">
        <v>1772</v>
      </c>
      <c r="O86" s="148"/>
      <c r="P86" s="12"/>
    </row>
    <row r="87" spans="1:16" ht="24.75" customHeight="1" thickBot="1" x14ac:dyDescent="0.35">
      <c r="A87" s="79">
        <v>80</v>
      </c>
      <c r="B87" s="79"/>
      <c r="C87" s="146" t="s">
        <v>1614</v>
      </c>
      <c r="D87" s="147" t="s">
        <v>1615</v>
      </c>
      <c r="E87" s="147" t="s">
        <v>32</v>
      </c>
      <c r="F87" s="147" t="s">
        <v>1616</v>
      </c>
      <c r="G87" s="147" t="s">
        <v>1617</v>
      </c>
      <c r="H87" s="147" t="s">
        <v>35</v>
      </c>
      <c r="I87" s="147" t="s">
        <v>36</v>
      </c>
      <c r="J87" s="147" t="s">
        <v>1618</v>
      </c>
      <c r="K87" s="147">
        <v>87854502354</v>
      </c>
      <c r="L87" s="147" t="s">
        <v>377</v>
      </c>
      <c r="M87" s="147" t="s">
        <v>18</v>
      </c>
      <c r="N87" s="148"/>
      <c r="O87" s="148"/>
      <c r="P87" s="16"/>
    </row>
    <row r="88" spans="1:16" ht="24.75" customHeight="1" thickBot="1" x14ac:dyDescent="0.35">
      <c r="A88" s="79">
        <v>81</v>
      </c>
      <c r="B88" s="79"/>
      <c r="C88" s="149" t="s">
        <v>1619</v>
      </c>
      <c r="D88" s="147" t="s">
        <v>1620</v>
      </c>
      <c r="E88" s="147" t="s">
        <v>32</v>
      </c>
      <c r="F88" s="147" t="s">
        <v>1621</v>
      </c>
      <c r="G88" s="147" t="s">
        <v>1622</v>
      </c>
      <c r="H88" s="147" t="s">
        <v>35</v>
      </c>
      <c r="I88" s="147" t="s">
        <v>35</v>
      </c>
      <c r="J88" s="147" t="s">
        <v>1623</v>
      </c>
      <c r="K88" s="147">
        <v>859171612356</v>
      </c>
      <c r="L88" s="147" t="s">
        <v>1624</v>
      </c>
      <c r="M88" s="147" t="s">
        <v>17</v>
      </c>
      <c r="N88" s="148"/>
      <c r="O88" s="148"/>
      <c r="P88" s="16"/>
    </row>
    <row r="89" spans="1:16" ht="24.75" customHeight="1" thickBot="1" x14ac:dyDescent="0.35">
      <c r="A89" s="79">
        <v>82</v>
      </c>
      <c r="B89" s="79"/>
      <c r="C89" s="150" t="s">
        <v>1625</v>
      </c>
      <c r="D89" s="151" t="s">
        <v>1626</v>
      </c>
      <c r="E89" s="151" t="s">
        <v>32</v>
      </c>
      <c r="F89" s="151" t="s">
        <v>1627</v>
      </c>
      <c r="G89" s="151" t="s">
        <v>1628</v>
      </c>
      <c r="H89" s="151" t="s">
        <v>35</v>
      </c>
      <c r="I89" s="151" t="s">
        <v>35</v>
      </c>
      <c r="J89" s="151" t="s">
        <v>1629</v>
      </c>
      <c r="K89" s="151">
        <v>81231641228</v>
      </c>
      <c r="L89" s="151" t="s">
        <v>1630</v>
      </c>
      <c r="M89" s="151" t="s">
        <v>18</v>
      </c>
      <c r="N89" s="151"/>
      <c r="O89" s="152"/>
      <c r="P89" s="16"/>
    </row>
    <row r="90" spans="1:16" ht="24.75" customHeight="1" thickBot="1" x14ac:dyDescent="0.35">
      <c r="A90" s="79">
        <v>83</v>
      </c>
      <c r="B90" s="79"/>
      <c r="C90" s="149" t="s">
        <v>1631</v>
      </c>
      <c r="D90" s="147" t="s">
        <v>1632</v>
      </c>
      <c r="E90" s="147" t="s">
        <v>32</v>
      </c>
      <c r="F90" s="147" t="s">
        <v>1633</v>
      </c>
      <c r="G90" s="147" t="s">
        <v>1634</v>
      </c>
      <c r="H90" s="147" t="s">
        <v>35</v>
      </c>
      <c r="I90" s="147" t="s">
        <v>36</v>
      </c>
      <c r="J90" s="147" t="s">
        <v>1635</v>
      </c>
      <c r="K90" s="147">
        <v>81332003985</v>
      </c>
      <c r="L90" s="147" t="s">
        <v>1208</v>
      </c>
      <c r="M90" s="147" t="s">
        <v>17</v>
      </c>
      <c r="N90" s="148"/>
      <c r="O90" s="148"/>
      <c r="P90" s="16"/>
    </row>
    <row r="91" spans="1:16" ht="24.75" customHeight="1" thickBot="1" x14ac:dyDescent="0.35">
      <c r="A91" s="79">
        <v>84</v>
      </c>
      <c r="B91" s="79"/>
      <c r="C91" s="146" t="s">
        <v>1636</v>
      </c>
      <c r="D91" s="147" t="s">
        <v>1637</v>
      </c>
      <c r="E91" s="147" t="s">
        <v>32</v>
      </c>
      <c r="F91" s="147" t="s">
        <v>1638</v>
      </c>
      <c r="G91" s="147" t="s">
        <v>1639</v>
      </c>
      <c r="H91" s="147" t="s">
        <v>35</v>
      </c>
      <c r="I91" s="147" t="s">
        <v>36</v>
      </c>
      <c r="J91" s="147" t="s">
        <v>1640</v>
      </c>
      <c r="K91" s="147">
        <v>85806647880</v>
      </c>
      <c r="L91" s="147" t="s">
        <v>1641</v>
      </c>
      <c r="M91" s="147" t="s">
        <v>17</v>
      </c>
      <c r="N91" s="327" t="s">
        <v>1773</v>
      </c>
      <c r="O91" s="148"/>
      <c r="P91" s="16"/>
    </row>
    <row r="92" spans="1:16" ht="24.75" customHeight="1" thickBot="1" x14ac:dyDescent="0.35">
      <c r="A92" s="79">
        <v>85</v>
      </c>
      <c r="B92" s="79"/>
      <c r="C92" s="191" t="s">
        <v>1642</v>
      </c>
      <c r="D92" s="188" t="s">
        <v>1643</v>
      </c>
      <c r="E92" s="188" t="s">
        <v>32</v>
      </c>
      <c r="F92" s="188" t="s">
        <v>1644</v>
      </c>
      <c r="G92" s="188" t="s">
        <v>1645</v>
      </c>
      <c r="H92" s="188" t="s">
        <v>35</v>
      </c>
      <c r="I92" s="188" t="s">
        <v>36</v>
      </c>
      <c r="J92" s="188" t="s">
        <v>1646</v>
      </c>
      <c r="K92" s="188">
        <v>81232501083</v>
      </c>
      <c r="L92" s="188" t="s">
        <v>614</v>
      </c>
      <c r="M92" s="188" t="s">
        <v>18</v>
      </c>
      <c r="N92" s="188"/>
      <c r="O92" s="148"/>
      <c r="P92" s="16"/>
    </row>
    <row r="93" spans="1:16" ht="24.75" customHeight="1" thickBot="1" x14ac:dyDescent="0.35">
      <c r="A93" s="79">
        <v>86</v>
      </c>
      <c r="B93" s="79"/>
      <c r="C93" s="149" t="s">
        <v>1647</v>
      </c>
      <c r="D93" s="147" t="s">
        <v>1648</v>
      </c>
      <c r="E93" s="147" t="s">
        <v>32</v>
      </c>
      <c r="F93" s="147" t="s">
        <v>1649</v>
      </c>
      <c r="G93" s="147" t="s">
        <v>1650</v>
      </c>
      <c r="H93" s="147" t="s">
        <v>35</v>
      </c>
      <c r="I93" s="147" t="s">
        <v>36</v>
      </c>
      <c r="J93" s="147" t="s">
        <v>1651</v>
      </c>
      <c r="K93" s="147">
        <v>8119311112</v>
      </c>
      <c r="L93" s="147" t="s">
        <v>1652</v>
      </c>
      <c r="M93" s="147" t="s">
        <v>17</v>
      </c>
      <c r="N93" s="327" t="s">
        <v>1747</v>
      </c>
      <c r="O93" s="148"/>
      <c r="P93" s="16"/>
    </row>
    <row r="94" spans="1:16" ht="24.75" customHeight="1" thickBot="1" x14ac:dyDescent="0.35">
      <c r="A94" s="79">
        <v>87</v>
      </c>
      <c r="B94" s="79"/>
      <c r="C94" s="149" t="s">
        <v>1653</v>
      </c>
      <c r="D94" s="147" t="s">
        <v>1654</v>
      </c>
      <c r="E94" s="147" t="s">
        <v>32</v>
      </c>
      <c r="F94" s="147" t="s">
        <v>1655</v>
      </c>
      <c r="G94" s="179" t="s">
        <v>1656</v>
      </c>
      <c r="H94" s="147" t="s">
        <v>35</v>
      </c>
      <c r="I94" s="147" t="s">
        <v>36</v>
      </c>
      <c r="J94" s="147" t="s">
        <v>1657</v>
      </c>
      <c r="K94" s="147">
        <v>81217792212</v>
      </c>
      <c r="L94" s="147" t="s">
        <v>38</v>
      </c>
      <c r="M94" s="147" t="s">
        <v>18</v>
      </c>
      <c r="N94" s="327" t="s">
        <v>1734</v>
      </c>
      <c r="O94" s="148"/>
      <c r="P94" s="83"/>
    </row>
    <row r="95" spans="1:16" ht="24.75" customHeight="1" thickBot="1" x14ac:dyDescent="0.35">
      <c r="A95" s="79">
        <v>88</v>
      </c>
      <c r="B95" s="79"/>
      <c r="C95" s="146" t="s">
        <v>1658</v>
      </c>
      <c r="D95" s="147" t="s">
        <v>1002</v>
      </c>
      <c r="E95" s="147" t="s">
        <v>32</v>
      </c>
      <c r="F95" s="147" t="s">
        <v>1659</v>
      </c>
      <c r="G95" s="147" t="s">
        <v>1660</v>
      </c>
      <c r="H95" s="147" t="s">
        <v>35</v>
      </c>
      <c r="I95" s="147" t="s">
        <v>36</v>
      </c>
      <c r="J95" s="147" t="s">
        <v>1661</v>
      </c>
      <c r="K95" s="147">
        <v>81332494862</v>
      </c>
      <c r="L95" s="147" t="s">
        <v>834</v>
      </c>
      <c r="M95" s="147" t="s">
        <v>18</v>
      </c>
      <c r="N95" s="327" t="s">
        <v>1774</v>
      </c>
      <c r="O95" s="148" t="s">
        <v>1662</v>
      </c>
      <c r="P95" s="16"/>
    </row>
    <row r="96" spans="1:16" ht="24.75" customHeight="1" thickBot="1" x14ac:dyDescent="0.35">
      <c r="A96" s="79">
        <v>89</v>
      </c>
      <c r="B96" s="79"/>
      <c r="C96" s="149" t="s">
        <v>1663</v>
      </c>
      <c r="D96" s="147" t="s">
        <v>1664</v>
      </c>
      <c r="E96" s="147" t="s">
        <v>32</v>
      </c>
      <c r="F96" s="147" t="s">
        <v>1665</v>
      </c>
      <c r="G96" s="147" t="s">
        <v>1666</v>
      </c>
      <c r="H96" s="147" t="s">
        <v>150</v>
      </c>
      <c r="I96" s="147" t="s">
        <v>36</v>
      </c>
      <c r="J96" s="147" t="s">
        <v>1667</v>
      </c>
      <c r="K96" s="147">
        <v>81223334001</v>
      </c>
      <c r="L96" s="147" t="s">
        <v>1668</v>
      </c>
      <c r="M96" s="147" t="s">
        <v>18</v>
      </c>
      <c r="N96" s="148"/>
      <c r="O96" s="148"/>
      <c r="P96" s="16"/>
    </row>
    <row r="97" spans="1:16" ht="24.75" customHeight="1" thickBot="1" x14ac:dyDescent="0.35">
      <c r="A97" s="79">
        <v>90</v>
      </c>
      <c r="B97" s="79"/>
      <c r="C97" s="283" t="s">
        <v>1669</v>
      </c>
      <c r="D97" s="190" t="s">
        <v>1670</v>
      </c>
      <c r="E97" s="190" t="s">
        <v>32</v>
      </c>
      <c r="F97" s="147"/>
      <c r="G97" s="147"/>
      <c r="H97" s="147"/>
      <c r="I97" s="147"/>
      <c r="J97" s="190" t="s">
        <v>1671</v>
      </c>
      <c r="K97" s="147"/>
      <c r="L97" s="190" t="s">
        <v>396</v>
      </c>
      <c r="M97" s="190" t="s">
        <v>17</v>
      </c>
      <c r="N97" s="148"/>
      <c r="O97" s="148"/>
      <c r="P97" s="16"/>
    </row>
    <row r="98" spans="1:16" ht="24.75" customHeight="1" thickBot="1" x14ac:dyDescent="0.35">
      <c r="A98" s="79">
        <v>91</v>
      </c>
      <c r="B98" s="79"/>
      <c r="C98" s="284" t="s">
        <v>1672</v>
      </c>
      <c r="D98" s="190" t="s">
        <v>1673</v>
      </c>
      <c r="E98" s="190" t="s">
        <v>114</v>
      </c>
      <c r="F98" s="147"/>
      <c r="G98" s="147"/>
      <c r="H98" s="147"/>
      <c r="I98" s="147"/>
      <c r="J98" s="190" t="s">
        <v>1674</v>
      </c>
      <c r="K98" s="147"/>
      <c r="L98" s="190" t="s">
        <v>782</v>
      </c>
      <c r="M98" s="190" t="s">
        <v>17</v>
      </c>
      <c r="N98" s="330" t="s">
        <v>1775</v>
      </c>
      <c r="O98" s="148"/>
      <c r="P98" s="16"/>
    </row>
    <row r="99" spans="1:16" ht="24.75" customHeight="1" x14ac:dyDescent="0.3">
      <c r="A99" s="79">
        <v>92</v>
      </c>
      <c r="B99" s="79"/>
      <c r="C99" s="11"/>
      <c r="D99" s="37"/>
      <c r="E99" s="29"/>
      <c r="F99" s="16"/>
      <c r="G99" s="16"/>
      <c r="H99" s="16"/>
      <c r="I99" s="16"/>
      <c r="J99" s="16"/>
      <c r="K99" s="16"/>
      <c r="L99" s="16"/>
      <c r="M99" s="23"/>
      <c r="N99" s="23"/>
      <c r="O99" s="23"/>
      <c r="P99" s="16"/>
    </row>
    <row r="100" spans="1:16" ht="24.75" customHeight="1" x14ac:dyDescent="0.3">
      <c r="A100" s="79">
        <v>93</v>
      </c>
      <c r="B100" s="79"/>
      <c r="C100" s="81"/>
      <c r="D100" s="12"/>
      <c r="E100" s="13"/>
      <c r="F100" s="12"/>
      <c r="G100" s="12"/>
      <c r="H100" s="12"/>
      <c r="I100" s="12"/>
      <c r="J100" s="12"/>
      <c r="K100" s="31"/>
      <c r="L100" s="12"/>
      <c r="M100" s="32"/>
      <c r="N100" s="96"/>
      <c r="O100" s="32"/>
      <c r="P100" s="12"/>
    </row>
    <row r="101" spans="1:16" ht="24.75" customHeight="1" x14ac:dyDescent="0.3">
      <c r="A101" s="79">
        <v>94</v>
      </c>
      <c r="B101" s="79"/>
      <c r="C101" s="101"/>
      <c r="D101" s="40"/>
      <c r="E101" s="40"/>
      <c r="F101" s="40"/>
      <c r="G101" s="40"/>
      <c r="H101" s="40"/>
      <c r="I101" s="40"/>
      <c r="J101" s="40"/>
      <c r="K101" s="40"/>
      <c r="L101" s="40"/>
      <c r="M101" s="41"/>
      <c r="N101" s="41"/>
      <c r="O101" s="41"/>
      <c r="P101" s="16"/>
    </row>
    <row r="102" spans="1:16" ht="24.75" customHeight="1" x14ac:dyDescent="0.3">
      <c r="A102" s="79">
        <v>95</v>
      </c>
      <c r="B102" s="79"/>
      <c r="C102" s="24"/>
      <c r="D102" s="37"/>
      <c r="E102" s="16"/>
      <c r="F102" s="16"/>
      <c r="G102" s="16"/>
      <c r="H102" s="16"/>
      <c r="I102" s="16"/>
      <c r="J102" s="16"/>
      <c r="K102" s="16"/>
      <c r="L102" s="16"/>
      <c r="M102" s="23"/>
      <c r="N102" s="23"/>
      <c r="O102" s="23"/>
      <c r="P102" s="16"/>
    </row>
    <row r="103" spans="1:16" ht="24.75" customHeight="1" x14ac:dyDescent="0.3">
      <c r="A103" s="79">
        <v>96</v>
      </c>
      <c r="B103" s="79"/>
      <c r="C103" s="35"/>
      <c r="D103" s="35"/>
      <c r="E103" s="35"/>
      <c r="F103" s="35"/>
      <c r="G103" s="35"/>
      <c r="H103" s="35"/>
      <c r="I103" s="35"/>
      <c r="J103" s="35"/>
      <c r="K103" s="42"/>
      <c r="L103" s="35"/>
      <c r="M103" s="44"/>
      <c r="N103" s="44"/>
      <c r="O103" s="44"/>
      <c r="P103" s="35"/>
    </row>
    <row r="104" spans="1:16" ht="24.75" customHeight="1" x14ac:dyDescent="0.3">
      <c r="A104" s="79">
        <v>97</v>
      </c>
      <c r="B104" s="79"/>
      <c r="C104" s="24"/>
      <c r="D104" s="17"/>
      <c r="E104" s="17"/>
      <c r="F104" s="16"/>
      <c r="G104" s="16"/>
      <c r="H104" s="16"/>
      <c r="I104" s="16"/>
      <c r="J104" s="16"/>
      <c r="K104" s="18"/>
      <c r="L104" s="16"/>
      <c r="M104" s="23"/>
      <c r="N104" s="23"/>
      <c r="O104" s="23"/>
      <c r="P104" s="16"/>
    </row>
    <row r="105" spans="1:16" ht="24.75" customHeight="1" x14ac:dyDescent="0.3">
      <c r="A105" s="79">
        <v>98</v>
      </c>
      <c r="B105" s="79"/>
      <c r="C105" s="24"/>
      <c r="D105" s="16"/>
      <c r="E105" s="16"/>
      <c r="F105" s="16"/>
      <c r="G105" s="16"/>
      <c r="H105" s="16"/>
      <c r="I105" s="16"/>
      <c r="J105" s="16"/>
      <c r="K105" s="18"/>
      <c r="L105" s="16"/>
      <c r="M105" s="23"/>
      <c r="N105" s="26"/>
      <c r="O105" s="23"/>
      <c r="P105" s="16"/>
    </row>
    <row r="106" spans="1:16" ht="24.75" customHeight="1" x14ac:dyDescent="0.3">
      <c r="A106" s="79">
        <v>99</v>
      </c>
      <c r="B106" s="79"/>
      <c r="C106" s="11"/>
      <c r="D106" s="16"/>
      <c r="E106" s="17"/>
      <c r="F106" s="16"/>
      <c r="G106" s="16"/>
      <c r="H106" s="16"/>
      <c r="I106" s="16"/>
      <c r="J106" s="16"/>
      <c r="K106" s="16"/>
      <c r="L106" s="16"/>
      <c r="M106" s="23"/>
      <c r="N106" s="60"/>
      <c r="O106" s="30"/>
      <c r="P106" s="16"/>
    </row>
    <row r="107" spans="1:16" ht="24.75" customHeight="1" x14ac:dyDescent="0.3">
      <c r="A107" s="79">
        <v>100</v>
      </c>
      <c r="B107" s="79"/>
      <c r="C107" s="11"/>
      <c r="D107" s="17"/>
      <c r="E107" s="17"/>
      <c r="F107" s="16"/>
      <c r="G107" s="16"/>
      <c r="H107" s="16"/>
      <c r="I107" s="16"/>
      <c r="J107" s="16"/>
      <c r="K107" s="18"/>
      <c r="L107" s="16"/>
      <c r="M107" s="23"/>
      <c r="N107" s="26"/>
      <c r="O107" s="23"/>
      <c r="P107" s="16"/>
    </row>
    <row r="108" spans="1:16" ht="24.75" customHeight="1" x14ac:dyDescent="0.3">
      <c r="A108" s="79">
        <v>101</v>
      </c>
      <c r="B108" s="79"/>
      <c r="C108" s="24"/>
      <c r="D108" s="16"/>
      <c r="E108" s="17"/>
      <c r="F108" s="16"/>
      <c r="G108" s="16"/>
      <c r="H108" s="16"/>
      <c r="I108" s="16"/>
      <c r="J108" s="16"/>
      <c r="K108" s="18"/>
      <c r="L108" s="16"/>
      <c r="M108" s="23"/>
      <c r="N108" s="23"/>
      <c r="O108" s="23"/>
      <c r="P108" s="16"/>
    </row>
    <row r="109" spans="1:16" ht="24.75" customHeight="1" x14ac:dyDescent="0.3">
      <c r="A109" s="79">
        <v>102</v>
      </c>
      <c r="B109" s="79"/>
      <c r="C109" s="11"/>
      <c r="D109" s="16"/>
      <c r="E109" s="17"/>
      <c r="F109" s="16"/>
      <c r="G109" s="16"/>
      <c r="H109" s="16"/>
      <c r="I109" s="16"/>
      <c r="J109" s="16"/>
      <c r="K109" s="18"/>
      <c r="L109" s="16"/>
      <c r="M109" s="23"/>
      <c r="N109" s="46"/>
      <c r="O109" s="23"/>
      <c r="P109" s="16"/>
    </row>
    <row r="110" spans="1:16" ht="24.75" customHeight="1" x14ac:dyDescent="0.3">
      <c r="A110" s="79">
        <v>103</v>
      </c>
      <c r="B110" s="79"/>
      <c r="C110" s="25"/>
      <c r="D110" s="37"/>
      <c r="E110" s="29"/>
      <c r="F110" s="16"/>
      <c r="G110" s="16"/>
      <c r="H110" s="16"/>
      <c r="I110" s="16"/>
      <c r="J110" s="16"/>
      <c r="K110" s="16"/>
      <c r="L110" s="16"/>
      <c r="M110" s="23"/>
      <c r="N110" s="23"/>
      <c r="O110" s="23"/>
      <c r="P110" s="16"/>
    </row>
    <row r="111" spans="1:16" ht="24.75" customHeight="1" x14ac:dyDescent="0.3">
      <c r="A111" s="79">
        <v>104</v>
      </c>
      <c r="B111" s="79"/>
      <c r="C111" s="24"/>
      <c r="D111" s="29"/>
      <c r="E111" s="29"/>
      <c r="F111" s="16"/>
      <c r="G111" s="16"/>
      <c r="H111" s="16"/>
      <c r="I111" s="16"/>
      <c r="J111" s="16"/>
      <c r="K111" s="16"/>
      <c r="L111" s="16"/>
      <c r="M111" s="23"/>
      <c r="N111" s="30"/>
      <c r="O111" s="30"/>
      <c r="P111" s="16"/>
    </row>
    <row r="112" spans="1:16" ht="24.75" customHeight="1" x14ac:dyDescent="0.3">
      <c r="A112" s="79">
        <v>105</v>
      </c>
      <c r="B112" s="79"/>
      <c r="C112" s="24"/>
      <c r="D112" s="16"/>
      <c r="E112" s="17"/>
      <c r="F112" s="16"/>
      <c r="G112" s="16"/>
      <c r="H112" s="16"/>
      <c r="I112" s="16"/>
      <c r="J112" s="16"/>
      <c r="K112" s="18"/>
      <c r="L112" s="16"/>
      <c r="M112" s="23"/>
      <c r="N112" s="32"/>
      <c r="O112" s="23"/>
      <c r="P112" s="16"/>
    </row>
    <row r="113" spans="1:17" ht="24.75" customHeight="1" x14ac:dyDescent="0.3">
      <c r="A113" s="79">
        <v>106</v>
      </c>
      <c r="B113" s="79"/>
      <c r="C113" s="24"/>
      <c r="D113" s="16"/>
      <c r="E113" s="17"/>
      <c r="F113" s="16"/>
      <c r="G113" s="16"/>
      <c r="H113" s="16"/>
      <c r="I113" s="16"/>
      <c r="J113" s="16"/>
      <c r="K113" s="18"/>
      <c r="L113" s="16"/>
      <c r="M113" s="23"/>
      <c r="N113" s="30"/>
      <c r="O113" s="30"/>
      <c r="P113" s="16"/>
    </row>
    <row r="114" spans="1:17" ht="24.75" customHeight="1" x14ac:dyDescent="0.3">
      <c r="A114" s="79">
        <v>107</v>
      </c>
      <c r="B114" s="79"/>
      <c r="C114" s="24"/>
      <c r="D114" s="16"/>
      <c r="E114" s="17"/>
      <c r="F114" s="16"/>
      <c r="G114" s="16"/>
      <c r="H114" s="16"/>
      <c r="I114" s="16"/>
      <c r="J114" s="16"/>
      <c r="K114" s="18"/>
      <c r="L114" s="16"/>
      <c r="M114" s="23"/>
      <c r="N114" s="18"/>
      <c r="O114" s="16"/>
      <c r="P114" s="16"/>
    </row>
    <row r="115" spans="1:17" ht="24.75" customHeight="1" x14ac:dyDescent="0.3">
      <c r="A115" s="79">
        <v>108</v>
      </c>
      <c r="B115" s="79"/>
      <c r="C115" s="11"/>
      <c r="D115" s="12"/>
      <c r="E115" s="13"/>
      <c r="F115" s="12"/>
      <c r="G115" s="12"/>
      <c r="H115" s="12"/>
      <c r="I115" s="12"/>
      <c r="J115" s="12"/>
      <c r="K115" s="31"/>
      <c r="L115" s="12"/>
      <c r="M115" s="32"/>
      <c r="N115" s="32"/>
      <c r="O115" s="34"/>
      <c r="P115" s="76"/>
    </row>
    <row r="116" spans="1:17" ht="24.75" customHeight="1" x14ac:dyDescent="0.3">
      <c r="A116" s="79">
        <v>109</v>
      </c>
      <c r="B116" s="79"/>
      <c r="C116" s="11"/>
      <c r="D116" s="13"/>
      <c r="E116" s="12"/>
      <c r="F116" s="12"/>
      <c r="G116" s="12"/>
      <c r="H116" s="12"/>
      <c r="I116" s="12"/>
      <c r="J116" s="12"/>
      <c r="K116" s="31"/>
      <c r="L116" s="12"/>
      <c r="M116" s="32"/>
      <c r="N116" s="34"/>
      <c r="O116" s="77"/>
      <c r="P116" s="76"/>
    </row>
    <row r="117" spans="1:17" ht="24.75" customHeight="1" x14ac:dyDescent="0.3">
      <c r="A117" s="79">
        <v>110</v>
      </c>
      <c r="B117" s="79"/>
      <c r="C117" s="11"/>
      <c r="D117" s="29"/>
      <c r="E117" s="29"/>
      <c r="F117" s="16"/>
      <c r="G117" s="16"/>
      <c r="H117" s="16"/>
      <c r="I117" s="16"/>
      <c r="J117" s="16"/>
      <c r="K117" s="16"/>
      <c r="L117" s="16"/>
      <c r="M117" s="23"/>
      <c r="N117" s="23"/>
      <c r="O117" s="23"/>
      <c r="P117" s="16"/>
    </row>
    <row r="118" spans="1:17" ht="24.75" customHeight="1" x14ac:dyDescent="0.3">
      <c r="A118" s="79">
        <v>111</v>
      </c>
      <c r="B118" s="79"/>
      <c r="C118" s="11"/>
      <c r="D118" s="16"/>
      <c r="E118" s="17"/>
      <c r="F118" s="16"/>
      <c r="G118" s="16"/>
      <c r="H118" s="16"/>
      <c r="I118" s="16"/>
      <c r="J118" s="16"/>
      <c r="K118" s="18"/>
      <c r="L118" s="16"/>
      <c r="M118" s="23"/>
      <c r="N118" s="26"/>
      <c r="O118" s="23"/>
      <c r="P118" s="16"/>
    </row>
    <row r="119" spans="1:17" ht="24.75" customHeight="1" x14ac:dyDescent="0.3">
      <c r="A119" s="79">
        <v>112</v>
      </c>
      <c r="B119" s="79"/>
      <c r="C119" s="35"/>
      <c r="D119" s="35"/>
      <c r="E119" s="35"/>
      <c r="F119" s="35"/>
      <c r="G119" s="35"/>
      <c r="H119" s="35"/>
      <c r="I119" s="35"/>
      <c r="J119" s="35"/>
      <c r="K119" s="42"/>
      <c r="L119" s="35"/>
      <c r="M119" s="44"/>
      <c r="N119" s="45"/>
      <c r="O119" s="44"/>
      <c r="P119" s="35"/>
    </row>
    <row r="120" spans="1:17" ht="24.75" customHeight="1" x14ac:dyDescent="0.3">
      <c r="A120" s="79">
        <v>113</v>
      </c>
      <c r="B120" s="79"/>
      <c r="C120" s="24"/>
      <c r="D120" s="37"/>
      <c r="E120" s="29"/>
      <c r="F120" s="16"/>
      <c r="G120" s="16"/>
      <c r="H120" s="16"/>
      <c r="I120" s="16"/>
      <c r="J120" s="16"/>
      <c r="K120" s="16"/>
      <c r="L120" s="16"/>
      <c r="M120" s="23"/>
      <c r="N120" s="23"/>
      <c r="O120" s="23"/>
      <c r="P120" s="16"/>
    </row>
    <row r="121" spans="1:17" ht="24.75" customHeight="1" x14ac:dyDescent="0.3">
      <c r="A121" s="79">
        <v>114</v>
      </c>
      <c r="B121" s="79"/>
      <c r="C121" s="24"/>
      <c r="D121" s="16"/>
      <c r="E121" s="16"/>
      <c r="F121" s="16"/>
      <c r="G121" s="16"/>
      <c r="H121" s="16"/>
      <c r="I121" s="16"/>
      <c r="J121" s="16"/>
      <c r="K121" s="18"/>
      <c r="L121" s="16"/>
      <c r="M121" s="23"/>
      <c r="N121" s="26"/>
      <c r="O121" s="23"/>
      <c r="P121" s="16"/>
    </row>
    <row r="122" spans="1:17" ht="24.75" customHeight="1" x14ac:dyDescent="0.3">
      <c r="A122" s="79">
        <v>115</v>
      </c>
      <c r="B122" s="79"/>
      <c r="C122" s="36"/>
      <c r="D122" s="16"/>
      <c r="E122" s="16"/>
      <c r="F122" s="16"/>
      <c r="G122" s="16"/>
      <c r="H122" s="16"/>
      <c r="I122" s="16"/>
      <c r="J122" s="16"/>
      <c r="K122" s="18"/>
      <c r="L122" s="16"/>
      <c r="M122" s="23"/>
      <c r="N122" s="26"/>
      <c r="O122" s="23"/>
      <c r="P122" s="16"/>
      <c r="Q122" s="97"/>
    </row>
    <row r="123" spans="1:17" ht="24.75" customHeight="1" x14ac:dyDescent="0.3">
      <c r="A123" s="79">
        <v>116</v>
      </c>
      <c r="B123" s="79"/>
      <c r="C123" s="12"/>
      <c r="D123" s="16"/>
      <c r="E123" s="16"/>
      <c r="F123" s="16"/>
      <c r="G123" s="16"/>
      <c r="H123" s="16"/>
      <c r="I123" s="16"/>
      <c r="J123" s="16"/>
      <c r="K123" s="18"/>
      <c r="L123" s="16"/>
      <c r="M123" s="23"/>
      <c r="N123" s="26"/>
      <c r="O123" s="23"/>
      <c r="P123" s="16"/>
    </row>
    <row r="124" spans="1:17" ht="24.75" customHeight="1" x14ac:dyDescent="0.3">
      <c r="A124" s="79">
        <v>117</v>
      </c>
      <c r="B124" s="79"/>
      <c r="C124" s="11"/>
      <c r="D124" s="12"/>
      <c r="E124" s="12"/>
      <c r="F124" s="12"/>
      <c r="G124" s="12"/>
      <c r="H124" s="12"/>
      <c r="I124" s="12"/>
      <c r="J124" s="12"/>
      <c r="K124" s="31"/>
      <c r="L124" s="12"/>
      <c r="M124" s="32"/>
      <c r="N124" s="32"/>
      <c r="O124" s="34"/>
      <c r="P124" s="76"/>
    </row>
    <row r="125" spans="1:17" ht="24.75" customHeight="1" x14ac:dyDescent="0.3">
      <c r="A125" s="79">
        <v>118</v>
      </c>
      <c r="B125" s="79"/>
      <c r="C125" s="11"/>
      <c r="D125" s="16"/>
      <c r="E125" s="17"/>
      <c r="F125" s="16"/>
      <c r="G125" s="16"/>
      <c r="H125" s="16"/>
      <c r="I125" s="16"/>
      <c r="J125" s="16"/>
      <c r="K125" s="18"/>
      <c r="L125" s="16"/>
      <c r="M125" s="23"/>
      <c r="N125" s="23"/>
      <c r="O125" s="23"/>
      <c r="P125" s="16"/>
    </row>
    <row r="126" spans="1:17" ht="24.75" customHeight="1" x14ac:dyDescent="0.3">
      <c r="A126" s="79">
        <v>119</v>
      </c>
      <c r="B126" s="79"/>
      <c r="C126" s="11"/>
      <c r="D126" s="16"/>
      <c r="E126" s="16"/>
      <c r="F126" s="16"/>
      <c r="G126" s="16"/>
      <c r="H126" s="16"/>
      <c r="I126" s="16"/>
      <c r="J126" s="16"/>
      <c r="K126" s="18"/>
      <c r="L126" s="16"/>
      <c r="M126" s="23"/>
      <c r="N126" s="23"/>
      <c r="O126" s="23"/>
      <c r="P126" s="16"/>
    </row>
    <row r="127" spans="1:17" ht="24.75" customHeight="1" x14ac:dyDescent="0.3">
      <c r="A127" s="79">
        <v>120</v>
      </c>
      <c r="B127" s="79"/>
      <c r="C127" s="24"/>
      <c r="D127" s="16"/>
      <c r="E127" s="17"/>
      <c r="F127" s="16"/>
      <c r="G127" s="16"/>
      <c r="H127" s="16"/>
      <c r="I127" s="16"/>
      <c r="J127" s="16"/>
      <c r="K127" s="18"/>
      <c r="L127" s="16"/>
      <c r="M127" s="23"/>
      <c r="N127" s="23"/>
      <c r="O127" s="23"/>
      <c r="P127" s="16"/>
    </row>
    <row r="128" spans="1:17" ht="24.75" customHeight="1" x14ac:dyDescent="0.3">
      <c r="A128" s="79">
        <v>121</v>
      </c>
      <c r="B128" s="79"/>
      <c r="C128" s="11"/>
      <c r="D128" s="16"/>
      <c r="E128" s="17"/>
      <c r="F128" s="16"/>
      <c r="G128" s="16"/>
      <c r="H128" s="16"/>
      <c r="I128" s="16"/>
      <c r="J128" s="16"/>
      <c r="K128" s="18"/>
      <c r="L128" s="16"/>
      <c r="M128" s="23"/>
      <c r="N128" s="26"/>
      <c r="O128" s="23"/>
      <c r="P128" s="16"/>
    </row>
    <row r="129" spans="1:17" ht="24.75" customHeight="1" x14ac:dyDescent="0.3">
      <c r="A129" s="79">
        <v>122</v>
      </c>
      <c r="B129" s="79"/>
      <c r="C129" s="11"/>
      <c r="D129" s="17"/>
      <c r="E129" s="16"/>
      <c r="F129" s="16"/>
      <c r="G129" s="16"/>
      <c r="H129" s="16"/>
      <c r="I129" s="16"/>
      <c r="J129" s="16"/>
      <c r="K129" s="18"/>
      <c r="L129" s="16"/>
      <c r="M129" s="23"/>
      <c r="N129" s="32"/>
      <c r="O129" s="30"/>
      <c r="P129" s="16"/>
    </row>
    <row r="130" spans="1:17" ht="24.75" customHeight="1" x14ac:dyDescent="0.3">
      <c r="A130" s="79">
        <v>123</v>
      </c>
      <c r="B130" s="79"/>
      <c r="C130" s="24"/>
      <c r="D130" s="16"/>
      <c r="E130" s="17"/>
      <c r="F130" s="16"/>
      <c r="G130" s="16"/>
      <c r="H130" s="16"/>
      <c r="I130" s="16"/>
      <c r="J130" s="16"/>
      <c r="K130" s="18"/>
      <c r="L130" s="16"/>
      <c r="M130" s="23"/>
      <c r="N130" s="23"/>
      <c r="O130" s="23"/>
      <c r="P130" s="16"/>
    </row>
    <row r="131" spans="1:17" ht="24.75" customHeight="1" x14ac:dyDescent="0.3">
      <c r="A131" s="79">
        <v>124</v>
      </c>
      <c r="B131" s="79"/>
      <c r="C131" s="11"/>
      <c r="D131" s="37"/>
      <c r="E131" s="29"/>
      <c r="F131" s="16"/>
      <c r="G131" s="16"/>
      <c r="H131" s="16"/>
      <c r="I131" s="16"/>
      <c r="J131" s="16"/>
      <c r="K131" s="16"/>
      <c r="L131" s="16"/>
      <c r="M131" s="23"/>
      <c r="N131" s="23"/>
      <c r="O131" s="23"/>
      <c r="P131" s="16"/>
    </row>
    <row r="132" spans="1:17" ht="24.75" customHeight="1" x14ac:dyDescent="0.3">
      <c r="A132" s="79">
        <v>125</v>
      </c>
      <c r="B132" s="79"/>
      <c r="C132" s="11"/>
      <c r="D132" s="12"/>
      <c r="E132" s="13"/>
      <c r="F132" s="12"/>
      <c r="G132" s="12"/>
      <c r="H132" s="12"/>
      <c r="I132" s="12"/>
      <c r="J132" s="12"/>
      <c r="K132" s="31"/>
      <c r="L132" s="12"/>
      <c r="M132" s="32"/>
      <c r="N132" s="46"/>
      <c r="O132" s="34"/>
      <c r="P132" s="76"/>
    </row>
    <row r="133" spans="1:17" ht="24.75" customHeight="1" x14ac:dyDescent="0.3">
      <c r="A133" s="79">
        <v>126</v>
      </c>
      <c r="B133" s="79"/>
      <c r="C133" s="25"/>
      <c r="D133" s="16"/>
      <c r="E133" s="16"/>
      <c r="F133" s="16"/>
      <c r="G133" s="16"/>
      <c r="H133" s="16"/>
      <c r="I133" s="16"/>
      <c r="J133" s="16"/>
      <c r="K133" s="18"/>
      <c r="L133" s="16"/>
      <c r="M133" s="23"/>
      <c r="N133" s="23"/>
      <c r="O133" s="23"/>
      <c r="P133" s="16"/>
    </row>
    <row r="134" spans="1:17" ht="24.75" customHeight="1" x14ac:dyDescent="0.3">
      <c r="A134" s="79">
        <v>127</v>
      </c>
      <c r="B134" s="79"/>
      <c r="C134" s="24"/>
      <c r="D134" s="16"/>
      <c r="E134" s="17"/>
      <c r="F134" s="16"/>
      <c r="G134" s="16"/>
      <c r="H134" s="16"/>
      <c r="I134" s="16"/>
      <c r="J134" s="16"/>
      <c r="K134" s="18"/>
      <c r="L134" s="16"/>
      <c r="M134" s="23"/>
      <c r="N134" s="23"/>
      <c r="O134" s="23"/>
      <c r="P134" s="16"/>
      <c r="Q134" s="102"/>
    </row>
    <row r="135" spans="1:17" ht="24.75" customHeight="1" x14ac:dyDescent="0.3">
      <c r="A135" s="79">
        <v>128</v>
      </c>
      <c r="B135" s="79"/>
      <c r="C135" s="24"/>
      <c r="D135" s="37"/>
      <c r="E135" s="29"/>
      <c r="F135" s="16"/>
      <c r="G135" s="16"/>
      <c r="H135" s="16"/>
      <c r="I135" s="16"/>
      <c r="J135" s="16"/>
      <c r="K135" s="16"/>
      <c r="L135" s="16"/>
      <c r="M135" s="23"/>
      <c r="N135" s="23"/>
      <c r="O135" s="23"/>
      <c r="P135" s="16"/>
    </row>
    <row r="136" spans="1:17" ht="24.75" customHeight="1" x14ac:dyDescent="0.3">
      <c r="A136" s="79">
        <v>129</v>
      </c>
      <c r="B136" s="79"/>
      <c r="C136" s="12"/>
      <c r="D136" s="16"/>
      <c r="E136" s="16"/>
      <c r="F136" s="16"/>
      <c r="G136" s="16"/>
      <c r="H136" s="16"/>
      <c r="I136" s="16"/>
      <c r="J136" s="16"/>
      <c r="K136" s="18"/>
      <c r="L136" s="16"/>
      <c r="M136" s="23"/>
      <c r="N136" s="23"/>
      <c r="O136" s="23"/>
      <c r="P136" s="16"/>
    </row>
    <row r="137" spans="1:17" ht="24.75" customHeight="1" x14ac:dyDescent="0.3">
      <c r="A137" s="79">
        <v>130</v>
      </c>
      <c r="B137" s="79"/>
      <c r="C137" s="40"/>
      <c r="D137" s="16"/>
      <c r="E137" s="17"/>
      <c r="F137" s="16"/>
      <c r="G137" s="16"/>
      <c r="H137" s="16"/>
      <c r="I137" s="16"/>
      <c r="J137" s="16"/>
      <c r="K137" s="18"/>
      <c r="L137" s="16"/>
      <c r="M137" s="23"/>
      <c r="N137" s="23"/>
      <c r="O137" s="23"/>
      <c r="P137" s="16"/>
    </row>
    <row r="138" spans="1:17" ht="24.75" customHeight="1" x14ac:dyDescent="0.3">
      <c r="A138" s="79">
        <v>131</v>
      </c>
      <c r="B138" s="79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44"/>
      <c r="N138" s="44"/>
      <c r="O138" s="44"/>
      <c r="P138" s="35"/>
    </row>
    <row r="139" spans="1:17" ht="24.75" customHeight="1" x14ac:dyDescent="0.3">
      <c r="A139" s="79">
        <v>132</v>
      </c>
      <c r="B139" s="79"/>
      <c r="C139" s="24"/>
      <c r="D139" s="16"/>
      <c r="E139" s="17"/>
      <c r="F139" s="16"/>
      <c r="G139" s="16"/>
      <c r="H139" s="16"/>
      <c r="I139" s="16"/>
      <c r="J139" s="16"/>
      <c r="K139" s="16"/>
      <c r="L139" s="16"/>
      <c r="M139" s="23"/>
      <c r="N139" s="26"/>
      <c r="O139" s="23"/>
      <c r="P139" s="16"/>
    </row>
    <row r="140" spans="1:17" ht="24.75" customHeight="1" x14ac:dyDescent="0.3">
      <c r="A140" s="79">
        <v>133</v>
      </c>
      <c r="B140" s="79"/>
      <c r="C140" s="11"/>
      <c r="D140" s="16"/>
      <c r="E140" s="16"/>
      <c r="F140" s="16"/>
      <c r="G140" s="16"/>
      <c r="H140" s="16"/>
      <c r="I140" s="16"/>
      <c r="J140" s="16"/>
      <c r="K140" s="18"/>
      <c r="L140" s="16"/>
      <c r="M140" s="23"/>
      <c r="N140" s="26"/>
      <c r="O140" s="23"/>
      <c r="P140" s="16"/>
    </row>
    <row r="141" spans="1:17" ht="24.75" customHeight="1" x14ac:dyDescent="0.3">
      <c r="A141" s="79">
        <v>134</v>
      </c>
      <c r="B141" s="79"/>
      <c r="C141" s="35"/>
      <c r="D141" s="35"/>
      <c r="E141" s="35"/>
      <c r="F141" s="35"/>
      <c r="G141" s="35"/>
      <c r="H141" s="35"/>
      <c r="I141" s="35"/>
      <c r="J141" s="35"/>
      <c r="K141" s="42"/>
      <c r="L141" s="35"/>
      <c r="M141" s="44"/>
      <c r="N141" s="44"/>
      <c r="O141" s="44"/>
      <c r="P141" s="35"/>
    </row>
    <row r="142" spans="1:17" ht="24.75" customHeight="1" x14ac:dyDescent="0.3">
      <c r="A142" s="79">
        <v>135</v>
      </c>
      <c r="B142" s="79"/>
      <c r="C142" s="40"/>
      <c r="D142" s="37"/>
      <c r="E142" s="29"/>
      <c r="F142" s="16"/>
      <c r="G142" s="16"/>
      <c r="H142" s="16"/>
      <c r="I142" s="16"/>
      <c r="J142" s="16"/>
      <c r="K142" s="16"/>
      <c r="L142" s="16"/>
      <c r="M142" s="23"/>
      <c r="N142" s="23"/>
      <c r="O142" s="23"/>
      <c r="P142" s="16"/>
    </row>
    <row r="143" spans="1:17" ht="24.75" customHeight="1" x14ac:dyDescent="0.3">
      <c r="A143" s="79">
        <v>136</v>
      </c>
      <c r="B143" s="79"/>
      <c r="C143" s="11"/>
      <c r="D143" s="12"/>
      <c r="E143" s="12"/>
      <c r="F143" s="12"/>
      <c r="G143" s="12"/>
      <c r="H143" s="12"/>
      <c r="I143" s="12"/>
      <c r="J143" s="12"/>
      <c r="K143" s="31"/>
      <c r="L143" s="12"/>
      <c r="M143" s="32"/>
      <c r="N143" s="46"/>
      <c r="O143" s="47"/>
      <c r="P143" s="76"/>
    </row>
    <row r="144" spans="1:17" ht="24.75" customHeight="1" x14ac:dyDescent="0.3">
      <c r="A144" s="79">
        <v>137</v>
      </c>
      <c r="B144" s="79"/>
      <c r="C144" s="11"/>
      <c r="D144" s="16"/>
      <c r="E144" s="16"/>
      <c r="F144" s="16"/>
      <c r="G144" s="16"/>
      <c r="H144" s="16"/>
      <c r="I144" s="16"/>
      <c r="J144" s="16"/>
      <c r="K144" s="18"/>
      <c r="L144" s="16"/>
      <c r="M144" s="23"/>
      <c r="N144" s="23"/>
      <c r="O144" s="23"/>
      <c r="P144" s="16"/>
    </row>
    <row r="145" spans="1:27" ht="24.75" customHeight="1" x14ac:dyDescent="0.3">
      <c r="A145" s="79">
        <v>138</v>
      </c>
      <c r="B145" s="79"/>
      <c r="C145" s="11"/>
      <c r="D145" s="13"/>
      <c r="E145" s="12"/>
      <c r="F145" s="12"/>
      <c r="G145" s="12"/>
      <c r="H145" s="12"/>
      <c r="I145" s="12"/>
      <c r="J145" s="12"/>
      <c r="K145" s="31"/>
      <c r="L145" s="12"/>
      <c r="M145" s="32"/>
      <c r="N145" s="46"/>
      <c r="O145" s="32"/>
      <c r="P145" s="12"/>
    </row>
    <row r="146" spans="1:27" ht="24.75" customHeight="1" x14ac:dyDescent="0.3">
      <c r="A146" s="79">
        <v>139</v>
      </c>
      <c r="B146" s="79"/>
      <c r="C146" s="24"/>
      <c r="D146" s="16"/>
      <c r="E146" s="17"/>
      <c r="F146" s="16"/>
      <c r="G146" s="16"/>
      <c r="H146" s="16"/>
      <c r="I146" s="16"/>
      <c r="J146" s="16"/>
      <c r="K146" s="18"/>
      <c r="L146" s="16"/>
      <c r="M146" s="23"/>
      <c r="N146" s="26"/>
      <c r="O146" s="30"/>
      <c r="P146" s="16"/>
    </row>
    <row r="147" spans="1:27" ht="24.75" customHeight="1" x14ac:dyDescent="0.3">
      <c r="A147" s="79">
        <v>140</v>
      </c>
      <c r="B147" s="79"/>
      <c r="C147" s="11"/>
      <c r="D147" s="16"/>
      <c r="E147" s="17"/>
      <c r="F147" s="16"/>
      <c r="G147" s="16"/>
      <c r="H147" s="16"/>
      <c r="I147" s="16"/>
      <c r="J147" s="16"/>
      <c r="K147" s="18"/>
      <c r="L147" s="16"/>
      <c r="M147" s="23"/>
      <c r="N147" s="23"/>
      <c r="O147" s="23"/>
      <c r="P147" s="16"/>
    </row>
    <row r="148" spans="1:27" ht="24.75" customHeight="1" x14ac:dyDescent="0.3">
      <c r="A148" s="79">
        <v>141</v>
      </c>
      <c r="B148" s="79"/>
      <c r="C148" s="24"/>
      <c r="D148" s="22"/>
      <c r="E148" s="59"/>
      <c r="F148" s="12"/>
      <c r="G148" s="12"/>
      <c r="H148" s="12"/>
      <c r="I148" s="12"/>
      <c r="J148" s="12"/>
      <c r="K148" s="12"/>
      <c r="L148" s="12"/>
      <c r="M148" s="32"/>
      <c r="N148" s="32"/>
      <c r="O148" s="34"/>
      <c r="P148" s="76"/>
    </row>
    <row r="149" spans="1:27" ht="24.75" customHeight="1" x14ac:dyDescent="0.3">
      <c r="A149" s="79">
        <v>142</v>
      </c>
      <c r="B149" s="79"/>
      <c r="C149" s="11"/>
      <c r="D149" s="12"/>
      <c r="E149" s="13"/>
      <c r="F149" s="12"/>
      <c r="G149" s="12"/>
      <c r="H149" s="12"/>
      <c r="I149" s="12"/>
      <c r="J149" s="12"/>
      <c r="K149" s="31"/>
      <c r="L149" s="12"/>
      <c r="M149" s="32"/>
      <c r="N149" s="48"/>
      <c r="O149" s="47"/>
      <c r="P149" s="76"/>
    </row>
    <row r="150" spans="1:27" ht="24.75" customHeight="1" x14ac:dyDescent="0.3">
      <c r="A150" s="79">
        <v>143</v>
      </c>
      <c r="B150" s="79"/>
      <c r="C150" s="24"/>
      <c r="D150" s="12"/>
      <c r="E150" s="12"/>
      <c r="F150" s="12"/>
      <c r="G150" s="12"/>
      <c r="H150" s="12"/>
      <c r="I150" s="12"/>
      <c r="J150" s="12"/>
      <c r="K150" s="31"/>
      <c r="L150" s="12"/>
      <c r="M150" s="32"/>
      <c r="N150" s="48"/>
      <c r="O150" s="47"/>
      <c r="P150" s="93"/>
    </row>
    <row r="151" spans="1:27" ht="24.75" customHeight="1" x14ac:dyDescent="0.3">
      <c r="A151" s="79">
        <v>144</v>
      </c>
      <c r="B151" s="79"/>
      <c r="C151" s="11"/>
      <c r="D151" s="16"/>
      <c r="E151" s="16"/>
      <c r="F151" s="16"/>
      <c r="G151" s="16"/>
      <c r="H151" s="16"/>
      <c r="I151" s="16"/>
      <c r="J151" s="16"/>
      <c r="K151" s="18"/>
      <c r="L151" s="16"/>
      <c r="M151" s="23"/>
      <c r="N151" s="26"/>
      <c r="O151" s="23"/>
      <c r="P151" s="16"/>
    </row>
    <row r="152" spans="1:27" ht="24.75" customHeight="1" x14ac:dyDescent="0.3">
      <c r="A152" s="79">
        <v>145</v>
      </c>
      <c r="B152" s="79"/>
      <c r="C152" s="24"/>
      <c r="D152" s="17"/>
      <c r="E152" s="16"/>
      <c r="F152" s="16"/>
      <c r="G152" s="16"/>
      <c r="H152" s="16"/>
      <c r="I152" s="16"/>
      <c r="J152" s="16"/>
      <c r="K152" s="18"/>
      <c r="L152" s="16"/>
      <c r="M152" s="23"/>
      <c r="N152" s="32"/>
      <c r="O152" s="23"/>
      <c r="P152" s="16"/>
    </row>
    <row r="153" spans="1:27" ht="24.75" customHeight="1" x14ac:dyDescent="0.3">
      <c r="A153" s="79">
        <v>146</v>
      </c>
      <c r="B153" s="79"/>
      <c r="C153" s="11"/>
      <c r="D153" s="16"/>
      <c r="E153" s="16"/>
      <c r="F153" s="16"/>
      <c r="G153" s="16"/>
      <c r="H153" s="16"/>
      <c r="I153" s="16"/>
      <c r="J153" s="16"/>
      <c r="K153" s="18"/>
      <c r="L153" s="16"/>
      <c r="M153" s="23"/>
      <c r="N153" s="26"/>
      <c r="O153" s="23"/>
      <c r="P153" s="16"/>
    </row>
    <row r="154" spans="1:27" ht="24.75" customHeight="1" x14ac:dyDescent="0.3">
      <c r="A154" s="79">
        <v>147</v>
      </c>
      <c r="B154" s="79"/>
      <c r="C154" s="11"/>
      <c r="D154" s="29"/>
      <c r="E154" s="29"/>
      <c r="F154" s="16"/>
      <c r="G154" s="16"/>
      <c r="H154" s="16"/>
      <c r="I154" s="16"/>
      <c r="J154" s="16"/>
      <c r="K154" s="16"/>
      <c r="L154" s="16"/>
      <c r="M154" s="23"/>
      <c r="N154" s="23"/>
      <c r="O154" s="23"/>
      <c r="P154" s="16"/>
    </row>
    <row r="155" spans="1:27" ht="24.75" customHeight="1" x14ac:dyDescent="0.3">
      <c r="A155" s="79">
        <v>148</v>
      </c>
      <c r="B155" s="79"/>
      <c r="C155" s="40"/>
      <c r="D155" s="16"/>
      <c r="E155" s="17"/>
      <c r="F155" s="16"/>
      <c r="G155" s="16"/>
      <c r="H155" s="16"/>
      <c r="I155" s="16"/>
      <c r="J155" s="16"/>
      <c r="K155" s="18"/>
      <c r="L155" s="16"/>
      <c r="M155" s="23"/>
      <c r="N155" s="23"/>
      <c r="O155" s="23"/>
      <c r="P155" s="16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24.75" customHeight="1" x14ac:dyDescent="0.3">
      <c r="A156" s="79">
        <v>149</v>
      </c>
      <c r="B156" s="79"/>
      <c r="C156" s="25"/>
      <c r="D156" s="29"/>
      <c r="E156" s="29"/>
      <c r="F156" s="16"/>
      <c r="G156" s="16"/>
      <c r="H156" s="16"/>
      <c r="I156" s="16"/>
      <c r="J156" s="16"/>
      <c r="K156" s="16"/>
      <c r="L156" s="16"/>
      <c r="M156" s="23"/>
      <c r="N156" s="23"/>
      <c r="O156" s="23"/>
      <c r="P156" s="16"/>
    </row>
    <row r="157" spans="1:27" ht="24.75" customHeight="1" x14ac:dyDescent="0.3">
      <c r="A157" s="79">
        <v>150</v>
      </c>
      <c r="B157" s="79"/>
      <c r="C157" s="11"/>
      <c r="D157" s="16"/>
      <c r="E157" s="17"/>
      <c r="F157" s="16"/>
      <c r="G157" s="16"/>
      <c r="H157" s="16"/>
      <c r="I157" s="16"/>
      <c r="J157" s="16"/>
      <c r="K157" s="18"/>
      <c r="L157" s="16"/>
      <c r="M157" s="23"/>
      <c r="N157" s="26"/>
      <c r="O157" s="23"/>
      <c r="P157" s="16"/>
    </row>
    <row r="158" spans="1:27" ht="24.75" customHeight="1" x14ac:dyDescent="0.3">
      <c r="A158" s="79">
        <v>151</v>
      </c>
      <c r="B158" s="79"/>
      <c r="C158" s="24"/>
      <c r="D158" s="16"/>
      <c r="E158" s="17"/>
      <c r="F158" s="16"/>
      <c r="G158" s="16"/>
      <c r="H158" s="16"/>
      <c r="I158" s="16"/>
      <c r="J158" s="16"/>
      <c r="K158" s="18"/>
      <c r="L158" s="16"/>
      <c r="M158" s="23"/>
      <c r="N158" s="26"/>
      <c r="O158" s="23"/>
      <c r="P158" s="50"/>
    </row>
    <row r="159" spans="1:27" ht="24.75" customHeight="1" x14ac:dyDescent="0.3">
      <c r="A159" s="79">
        <v>152</v>
      </c>
      <c r="B159" s="79"/>
      <c r="C159" s="24"/>
      <c r="D159" s="16"/>
      <c r="E159" s="16"/>
      <c r="F159" s="16"/>
      <c r="G159" s="16"/>
      <c r="H159" s="16"/>
      <c r="I159" s="16"/>
      <c r="J159" s="16"/>
      <c r="K159" s="18"/>
      <c r="L159" s="16"/>
      <c r="M159" s="23"/>
      <c r="N159" s="23"/>
      <c r="O159" s="23"/>
      <c r="P159" s="16"/>
    </row>
    <row r="160" spans="1:27" ht="24.75" customHeight="1" x14ac:dyDescent="0.3">
      <c r="A160" s="79">
        <v>153</v>
      </c>
      <c r="B160" s="79"/>
      <c r="C160" s="11"/>
      <c r="D160" s="16"/>
      <c r="E160" s="16"/>
      <c r="F160" s="16"/>
      <c r="G160" s="16"/>
      <c r="H160" s="16"/>
      <c r="I160" s="16"/>
      <c r="J160" s="16"/>
      <c r="K160" s="18"/>
      <c r="L160" s="16"/>
      <c r="M160" s="23"/>
      <c r="N160" s="26"/>
      <c r="O160" s="23"/>
      <c r="P160" s="16"/>
    </row>
    <row r="161" spans="1:16" ht="24.75" customHeight="1" x14ac:dyDescent="0.3">
      <c r="A161" s="79">
        <v>154</v>
      </c>
      <c r="B161" s="79"/>
      <c r="C161" s="11"/>
      <c r="D161" s="37"/>
      <c r="E161" s="16"/>
      <c r="F161" s="16"/>
      <c r="G161" s="16"/>
      <c r="H161" s="16"/>
      <c r="I161" s="16"/>
      <c r="J161" s="16"/>
      <c r="K161" s="16"/>
      <c r="L161" s="16"/>
      <c r="M161" s="30"/>
      <c r="N161" s="30"/>
      <c r="O161" s="30"/>
      <c r="P161" s="16"/>
    </row>
    <row r="162" spans="1:16" ht="24.75" customHeight="1" x14ac:dyDescent="0.3">
      <c r="A162" s="79">
        <v>155</v>
      </c>
      <c r="B162" s="79"/>
      <c r="C162" s="24"/>
      <c r="D162" s="16"/>
      <c r="E162" s="17"/>
      <c r="F162" s="16"/>
      <c r="G162" s="16"/>
      <c r="H162" s="16"/>
      <c r="I162" s="16"/>
      <c r="J162" s="16"/>
      <c r="K162" s="18"/>
      <c r="L162" s="16"/>
      <c r="M162" s="30"/>
      <c r="N162" s="23"/>
      <c r="O162" s="30"/>
      <c r="P162" s="16"/>
    </row>
    <row r="163" spans="1:16" ht="24.75" customHeight="1" x14ac:dyDescent="0.3">
      <c r="A163" s="79">
        <v>156</v>
      </c>
      <c r="B163" s="79"/>
      <c r="C163" s="16"/>
      <c r="D163" s="17"/>
      <c r="E163" s="16"/>
      <c r="F163" s="16"/>
      <c r="G163" s="16"/>
      <c r="H163" s="16"/>
      <c r="I163" s="16"/>
      <c r="J163" s="16"/>
      <c r="K163" s="18"/>
      <c r="L163" s="16"/>
      <c r="M163" s="23"/>
      <c r="N163" s="26"/>
      <c r="O163" s="23"/>
      <c r="P163" s="16"/>
    </row>
    <row r="164" spans="1:16" ht="24.75" customHeight="1" x14ac:dyDescent="0.3">
      <c r="A164" s="79">
        <v>157</v>
      </c>
      <c r="B164" s="79"/>
      <c r="C164" s="40"/>
      <c r="D164" s="37"/>
      <c r="E164" s="16"/>
      <c r="F164" s="16"/>
      <c r="G164" s="16"/>
      <c r="H164" s="16"/>
      <c r="I164" s="16"/>
      <c r="J164" s="16"/>
      <c r="K164" s="16"/>
      <c r="L164" s="16"/>
      <c r="M164" s="23"/>
      <c r="N164" s="23"/>
      <c r="O164" s="23"/>
      <c r="P164" s="16"/>
    </row>
    <row r="165" spans="1:16" ht="24.75" customHeight="1" x14ac:dyDescent="0.3">
      <c r="A165" s="79">
        <v>158</v>
      </c>
      <c r="B165" s="79"/>
      <c r="C165" s="11"/>
      <c r="D165" s="16"/>
      <c r="E165" s="17"/>
      <c r="F165" s="16"/>
      <c r="G165" s="16"/>
      <c r="H165" s="16"/>
      <c r="I165" s="16"/>
      <c r="J165" s="16"/>
      <c r="K165" s="18"/>
      <c r="L165" s="16"/>
      <c r="M165" s="23"/>
      <c r="N165" s="26"/>
      <c r="O165" s="23"/>
      <c r="P165" s="16"/>
    </row>
    <row r="166" spans="1:16" ht="24.75" customHeight="1" x14ac:dyDescent="0.3">
      <c r="A166" s="79">
        <v>159</v>
      </c>
      <c r="B166" s="79"/>
      <c r="C166" s="39"/>
      <c r="D166" s="17"/>
      <c r="E166" s="16"/>
      <c r="F166" s="16"/>
      <c r="G166" s="16"/>
      <c r="H166" s="16"/>
      <c r="I166" s="16"/>
      <c r="J166" s="16"/>
      <c r="K166" s="18"/>
      <c r="L166" s="16"/>
      <c r="M166" s="23"/>
      <c r="N166" s="23"/>
      <c r="O166" s="23"/>
      <c r="P166" s="16"/>
    </row>
    <row r="167" spans="1:16" ht="24.75" customHeight="1" x14ac:dyDescent="0.3">
      <c r="A167" s="79">
        <v>160</v>
      </c>
      <c r="B167" s="79"/>
      <c r="C167" s="24"/>
      <c r="D167" s="16"/>
      <c r="E167" s="16"/>
      <c r="F167" s="16"/>
      <c r="G167" s="16"/>
      <c r="H167" s="16"/>
      <c r="I167" s="16"/>
      <c r="J167" s="16"/>
      <c r="K167" s="18"/>
      <c r="L167" s="16"/>
      <c r="M167" s="23"/>
      <c r="N167" s="26"/>
      <c r="O167" s="23"/>
      <c r="P167" s="16"/>
    </row>
    <row r="168" spans="1:16" ht="24.75" customHeight="1" x14ac:dyDescent="0.3">
      <c r="A168" s="79">
        <v>161</v>
      </c>
      <c r="B168" s="79"/>
      <c r="C168" s="24"/>
      <c r="D168" s="22"/>
      <c r="E168" s="12"/>
      <c r="F168" s="12"/>
      <c r="G168" s="12"/>
      <c r="H168" s="12"/>
      <c r="I168" s="12"/>
      <c r="J168" s="12"/>
      <c r="K168" s="31"/>
      <c r="L168" s="12"/>
      <c r="M168" s="32"/>
      <c r="N168" s="32"/>
      <c r="O168" s="34"/>
      <c r="P168" s="76"/>
    </row>
    <row r="169" spans="1:16" ht="24.75" customHeight="1" x14ac:dyDescent="0.3">
      <c r="A169" s="79">
        <v>162</v>
      </c>
      <c r="B169" s="79"/>
      <c r="C169" s="11"/>
      <c r="D169" s="16"/>
      <c r="E169" s="17"/>
      <c r="F169" s="16"/>
      <c r="G169" s="16"/>
      <c r="H169" s="16"/>
      <c r="I169" s="16"/>
      <c r="J169" s="16"/>
      <c r="K169" s="18"/>
      <c r="L169" s="16"/>
      <c r="M169" s="23"/>
      <c r="N169" s="23"/>
      <c r="O169" s="23"/>
      <c r="P169" s="16"/>
    </row>
    <row r="170" spans="1:16" ht="24.75" customHeight="1" x14ac:dyDescent="0.3">
      <c r="A170" s="79">
        <v>163</v>
      </c>
      <c r="B170" s="79"/>
      <c r="C170" s="12"/>
      <c r="D170" s="16"/>
      <c r="E170" s="16"/>
      <c r="F170" s="16"/>
      <c r="G170" s="16"/>
      <c r="H170" s="16"/>
      <c r="I170" s="16"/>
      <c r="J170" s="16"/>
      <c r="K170" s="18"/>
      <c r="L170" s="16"/>
      <c r="M170" s="23"/>
      <c r="N170" s="23"/>
      <c r="O170" s="23"/>
      <c r="P170" s="16"/>
    </row>
    <row r="171" spans="1:16" ht="24.75" customHeight="1" x14ac:dyDescent="0.3">
      <c r="A171" s="79">
        <v>164</v>
      </c>
      <c r="B171" s="79"/>
      <c r="C171" s="11"/>
      <c r="D171" s="37"/>
      <c r="E171" s="29"/>
      <c r="F171" s="16"/>
      <c r="G171" s="16"/>
      <c r="H171" s="16"/>
      <c r="I171" s="16"/>
      <c r="J171" s="16"/>
      <c r="K171" s="16"/>
      <c r="L171" s="16"/>
      <c r="M171" s="23"/>
      <c r="N171" s="26"/>
      <c r="O171" s="23"/>
      <c r="P171" s="16"/>
    </row>
    <row r="172" spans="1:16" ht="24.75" customHeight="1" x14ac:dyDescent="0.3">
      <c r="A172" s="79">
        <v>165</v>
      </c>
      <c r="B172" s="79"/>
      <c r="C172" s="11"/>
      <c r="D172" s="16"/>
      <c r="E172" s="17"/>
      <c r="F172" s="16"/>
      <c r="G172" s="16"/>
      <c r="H172" s="16"/>
      <c r="I172" s="16"/>
      <c r="J172" s="16"/>
      <c r="K172" s="18"/>
      <c r="L172" s="16"/>
      <c r="M172" s="23"/>
      <c r="N172" s="26"/>
      <c r="O172" s="23"/>
      <c r="P172" s="16"/>
    </row>
    <row r="173" spans="1:16" ht="24.75" customHeight="1" x14ac:dyDescent="0.3">
      <c r="A173" s="79">
        <v>166</v>
      </c>
      <c r="B173" s="79"/>
      <c r="C173" s="81"/>
      <c r="D173" s="13"/>
      <c r="E173" s="12"/>
      <c r="F173" s="12"/>
      <c r="G173" s="12"/>
      <c r="H173" s="12"/>
      <c r="I173" s="12"/>
      <c r="J173" s="12"/>
      <c r="K173" s="31"/>
      <c r="L173" s="12"/>
      <c r="M173" s="32"/>
      <c r="N173" s="96"/>
      <c r="O173" s="32"/>
      <c r="P173" s="12"/>
    </row>
    <row r="174" spans="1:16" ht="24.75" customHeight="1" x14ac:dyDescent="0.3">
      <c r="A174" s="79">
        <v>167</v>
      </c>
      <c r="B174" s="79"/>
      <c r="C174" s="16"/>
      <c r="D174" s="22"/>
      <c r="E174" s="12"/>
      <c r="F174" s="12"/>
      <c r="G174" s="12"/>
      <c r="H174" s="12"/>
      <c r="I174" s="12"/>
      <c r="J174" s="12"/>
      <c r="K174" s="12"/>
      <c r="L174" s="12"/>
      <c r="M174" s="32"/>
      <c r="N174" s="34"/>
      <c r="O174" s="34"/>
      <c r="P174" s="76"/>
    </row>
    <row r="175" spans="1:16" ht="24.75" customHeight="1" x14ac:dyDescent="0.3">
      <c r="A175" s="79">
        <v>168</v>
      </c>
      <c r="B175" s="79"/>
      <c r="C175" s="11"/>
      <c r="D175" s="16"/>
      <c r="E175" s="17"/>
      <c r="F175" s="16"/>
      <c r="G175" s="16"/>
      <c r="H175" s="16"/>
      <c r="I175" s="16"/>
      <c r="J175" s="16"/>
      <c r="K175" s="18"/>
      <c r="L175" s="16"/>
      <c r="M175" s="30"/>
      <c r="N175" s="26"/>
      <c r="O175" s="30"/>
      <c r="P175" s="16"/>
    </row>
    <row r="176" spans="1:16" ht="24.75" customHeight="1" x14ac:dyDescent="0.3">
      <c r="A176" s="79">
        <v>169</v>
      </c>
      <c r="B176" s="79"/>
      <c r="C176" s="25"/>
      <c r="D176" s="17"/>
      <c r="E176" s="16"/>
      <c r="F176" s="16"/>
      <c r="G176" s="16"/>
      <c r="H176" s="16"/>
      <c r="I176" s="16"/>
      <c r="J176" s="16"/>
      <c r="K176" s="18"/>
      <c r="L176" s="16"/>
      <c r="M176" s="23"/>
      <c r="N176" s="23"/>
      <c r="O176" s="23"/>
      <c r="P176" s="16"/>
    </row>
    <row r="177" spans="1:17" ht="24.75" customHeight="1" x14ac:dyDescent="0.3">
      <c r="A177" s="79">
        <v>170</v>
      </c>
      <c r="B177" s="79"/>
      <c r="C177" s="25"/>
      <c r="D177" s="16"/>
      <c r="E177" s="16"/>
      <c r="F177" s="16"/>
      <c r="G177" s="16"/>
      <c r="H177" s="16"/>
      <c r="I177" s="16"/>
      <c r="J177" s="16"/>
      <c r="K177" s="18"/>
      <c r="L177" s="16"/>
      <c r="M177" s="23"/>
      <c r="N177" s="26"/>
      <c r="O177" s="23"/>
      <c r="P177" s="16"/>
    </row>
    <row r="178" spans="1:17" ht="24.75" customHeight="1" x14ac:dyDescent="0.3">
      <c r="A178" s="79">
        <v>171</v>
      </c>
      <c r="B178" s="79"/>
      <c r="C178" s="11"/>
      <c r="D178" s="29"/>
      <c r="E178" s="16"/>
      <c r="F178" s="16"/>
      <c r="G178" s="16"/>
      <c r="H178" s="16"/>
      <c r="I178" s="16"/>
      <c r="J178" s="16"/>
      <c r="K178" s="16"/>
      <c r="L178" s="16"/>
      <c r="M178" s="23"/>
      <c r="N178" s="23"/>
      <c r="O178" s="23"/>
      <c r="P178" s="16"/>
    </row>
    <row r="179" spans="1:17" ht="24.75" customHeight="1" x14ac:dyDescent="0.3">
      <c r="A179" s="79">
        <v>172</v>
      </c>
      <c r="B179" s="79"/>
      <c r="C179" s="24"/>
      <c r="D179" s="16"/>
      <c r="E179" s="16"/>
      <c r="F179" s="16"/>
      <c r="G179" s="16"/>
      <c r="H179" s="16"/>
      <c r="I179" s="16"/>
      <c r="J179" s="16"/>
      <c r="K179" s="18"/>
      <c r="L179" s="16"/>
      <c r="M179" s="23"/>
      <c r="N179" s="26"/>
      <c r="O179" s="23"/>
      <c r="P179" s="16"/>
    </row>
    <row r="180" spans="1:17" ht="24.75" customHeight="1" x14ac:dyDescent="0.3">
      <c r="A180" s="79">
        <v>173</v>
      </c>
      <c r="B180" s="79"/>
      <c r="C180" s="24"/>
      <c r="D180" s="16"/>
      <c r="E180" s="17"/>
      <c r="F180" s="16"/>
      <c r="G180" s="16"/>
      <c r="H180" s="16"/>
      <c r="I180" s="16"/>
      <c r="J180" s="16"/>
      <c r="K180" s="18"/>
      <c r="L180" s="16"/>
      <c r="M180" s="23"/>
      <c r="N180" s="23"/>
      <c r="O180" s="23"/>
      <c r="P180" s="16"/>
    </row>
    <row r="181" spans="1:17" ht="24.75" customHeight="1" x14ac:dyDescent="0.3">
      <c r="A181" s="79">
        <v>174</v>
      </c>
      <c r="B181" s="79"/>
      <c r="C181" s="16"/>
      <c r="D181" s="16"/>
      <c r="E181" s="16"/>
      <c r="F181" s="16"/>
      <c r="G181" s="16"/>
      <c r="H181" s="16"/>
      <c r="I181" s="16"/>
      <c r="J181" s="16"/>
      <c r="K181" s="18"/>
      <c r="L181" s="16"/>
      <c r="M181" s="23"/>
      <c r="N181" s="30"/>
      <c r="O181" s="30"/>
      <c r="P181" s="16"/>
    </row>
    <row r="182" spans="1:17" ht="24.75" customHeight="1" x14ac:dyDescent="0.3">
      <c r="A182" s="79">
        <v>175</v>
      </c>
      <c r="B182" s="79"/>
      <c r="C182" s="11"/>
      <c r="D182" s="12"/>
      <c r="E182" s="13"/>
      <c r="F182" s="12"/>
      <c r="G182" s="12"/>
      <c r="H182" s="12"/>
      <c r="I182" s="12"/>
      <c r="J182" s="12"/>
      <c r="K182" s="31"/>
      <c r="L182" s="12"/>
      <c r="M182" s="32"/>
      <c r="N182" s="48"/>
      <c r="O182" s="47"/>
      <c r="P182" s="76"/>
    </row>
    <row r="183" spans="1:17" ht="24.75" customHeight="1" x14ac:dyDescent="0.3">
      <c r="A183" s="79">
        <v>176</v>
      </c>
      <c r="B183" s="79"/>
      <c r="C183" s="40"/>
      <c r="D183" s="37"/>
      <c r="E183" s="16"/>
      <c r="F183" s="16"/>
      <c r="G183" s="16"/>
      <c r="H183" s="16"/>
      <c r="I183" s="16"/>
      <c r="J183" s="16"/>
      <c r="K183" s="16"/>
      <c r="L183" s="16"/>
      <c r="M183" s="23"/>
      <c r="N183" s="46"/>
      <c r="O183" s="23"/>
      <c r="P183" s="16"/>
    </row>
    <row r="184" spans="1:17" ht="24.75" customHeight="1" x14ac:dyDescent="0.3">
      <c r="A184" s="79">
        <v>177</v>
      </c>
      <c r="B184" s="79"/>
      <c r="C184" s="11"/>
      <c r="D184" s="16"/>
      <c r="E184" s="16"/>
      <c r="F184" s="16"/>
      <c r="G184" s="16"/>
      <c r="H184" s="16"/>
      <c r="I184" s="16"/>
      <c r="J184" s="16"/>
      <c r="K184" s="18"/>
      <c r="L184" s="16"/>
      <c r="M184" s="23"/>
      <c r="N184" s="23"/>
      <c r="O184" s="23"/>
      <c r="P184" s="16"/>
    </row>
    <row r="185" spans="1:17" ht="24.75" customHeight="1" x14ac:dyDescent="0.3">
      <c r="A185" s="79">
        <v>178</v>
      </c>
      <c r="B185" s="79"/>
      <c r="C185" s="11"/>
      <c r="D185" s="16"/>
      <c r="E185" s="17"/>
      <c r="F185" s="16"/>
      <c r="G185" s="16"/>
      <c r="H185" s="16"/>
      <c r="I185" s="16"/>
      <c r="J185" s="16"/>
      <c r="K185" s="18"/>
      <c r="L185" s="16"/>
      <c r="M185" s="23"/>
      <c r="N185" s="26"/>
      <c r="O185" s="23"/>
      <c r="P185" s="16"/>
    </row>
    <row r="186" spans="1:17" ht="24.75" customHeight="1" x14ac:dyDescent="0.3">
      <c r="A186" s="79">
        <v>179</v>
      </c>
      <c r="B186" s="79"/>
      <c r="C186" s="11"/>
      <c r="D186" s="16"/>
      <c r="E186" s="17"/>
      <c r="F186" s="16"/>
      <c r="G186" s="16"/>
      <c r="H186" s="16"/>
      <c r="I186" s="16"/>
      <c r="J186" s="16"/>
      <c r="K186" s="18"/>
      <c r="L186" s="16"/>
      <c r="M186" s="23"/>
      <c r="N186" s="23"/>
      <c r="O186" s="23"/>
      <c r="P186" s="16"/>
    </row>
    <row r="187" spans="1:17" ht="24.75" customHeight="1" x14ac:dyDescent="0.3">
      <c r="A187" s="79">
        <v>180</v>
      </c>
      <c r="B187" s="79"/>
      <c r="C187" s="24"/>
      <c r="D187" s="16"/>
      <c r="E187" s="17"/>
      <c r="F187" s="16"/>
      <c r="G187" s="16"/>
      <c r="H187" s="16"/>
      <c r="I187" s="16"/>
      <c r="J187" s="16"/>
      <c r="K187" s="18"/>
      <c r="L187" s="16"/>
      <c r="M187" s="23"/>
      <c r="N187" s="23"/>
      <c r="O187" s="23"/>
      <c r="P187" s="16"/>
    </row>
    <row r="188" spans="1:17" ht="24.75" customHeight="1" x14ac:dyDescent="0.3">
      <c r="A188" s="79">
        <v>181</v>
      </c>
      <c r="B188" s="79"/>
      <c r="C188" s="25"/>
      <c r="D188" s="16"/>
      <c r="E188" s="16"/>
      <c r="F188" s="16"/>
      <c r="G188" s="16"/>
      <c r="H188" s="16"/>
      <c r="I188" s="16"/>
      <c r="J188" s="16"/>
      <c r="K188" s="18"/>
      <c r="L188" s="16"/>
      <c r="M188" s="23"/>
      <c r="N188" s="66"/>
      <c r="O188" s="30"/>
      <c r="P188" s="16"/>
    </row>
    <row r="189" spans="1:17" ht="24.75" customHeight="1" x14ac:dyDescent="0.3">
      <c r="A189" s="79">
        <v>182</v>
      </c>
      <c r="B189" s="79"/>
      <c r="C189" s="11"/>
      <c r="D189" s="22"/>
      <c r="E189" s="12"/>
      <c r="F189" s="12"/>
      <c r="G189" s="12"/>
      <c r="H189" s="12"/>
      <c r="I189" s="12"/>
      <c r="J189" s="12"/>
      <c r="K189" s="12"/>
      <c r="L189" s="12"/>
      <c r="M189" s="32"/>
      <c r="N189" s="32"/>
      <c r="O189" s="34"/>
      <c r="P189" s="76"/>
    </row>
    <row r="190" spans="1:17" ht="24.75" customHeight="1" x14ac:dyDescent="0.3">
      <c r="A190" s="79">
        <v>183</v>
      </c>
      <c r="B190" s="79"/>
      <c r="C190" s="12"/>
      <c r="D190" s="16"/>
      <c r="E190" s="16"/>
      <c r="F190" s="16"/>
      <c r="G190" s="16"/>
      <c r="H190" s="16"/>
      <c r="I190" s="16"/>
      <c r="J190" s="16"/>
      <c r="K190" s="18"/>
      <c r="L190" s="16"/>
      <c r="M190" s="23"/>
      <c r="N190" s="23"/>
      <c r="O190" s="23"/>
      <c r="P190" s="16"/>
      <c r="Q190" s="102"/>
    </row>
    <row r="191" spans="1:17" ht="24.75" customHeight="1" x14ac:dyDescent="0.3">
      <c r="A191" s="79">
        <v>184</v>
      </c>
      <c r="B191" s="79"/>
      <c r="C191" s="35"/>
      <c r="D191" s="35"/>
      <c r="E191" s="35"/>
      <c r="F191" s="35"/>
      <c r="G191" s="35"/>
      <c r="H191" s="35"/>
      <c r="I191" s="35"/>
      <c r="J191" s="35"/>
      <c r="K191" s="42"/>
      <c r="L191" s="35"/>
      <c r="M191" s="44"/>
      <c r="N191" s="44"/>
      <c r="O191" s="44"/>
      <c r="P191" s="35"/>
    </row>
    <row r="192" spans="1:17" ht="24.75" customHeight="1" x14ac:dyDescent="0.3">
      <c r="A192" s="79">
        <v>185</v>
      </c>
      <c r="B192" s="79"/>
      <c r="C192" s="11"/>
      <c r="D192" s="16"/>
      <c r="E192" s="16"/>
      <c r="F192" s="16"/>
      <c r="G192" s="16"/>
      <c r="H192" s="16"/>
      <c r="I192" s="16"/>
      <c r="J192" s="16"/>
      <c r="K192" s="18"/>
      <c r="L192" s="16"/>
      <c r="M192" s="23"/>
      <c r="N192" s="23"/>
      <c r="O192" s="23"/>
      <c r="P192" s="16"/>
    </row>
    <row r="193" spans="1:27" ht="24.75" customHeight="1" x14ac:dyDescent="0.3">
      <c r="A193" s="79">
        <v>186</v>
      </c>
      <c r="B193" s="79"/>
      <c r="C193" s="11"/>
      <c r="D193" s="37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30"/>
      <c r="P193" s="16"/>
    </row>
    <row r="194" spans="1:27" ht="24.75" customHeight="1" x14ac:dyDescent="0.3">
      <c r="A194" s="79">
        <v>187</v>
      </c>
      <c r="B194" s="79"/>
      <c r="C194" s="81"/>
      <c r="D194" s="13"/>
      <c r="E194" s="13"/>
      <c r="F194" s="12"/>
      <c r="G194" s="12"/>
      <c r="H194" s="12"/>
      <c r="I194" s="12"/>
      <c r="J194" s="12"/>
      <c r="K194" s="31"/>
      <c r="L194" s="12"/>
      <c r="M194" s="12"/>
      <c r="N194" s="82"/>
      <c r="O194" s="80"/>
      <c r="P194" s="12"/>
    </row>
    <row r="195" spans="1:27" ht="24.75" customHeight="1" x14ac:dyDescent="0.3">
      <c r="A195" s="79">
        <v>188</v>
      </c>
      <c r="B195" s="79"/>
      <c r="C195" s="61"/>
      <c r="D195" s="62"/>
      <c r="E195" s="63"/>
      <c r="F195" s="62"/>
      <c r="G195" s="62"/>
      <c r="H195" s="62"/>
      <c r="I195" s="62"/>
      <c r="J195" s="62"/>
      <c r="K195" s="64"/>
      <c r="L195" s="62"/>
      <c r="M195" s="65"/>
      <c r="N195" s="67"/>
      <c r="O195" s="23"/>
      <c r="P195" s="16"/>
    </row>
    <row r="196" spans="1:27" ht="24.75" customHeight="1" x14ac:dyDescent="0.3">
      <c r="A196" s="79">
        <v>189</v>
      </c>
      <c r="B196" s="79"/>
      <c r="C196" s="24"/>
      <c r="D196" s="16"/>
      <c r="E196" s="16"/>
      <c r="F196" s="16"/>
      <c r="G196" s="16"/>
      <c r="H196" s="16"/>
      <c r="I196" s="16"/>
      <c r="J196" s="16"/>
      <c r="K196" s="18"/>
      <c r="L196" s="16"/>
      <c r="M196" s="23"/>
      <c r="N196" s="32"/>
      <c r="O196" s="23"/>
      <c r="P196" s="82"/>
    </row>
    <row r="197" spans="1:27" ht="24.75" customHeight="1" x14ac:dyDescent="0.3">
      <c r="A197" s="79">
        <v>190</v>
      </c>
      <c r="B197" s="79"/>
      <c r="C197" s="40"/>
      <c r="D197" s="50"/>
      <c r="E197" s="50"/>
      <c r="F197" s="50"/>
      <c r="G197" s="50"/>
      <c r="H197" s="50"/>
      <c r="I197" s="50"/>
      <c r="J197" s="50"/>
      <c r="K197" s="68"/>
      <c r="L197" s="50"/>
      <c r="M197" s="69"/>
      <c r="N197" s="70"/>
      <c r="O197" s="69"/>
      <c r="P197" s="16"/>
    </row>
    <row r="198" spans="1:27" ht="24.75" customHeight="1" x14ac:dyDescent="0.3">
      <c r="A198" s="79">
        <v>191</v>
      </c>
      <c r="B198" s="79"/>
      <c r="C198" s="24"/>
      <c r="D198" s="37"/>
      <c r="E198" s="16"/>
      <c r="F198" s="16"/>
      <c r="G198" s="16"/>
      <c r="H198" s="16"/>
      <c r="I198" s="16"/>
      <c r="J198" s="16"/>
      <c r="K198" s="16"/>
      <c r="L198" s="16"/>
      <c r="M198" s="23"/>
      <c r="N198" s="23"/>
      <c r="O198" s="23"/>
      <c r="P198" s="16"/>
    </row>
    <row r="199" spans="1:27" ht="24.75" customHeight="1" x14ac:dyDescent="0.3">
      <c r="A199" s="79">
        <v>192</v>
      </c>
      <c r="B199" s="79"/>
      <c r="C199" s="11"/>
      <c r="D199" s="16"/>
      <c r="E199" s="17"/>
      <c r="F199" s="16"/>
      <c r="G199" s="16"/>
      <c r="H199" s="16"/>
      <c r="I199" s="16"/>
      <c r="J199" s="16"/>
      <c r="K199" s="18"/>
      <c r="L199" s="16"/>
      <c r="M199" s="23"/>
      <c r="N199" s="46"/>
      <c r="O199" s="30"/>
      <c r="P199" s="16"/>
    </row>
    <row r="200" spans="1:27" ht="24.75" customHeight="1" x14ac:dyDescent="0.3">
      <c r="A200" s="79">
        <v>193</v>
      </c>
      <c r="B200" s="79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44"/>
      <c r="N200" s="44"/>
      <c r="O200" s="44"/>
      <c r="P200" s="20"/>
    </row>
    <row r="201" spans="1:27" ht="24.75" customHeight="1" x14ac:dyDescent="0.3">
      <c r="A201" s="79">
        <v>194</v>
      </c>
      <c r="B201" s="79"/>
      <c r="C201" s="11"/>
      <c r="D201" s="16"/>
      <c r="E201" s="17"/>
      <c r="F201" s="16"/>
      <c r="G201" s="16"/>
      <c r="H201" s="16"/>
      <c r="I201" s="16"/>
      <c r="J201" s="16"/>
      <c r="K201" s="18"/>
      <c r="L201" s="16"/>
      <c r="M201" s="23"/>
      <c r="N201" s="26"/>
      <c r="O201" s="23"/>
      <c r="P201" s="16"/>
    </row>
    <row r="202" spans="1:27" ht="24.75" customHeight="1" x14ac:dyDescent="0.3">
      <c r="A202" s="79">
        <v>195</v>
      </c>
      <c r="B202" s="79"/>
      <c r="C202" s="24"/>
      <c r="D202" s="12"/>
      <c r="E202" s="13"/>
      <c r="F202" s="12"/>
      <c r="G202" s="12"/>
      <c r="H202" s="12"/>
      <c r="I202" s="12"/>
      <c r="J202" s="12"/>
      <c r="K202" s="31"/>
      <c r="L202" s="12"/>
      <c r="M202" s="12"/>
      <c r="N202" s="31"/>
      <c r="O202" s="34"/>
      <c r="P202" s="76"/>
    </row>
    <row r="203" spans="1:27" ht="24.75" customHeight="1" x14ac:dyDescent="0.3">
      <c r="A203" s="79">
        <v>196</v>
      </c>
      <c r="B203" s="79"/>
      <c r="C203" s="86"/>
      <c r="D203" s="88"/>
      <c r="E203" s="89"/>
      <c r="F203" s="88"/>
      <c r="G203" s="88"/>
      <c r="H203" s="88"/>
      <c r="I203" s="88"/>
      <c r="J203" s="88"/>
      <c r="K203" s="90"/>
      <c r="L203" s="88"/>
      <c r="M203" s="88"/>
      <c r="N203" s="88"/>
      <c r="O203" s="104"/>
      <c r="P203" s="16"/>
    </row>
    <row r="204" spans="1:27" ht="24.75" customHeight="1" x14ac:dyDescent="0.3">
      <c r="A204" s="79">
        <v>197</v>
      </c>
      <c r="B204" s="103"/>
      <c r="C204" s="24"/>
      <c r="D204" s="16"/>
      <c r="E204" s="16"/>
      <c r="F204" s="16"/>
      <c r="G204" s="16"/>
      <c r="H204" s="16"/>
      <c r="I204" s="16"/>
      <c r="J204" s="16"/>
      <c r="K204" s="18"/>
      <c r="L204" s="16"/>
      <c r="M204" s="16"/>
      <c r="N204" s="16"/>
      <c r="O204" s="16"/>
      <c r="P204" s="84"/>
    </row>
    <row r="205" spans="1:27" ht="24.75" customHeight="1" x14ac:dyDescent="0.3">
      <c r="A205" s="79">
        <v>198</v>
      </c>
      <c r="B205" s="103"/>
      <c r="C205" s="105"/>
      <c r="D205" s="85"/>
      <c r="E205" s="85"/>
      <c r="F205" s="85"/>
      <c r="G205" s="85"/>
      <c r="H205" s="85"/>
      <c r="I205" s="85"/>
      <c r="J205" s="85"/>
      <c r="K205" s="87"/>
      <c r="L205" s="85"/>
      <c r="M205" s="85"/>
      <c r="N205" s="91"/>
      <c r="O205" s="85"/>
      <c r="P205" s="92"/>
    </row>
    <row r="206" spans="1:27" ht="24.75" customHeight="1" x14ac:dyDescent="0.3">
      <c r="A206" s="79">
        <v>199</v>
      </c>
      <c r="B206" s="103"/>
      <c r="C206" s="11"/>
      <c r="D206" s="16"/>
      <c r="E206" s="17"/>
      <c r="F206" s="16"/>
      <c r="G206" s="16"/>
      <c r="H206" s="16"/>
      <c r="I206" s="16"/>
      <c r="J206" s="16"/>
      <c r="K206" s="18"/>
      <c r="L206" s="16"/>
      <c r="M206" s="16"/>
      <c r="N206" s="16"/>
      <c r="O206" s="16"/>
      <c r="P206" s="16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24.75" customHeight="1" x14ac:dyDescent="0.3">
      <c r="A207" s="79">
        <v>200</v>
      </c>
      <c r="B207" s="79"/>
      <c r="C207" s="71"/>
      <c r="D207" s="62"/>
      <c r="E207" s="62"/>
      <c r="F207" s="62"/>
      <c r="G207" s="62"/>
      <c r="H207" s="62"/>
      <c r="I207" s="62"/>
      <c r="J207" s="62"/>
      <c r="K207" s="64"/>
      <c r="L207" s="62"/>
      <c r="M207" s="65"/>
      <c r="N207" s="67"/>
      <c r="O207" s="65"/>
      <c r="P207" s="62"/>
    </row>
    <row r="208" spans="1:27" ht="24.75" customHeight="1" x14ac:dyDescent="0.3">
      <c r="A208" s="79">
        <v>201</v>
      </c>
      <c r="B208" s="79"/>
      <c r="C208" s="24"/>
      <c r="D208" s="37"/>
      <c r="E208" s="16"/>
      <c r="F208" s="16"/>
      <c r="G208" s="16"/>
      <c r="H208" s="16"/>
      <c r="I208" s="16"/>
      <c r="J208" s="16"/>
      <c r="K208" s="16"/>
      <c r="L208" s="16"/>
      <c r="M208" s="23"/>
      <c r="N208" s="23"/>
      <c r="O208" s="23"/>
      <c r="P208" s="16"/>
    </row>
    <row r="209" spans="1:27" ht="24.75" customHeight="1" x14ac:dyDescent="0.3">
      <c r="A209" s="79">
        <v>202</v>
      </c>
      <c r="B209" s="79"/>
      <c r="C209" s="36"/>
      <c r="D209" s="29"/>
      <c r="E209" s="29"/>
      <c r="F209" s="16"/>
      <c r="G209" s="16"/>
      <c r="H209" s="16"/>
      <c r="I209" s="16"/>
      <c r="J209" s="16"/>
      <c r="K209" s="16"/>
      <c r="L209" s="16"/>
      <c r="M209" s="23"/>
      <c r="N209" s="23"/>
      <c r="O209" s="23"/>
      <c r="P209" s="16"/>
    </row>
    <row r="210" spans="1:27" ht="24.75" customHeight="1" x14ac:dyDescent="0.3">
      <c r="A210" s="79">
        <v>203</v>
      </c>
      <c r="B210" s="79"/>
      <c r="C210" s="25"/>
      <c r="D210" s="29"/>
      <c r="E210" s="29"/>
      <c r="F210" s="16"/>
      <c r="G210" s="16"/>
      <c r="H210" s="16"/>
      <c r="I210" s="16"/>
      <c r="J210" s="16"/>
      <c r="K210" s="16"/>
      <c r="L210" s="16"/>
      <c r="M210" s="23"/>
      <c r="N210" s="23"/>
      <c r="O210" s="23"/>
      <c r="P210" s="16"/>
    </row>
    <row r="211" spans="1:27" ht="24.75" customHeight="1" x14ac:dyDescent="0.3">
      <c r="A211" s="79">
        <v>204</v>
      </c>
      <c r="B211" s="79"/>
      <c r="C211" s="24"/>
      <c r="D211" s="37"/>
      <c r="E211" s="29"/>
      <c r="F211" s="16"/>
      <c r="G211" s="16"/>
      <c r="H211" s="16"/>
      <c r="I211" s="16"/>
      <c r="J211" s="16"/>
      <c r="K211" s="16"/>
      <c r="L211" s="16"/>
      <c r="M211" s="23"/>
      <c r="N211" s="23"/>
      <c r="O211" s="23"/>
      <c r="P211" s="16"/>
    </row>
    <row r="212" spans="1:27" ht="24.75" customHeight="1" x14ac:dyDescent="0.3">
      <c r="A212" s="79">
        <v>205</v>
      </c>
      <c r="B212" s="79"/>
      <c r="C212" s="25"/>
      <c r="D212" s="37"/>
      <c r="E212" s="16"/>
      <c r="F212" s="16"/>
      <c r="G212" s="16"/>
      <c r="H212" s="16"/>
      <c r="I212" s="16"/>
      <c r="J212" s="16"/>
      <c r="K212" s="16"/>
      <c r="L212" s="16"/>
      <c r="M212" s="23"/>
      <c r="N212" s="23"/>
      <c r="O212" s="23"/>
      <c r="P212" s="16"/>
    </row>
    <row r="213" spans="1:27" ht="24.75" customHeight="1" x14ac:dyDescent="0.3">
      <c r="A213" s="79">
        <v>206</v>
      </c>
      <c r="B213" s="79"/>
      <c r="C213" s="24"/>
      <c r="D213" s="37"/>
      <c r="E213" s="29"/>
      <c r="F213" s="16"/>
      <c r="G213" s="16"/>
      <c r="H213" s="16"/>
      <c r="I213" s="16"/>
      <c r="J213" s="16"/>
      <c r="K213" s="16"/>
      <c r="L213" s="16"/>
      <c r="M213" s="23"/>
      <c r="N213" s="23"/>
      <c r="O213" s="23"/>
      <c r="P213" s="16"/>
    </row>
    <row r="214" spans="1:27" ht="24.75" customHeight="1" x14ac:dyDescent="0.3">
      <c r="A214" s="79">
        <v>207</v>
      </c>
      <c r="B214" s="79"/>
      <c r="C214" s="36"/>
      <c r="D214" s="37"/>
      <c r="E214" s="16"/>
      <c r="F214" s="16"/>
      <c r="G214" s="16"/>
      <c r="H214" s="16"/>
      <c r="I214" s="16"/>
      <c r="J214" s="16"/>
      <c r="K214" s="16"/>
      <c r="L214" s="16"/>
      <c r="M214" s="23"/>
      <c r="N214" s="23"/>
      <c r="O214" s="23"/>
      <c r="P214" s="16"/>
    </row>
    <row r="215" spans="1:27" ht="24.75" customHeight="1" x14ac:dyDescent="0.3">
      <c r="A215" s="79">
        <v>208</v>
      </c>
      <c r="B215" s="79"/>
      <c r="C215" s="36"/>
      <c r="D215" s="29"/>
      <c r="E215" s="16"/>
      <c r="F215" s="16"/>
      <c r="G215" s="16"/>
      <c r="H215" s="16"/>
      <c r="I215" s="16"/>
      <c r="J215" s="16"/>
      <c r="K215" s="16"/>
      <c r="L215" s="16"/>
      <c r="M215" s="23"/>
      <c r="N215" s="23"/>
      <c r="O215" s="23"/>
      <c r="P215" s="16"/>
    </row>
    <row r="216" spans="1:27" ht="24.75" customHeight="1" x14ac:dyDescent="0.3">
      <c r="A216" s="79">
        <v>209</v>
      </c>
      <c r="B216" s="79"/>
      <c r="C216" s="16"/>
      <c r="D216" s="37"/>
      <c r="E216" s="16"/>
      <c r="F216" s="16"/>
      <c r="G216" s="16"/>
      <c r="H216" s="16"/>
      <c r="I216" s="16"/>
      <c r="J216" s="16"/>
      <c r="K216" s="16"/>
      <c r="L216" s="16"/>
      <c r="M216" s="23"/>
      <c r="N216" s="23"/>
      <c r="O216" s="23"/>
      <c r="P216" s="16"/>
    </row>
    <row r="217" spans="1:27" ht="24.75" customHeight="1" x14ac:dyDescent="0.3">
      <c r="A217" s="79">
        <v>210</v>
      </c>
      <c r="B217" s="79"/>
      <c r="C217" s="25"/>
      <c r="D217" s="22"/>
      <c r="E217" s="59"/>
      <c r="F217" s="12"/>
      <c r="G217" s="12"/>
      <c r="H217" s="12"/>
      <c r="I217" s="12"/>
      <c r="J217" s="12"/>
      <c r="K217" s="12"/>
      <c r="L217" s="12"/>
      <c r="M217" s="32"/>
      <c r="N217" s="32"/>
      <c r="O217" s="77"/>
      <c r="P217" s="76"/>
    </row>
    <row r="218" spans="1:27" ht="24.75" customHeight="1" x14ac:dyDescent="0.3">
      <c r="A218" s="79">
        <v>211</v>
      </c>
      <c r="B218" s="79"/>
      <c r="C218" s="16"/>
      <c r="D218" s="29"/>
      <c r="E218" s="16"/>
      <c r="F218" s="16"/>
      <c r="G218" s="16"/>
      <c r="H218" s="16"/>
      <c r="I218" s="16"/>
      <c r="J218" s="16"/>
      <c r="K218" s="16"/>
      <c r="L218" s="16"/>
      <c r="M218" s="23"/>
      <c r="N218" s="23"/>
      <c r="O218" s="23"/>
      <c r="P218" s="16"/>
    </row>
    <row r="219" spans="1:27" ht="24.75" customHeight="1" x14ac:dyDescent="0.3">
      <c r="A219" s="79">
        <v>212</v>
      </c>
      <c r="B219" s="79"/>
      <c r="C219" s="24"/>
      <c r="D219" s="37"/>
      <c r="E219" s="16"/>
      <c r="F219" s="16"/>
      <c r="G219" s="16"/>
      <c r="H219" s="16"/>
      <c r="I219" s="16"/>
      <c r="J219" s="16"/>
      <c r="K219" s="16"/>
      <c r="L219" s="16"/>
      <c r="M219" s="23"/>
      <c r="N219" s="23"/>
      <c r="O219" s="23"/>
      <c r="P219" s="16"/>
    </row>
    <row r="220" spans="1:27" ht="24.75" customHeight="1" x14ac:dyDescent="0.3">
      <c r="A220" s="79">
        <v>213</v>
      </c>
      <c r="B220" s="79"/>
      <c r="C220" s="24"/>
      <c r="D220" s="37"/>
      <c r="E220" s="29"/>
      <c r="F220" s="16"/>
      <c r="G220" s="16"/>
      <c r="H220" s="16"/>
      <c r="I220" s="16"/>
      <c r="J220" s="16"/>
      <c r="K220" s="16"/>
      <c r="L220" s="16"/>
      <c r="M220" s="23"/>
      <c r="N220" s="23"/>
      <c r="O220" s="23"/>
      <c r="P220" s="16"/>
    </row>
    <row r="221" spans="1:27" ht="24.75" customHeight="1" x14ac:dyDescent="0.3">
      <c r="A221" s="79">
        <v>214</v>
      </c>
      <c r="B221" s="79"/>
      <c r="C221" s="24"/>
      <c r="D221" s="37"/>
      <c r="E221" s="29"/>
      <c r="F221" s="16"/>
      <c r="G221" s="16"/>
      <c r="H221" s="16"/>
      <c r="I221" s="16"/>
      <c r="J221" s="16"/>
      <c r="K221" s="16"/>
      <c r="L221" s="16"/>
      <c r="M221" s="23"/>
      <c r="N221" s="23"/>
      <c r="O221" s="23"/>
      <c r="P221" s="16"/>
    </row>
    <row r="222" spans="1:27" ht="24.75" customHeight="1" x14ac:dyDescent="0.3">
      <c r="A222" s="79">
        <v>215</v>
      </c>
      <c r="B222" s="79"/>
      <c r="C222" s="36"/>
      <c r="D222" s="37"/>
      <c r="E222" s="16"/>
      <c r="F222" s="16"/>
      <c r="G222" s="16"/>
      <c r="H222" s="16"/>
      <c r="I222" s="16"/>
      <c r="J222" s="16"/>
      <c r="K222" s="16"/>
      <c r="L222" s="16"/>
      <c r="M222" s="23"/>
      <c r="N222" s="23"/>
      <c r="O222" s="23"/>
      <c r="P222" s="16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24.75" customHeight="1" x14ac:dyDescent="0.3">
      <c r="A223" s="79">
        <v>216</v>
      </c>
      <c r="B223" s="79"/>
      <c r="C223" s="24"/>
      <c r="D223" s="22"/>
      <c r="E223" s="59"/>
      <c r="F223" s="12"/>
      <c r="G223" s="12"/>
      <c r="H223" s="12"/>
      <c r="I223" s="12"/>
      <c r="J223" s="12"/>
      <c r="K223" s="12"/>
      <c r="L223" s="12"/>
      <c r="M223" s="32"/>
      <c r="N223" s="77"/>
      <c r="O223" s="77"/>
      <c r="P223" s="76"/>
    </row>
    <row r="224" spans="1:27" ht="24.75" customHeight="1" x14ac:dyDescent="0.3">
      <c r="A224" s="79">
        <v>217</v>
      </c>
      <c r="B224" s="79"/>
      <c r="C224" s="24"/>
      <c r="D224" s="37"/>
      <c r="E224" s="29"/>
      <c r="F224" s="16"/>
      <c r="G224" s="16"/>
      <c r="H224" s="16"/>
      <c r="I224" s="16"/>
      <c r="J224" s="16"/>
      <c r="K224" s="16"/>
      <c r="L224" s="16"/>
      <c r="M224" s="23"/>
      <c r="N224" s="23"/>
      <c r="O224" s="23"/>
      <c r="P224" s="16"/>
    </row>
    <row r="225" spans="1:16" ht="24.75" customHeight="1" x14ac:dyDescent="0.3">
      <c r="A225" s="79">
        <v>218</v>
      </c>
      <c r="B225" s="79"/>
      <c r="C225" s="24"/>
      <c r="D225" s="37"/>
      <c r="E225" s="16"/>
      <c r="F225" s="16"/>
      <c r="G225" s="16"/>
      <c r="H225" s="16"/>
      <c r="I225" s="16"/>
      <c r="J225" s="16"/>
      <c r="K225" s="16"/>
      <c r="L225" s="16"/>
      <c r="M225" s="23"/>
      <c r="N225" s="23"/>
      <c r="O225" s="23"/>
      <c r="P225" s="16"/>
    </row>
    <row r="226" spans="1:16" ht="24.75" customHeight="1" x14ac:dyDescent="0.3">
      <c r="A226" s="79">
        <v>219</v>
      </c>
      <c r="B226" s="79"/>
      <c r="C226" s="24"/>
      <c r="D226" s="29"/>
      <c r="E226" s="29"/>
      <c r="F226" s="16"/>
      <c r="G226" s="16"/>
      <c r="H226" s="16"/>
      <c r="I226" s="16"/>
      <c r="J226" s="16"/>
      <c r="K226" s="16"/>
      <c r="L226" s="16"/>
      <c r="M226" s="23"/>
      <c r="N226" s="23"/>
      <c r="O226" s="23"/>
      <c r="P226" s="16"/>
    </row>
    <row r="227" spans="1:16" ht="24.75" customHeight="1" x14ac:dyDescent="0.3">
      <c r="A227" s="79">
        <v>220</v>
      </c>
      <c r="B227" s="79"/>
      <c r="C227" s="24"/>
      <c r="D227" s="82"/>
      <c r="E227" s="82"/>
      <c r="F227" s="82"/>
      <c r="G227" s="82"/>
      <c r="H227" s="82"/>
      <c r="I227" s="82"/>
      <c r="J227" s="82"/>
      <c r="K227" s="82"/>
      <c r="L227" s="82"/>
      <c r="M227" s="14"/>
      <c r="N227" s="14"/>
      <c r="O227" s="14"/>
      <c r="P227" s="16"/>
    </row>
    <row r="228" spans="1:16" ht="24.75" customHeight="1" x14ac:dyDescent="0.3">
      <c r="A228" s="79">
        <v>221</v>
      </c>
      <c r="B228" s="79"/>
      <c r="C228" s="24"/>
      <c r="D228" s="37"/>
      <c r="E228" s="29"/>
      <c r="F228" s="16"/>
      <c r="G228" s="16"/>
      <c r="H228" s="16"/>
      <c r="I228" s="16"/>
      <c r="J228" s="16"/>
      <c r="K228" s="16"/>
      <c r="L228" s="16"/>
      <c r="M228" s="23"/>
      <c r="N228" s="23"/>
      <c r="O228" s="23"/>
      <c r="P228" s="16"/>
    </row>
    <row r="229" spans="1:16" ht="24.75" customHeight="1" x14ac:dyDescent="0.3">
      <c r="A229" s="79">
        <v>222</v>
      </c>
      <c r="B229" s="79"/>
      <c r="C229" s="24"/>
      <c r="D229" s="22"/>
      <c r="E229" s="59"/>
      <c r="F229" s="12"/>
      <c r="G229" s="12"/>
      <c r="H229" s="12"/>
      <c r="I229" s="12"/>
      <c r="J229" s="12"/>
      <c r="K229" s="12"/>
      <c r="L229" s="12"/>
      <c r="M229" s="32"/>
      <c r="N229" s="77"/>
      <c r="O229" s="77"/>
      <c r="P229" s="76"/>
    </row>
    <row r="230" spans="1:16" ht="24.75" customHeight="1" x14ac:dyDescent="0.3">
      <c r="A230" s="79">
        <v>223</v>
      </c>
      <c r="B230" s="79"/>
      <c r="C230" s="100"/>
      <c r="D230" s="106"/>
      <c r="E230" s="100"/>
      <c r="F230" s="100"/>
      <c r="G230" s="100"/>
      <c r="H230" s="100"/>
      <c r="I230" s="100"/>
      <c r="J230" s="100"/>
      <c r="K230" s="100"/>
      <c r="L230" s="100"/>
      <c r="M230" s="107"/>
      <c r="N230" s="32"/>
      <c r="O230" s="107"/>
      <c r="P230" s="100"/>
    </row>
    <row r="231" spans="1:16" ht="24.75" customHeight="1" x14ac:dyDescent="0.3">
      <c r="A231" s="79">
        <v>224</v>
      </c>
      <c r="B231" s="79"/>
      <c r="C231" s="25"/>
      <c r="D231" s="37"/>
      <c r="E231" s="29"/>
      <c r="F231" s="16"/>
      <c r="G231" s="16"/>
      <c r="H231" s="16"/>
      <c r="I231" s="16"/>
      <c r="J231" s="16"/>
      <c r="K231" s="16"/>
      <c r="L231" s="16"/>
      <c r="M231" s="23"/>
      <c r="N231" s="23"/>
      <c r="O231" s="23"/>
      <c r="P231" s="16"/>
    </row>
    <row r="232" spans="1:16" ht="24.75" customHeight="1" x14ac:dyDescent="0.3">
      <c r="A232" s="79">
        <v>225</v>
      </c>
      <c r="B232" s="79"/>
      <c r="C232" s="25"/>
      <c r="D232" s="37"/>
      <c r="E232" s="16"/>
      <c r="F232" s="16"/>
      <c r="G232" s="16"/>
      <c r="H232" s="16"/>
      <c r="I232" s="16"/>
      <c r="J232" s="16"/>
      <c r="K232" s="16"/>
      <c r="L232" s="16"/>
      <c r="M232" s="23"/>
      <c r="N232" s="23"/>
      <c r="O232" s="23"/>
      <c r="P232" s="16"/>
    </row>
    <row r="233" spans="1:16" ht="24.75" customHeight="1" x14ac:dyDescent="0.3">
      <c r="A233" s="79">
        <v>226</v>
      </c>
      <c r="B233" s="79"/>
      <c r="C233" s="24"/>
      <c r="D233" s="37"/>
      <c r="E233" s="29"/>
      <c r="F233" s="16"/>
      <c r="G233" s="16"/>
      <c r="H233" s="16"/>
      <c r="I233" s="16"/>
      <c r="J233" s="16"/>
      <c r="K233" s="16"/>
      <c r="L233" s="16"/>
      <c r="M233" s="23"/>
      <c r="N233" s="32"/>
      <c r="O233" s="23"/>
      <c r="P233" s="16"/>
    </row>
    <row r="234" spans="1:16" ht="24.75" customHeight="1" x14ac:dyDescent="0.35">
      <c r="A234" s="79">
        <v>227</v>
      </c>
      <c r="B234" s="79"/>
      <c r="C234" s="24"/>
      <c r="D234" s="37"/>
      <c r="E234" s="29"/>
      <c r="F234" s="16"/>
      <c r="G234" s="16"/>
      <c r="H234" s="16"/>
      <c r="I234" s="16"/>
      <c r="J234" s="16"/>
      <c r="K234" s="16"/>
      <c r="L234" s="16"/>
      <c r="M234" s="23"/>
      <c r="N234" s="108"/>
      <c r="O234" s="23"/>
      <c r="P234" s="82"/>
    </row>
    <row r="235" spans="1:16" ht="24.75" customHeight="1" x14ac:dyDescent="0.3">
      <c r="A235" s="79">
        <v>228</v>
      </c>
      <c r="B235" s="79"/>
      <c r="C235" s="24"/>
      <c r="D235" s="22"/>
      <c r="E235" s="59"/>
      <c r="F235" s="12"/>
      <c r="G235" s="12"/>
      <c r="H235" s="12"/>
      <c r="I235" s="12"/>
      <c r="J235" s="12"/>
      <c r="K235" s="12"/>
      <c r="L235" s="12"/>
      <c r="M235" s="32"/>
      <c r="N235" s="32"/>
      <c r="O235" s="77"/>
      <c r="P235" s="76"/>
    </row>
    <row r="236" spans="1:16" ht="24.75" customHeight="1" x14ac:dyDescent="0.3">
      <c r="A236" s="79">
        <v>229</v>
      </c>
      <c r="B236" s="79"/>
      <c r="C236" s="16"/>
      <c r="D236" s="22"/>
      <c r="E236" s="12"/>
      <c r="F236" s="12"/>
      <c r="G236" s="12"/>
      <c r="H236" s="12"/>
      <c r="I236" s="12"/>
      <c r="J236" s="12"/>
      <c r="K236" s="12"/>
      <c r="L236" s="12"/>
      <c r="M236" s="32"/>
      <c r="N236" s="32"/>
      <c r="O236" s="77"/>
      <c r="P236" s="76"/>
    </row>
    <row r="237" spans="1:16" ht="24.75" customHeight="1" x14ac:dyDescent="0.3">
      <c r="A237" s="79">
        <v>230</v>
      </c>
      <c r="B237" s="79"/>
      <c r="C237" s="24"/>
      <c r="D237" s="37"/>
      <c r="E237" s="16"/>
      <c r="F237" s="16"/>
      <c r="G237" s="16"/>
      <c r="H237" s="16"/>
      <c r="I237" s="16"/>
      <c r="J237" s="16"/>
      <c r="K237" s="16"/>
      <c r="L237" s="16"/>
      <c r="M237" s="23"/>
      <c r="N237" s="23"/>
      <c r="O237" s="23"/>
      <c r="P237" s="16"/>
    </row>
    <row r="238" spans="1:16" ht="24.75" customHeight="1" x14ac:dyDescent="0.3">
      <c r="A238" s="79">
        <v>231</v>
      </c>
      <c r="B238" s="79"/>
      <c r="C238" s="24"/>
      <c r="D238" s="37"/>
      <c r="E238" s="29"/>
      <c r="F238" s="16"/>
      <c r="G238" s="16"/>
      <c r="H238" s="16"/>
      <c r="I238" s="16"/>
      <c r="J238" s="16"/>
      <c r="K238" s="16"/>
      <c r="L238" s="16"/>
      <c r="M238" s="23"/>
      <c r="N238" s="23"/>
      <c r="O238" s="23"/>
      <c r="P238" s="16"/>
    </row>
    <row r="239" spans="1:16" ht="24.75" customHeight="1" x14ac:dyDescent="0.3">
      <c r="A239" s="79">
        <v>232</v>
      </c>
      <c r="B239" s="79"/>
      <c r="C239" s="24"/>
      <c r="D239" s="22"/>
      <c r="E239" s="59"/>
      <c r="F239" s="12"/>
      <c r="G239" s="12"/>
      <c r="H239" s="12"/>
      <c r="I239" s="12"/>
      <c r="J239" s="12"/>
      <c r="K239" s="12"/>
      <c r="L239" s="12"/>
      <c r="M239" s="32"/>
      <c r="N239" s="77"/>
      <c r="O239" s="77"/>
      <c r="P239" s="76"/>
    </row>
    <row r="240" spans="1:16" ht="24.75" customHeight="1" x14ac:dyDescent="0.3">
      <c r="A240" s="79">
        <v>233</v>
      </c>
      <c r="B240" s="79"/>
      <c r="C240" s="25"/>
      <c r="D240" s="22"/>
      <c r="E240" s="12"/>
      <c r="F240" s="12"/>
      <c r="G240" s="12"/>
      <c r="H240" s="12"/>
      <c r="I240" s="12"/>
      <c r="J240" s="12"/>
      <c r="K240" s="12"/>
      <c r="L240" s="12"/>
      <c r="M240" s="32"/>
      <c r="N240" s="32"/>
      <c r="O240" s="77"/>
      <c r="P240" s="76"/>
    </row>
    <row r="241" spans="1:16" ht="24.75" customHeight="1" x14ac:dyDescent="0.3">
      <c r="A241" s="79">
        <v>234</v>
      </c>
      <c r="B241" s="79"/>
      <c r="C241" s="25"/>
      <c r="D241" s="59"/>
      <c r="E241" s="59"/>
      <c r="F241" s="12"/>
      <c r="G241" s="12"/>
      <c r="H241" s="12"/>
      <c r="I241" s="12"/>
      <c r="J241" s="12"/>
      <c r="K241" s="12"/>
      <c r="L241" s="12"/>
      <c r="M241" s="12"/>
      <c r="N241" s="12"/>
      <c r="O241" s="76"/>
      <c r="P241" s="76"/>
    </row>
    <row r="242" spans="1:16" ht="24.75" customHeight="1" x14ac:dyDescent="0.3">
      <c r="A242" s="79">
        <v>235</v>
      </c>
      <c r="B242" s="79"/>
      <c r="C242" s="25"/>
      <c r="D242" s="29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</row>
    <row r="243" spans="1:16" ht="24.75" customHeight="1" x14ac:dyDescent="0.3">
      <c r="A243" s="79">
        <v>236</v>
      </c>
      <c r="B243" s="79"/>
      <c r="C243" s="24"/>
      <c r="D243" s="37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</row>
    <row r="244" spans="1:16" ht="24.75" customHeight="1" x14ac:dyDescent="0.3">
      <c r="A244" s="79">
        <v>237</v>
      </c>
      <c r="B244" s="79"/>
      <c r="C244" s="25"/>
      <c r="D244" s="2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76"/>
      <c r="P244" s="76"/>
    </row>
    <row r="245" spans="1:16" ht="24.75" customHeight="1" x14ac:dyDescent="0.3">
      <c r="A245" s="79">
        <v>238</v>
      </c>
      <c r="B245" s="79"/>
      <c r="C245" s="24"/>
      <c r="D245" s="37"/>
      <c r="E245" s="29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</row>
    <row r="246" spans="1:16" ht="24.75" customHeight="1" x14ac:dyDescent="0.3">
      <c r="A246" s="79">
        <v>239</v>
      </c>
      <c r="B246" s="79"/>
      <c r="C246" s="24"/>
      <c r="D246" s="37"/>
      <c r="E246" s="29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</row>
    <row r="247" spans="1:16" ht="24.75" customHeight="1" x14ac:dyDescent="0.3">
      <c r="A247" s="79">
        <v>240</v>
      </c>
      <c r="B247" s="79"/>
      <c r="C247" s="24"/>
      <c r="D247" s="37"/>
      <c r="E247" s="29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</row>
    <row r="248" spans="1:16" ht="24.75" customHeight="1" x14ac:dyDescent="0.35">
      <c r="A248" s="79">
        <v>241</v>
      </c>
      <c r="B248" s="20"/>
      <c r="C248" s="19"/>
      <c r="D248" s="20"/>
      <c r="E248" s="20"/>
      <c r="F248" s="20"/>
      <c r="G248" s="20"/>
      <c r="H248" s="20"/>
      <c r="I248" s="20"/>
      <c r="J248" s="20"/>
      <c r="K248" s="20"/>
      <c r="L248" s="20"/>
      <c r="M248" s="21"/>
      <c r="N248" s="21"/>
      <c r="O248" s="21"/>
      <c r="P248" s="20"/>
    </row>
    <row r="249" spans="1:16" ht="24.75" customHeight="1" x14ac:dyDescent="0.3">
      <c r="A249" s="79">
        <v>242</v>
      </c>
      <c r="B249" s="79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</row>
    <row r="250" spans="1:16" ht="24.75" customHeight="1" x14ac:dyDescent="0.3">
      <c r="A250" s="79">
        <v>243</v>
      </c>
      <c r="B250" s="79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</row>
    <row r="251" spans="1:16" ht="24.75" customHeight="1" x14ac:dyDescent="0.3">
      <c r="A251" s="79">
        <v>244</v>
      </c>
      <c r="B251" s="79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109"/>
      <c r="N251" s="109"/>
      <c r="O251" s="109"/>
      <c r="P251" s="35"/>
    </row>
    <row r="252" spans="1:16" ht="24.75" customHeight="1" x14ac:dyDescent="0.3">
      <c r="A252" s="79">
        <v>245</v>
      </c>
      <c r="B252" s="79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</row>
    <row r="253" spans="1:16" ht="24.75" customHeight="1" x14ac:dyDescent="0.3">
      <c r="A253" s="79">
        <v>246</v>
      </c>
      <c r="B253" s="79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</row>
    <row r="254" spans="1:16" ht="24.75" customHeight="1" x14ac:dyDescent="0.3">
      <c r="A254" s="79">
        <v>247</v>
      </c>
      <c r="B254" s="79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</row>
    <row r="255" spans="1:16" ht="24.75" customHeight="1" x14ac:dyDescent="0.3">
      <c r="A255" s="79">
        <v>248</v>
      </c>
      <c r="B255" s="79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</row>
    <row r="256" spans="1:16" ht="24.75" customHeight="1" x14ac:dyDescent="0.3">
      <c r="A256" s="79">
        <v>249</v>
      </c>
      <c r="B256" s="79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</row>
    <row r="257" spans="1:16" ht="24.75" customHeight="1" x14ac:dyDescent="0.3">
      <c r="A257" s="79">
        <v>250</v>
      </c>
      <c r="B257" s="79"/>
      <c r="C257" s="16"/>
      <c r="D257" s="37"/>
      <c r="E257" s="16"/>
      <c r="F257" s="16"/>
      <c r="G257" s="16"/>
      <c r="H257" s="16"/>
      <c r="I257" s="16"/>
      <c r="J257" s="16"/>
      <c r="K257" s="16"/>
      <c r="L257" s="16"/>
      <c r="M257" s="23"/>
      <c r="N257" s="23"/>
      <c r="O257" s="23"/>
      <c r="P257" s="16"/>
    </row>
    <row r="258" spans="1:16" ht="24.75" customHeight="1" x14ac:dyDescent="0.3">
      <c r="A258" s="79">
        <v>251</v>
      </c>
      <c r="B258" s="79"/>
      <c r="C258" s="24"/>
      <c r="D258" s="37"/>
      <c r="E258" s="29"/>
      <c r="F258" s="16"/>
      <c r="G258" s="16"/>
      <c r="H258" s="16"/>
      <c r="I258" s="16"/>
      <c r="J258" s="16"/>
      <c r="K258" s="16"/>
      <c r="L258" s="16"/>
      <c r="M258" s="23"/>
      <c r="N258" s="23"/>
      <c r="O258" s="23"/>
      <c r="P258" s="16"/>
    </row>
    <row r="259" spans="1:16" ht="24.75" customHeight="1" x14ac:dyDescent="0.3">
      <c r="A259" s="79">
        <v>252</v>
      </c>
      <c r="B259" s="79"/>
      <c r="C259" s="24"/>
      <c r="D259" s="29"/>
      <c r="E259" s="29"/>
      <c r="F259" s="16"/>
      <c r="G259" s="16"/>
      <c r="H259" s="16"/>
      <c r="I259" s="16"/>
      <c r="J259" s="16"/>
      <c r="K259" s="17"/>
      <c r="L259" s="16"/>
      <c r="M259" s="23"/>
      <c r="N259" s="23"/>
      <c r="O259" s="23"/>
      <c r="P259" s="16"/>
    </row>
    <row r="260" spans="1:16" ht="24.75" customHeight="1" x14ac:dyDescent="0.3">
      <c r="A260" s="79">
        <v>253</v>
      </c>
      <c r="B260" s="79"/>
      <c r="C260" s="24"/>
      <c r="D260" s="37"/>
      <c r="E260" s="29"/>
      <c r="F260" s="16"/>
      <c r="G260" s="16"/>
      <c r="H260" s="16"/>
      <c r="I260" s="16"/>
      <c r="J260" s="16"/>
      <c r="K260" s="16"/>
      <c r="L260" s="16"/>
      <c r="M260" s="23"/>
      <c r="N260" s="23"/>
      <c r="O260" s="23"/>
      <c r="P260" s="16"/>
    </row>
    <row r="261" spans="1:16" ht="24.75" customHeight="1" x14ac:dyDescent="0.3">
      <c r="A261" s="79">
        <v>254</v>
      </c>
      <c r="B261" s="79"/>
      <c r="C261" s="24"/>
      <c r="D261" s="37"/>
      <c r="E261" s="29"/>
      <c r="F261" s="16"/>
      <c r="G261" s="16"/>
      <c r="H261" s="16"/>
      <c r="I261" s="16"/>
      <c r="J261" s="16"/>
      <c r="K261" s="16"/>
      <c r="L261" s="16"/>
      <c r="M261" s="23"/>
      <c r="N261" s="23"/>
      <c r="O261" s="23"/>
      <c r="P261" s="16"/>
    </row>
    <row r="262" spans="1:16" ht="24.75" customHeight="1" x14ac:dyDescent="0.3">
      <c r="A262" s="79">
        <v>255</v>
      </c>
      <c r="B262" s="79"/>
      <c r="C262" s="24"/>
      <c r="D262" s="29"/>
      <c r="E262" s="16"/>
      <c r="F262" s="16"/>
      <c r="G262" s="16"/>
      <c r="H262" s="16"/>
      <c r="I262" s="16"/>
      <c r="J262" s="16"/>
      <c r="K262" s="16"/>
      <c r="L262" s="16"/>
      <c r="M262" s="23"/>
      <c r="N262" s="23"/>
      <c r="O262" s="23"/>
      <c r="P262" s="16"/>
    </row>
    <row r="263" spans="1:16" ht="24.75" customHeight="1" x14ac:dyDescent="0.3">
      <c r="A263" s="79">
        <v>256</v>
      </c>
      <c r="B263" s="79"/>
      <c r="C263" s="24"/>
      <c r="D263" s="37"/>
      <c r="E263" s="16"/>
      <c r="F263" s="16"/>
      <c r="G263" s="16"/>
      <c r="H263" s="16"/>
      <c r="I263" s="16"/>
      <c r="J263" s="16"/>
      <c r="K263" s="16"/>
      <c r="L263" s="16"/>
      <c r="M263" s="23"/>
      <c r="N263" s="23"/>
      <c r="O263" s="23"/>
      <c r="P263" s="16"/>
    </row>
    <row r="264" spans="1:16" ht="24.75" customHeight="1" x14ac:dyDescent="0.3">
      <c r="A264" s="79">
        <v>257</v>
      </c>
      <c r="B264" s="79"/>
      <c r="C264" s="16"/>
      <c r="D264" s="37"/>
      <c r="E264" s="16"/>
      <c r="F264" s="16"/>
      <c r="G264" s="16"/>
      <c r="H264" s="16"/>
      <c r="I264" s="16"/>
      <c r="J264" s="16"/>
      <c r="K264" s="16"/>
      <c r="L264" s="16"/>
      <c r="M264" s="23"/>
      <c r="N264" s="23"/>
      <c r="O264" s="23"/>
      <c r="P264" s="16"/>
    </row>
    <row r="265" spans="1:16" ht="24.75" customHeight="1" x14ac:dyDescent="0.3">
      <c r="A265" s="79">
        <v>258</v>
      </c>
      <c r="B265" s="79"/>
      <c r="C265" s="24"/>
      <c r="D265" s="29"/>
      <c r="E265" s="29"/>
      <c r="F265" s="16"/>
      <c r="G265" s="16"/>
      <c r="H265" s="16"/>
      <c r="I265" s="16"/>
      <c r="J265" s="16"/>
      <c r="K265" s="16"/>
      <c r="L265" s="16"/>
      <c r="M265" s="23"/>
      <c r="N265" s="23"/>
      <c r="O265" s="23"/>
      <c r="P265" s="16"/>
    </row>
    <row r="266" spans="1:16" ht="24.75" customHeight="1" x14ac:dyDescent="0.3">
      <c r="A266" s="79">
        <v>259</v>
      </c>
      <c r="B266" s="79"/>
      <c r="C266" s="24"/>
      <c r="D266" s="37"/>
      <c r="E266" s="29"/>
      <c r="F266" s="16"/>
      <c r="G266" s="16"/>
      <c r="H266" s="16"/>
      <c r="I266" s="16"/>
      <c r="J266" s="16"/>
      <c r="K266" s="16"/>
      <c r="L266" s="16"/>
      <c r="M266" s="23"/>
      <c r="N266" s="23"/>
      <c r="O266" s="23"/>
      <c r="P266" s="16"/>
    </row>
    <row r="267" spans="1:16" ht="24.75" customHeight="1" x14ac:dyDescent="0.3">
      <c r="A267" s="79">
        <v>260</v>
      </c>
      <c r="B267" s="79"/>
      <c r="C267" s="36"/>
      <c r="D267" s="37"/>
      <c r="E267" s="16"/>
      <c r="F267" s="16"/>
      <c r="G267" s="16"/>
      <c r="H267" s="16"/>
      <c r="I267" s="16"/>
      <c r="J267" s="16"/>
      <c r="K267" s="16"/>
      <c r="L267" s="16"/>
      <c r="M267" s="23"/>
      <c r="N267" s="23"/>
      <c r="O267" s="23"/>
      <c r="P267" s="16"/>
    </row>
    <row r="268" spans="1:16" ht="24.75" customHeight="1" x14ac:dyDescent="0.3">
      <c r="A268" s="79">
        <v>261</v>
      </c>
      <c r="B268" s="79"/>
      <c r="C268" s="24"/>
      <c r="D268" s="37"/>
      <c r="E268" s="29"/>
      <c r="F268" s="16"/>
      <c r="G268" s="16"/>
      <c r="H268" s="16"/>
      <c r="I268" s="16"/>
      <c r="J268" s="16"/>
      <c r="K268" s="16"/>
      <c r="L268" s="16"/>
      <c r="M268" s="23"/>
      <c r="N268" s="23"/>
      <c r="O268" s="23"/>
      <c r="P268" s="16"/>
    </row>
    <row r="269" spans="1:16" ht="24.75" customHeight="1" x14ac:dyDescent="0.3">
      <c r="A269" s="79">
        <v>262</v>
      </c>
      <c r="B269" s="79"/>
      <c r="C269" s="24"/>
      <c r="D269" s="29"/>
      <c r="E269" s="16"/>
      <c r="F269" s="16"/>
      <c r="G269" s="16"/>
      <c r="H269" s="16"/>
      <c r="I269" s="16"/>
      <c r="J269" s="16"/>
      <c r="K269" s="16"/>
      <c r="L269" s="16"/>
      <c r="M269" s="23"/>
      <c r="N269" s="23"/>
      <c r="O269" s="23"/>
      <c r="P269" s="16"/>
    </row>
    <row r="270" spans="1:16" ht="24.75" customHeight="1" x14ac:dyDescent="0.3">
      <c r="A270" s="79">
        <v>263</v>
      </c>
      <c r="B270" s="79"/>
      <c r="C270" s="24"/>
      <c r="D270" s="37"/>
      <c r="E270" s="29"/>
      <c r="F270" s="16"/>
      <c r="G270" s="16"/>
      <c r="H270" s="16"/>
      <c r="I270" s="16"/>
      <c r="J270" s="16"/>
      <c r="K270" s="16"/>
      <c r="L270" s="16"/>
      <c r="M270" s="23"/>
      <c r="N270" s="23"/>
      <c r="O270" s="23"/>
      <c r="P270" s="16"/>
    </row>
    <row r="271" spans="1:16" ht="24.75" customHeight="1" x14ac:dyDescent="0.3">
      <c r="A271" s="79">
        <v>264</v>
      </c>
      <c r="B271" s="79"/>
      <c r="C271" s="16"/>
      <c r="D271" s="37"/>
      <c r="E271" s="16"/>
      <c r="F271" s="16"/>
      <c r="G271" s="16"/>
      <c r="H271" s="110"/>
      <c r="I271" s="16"/>
      <c r="J271" s="16"/>
      <c r="K271" s="16"/>
      <c r="L271" s="16"/>
      <c r="M271" s="23"/>
      <c r="N271" s="23"/>
      <c r="O271" s="23"/>
      <c r="P271" s="16"/>
    </row>
    <row r="272" spans="1:16" ht="24.75" customHeight="1" x14ac:dyDescent="0.3">
      <c r="A272" s="79">
        <v>265</v>
      </c>
      <c r="B272" s="79"/>
      <c r="C272" s="24"/>
      <c r="D272" s="37"/>
      <c r="E272" s="16"/>
      <c r="F272" s="16"/>
      <c r="G272" s="16"/>
      <c r="H272" s="16"/>
      <c r="I272" s="16"/>
      <c r="J272" s="16"/>
      <c r="K272" s="16"/>
      <c r="L272" s="16"/>
      <c r="M272" s="23"/>
      <c r="N272" s="23"/>
      <c r="O272" s="23"/>
      <c r="P272" s="16"/>
    </row>
    <row r="273" spans="1:17" ht="24.75" customHeight="1" x14ac:dyDescent="0.3">
      <c r="A273" s="79">
        <v>266</v>
      </c>
      <c r="B273" s="79"/>
      <c r="C273" s="24"/>
      <c r="D273" s="37"/>
      <c r="E273" s="16"/>
      <c r="F273" s="16"/>
      <c r="G273" s="16"/>
      <c r="H273" s="16"/>
      <c r="I273" s="16"/>
      <c r="J273" s="16"/>
      <c r="K273" s="16"/>
      <c r="L273" s="16"/>
      <c r="M273" s="23"/>
      <c r="N273" s="23"/>
      <c r="O273" s="23"/>
      <c r="P273" s="16"/>
    </row>
    <row r="274" spans="1:17" ht="24.75" customHeight="1" x14ac:dyDescent="0.3">
      <c r="A274" s="79">
        <v>267</v>
      </c>
      <c r="B274" s="79"/>
      <c r="C274" s="25"/>
      <c r="D274" s="37"/>
      <c r="E274" s="29"/>
      <c r="F274" s="16"/>
      <c r="G274" s="16"/>
      <c r="H274" s="16"/>
      <c r="I274" s="16"/>
      <c r="J274" s="16"/>
      <c r="K274" s="16"/>
      <c r="L274" s="16"/>
      <c r="M274" s="23"/>
      <c r="N274" s="23"/>
      <c r="O274" s="23"/>
      <c r="P274" s="16"/>
    </row>
    <row r="275" spans="1:17" ht="24.75" customHeight="1" x14ac:dyDescent="0.3">
      <c r="A275" s="79">
        <v>268</v>
      </c>
      <c r="B275" s="79"/>
      <c r="C275" s="24"/>
      <c r="D275" s="37"/>
      <c r="E275" s="29"/>
      <c r="F275" s="16"/>
      <c r="G275" s="16"/>
      <c r="H275" s="16"/>
      <c r="I275" s="16"/>
      <c r="J275" s="16"/>
      <c r="K275" s="16"/>
      <c r="L275" s="16"/>
      <c r="M275" s="23"/>
      <c r="N275" s="23"/>
      <c r="O275" s="111"/>
      <c r="P275" s="16"/>
    </row>
    <row r="276" spans="1:17" ht="24.75" customHeight="1" x14ac:dyDescent="0.3">
      <c r="A276" s="79">
        <v>269</v>
      </c>
      <c r="B276" s="79"/>
      <c r="C276" s="24"/>
      <c r="D276" s="37"/>
      <c r="E276" s="29"/>
      <c r="F276" s="16"/>
      <c r="G276" s="16"/>
      <c r="H276" s="16"/>
      <c r="I276" s="16"/>
      <c r="J276" s="16"/>
      <c r="K276" s="16"/>
      <c r="L276" s="16"/>
      <c r="M276" s="23"/>
      <c r="N276" s="23"/>
      <c r="O276" s="23"/>
      <c r="P276" s="16"/>
    </row>
    <row r="277" spans="1:17" ht="24.75" customHeight="1" x14ac:dyDescent="0.3">
      <c r="A277" s="79">
        <v>270</v>
      </c>
      <c r="B277" s="79"/>
      <c r="C277" s="24"/>
      <c r="D277" s="37"/>
      <c r="E277" s="16"/>
      <c r="F277" s="16"/>
      <c r="G277" s="16"/>
      <c r="H277" s="16"/>
      <c r="I277" s="16"/>
      <c r="J277" s="16"/>
      <c r="K277" s="16"/>
      <c r="L277" s="16"/>
      <c r="M277" s="23"/>
      <c r="N277" s="23"/>
      <c r="O277" s="23"/>
      <c r="P277" s="16"/>
    </row>
    <row r="278" spans="1:17" ht="24.75" customHeight="1" x14ac:dyDescent="0.3">
      <c r="A278" s="79">
        <v>271</v>
      </c>
      <c r="B278" s="79"/>
      <c r="C278" s="24"/>
      <c r="D278" s="37"/>
      <c r="E278" s="16"/>
      <c r="F278" s="16"/>
      <c r="G278" s="16"/>
      <c r="H278" s="16"/>
      <c r="I278" s="16"/>
      <c r="J278" s="16"/>
      <c r="K278" s="16"/>
      <c r="L278" s="16"/>
      <c r="M278" s="23"/>
      <c r="N278" s="23"/>
      <c r="O278" s="23"/>
      <c r="P278" s="16"/>
    </row>
    <row r="279" spans="1:17" ht="24.75" customHeight="1" x14ac:dyDescent="0.3">
      <c r="A279" s="79">
        <v>272</v>
      </c>
      <c r="B279" s="79"/>
      <c r="C279" s="25"/>
      <c r="D279" s="37"/>
      <c r="E279" s="16"/>
      <c r="F279" s="16"/>
      <c r="G279" s="16"/>
      <c r="H279" s="16"/>
      <c r="I279" s="16"/>
      <c r="J279" s="16"/>
      <c r="K279" s="16"/>
      <c r="L279" s="16"/>
      <c r="M279" s="23"/>
      <c r="N279" s="23"/>
      <c r="O279" s="23"/>
      <c r="P279" s="16"/>
    </row>
    <row r="280" spans="1:17" ht="24.75" customHeight="1" x14ac:dyDescent="0.3">
      <c r="A280" s="79">
        <v>273</v>
      </c>
      <c r="B280" s="79"/>
      <c r="C280" s="24"/>
      <c r="D280" s="29"/>
      <c r="E280" s="16"/>
      <c r="F280" s="16"/>
      <c r="G280" s="16"/>
      <c r="H280" s="16"/>
      <c r="I280" s="16"/>
      <c r="J280" s="16"/>
      <c r="K280" s="16"/>
      <c r="L280" s="16"/>
      <c r="M280" s="23"/>
      <c r="N280" s="23"/>
      <c r="O280" s="23"/>
      <c r="P280" s="16"/>
    </row>
    <row r="281" spans="1:17" ht="24.75" customHeight="1" x14ac:dyDescent="0.3">
      <c r="A281" s="79">
        <v>274</v>
      </c>
      <c r="B281" s="79"/>
      <c r="C281" s="24"/>
      <c r="D281" s="37"/>
      <c r="E281" s="29"/>
      <c r="F281" s="16"/>
      <c r="G281" s="16"/>
      <c r="H281" s="16"/>
      <c r="I281" s="16"/>
      <c r="J281" s="16"/>
      <c r="K281" s="16"/>
      <c r="L281" s="16"/>
      <c r="M281" s="23"/>
      <c r="N281" s="23"/>
      <c r="O281" s="23"/>
      <c r="P281" s="16"/>
    </row>
    <row r="282" spans="1:17" ht="24.75" customHeight="1" x14ac:dyDescent="0.3">
      <c r="A282" s="79">
        <v>275</v>
      </c>
      <c r="B282" s="79"/>
      <c r="C282" s="24"/>
      <c r="D282" s="37"/>
      <c r="E282" s="29"/>
      <c r="F282" s="16"/>
      <c r="G282" s="16"/>
      <c r="H282" s="16"/>
      <c r="I282" s="16"/>
      <c r="J282" s="16"/>
      <c r="K282" s="16"/>
      <c r="L282" s="16"/>
      <c r="M282" s="23"/>
      <c r="N282" s="23"/>
      <c r="O282" s="23"/>
      <c r="P282" s="16"/>
    </row>
    <row r="283" spans="1:17" ht="24.75" customHeight="1" x14ac:dyDescent="0.3">
      <c r="A283" s="79">
        <v>276</v>
      </c>
      <c r="B283" s="79"/>
      <c r="C283" s="24"/>
      <c r="D283" s="37"/>
      <c r="E283" s="29"/>
      <c r="F283" s="16"/>
      <c r="G283" s="16"/>
      <c r="H283" s="16"/>
      <c r="I283" s="16"/>
      <c r="J283" s="16"/>
      <c r="K283" s="16"/>
      <c r="L283" s="16"/>
      <c r="M283" s="23"/>
      <c r="N283" s="23"/>
      <c r="O283" s="23"/>
      <c r="P283" s="16"/>
    </row>
    <row r="284" spans="1:17" ht="24.75" customHeight="1" x14ac:dyDescent="0.3">
      <c r="A284" s="79">
        <v>277</v>
      </c>
      <c r="B284" s="79"/>
      <c r="C284" s="24"/>
      <c r="D284" s="37"/>
      <c r="E284" s="16"/>
      <c r="F284" s="16"/>
      <c r="G284" s="16"/>
      <c r="H284" s="16"/>
      <c r="I284" s="16"/>
      <c r="J284" s="16"/>
      <c r="K284" s="16"/>
      <c r="L284" s="16"/>
      <c r="M284" s="23"/>
      <c r="N284" s="23"/>
      <c r="O284" s="23"/>
      <c r="P284" s="16"/>
    </row>
    <row r="285" spans="1:17" ht="20.25" customHeight="1" x14ac:dyDescent="0.3">
      <c r="A285" s="79">
        <v>278</v>
      </c>
      <c r="B285" s="79"/>
      <c r="C285" s="24"/>
      <c r="D285" s="37"/>
      <c r="E285" s="29"/>
      <c r="F285" s="16"/>
      <c r="G285" s="16"/>
      <c r="H285" s="16"/>
      <c r="I285" s="16"/>
      <c r="J285" s="16"/>
      <c r="K285" s="16"/>
      <c r="L285" s="16"/>
      <c r="M285" s="23"/>
      <c r="N285" s="23"/>
      <c r="O285" s="23"/>
      <c r="P285" s="16"/>
    </row>
    <row r="286" spans="1:17" ht="20.25" customHeight="1" x14ac:dyDescent="0.3">
      <c r="A286" s="79">
        <v>279</v>
      </c>
      <c r="B286" s="79"/>
      <c r="C286" s="24"/>
      <c r="D286" s="37"/>
      <c r="E286" s="29"/>
      <c r="F286" s="16"/>
      <c r="G286" s="16"/>
      <c r="H286" s="16"/>
      <c r="I286" s="16"/>
      <c r="J286" s="16"/>
      <c r="K286" s="16"/>
      <c r="L286" s="16"/>
      <c r="M286" s="23"/>
      <c r="N286" s="23"/>
      <c r="O286" s="23"/>
      <c r="P286" s="16"/>
      <c r="Q286" s="52"/>
    </row>
    <row r="287" spans="1:17" ht="20.25" customHeight="1" x14ac:dyDescent="0.3">
      <c r="A287" s="79">
        <v>280</v>
      </c>
      <c r="B287" s="79"/>
      <c r="C287" s="24"/>
      <c r="D287" s="37"/>
      <c r="E287" s="29"/>
      <c r="F287" s="16"/>
      <c r="G287" s="16"/>
      <c r="H287" s="16"/>
      <c r="I287" s="16"/>
      <c r="J287" s="16"/>
      <c r="K287" s="16"/>
      <c r="L287" s="16"/>
      <c r="M287" s="23"/>
      <c r="N287" s="23"/>
      <c r="O287" s="23"/>
      <c r="P287" s="16"/>
    </row>
    <row r="288" spans="1:17" ht="21" customHeight="1" x14ac:dyDescent="0.3">
      <c r="A288" s="79">
        <v>281</v>
      </c>
      <c r="B288" s="79"/>
      <c r="C288" s="16"/>
      <c r="D288" s="37"/>
      <c r="E288" s="16"/>
      <c r="F288" s="16"/>
      <c r="G288" s="16"/>
      <c r="H288" s="16"/>
      <c r="I288" s="16"/>
      <c r="J288" s="16"/>
      <c r="K288" s="16"/>
      <c r="L288" s="16"/>
      <c r="M288" s="23"/>
      <c r="N288" s="23"/>
      <c r="O288" s="23"/>
      <c r="P288" s="16"/>
    </row>
    <row r="289" spans="1:16" ht="20.25" customHeight="1" x14ac:dyDescent="0.3">
      <c r="A289" s="79">
        <v>282</v>
      </c>
      <c r="B289" s="79"/>
      <c r="C289" s="16"/>
      <c r="D289" s="37"/>
      <c r="E289" s="16"/>
      <c r="F289" s="16"/>
      <c r="G289" s="16"/>
      <c r="H289" s="16"/>
      <c r="I289" s="16"/>
      <c r="J289" s="16"/>
      <c r="K289" s="16"/>
      <c r="L289" s="16"/>
      <c r="M289" s="23"/>
      <c r="N289" s="23"/>
      <c r="O289" s="23"/>
      <c r="P289" s="16"/>
    </row>
    <row r="290" spans="1:16" ht="20.25" customHeight="1" x14ac:dyDescent="0.3">
      <c r="A290" s="79">
        <v>283</v>
      </c>
      <c r="B290" s="79"/>
      <c r="C290" s="25"/>
      <c r="D290" s="29"/>
      <c r="E290" s="16"/>
      <c r="F290" s="16"/>
      <c r="G290" s="16"/>
      <c r="H290" s="16"/>
      <c r="I290" s="16"/>
      <c r="J290" s="16"/>
      <c r="K290" s="16"/>
      <c r="L290" s="16"/>
      <c r="M290" s="23"/>
      <c r="N290" s="23"/>
      <c r="O290" s="23"/>
      <c r="P290" s="16"/>
    </row>
    <row r="291" spans="1:16" ht="20.25" customHeight="1" x14ac:dyDescent="0.3">
      <c r="A291" s="79">
        <v>284</v>
      </c>
      <c r="B291" s="79"/>
      <c r="C291" s="25"/>
      <c r="D291" s="37"/>
      <c r="E291" s="16"/>
      <c r="F291" s="16"/>
      <c r="G291" s="16"/>
      <c r="H291" s="16"/>
      <c r="I291" s="16"/>
      <c r="J291" s="16"/>
      <c r="K291" s="16"/>
      <c r="L291" s="16"/>
      <c r="M291" s="23"/>
      <c r="N291" s="23"/>
      <c r="O291" s="23"/>
      <c r="P291" s="16"/>
    </row>
    <row r="292" spans="1:16" ht="20.25" customHeight="1" x14ac:dyDescent="0.3">
      <c r="A292" s="79">
        <v>285</v>
      </c>
      <c r="B292" s="79"/>
      <c r="C292" s="24"/>
      <c r="D292" s="37"/>
      <c r="E292" s="29"/>
      <c r="F292" s="16"/>
      <c r="G292" s="16"/>
      <c r="H292" s="16"/>
      <c r="I292" s="16"/>
      <c r="J292" s="16"/>
      <c r="K292" s="16"/>
      <c r="L292" s="16"/>
      <c r="M292" s="23"/>
      <c r="N292" s="23"/>
      <c r="O292" s="23"/>
      <c r="P292" s="16"/>
    </row>
    <row r="293" spans="1:16" ht="20.25" customHeight="1" x14ac:dyDescent="0.3">
      <c r="A293" s="79">
        <v>286</v>
      </c>
      <c r="B293" s="79"/>
      <c r="C293" s="24"/>
      <c r="D293" s="37"/>
      <c r="E293" s="29"/>
      <c r="F293" s="16"/>
      <c r="G293" s="16"/>
      <c r="H293" s="16"/>
      <c r="I293" s="16"/>
      <c r="J293" s="16"/>
      <c r="K293" s="16"/>
      <c r="L293" s="16"/>
      <c r="M293" s="23"/>
      <c r="N293" s="23"/>
      <c r="O293" s="23"/>
      <c r="P293" s="16"/>
    </row>
    <row r="294" spans="1:16" ht="20.25" customHeight="1" x14ac:dyDescent="0.3">
      <c r="A294" s="79">
        <v>287</v>
      </c>
      <c r="B294" s="103"/>
      <c r="C294" s="112"/>
      <c r="D294" s="29"/>
      <c r="E294" s="29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</row>
    <row r="295" spans="1:16" ht="20.25" customHeight="1" x14ac:dyDescent="0.3">
      <c r="A295" s="79">
        <v>288</v>
      </c>
      <c r="B295" s="103"/>
      <c r="C295" s="23"/>
      <c r="D295" s="37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</row>
    <row r="296" spans="1:16" ht="20.25" customHeight="1" x14ac:dyDescent="0.3">
      <c r="A296" s="79">
        <v>289</v>
      </c>
      <c r="B296" s="103"/>
      <c r="C296" s="112"/>
      <c r="D296" s="37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</row>
    <row r="297" spans="1:16" ht="20.25" customHeight="1" x14ac:dyDescent="0.3">
      <c r="A297" s="79">
        <v>290</v>
      </c>
      <c r="B297" s="103"/>
      <c r="C297" s="112"/>
      <c r="D297" s="37"/>
      <c r="E297" s="29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</row>
    <row r="298" spans="1:16" ht="20.25" customHeight="1" x14ac:dyDescent="0.3">
      <c r="A298" s="79">
        <v>291</v>
      </c>
      <c r="B298" s="103"/>
      <c r="C298" s="112"/>
      <c r="D298" s="37"/>
      <c r="E298" s="29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</row>
    <row r="299" spans="1:16" ht="20.25" customHeight="1" x14ac:dyDescent="0.3">
      <c r="A299" s="79">
        <v>292</v>
      </c>
      <c r="B299" s="103"/>
      <c r="C299" s="112"/>
      <c r="D299" s="29"/>
      <c r="E299" s="29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</row>
    <row r="300" spans="1:16" ht="20.25" customHeight="1" x14ac:dyDescent="0.3">
      <c r="A300" s="79">
        <v>293</v>
      </c>
      <c r="B300" s="103"/>
      <c r="C300" s="112"/>
      <c r="D300" s="37"/>
      <c r="E300" s="29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</row>
    <row r="301" spans="1:16" ht="20.25" customHeight="1" x14ac:dyDescent="0.3">
      <c r="A301" s="79">
        <v>294</v>
      </c>
      <c r="B301" s="103"/>
      <c r="C301" s="112"/>
      <c r="D301" s="37"/>
      <c r="E301" s="29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</row>
    <row r="302" spans="1:16" ht="20.25" customHeight="1" x14ac:dyDescent="0.3">
      <c r="A302" s="79">
        <v>295</v>
      </c>
      <c r="B302" s="103"/>
      <c r="C302" s="112"/>
      <c r="D302" s="37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13"/>
      <c r="P302" s="16"/>
    </row>
    <row r="303" spans="1:16" ht="20.25" customHeight="1" x14ac:dyDescent="0.3">
      <c r="A303" s="79">
        <v>296</v>
      </c>
      <c r="B303" s="103"/>
      <c r="C303" s="112"/>
      <c r="D303" s="37"/>
      <c r="E303" s="29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</row>
    <row r="304" spans="1:16" ht="20.25" customHeight="1" x14ac:dyDescent="0.3">
      <c r="A304" s="79">
        <v>297</v>
      </c>
      <c r="B304" s="103"/>
      <c r="C304" s="112"/>
      <c r="D304" s="37"/>
      <c r="E304" s="29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</row>
    <row r="305" spans="1:16" ht="20.25" customHeight="1" x14ac:dyDescent="0.3">
      <c r="A305" s="79">
        <v>298</v>
      </c>
      <c r="B305" s="103"/>
      <c r="C305" s="112"/>
      <c r="D305" s="37"/>
      <c r="E305" s="29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</row>
    <row r="306" spans="1:16" ht="20.25" customHeight="1" x14ac:dyDescent="0.3">
      <c r="A306" s="79">
        <v>299</v>
      </c>
      <c r="B306" s="103"/>
      <c r="C306" s="112"/>
      <c r="D306" s="37"/>
      <c r="E306" s="29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</row>
    <row r="307" spans="1:16" ht="20.25" customHeight="1" x14ac:dyDescent="0.3">
      <c r="A307" s="79">
        <v>300</v>
      </c>
      <c r="B307" s="103"/>
      <c r="C307" s="112"/>
      <c r="D307" s="29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</row>
    <row r="308" spans="1:16" ht="20.25" customHeight="1" x14ac:dyDescent="0.3">
      <c r="A308" s="79">
        <v>301</v>
      </c>
      <c r="B308" s="103"/>
      <c r="C308" s="114"/>
      <c r="D308" s="37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</row>
    <row r="309" spans="1:16" ht="20.25" customHeight="1" x14ac:dyDescent="0.3">
      <c r="A309" s="79">
        <v>302</v>
      </c>
      <c r="B309" s="115"/>
      <c r="C309" s="116"/>
      <c r="D309" s="117"/>
      <c r="E309" s="118"/>
      <c r="F309" s="119"/>
      <c r="G309" s="119"/>
      <c r="H309" s="119"/>
      <c r="I309" s="119"/>
      <c r="J309" s="119"/>
      <c r="K309" s="119"/>
      <c r="L309" s="119"/>
      <c r="M309" s="120"/>
      <c r="N309" s="120"/>
      <c r="O309" s="16"/>
      <c r="P309" s="16"/>
    </row>
    <row r="310" spans="1:16" ht="20.25" customHeight="1" x14ac:dyDescent="0.3">
      <c r="A310" s="79">
        <v>303</v>
      </c>
      <c r="B310" s="79"/>
      <c r="C310" s="24"/>
      <c r="D310" s="37"/>
      <c r="E310" s="29"/>
      <c r="F310" s="16"/>
      <c r="G310" s="16"/>
      <c r="H310" s="16"/>
      <c r="I310" s="16"/>
      <c r="J310" s="16"/>
      <c r="K310" s="16"/>
      <c r="L310" s="16"/>
      <c r="M310" s="16"/>
      <c r="N310" s="16"/>
      <c r="O310" s="120"/>
      <c r="P310" s="16"/>
    </row>
    <row r="311" spans="1:16" ht="20.25" customHeight="1" x14ac:dyDescent="0.3">
      <c r="A311" s="79">
        <v>304</v>
      </c>
      <c r="B311" s="121"/>
      <c r="C311" s="71"/>
      <c r="D311" s="117"/>
      <c r="E311" s="119"/>
      <c r="F311" s="119"/>
      <c r="G311" s="119"/>
      <c r="H311" s="119"/>
      <c r="I311" s="119"/>
      <c r="J311" s="119"/>
      <c r="K311" s="119"/>
      <c r="L311" s="119"/>
      <c r="M311" s="120"/>
      <c r="N311" s="120"/>
      <c r="O311" s="88"/>
      <c r="P311" s="16"/>
    </row>
    <row r="312" spans="1:16" ht="20.25" customHeight="1" x14ac:dyDescent="0.35">
      <c r="A312" s="79">
        <v>305</v>
      </c>
      <c r="B312" s="79"/>
      <c r="C312" s="57"/>
      <c r="D312" s="82"/>
      <c r="E312" s="82"/>
      <c r="F312" s="82"/>
      <c r="G312" s="82"/>
      <c r="H312" s="82"/>
      <c r="I312" s="82"/>
      <c r="J312" s="82"/>
      <c r="K312" s="82"/>
      <c r="L312" s="82"/>
      <c r="M312" s="15"/>
      <c r="N312" s="15"/>
      <c r="O312" s="15"/>
      <c r="P312" s="16"/>
    </row>
    <row r="313" spans="1:16" ht="20.25" customHeight="1" x14ac:dyDescent="0.35">
      <c r="A313" s="79">
        <v>306</v>
      </c>
      <c r="B313" s="79"/>
      <c r="C313" s="57"/>
      <c r="D313" s="82"/>
      <c r="E313" s="82"/>
      <c r="F313" s="82"/>
      <c r="G313" s="82"/>
      <c r="H313" s="82"/>
      <c r="I313" s="82"/>
      <c r="J313" s="82"/>
      <c r="K313" s="82"/>
      <c r="L313" s="82"/>
      <c r="M313" s="15"/>
      <c r="N313" s="15"/>
      <c r="O313" s="15"/>
      <c r="P313" s="16"/>
    </row>
    <row r="314" spans="1:16" ht="20.25" customHeight="1" x14ac:dyDescent="0.35">
      <c r="A314" s="79">
        <v>307</v>
      </c>
      <c r="B314" s="79"/>
      <c r="C314" s="57"/>
      <c r="D314" s="82"/>
      <c r="E314" s="82"/>
      <c r="F314" s="82"/>
      <c r="G314" s="82"/>
      <c r="H314" s="82"/>
      <c r="I314" s="82"/>
      <c r="J314" s="82"/>
      <c r="K314" s="82"/>
      <c r="L314" s="82"/>
      <c r="M314" s="15"/>
      <c r="N314" s="15"/>
      <c r="O314" s="15"/>
      <c r="P314" s="16"/>
    </row>
    <row r="315" spans="1:16" ht="20.25" customHeight="1" x14ac:dyDescent="0.35">
      <c r="A315" s="79">
        <v>308</v>
      </c>
      <c r="B315" s="79"/>
      <c r="C315" s="57"/>
      <c r="D315" s="82"/>
      <c r="E315" s="82"/>
      <c r="F315" s="82"/>
      <c r="G315" s="82"/>
      <c r="H315" s="82"/>
      <c r="I315" s="82"/>
      <c r="J315" s="82"/>
      <c r="K315" s="82"/>
      <c r="L315" s="82"/>
      <c r="M315" s="15"/>
      <c r="N315" s="15"/>
      <c r="O315" s="15"/>
      <c r="P315" s="16"/>
    </row>
    <row r="316" spans="1:16" ht="20.25" customHeight="1" x14ac:dyDescent="0.35">
      <c r="A316" s="79">
        <v>309</v>
      </c>
      <c r="B316" s="79"/>
      <c r="C316" s="57"/>
      <c r="D316" s="82"/>
      <c r="E316" s="82"/>
      <c r="F316" s="82"/>
      <c r="G316" s="82"/>
      <c r="H316" s="82"/>
      <c r="I316" s="82"/>
      <c r="J316" s="82"/>
      <c r="K316" s="82"/>
      <c r="L316" s="82"/>
      <c r="M316" s="15"/>
      <c r="N316" s="15"/>
      <c r="O316" s="15"/>
      <c r="P316" s="16"/>
    </row>
    <row r="317" spans="1:16" ht="20.25" customHeight="1" x14ac:dyDescent="0.35">
      <c r="A317" s="79">
        <v>310</v>
      </c>
      <c r="B317" s="79"/>
      <c r="C317" s="57"/>
      <c r="D317" s="82"/>
      <c r="E317" s="82"/>
      <c r="F317" s="82"/>
      <c r="G317" s="82"/>
      <c r="H317" s="82"/>
      <c r="I317" s="82"/>
      <c r="J317" s="82"/>
      <c r="K317" s="82"/>
      <c r="L317" s="82"/>
      <c r="M317" s="15"/>
      <c r="N317" s="15"/>
      <c r="O317" s="15"/>
      <c r="P317" s="16"/>
    </row>
    <row r="318" spans="1:16" ht="20.25" customHeight="1" x14ac:dyDescent="0.35">
      <c r="A318" s="79">
        <v>311</v>
      </c>
      <c r="B318" s="79"/>
      <c r="C318" s="57"/>
      <c r="D318" s="82"/>
      <c r="E318" s="82"/>
      <c r="F318" s="82"/>
      <c r="G318" s="82"/>
      <c r="H318" s="82"/>
      <c r="I318" s="82"/>
      <c r="J318" s="82"/>
      <c r="K318" s="82"/>
      <c r="L318" s="82"/>
      <c r="M318" s="15"/>
      <c r="N318" s="15"/>
      <c r="O318" s="15"/>
      <c r="P318" s="16"/>
    </row>
    <row r="319" spans="1:16" ht="20.25" customHeight="1" x14ac:dyDescent="0.3">
      <c r="A319" s="79">
        <v>312</v>
      </c>
      <c r="B319" s="79"/>
      <c r="C319" s="16"/>
      <c r="D319" s="37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</row>
    <row r="320" spans="1:16" ht="20.25" customHeight="1" x14ac:dyDescent="0.3">
      <c r="A320" s="79">
        <v>313</v>
      </c>
      <c r="B320" s="79"/>
      <c r="C320" s="24"/>
      <c r="D320" s="37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</row>
    <row r="321" spans="1:16" ht="20.25" customHeight="1" x14ac:dyDescent="0.3">
      <c r="A321" s="79">
        <v>314</v>
      </c>
      <c r="B321" s="79"/>
      <c r="C321" s="24"/>
      <c r="D321" s="29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</row>
    <row r="322" spans="1:16" ht="20.25" customHeight="1" x14ac:dyDescent="0.3">
      <c r="A322" s="79">
        <v>315</v>
      </c>
      <c r="B322" s="79"/>
      <c r="C322" s="24"/>
      <c r="D322" s="37"/>
      <c r="E322" s="29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</row>
    <row r="323" spans="1:16" ht="20.25" customHeight="1" x14ac:dyDescent="0.3">
      <c r="A323" s="79">
        <v>316</v>
      </c>
      <c r="B323" s="79"/>
      <c r="C323" s="16"/>
      <c r="D323" s="29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28"/>
    </row>
    <row r="324" spans="1:16" ht="20.25" customHeight="1" x14ac:dyDescent="0.3">
      <c r="A324" s="79">
        <v>317</v>
      </c>
      <c r="B324" s="79"/>
      <c r="C324" s="24"/>
      <c r="D324" s="37"/>
      <c r="E324" s="29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</row>
    <row r="325" spans="1:16" ht="20.25" customHeight="1" x14ac:dyDescent="0.3">
      <c r="A325" s="79">
        <v>318</v>
      </c>
      <c r="B325" s="79"/>
      <c r="C325" s="24"/>
      <c r="D325" s="29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</row>
    <row r="326" spans="1:16" ht="20.25" customHeight="1" x14ac:dyDescent="0.3">
      <c r="A326" s="79">
        <v>319</v>
      </c>
      <c r="B326" s="79"/>
      <c r="C326" s="24"/>
      <c r="D326" s="37"/>
      <c r="E326" s="29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</row>
    <row r="327" spans="1:16" ht="20.25" customHeight="1" x14ac:dyDescent="0.3">
      <c r="A327" s="79">
        <v>320</v>
      </c>
      <c r="B327" s="79"/>
      <c r="C327" s="24"/>
      <c r="D327" s="37"/>
      <c r="E327" s="29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</row>
    <row r="328" spans="1:16" ht="20.25" customHeight="1" x14ac:dyDescent="0.3">
      <c r="A328" s="79">
        <v>321</v>
      </c>
      <c r="B328" s="79"/>
      <c r="C328" s="24"/>
      <c r="D328" s="37"/>
      <c r="E328" s="29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</row>
    <row r="329" spans="1:16" ht="20.25" customHeight="1" x14ac:dyDescent="0.3">
      <c r="A329" s="79">
        <v>322</v>
      </c>
      <c r="B329" s="79"/>
      <c r="C329" s="24"/>
      <c r="D329" s="37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</row>
    <row r="330" spans="1:16" ht="20.25" customHeight="1" x14ac:dyDescent="0.3">
      <c r="A330" s="79">
        <v>323</v>
      </c>
      <c r="B330" s="79"/>
      <c r="C330" s="24"/>
      <c r="D330" s="37"/>
      <c r="E330" s="29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</row>
    <row r="331" spans="1:16" ht="20.25" customHeight="1" x14ac:dyDescent="0.3">
      <c r="A331" s="79">
        <v>324</v>
      </c>
      <c r="B331" s="79"/>
      <c r="C331" s="24"/>
      <c r="D331" s="29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</row>
    <row r="332" spans="1:16" ht="20.25" customHeight="1" x14ac:dyDescent="0.3">
      <c r="A332" s="79">
        <v>325</v>
      </c>
      <c r="B332" s="79"/>
      <c r="C332" s="24"/>
      <c r="D332" s="37"/>
      <c r="E332" s="29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</row>
    <row r="333" spans="1:16" ht="20.25" customHeight="1" x14ac:dyDescent="0.3">
      <c r="A333" s="79">
        <v>326</v>
      </c>
      <c r="B333" s="79"/>
      <c r="C333" s="25"/>
      <c r="D333" s="37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</row>
    <row r="334" spans="1:16" ht="20.25" customHeight="1" x14ac:dyDescent="0.3">
      <c r="A334" s="79">
        <v>327</v>
      </c>
      <c r="B334" s="79"/>
      <c r="C334" s="24"/>
      <c r="D334" s="37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</row>
    <row r="335" spans="1:16" ht="20.25" customHeight="1" x14ac:dyDescent="0.3">
      <c r="A335" s="79">
        <v>328</v>
      </c>
      <c r="B335" s="79"/>
      <c r="C335" s="24"/>
      <c r="D335" s="37"/>
      <c r="E335" s="29"/>
      <c r="F335" s="120"/>
      <c r="G335" s="16"/>
      <c r="H335" s="16"/>
      <c r="I335" s="16"/>
      <c r="J335" s="16"/>
      <c r="K335" s="16"/>
      <c r="L335" s="16"/>
      <c r="M335" s="16"/>
      <c r="N335" s="16"/>
      <c r="O335" s="16"/>
      <c r="P335" s="16"/>
    </row>
    <row r="336" spans="1:16" ht="20.25" customHeight="1" x14ac:dyDescent="0.3">
      <c r="A336" s="79">
        <v>329</v>
      </c>
      <c r="B336" s="79"/>
      <c r="C336" s="36"/>
      <c r="D336" s="29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</row>
    <row r="337" spans="1:16" ht="20.25" customHeight="1" x14ac:dyDescent="0.3">
      <c r="A337" s="79">
        <v>330</v>
      </c>
      <c r="B337" s="79"/>
      <c r="C337" s="24"/>
      <c r="D337" s="37"/>
      <c r="E337" s="29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</row>
    <row r="338" spans="1:16" ht="20.25" customHeight="1" x14ac:dyDescent="0.3">
      <c r="A338" s="79">
        <v>331</v>
      </c>
      <c r="B338" s="79"/>
      <c r="C338" s="16"/>
      <c r="D338" s="37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</row>
    <row r="339" spans="1:16" ht="20.25" customHeight="1" x14ac:dyDescent="0.3">
      <c r="A339" s="79">
        <v>332</v>
      </c>
      <c r="B339" s="79"/>
      <c r="C339" s="24"/>
      <c r="D339" s="37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</row>
    <row r="340" spans="1:16" ht="20.25" customHeight="1" x14ac:dyDescent="0.35">
      <c r="A340" s="79">
        <v>333</v>
      </c>
      <c r="B340" s="79"/>
      <c r="C340" s="57"/>
      <c r="D340" s="82"/>
      <c r="E340" s="82"/>
      <c r="F340" s="82"/>
      <c r="G340" s="82"/>
      <c r="H340" s="82"/>
      <c r="I340" s="82"/>
      <c r="J340" s="82"/>
      <c r="K340" s="82"/>
      <c r="L340" s="82"/>
      <c r="M340" s="15"/>
      <c r="N340" s="15"/>
      <c r="O340" s="15"/>
      <c r="P340" s="16"/>
    </row>
    <row r="341" spans="1:16" ht="20.25" customHeight="1" x14ac:dyDescent="0.3">
      <c r="A341" s="79">
        <v>334</v>
      </c>
      <c r="B341" s="79"/>
      <c r="C341" s="24"/>
      <c r="D341" s="37"/>
      <c r="E341" s="29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</row>
    <row r="342" spans="1:16" ht="20.25" customHeight="1" x14ac:dyDescent="0.35">
      <c r="A342" s="79">
        <v>335</v>
      </c>
      <c r="B342" s="79"/>
      <c r="C342" s="57"/>
      <c r="D342" s="82"/>
      <c r="E342" s="82"/>
      <c r="F342" s="82"/>
      <c r="G342" s="82"/>
      <c r="H342" s="82"/>
      <c r="I342" s="82"/>
      <c r="J342" s="82"/>
      <c r="K342" s="82"/>
      <c r="L342" s="82"/>
      <c r="M342" s="15"/>
      <c r="N342" s="15"/>
      <c r="O342" s="15"/>
      <c r="P342" s="82"/>
    </row>
    <row r="343" spans="1:16" ht="20.25" customHeight="1" x14ac:dyDescent="0.35">
      <c r="A343" s="79">
        <v>336</v>
      </c>
      <c r="B343" s="79"/>
      <c r="C343" s="122"/>
      <c r="D343" s="82"/>
      <c r="E343" s="82"/>
      <c r="F343" s="82"/>
      <c r="G343" s="82"/>
      <c r="H343" s="82"/>
      <c r="I343" s="82"/>
      <c r="J343" s="82"/>
      <c r="K343" s="82"/>
      <c r="L343" s="82"/>
      <c r="M343" s="15"/>
      <c r="N343" s="15"/>
      <c r="O343" s="15"/>
      <c r="P343" s="16"/>
    </row>
    <row r="344" spans="1:16" ht="20.25" customHeight="1" x14ac:dyDescent="0.35">
      <c r="A344" s="79">
        <v>337</v>
      </c>
      <c r="B344" s="79"/>
      <c r="C344" s="122"/>
      <c r="D344" s="82"/>
      <c r="E344" s="82"/>
      <c r="F344" s="82"/>
      <c r="G344" s="82"/>
      <c r="H344" s="82"/>
      <c r="I344" s="82"/>
      <c r="J344" s="82"/>
      <c r="K344" s="82"/>
      <c r="L344" s="82"/>
      <c r="M344" s="15"/>
      <c r="N344" s="15"/>
      <c r="O344" s="15"/>
      <c r="P344" s="16"/>
    </row>
    <row r="345" spans="1:16" ht="20.25" customHeight="1" x14ac:dyDescent="0.35">
      <c r="A345" s="79">
        <v>338</v>
      </c>
      <c r="B345" s="79"/>
      <c r="C345" s="122"/>
      <c r="D345" s="82"/>
      <c r="E345" s="82"/>
      <c r="F345" s="82"/>
      <c r="G345" s="82"/>
      <c r="H345" s="82"/>
      <c r="I345" s="82"/>
      <c r="J345" s="82"/>
      <c r="K345" s="82"/>
      <c r="L345" s="82"/>
      <c r="M345" s="15"/>
      <c r="N345" s="15"/>
      <c r="O345" s="15"/>
      <c r="P345" s="16"/>
    </row>
    <row r="346" spans="1:16" ht="20.25" customHeight="1" x14ac:dyDescent="0.3">
      <c r="A346" s="79">
        <v>339</v>
      </c>
      <c r="B346" s="79"/>
      <c r="C346" s="24"/>
      <c r="D346" s="37"/>
      <c r="E346" s="29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</row>
    <row r="347" spans="1:16" ht="20.25" customHeight="1" x14ac:dyDescent="0.3">
      <c r="A347" s="79">
        <v>340</v>
      </c>
      <c r="B347" s="79"/>
      <c r="C347" s="24"/>
      <c r="D347" s="29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</row>
    <row r="348" spans="1:16" ht="20.25" customHeight="1" x14ac:dyDescent="0.3">
      <c r="A348" s="79">
        <v>341</v>
      </c>
      <c r="B348" s="79"/>
      <c r="C348" s="24"/>
      <c r="D348" s="37"/>
      <c r="E348" s="29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</row>
    <row r="349" spans="1:16" ht="20.25" customHeight="1" x14ac:dyDescent="0.3">
      <c r="A349" s="79">
        <v>342</v>
      </c>
      <c r="B349" s="79"/>
      <c r="C349" s="24"/>
      <c r="D349" s="37"/>
      <c r="E349" s="29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</row>
    <row r="350" spans="1:16" ht="20.25" customHeight="1" x14ac:dyDescent="0.3">
      <c r="A350" s="79">
        <v>343</v>
      </c>
      <c r="B350" s="79"/>
      <c r="C350" s="25"/>
      <c r="D350" s="37"/>
      <c r="E350" s="29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</row>
    <row r="351" spans="1:16" ht="20.25" customHeight="1" x14ac:dyDescent="0.3">
      <c r="A351" s="79">
        <v>344</v>
      </c>
      <c r="B351" s="79"/>
      <c r="C351" s="24"/>
      <c r="D351" s="37"/>
      <c r="E351" s="29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</row>
    <row r="352" spans="1:16" ht="20.25" customHeight="1" x14ac:dyDescent="0.3">
      <c r="A352" s="79">
        <v>345</v>
      </c>
      <c r="B352" s="79"/>
      <c r="C352" s="24"/>
      <c r="D352" s="37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</row>
    <row r="353" spans="1:16" ht="20.25" customHeight="1" x14ac:dyDescent="0.3">
      <c r="A353" s="79">
        <v>346</v>
      </c>
      <c r="B353" s="79"/>
      <c r="C353" s="24"/>
      <c r="D353" s="37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</row>
    <row r="354" spans="1:16" ht="20.25" customHeight="1" x14ac:dyDescent="0.3">
      <c r="A354" s="79">
        <v>347</v>
      </c>
      <c r="B354" s="79"/>
      <c r="C354" s="24"/>
      <c r="D354" s="37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</row>
    <row r="355" spans="1:16" ht="20.25" customHeight="1" x14ac:dyDescent="0.3">
      <c r="A355" s="79">
        <v>348</v>
      </c>
      <c r="B355" s="79"/>
      <c r="C355" s="24"/>
      <c r="D355" s="37"/>
      <c r="E355" s="29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</row>
    <row r="356" spans="1:16" ht="20.25" customHeight="1" x14ac:dyDescent="0.3">
      <c r="A356" s="79">
        <v>349</v>
      </c>
      <c r="B356" s="79"/>
      <c r="C356" s="24"/>
      <c r="D356" s="29"/>
      <c r="E356" s="29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</row>
    <row r="357" spans="1:16" ht="20.25" customHeight="1" x14ac:dyDescent="0.3">
      <c r="A357" s="79">
        <v>350</v>
      </c>
      <c r="B357" s="79"/>
      <c r="C357" s="24"/>
      <c r="D357" s="37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</row>
    <row r="358" spans="1:16" ht="20.25" customHeight="1" x14ac:dyDescent="0.3">
      <c r="A358" s="79">
        <v>351</v>
      </c>
      <c r="B358" s="79"/>
      <c r="C358" s="24"/>
      <c r="D358" s="37"/>
      <c r="E358" s="29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</row>
    <row r="359" spans="1:16" ht="20.25" customHeight="1" x14ac:dyDescent="0.3">
      <c r="A359" s="79">
        <v>352</v>
      </c>
      <c r="B359" s="79"/>
      <c r="C359" s="25"/>
      <c r="D359" s="37"/>
      <c r="E359" s="29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</row>
    <row r="360" spans="1:16" ht="20.25" customHeight="1" x14ac:dyDescent="0.3">
      <c r="A360" s="79">
        <v>353</v>
      </c>
      <c r="B360" s="79"/>
      <c r="C360" s="25"/>
      <c r="D360" s="29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</row>
    <row r="361" spans="1:16" ht="20.25" customHeight="1" x14ac:dyDescent="0.3">
      <c r="A361" s="79">
        <v>354</v>
      </c>
      <c r="B361" s="79"/>
      <c r="C361" s="24"/>
      <c r="D361" s="37"/>
      <c r="E361" s="29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</row>
    <row r="362" spans="1:16" ht="20.25" customHeight="1" x14ac:dyDescent="0.3">
      <c r="A362" s="79">
        <v>355</v>
      </c>
      <c r="B362" s="79"/>
      <c r="C362" s="24"/>
      <c r="D362" s="37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</row>
    <row r="363" spans="1:16" ht="20.25" customHeight="1" x14ac:dyDescent="0.3">
      <c r="A363" s="79">
        <v>356</v>
      </c>
      <c r="B363" s="79"/>
      <c r="C363" s="25"/>
      <c r="D363" s="37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</row>
    <row r="364" spans="1:16" ht="20.25" customHeight="1" x14ac:dyDescent="0.3">
      <c r="A364" s="79">
        <v>357</v>
      </c>
      <c r="B364" s="79"/>
      <c r="C364" s="16"/>
      <c r="D364" s="37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</row>
    <row r="365" spans="1:16" ht="20.25" customHeight="1" x14ac:dyDescent="0.3">
      <c r="A365" s="79">
        <v>358</v>
      </c>
      <c r="B365" s="79"/>
      <c r="C365" s="24"/>
      <c r="D365" s="37"/>
      <c r="E365" s="29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</row>
    <row r="366" spans="1:16" ht="20.25" customHeight="1" x14ac:dyDescent="0.3">
      <c r="A366" s="79">
        <v>359</v>
      </c>
      <c r="B366" s="79"/>
      <c r="C366" s="24"/>
      <c r="D366" s="37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</row>
    <row r="367" spans="1:16" ht="20.25" customHeight="1" x14ac:dyDescent="0.3">
      <c r="A367" s="79">
        <v>360</v>
      </c>
      <c r="B367" s="123"/>
      <c r="C367" s="124"/>
      <c r="D367" s="37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</row>
    <row r="368" spans="1:16" ht="20.25" customHeight="1" x14ac:dyDescent="0.3">
      <c r="A368" s="79">
        <v>361</v>
      </c>
      <c r="B368" s="79"/>
      <c r="C368" s="24"/>
      <c r="D368" s="37"/>
      <c r="E368" s="29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</row>
    <row r="369" spans="1:16" ht="20.25" customHeight="1" x14ac:dyDescent="0.3">
      <c r="A369" s="79">
        <v>362</v>
      </c>
      <c r="B369" s="79"/>
      <c r="C369" s="16"/>
      <c r="D369" s="37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</row>
    <row r="370" spans="1:16" ht="20.25" customHeight="1" x14ac:dyDescent="0.35">
      <c r="A370" s="79">
        <v>363</v>
      </c>
      <c r="B370" s="79"/>
      <c r="C370" s="57"/>
      <c r="D370" s="82"/>
      <c r="E370" s="82"/>
      <c r="F370" s="82"/>
      <c r="G370" s="82"/>
      <c r="H370" s="82"/>
      <c r="I370" s="82"/>
      <c r="J370" s="82"/>
      <c r="K370" s="82"/>
      <c r="L370" s="82"/>
      <c r="M370" s="15"/>
      <c r="N370" s="15"/>
      <c r="O370" s="15"/>
      <c r="P370" s="16"/>
    </row>
    <row r="371" spans="1:16" ht="20.25" customHeight="1" x14ac:dyDescent="0.3">
      <c r="A371" s="79">
        <v>364</v>
      </c>
      <c r="B371" s="79"/>
      <c r="C371" s="24"/>
      <c r="D371" s="37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</row>
    <row r="372" spans="1:16" ht="20.25" customHeight="1" x14ac:dyDescent="0.3">
      <c r="A372" s="79">
        <v>365</v>
      </c>
      <c r="B372" s="79"/>
      <c r="C372" s="125"/>
      <c r="D372" s="29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</row>
    <row r="373" spans="1:16" ht="20.25" customHeight="1" x14ac:dyDescent="0.3">
      <c r="A373" s="79">
        <v>366</v>
      </c>
      <c r="B373" s="79"/>
      <c r="C373" s="24"/>
      <c r="D373" s="37"/>
      <c r="E373" s="29"/>
      <c r="F373" s="16"/>
      <c r="G373" s="16"/>
      <c r="H373" s="110"/>
      <c r="I373" s="16"/>
      <c r="J373" s="16"/>
      <c r="K373" s="16"/>
      <c r="L373" s="16"/>
      <c r="M373" s="16"/>
      <c r="N373" s="16"/>
      <c r="O373" s="16"/>
      <c r="P373" s="16"/>
    </row>
    <row r="374" spans="1:16" ht="20.25" customHeight="1" x14ac:dyDescent="0.3">
      <c r="A374" s="79">
        <v>367</v>
      </c>
      <c r="B374" s="79"/>
      <c r="C374" s="16"/>
      <c r="D374" s="37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</row>
    <row r="375" spans="1:16" ht="20.25" customHeight="1" x14ac:dyDescent="0.3">
      <c r="A375" s="79">
        <v>368</v>
      </c>
      <c r="B375" s="79"/>
      <c r="C375" s="24"/>
      <c r="D375" s="37"/>
      <c r="E375" s="29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</row>
    <row r="376" spans="1:16" ht="20.25" customHeight="1" x14ac:dyDescent="0.3">
      <c r="A376" s="79">
        <v>369</v>
      </c>
      <c r="B376" s="79"/>
      <c r="C376" s="24"/>
      <c r="D376" s="37"/>
      <c r="E376" s="29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</row>
    <row r="377" spans="1:16" ht="20.25" customHeight="1" x14ac:dyDescent="0.3">
      <c r="A377" s="79">
        <v>370</v>
      </c>
      <c r="B377" s="79"/>
      <c r="C377" s="24"/>
      <c r="D377" s="37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</row>
    <row r="378" spans="1:16" ht="20.25" customHeight="1" x14ac:dyDescent="0.3">
      <c r="A378" s="79">
        <v>371</v>
      </c>
      <c r="B378" s="79"/>
      <c r="C378" s="24"/>
      <c r="D378" s="37"/>
      <c r="E378" s="29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</row>
    <row r="379" spans="1:16" ht="20.25" customHeight="1" x14ac:dyDescent="0.3">
      <c r="A379" s="79">
        <v>372</v>
      </c>
      <c r="B379" s="79"/>
      <c r="C379" s="24"/>
      <c r="D379" s="37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</row>
    <row r="380" spans="1:16" ht="20.25" customHeight="1" x14ac:dyDescent="0.3">
      <c r="A380" s="79">
        <v>373</v>
      </c>
      <c r="B380" s="79"/>
      <c r="C380" s="24"/>
      <c r="D380" s="29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</row>
    <row r="381" spans="1:16" ht="20.25" customHeight="1" x14ac:dyDescent="0.3">
      <c r="A381" s="79">
        <v>374</v>
      </c>
      <c r="B381" s="79"/>
      <c r="C381" s="24"/>
      <c r="D381" s="29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</row>
    <row r="382" spans="1:16" ht="20.25" customHeight="1" x14ac:dyDescent="0.3">
      <c r="A382" s="79">
        <v>375</v>
      </c>
      <c r="B382" s="79"/>
      <c r="C382" s="24"/>
      <c r="D382" s="37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</row>
    <row r="383" spans="1:16" ht="20.25" customHeight="1" x14ac:dyDescent="0.3">
      <c r="A383" s="79">
        <v>376</v>
      </c>
      <c r="B383" s="79"/>
      <c r="C383" s="24"/>
      <c r="D383" s="37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</row>
    <row r="384" spans="1:16" ht="20.25" customHeight="1" x14ac:dyDescent="0.3">
      <c r="A384" s="79">
        <v>377</v>
      </c>
      <c r="B384" s="79"/>
      <c r="C384" s="24"/>
      <c r="D384" s="29"/>
      <c r="E384" s="29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</row>
    <row r="385" spans="1:16" ht="20.25" customHeight="1" x14ac:dyDescent="0.3">
      <c r="A385" s="79">
        <v>378</v>
      </c>
      <c r="B385" s="79"/>
      <c r="C385" s="24"/>
      <c r="D385" s="29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</row>
    <row r="386" spans="1:16" ht="20.25" customHeight="1" x14ac:dyDescent="0.3">
      <c r="A386" s="79">
        <v>379</v>
      </c>
      <c r="B386" s="79"/>
      <c r="C386" s="24"/>
      <c r="D386" s="37"/>
      <c r="E386" s="29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</row>
    <row r="387" spans="1:16" ht="20.25" customHeight="1" x14ac:dyDescent="0.3">
      <c r="A387" s="79">
        <v>380</v>
      </c>
      <c r="B387" s="79"/>
      <c r="C387" s="24"/>
      <c r="D387" s="29"/>
      <c r="E387" s="29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</row>
    <row r="388" spans="1:16" ht="20.25" customHeight="1" x14ac:dyDescent="0.3">
      <c r="A388" s="79">
        <v>381</v>
      </c>
      <c r="B388" s="79"/>
      <c r="C388" s="24"/>
      <c r="D388" s="37"/>
      <c r="E388" s="29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</row>
    <row r="389" spans="1:16" ht="20.25" customHeight="1" x14ac:dyDescent="0.3">
      <c r="A389" s="79">
        <v>382</v>
      </c>
      <c r="B389" s="126"/>
      <c r="C389" s="120"/>
      <c r="D389" s="127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6"/>
      <c r="P389" s="16"/>
    </row>
    <row r="390" spans="1:16" ht="20.25" customHeight="1" x14ac:dyDescent="0.3"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</row>
    <row r="391" spans="1:16" ht="20.25" customHeight="1" x14ac:dyDescent="0.3"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</row>
    <row r="392" spans="1:16" ht="20.25" customHeight="1" x14ac:dyDescent="0.3"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</row>
    <row r="393" spans="1:16" ht="20.25" customHeight="1" x14ac:dyDescent="0.3"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</row>
    <row r="394" spans="1:16" ht="20.25" customHeight="1" x14ac:dyDescent="0.3"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</row>
    <row r="395" spans="1:16" ht="20.25" customHeight="1" x14ac:dyDescent="0.3"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</row>
    <row r="396" spans="1:16" ht="20.25" customHeight="1" x14ac:dyDescent="0.3"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</row>
    <row r="397" spans="1:16" ht="20.25" customHeight="1" x14ac:dyDescent="0.3"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</row>
    <row r="398" spans="1:16" ht="20.25" customHeight="1" x14ac:dyDescent="0.3"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</row>
    <row r="399" spans="1:16" ht="20.25" customHeight="1" x14ac:dyDescent="0.3"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</row>
    <row r="400" spans="1:16" ht="20.25" customHeight="1" x14ac:dyDescent="0.3"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</row>
    <row r="401" spans="3:16" ht="20.25" customHeight="1" x14ac:dyDescent="0.3"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</row>
    <row r="402" spans="3:16" ht="20.25" customHeight="1" x14ac:dyDescent="0.3"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</row>
    <row r="403" spans="3:16" ht="20.25" customHeight="1" x14ac:dyDescent="0.3"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</row>
    <row r="404" spans="3:16" ht="20.25" customHeight="1" x14ac:dyDescent="0.3"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</row>
    <row r="405" spans="3:16" ht="20.25" customHeight="1" x14ac:dyDescent="0.3"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</row>
    <row r="406" spans="3:16" ht="20.25" customHeight="1" x14ac:dyDescent="0.3"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</row>
    <row r="407" spans="3:16" ht="20.25" customHeight="1" x14ac:dyDescent="0.3"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</row>
    <row r="408" spans="3:16" ht="20.25" customHeight="1" x14ac:dyDescent="0.3"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</row>
    <row r="409" spans="3:16" ht="20.25" customHeight="1" x14ac:dyDescent="0.3"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</row>
    <row r="410" spans="3:16" ht="20.25" customHeight="1" x14ac:dyDescent="0.3"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</row>
    <row r="411" spans="3:16" ht="20.25" customHeight="1" x14ac:dyDescent="0.3"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</row>
    <row r="412" spans="3:16" ht="20.25" customHeight="1" x14ac:dyDescent="0.3"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</row>
    <row r="413" spans="3:16" ht="20.25" customHeight="1" x14ac:dyDescent="0.3"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</row>
    <row r="414" spans="3:16" ht="20.25" customHeight="1" x14ac:dyDescent="0.3"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</row>
    <row r="415" spans="3:16" ht="20.25" customHeight="1" x14ac:dyDescent="0.3"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</row>
    <row r="416" spans="3:16" ht="20.25" customHeight="1" x14ac:dyDescent="0.3"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</row>
    <row r="417" spans="3:16" ht="20.25" customHeight="1" x14ac:dyDescent="0.3"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</row>
    <row r="418" spans="3:16" ht="20.25" customHeight="1" x14ac:dyDescent="0.3"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</row>
    <row r="419" spans="3:16" ht="20.25" customHeight="1" x14ac:dyDescent="0.3"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</row>
    <row r="420" spans="3:16" ht="20.25" customHeight="1" x14ac:dyDescent="0.3"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</row>
    <row r="421" spans="3:16" ht="20.25" customHeight="1" x14ac:dyDescent="0.3"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</row>
    <row r="422" spans="3:16" ht="20.25" customHeight="1" x14ac:dyDescent="0.3"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</row>
    <row r="423" spans="3:16" ht="20.25" customHeight="1" x14ac:dyDescent="0.3"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</row>
    <row r="424" spans="3:16" ht="20.25" customHeight="1" x14ac:dyDescent="0.3"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</row>
    <row r="425" spans="3:16" ht="20.25" customHeight="1" x14ac:dyDescent="0.3"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</row>
    <row r="426" spans="3:16" ht="21" customHeight="1" x14ac:dyDescent="0.35">
      <c r="C426" s="3"/>
      <c r="M426" s="2"/>
      <c r="N426" s="2"/>
      <c r="O426" s="53"/>
      <c r="P426" s="53"/>
    </row>
    <row r="427" spans="3:16" ht="21" customHeight="1" x14ac:dyDescent="0.35">
      <c r="C427" s="3"/>
      <c r="M427" s="2"/>
      <c r="N427" s="2"/>
      <c r="O427" s="2"/>
    </row>
    <row r="428" spans="3:16" ht="21" customHeight="1" x14ac:dyDescent="0.35">
      <c r="C428" s="3"/>
      <c r="M428" s="2"/>
      <c r="N428" s="2"/>
      <c r="O428" s="2"/>
    </row>
    <row r="429" spans="3:16" ht="21" customHeight="1" x14ac:dyDescent="0.35">
      <c r="C429" s="3"/>
      <c r="M429" s="2"/>
      <c r="N429" s="2"/>
      <c r="O429" s="2"/>
    </row>
    <row r="430" spans="3:16" ht="21" customHeight="1" x14ac:dyDescent="0.35">
      <c r="C430" s="3"/>
      <c r="M430" s="2"/>
      <c r="N430" s="2"/>
      <c r="O430" s="2"/>
    </row>
    <row r="431" spans="3:16" ht="21" customHeight="1" x14ac:dyDescent="0.35">
      <c r="C431" s="3"/>
      <c r="M431" s="2"/>
      <c r="N431" s="2"/>
      <c r="O431" s="2"/>
    </row>
    <row r="432" spans="3:16" ht="21" customHeight="1" x14ac:dyDescent="0.35">
      <c r="C432" s="3"/>
      <c r="M432" s="2"/>
      <c r="N432" s="2"/>
      <c r="O432" s="2"/>
    </row>
    <row r="433" spans="3:15" ht="21" customHeight="1" x14ac:dyDescent="0.35">
      <c r="C433" s="3"/>
      <c r="M433" s="2"/>
      <c r="N433" s="2"/>
      <c r="O433" s="2"/>
    </row>
    <row r="434" spans="3:15" ht="21" customHeight="1" x14ac:dyDescent="0.35">
      <c r="C434" s="3"/>
      <c r="M434" s="2"/>
      <c r="N434" s="2"/>
      <c r="O434" s="2"/>
    </row>
    <row r="435" spans="3:15" ht="21" customHeight="1" x14ac:dyDescent="0.35">
      <c r="C435" s="3"/>
      <c r="M435" s="2"/>
      <c r="N435" s="2"/>
      <c r="O435" s="2"/>
    </row>
    <row r="436" spans="3:15" ht="21" customHeight="1" x14ac:dyDescent="0.35">
      <c r="C436" s="3"/>
      <c r="M436" s="2"/>
      <c r="N436" s="2"/>
      <c r="O436" s="2"/>
    </row>
    <row r="437" spans="3:15" ht="21" customHeight="1" x14ac:dyDescent="0.35">
      <c r="C437" s="3"/>
      <c r="M437" s="2"/>
      <c r="N437" s="2"/>
      <c r="O437" s="2"/>
    </row>
    <row r="438" spans="3:15" ht="21" customHeight="1" x14ac:dyDescent="0.35">
      <c r="C438" s="3"/>
      <c r="M438" s="2"/>
      <c r="N438" s="2"/>
      <c r="O438" s="2"/>
    </row>
    <row r="439" spans="3:15" ht="21" customHeight="1" x14ac:dyDescent="0.35">
      <c r="C439" s="3"/>
      <c r="M439" s="2"/>
      <c r="N439" s="2"/>
      <c r="O439" s="2"/>
    </row>
    <row r="440" spans="3:15" ht="21" customHeight="1" x14ac:dyDescent="0.35">
      <c r="C440" s="3"/>
      <c r="M440" s="2"/>
      <c r="N440" s="2"/>
      <c r="O440" s="2"/>
    </row>
    <row r="441" spans="3:15" ht="21" customHeight="1" x14ac:dyDescent="0.35">
      <c r="C441" s="3"/>
      <c r="M441" s="2"/>
      <c r="N441" s="2"/>
      <c r="O441" s="2"/>
    </row>
    <row r="442" spans="3:15" ht="21" customHeight="1" x14ac:dyDescent="0.35">
      <c r="C442" s="3"/>
      <c r="M442" s="2"/>
      <c r="N442" s="2"/>
      <c r="O442" s="2"/>
    </row>
    <row r="443" spans="3:15" ht="21" customHeight="1" x14ac:dyDescent="0.35">
      <c r="C443" s="3"/>
      <c r="M443" s="2"/>
      <c r="N443" s="2"/>
      <c r="O443" s="2"/>
    </row>
    <row r="444" spans="3:15" ht="21" customHeight="1" x14ac:dyDescent="0.35">
      <c r="C444" s="3"/>
      <c r="M444" s="2"/>
      <c r="N444" s="2"/>
      <c r="O444" s="2"/>
    </row>
    <row r="445" spans="3:15" ht="21" customHeight="1" x14ac:dyDescent="0.35">
      <c r="C445" s="3"/>
      <c r="M445" s="2"/>
      <c r="N445" s="2"/>
      <c r="O445" s="2"/>
    </row>
    <row r="446" spans="3:15" ht="21" customHeight="1" x14ac:dyDescent="0.35">
      <c r="C446" s="3"/>
      <c r="M446" s="2"/>
      <c r="N446" s="2"/>
      <c r="O446" s="2"/>
    </row>
    <row r="447" spans="3:15" ht="21" customHeight="1" x14ac:dyDescent="0.35">
      <c r="C447" s="3"/>
      <c r="M447" s="2"/>
      <c r="N447" s="2"/>
      <c r="O447" s="2"/>
    </row>
    <row r="448" spans="3:15" ht="21" customHeight="1" x14ac:dyDescent="0.35">
      <c r="C448" s="3"/>
      <c r="M448" s="2"/>
      <c r="N448" s="2"/>
      <c r="O448" s="2"/>
    </row>
    <row r="449" spans="3:15" ht="21" customHeight="1" x14ac:dyDescent="0.35">
      <c r="C449" s="3"/>
      <c r="M449" s="2"/>
      <c r="N449" s="2"/>
      <c r="O449" s="2"/>
    </row>
    <row r="450" spans="3:15" ht="21" customHeight="1" x14ac:dyDescent="0.35">
      <c r="C450" s="3"/>
      <c r="M450" s="2"/>
      <c r="N450" s="2"/>
      <c r="O450" s="2"/>
    </row>
    <row r="451" spans="3:15" ht="21" customHeight="1" x14ac:dyDescent="0.35">
      <c r="C451" s="3"/>
      <c r="M451" s="2"/>
      <c r="N451" s="2"/>
      <c r="O451" s="2"/>
    </row>
    <row r="452" spans="3:15" ht="21" customHeight="1" x14ac:dyDescent="0.35">
      <c r="C452" s="3"/>
      <c r="M452" s="2"/>
      <c r="N452" s="2"/>
      <c r="O452" s="2"/>
    </row>
    <row r="453" spans="3:15" ht="21" customHeight="1" x14ac:dyDescent="0.35">
      <c r="C453" s="3"/>
      <c r="M453" s="2"/>
      <c r="N453" s="2"/>
      <c r="O453" s="2"/>
    </row>
    <row r="454" spans="3:15" ht="21" customHeight="1" x14ac:dyDescent="0.35">
      <c r="C454" s="3"/>
      <c r="M454" s="2"/>
      <c r="N454" s="2"/>
      <c r="O454" s="2"/>
    </row>
    <row r="455" spans="3:15" ht="21" customHeight="1" x14ac:dyDescent="0.35">
      <c r="C455" s="3"/>
      <c r="M455" s="2"/>
      <c r="N455" s="2"/>
      <c r="O455" s="2"/>
    </row>
    <row r="456" spans="3:15" ht="21" customHeight="1" x14ac:dyDescent="0.35">
      <c r="C456" s="3"/>
      <c r="M456" s="2"/>
      <c r="N456" s="2"/>
      <c r="O456" s="2"/>
    </row>
    <row r="457" spans="3:15" ht="21" customHeight="1" x14ac:dyDescent="0.35">
      <c r="C457" s="3"/>
      <c r="M457" s="2"/>
      <c r="N457" s="2"/>
      <c r="O457" s="2"/>
    </row>
    <row r="458" spans="3:15" ht="21" customHeight="1" x14ac:dyDescent="0.35">
      <c r="C458" s="3"/>
      <c r="M458" s="2"/>
      <c r="N458" s="2"/>
      <c r="O458" s="2"/>
    </row>
    <row r="459" spans="3:15" ht="21" customHeight="1" x14ac:dyDescent="0.35">
      <c r="C459" s="3"/>
      <c r="M459" s="2"/>
      <c r="N459" s="2"/>
      <c r="O459" s="2"/>
    </row>
    <row r="460" spans="3:15" ht="21" customHeight="1" x14ac:dyDescent="0.35">
      <c r="C460" s="3"/>
      <c r="M460" s="2"/>
      <c r="N460" s="2"/>
      <c r="O460" s="2"/>
    </row>
    <row r="461" spans="3:15" ht="21" customHeight="1" x14ac:dyDescent="0.35">
      <c r="C461" s="3"/>
      <c r="M461" s="2"/>
      <c r="N461" s="2"/>
      <c r="O461" s="2"/>
    </row>
    <row r="462" spans="3:15" ht="21" customHeight="1" x14ac:dyDescent="0.35">
      <c r="C462" s="3"/>
      <c r="M462" s="2"/>
      <c r="N462" s="2"/>
      <c r="O462" s="2"/>
    </row>
    <row r="463" spans="3:15" ht="21" customHeight="1" x14ac:dyDescent="0.35">
      <c r="C463" s="3"/>
      <c r="M463" s="2"/>
      <c r="N463" s="2"/>
      <c r="O463" s="2"/>
    </row>
    <row r="464" spans="3:15" ht="21" customHeight="1" x14ac:dyDescent="0.35">
      <c r="C464" s="3"/>
      <c r="M464" s="2"/>
      <c r="N464" s="2"/>
      <c r="O464" s="2"/>
    </row>
    <row r="465" spans="3:15" ht="21" customHeight="1" x14ac:dyDescent="0.35">
      <c r="C465" s="3"/>
      <c r="M465" s="2"/>
      <c r="N465" s="2"/>
      <c r="O465" s="2"/>
    </row>
    <row r="466" spans="3:15" ht="21" customHeight="1" x14ac:dyDescent="0.35">
      <c r="C466" s="3"/>
      <c r="M466" s="2"/>
      <c r="N466" s="2"/>
      <c r="O466" s="2"/>
    </row>
    <row r="467" spans="3:15" ht="21" customHeight="1" x14ac:dyDescent="0.35">
      <c r="C467" s="3"/>
      <c r="M467" s="2"/>
      <c r="N467" s="2"/>
      <c r="O467" s="2"/>
    </row>
    <row r="468" spans="3:15" ht="21" customHeight="1" x14ac:dyDescent="0.35">
      <c r="C468" s="3"/>
      <c r="M468" s="2"/>
      <c r="N468" s="2"/>
      <c r="O468" s="2"/>
    </row>
    <row r="469" spans="3:15" ht="21" customHeight="1" x14ac:dyDescent="0.35">
      <c r="C469" s="3"/>
      <c r="M469" s="2"/>
      <c r="N469" s="2"/>
      <c r="O469" s="2"/>
    </row>
    <row r="470" spans="3:15" ht="21" customHeight="1" x14ac:dyDescent="0.35">
      <c r="C470" s="3"/>
      <c r="M470" s="2"/>
      <c r="N470" s="2"/>
      <c r="O470" s="2"/>
    </row>
    <row r="471" spans="3:15" ht="21" customHeight="1" x14ac:dyDescent="0.35">
      <c r="C471" s="3"/>
      <c r="M471" s="2"/>
      <c r="N471" s="2"/>
      <c r="O471" s="2"/>
    </row>
    <row r="472" spans="3:15" ht="21" customHeight="1" x14ac:dyDescent="0.35">
      <c r="C472" s="3"/>
      <c r="M472" s="2"/>
      <c r="N472" s="2"/>
      <c r="O472" s="2"/>
    </row>
    <row r="473" spans="3:15" ht="21" customHeight="1" x14ac:dyDescent="0.35">
      <c r="C473" s="3"/>
      <c r="M473" s="2"/>
      <c r="N473" s="2"/>
      <c r="O473" s="2"/>
    </row>
    <row r="474" spans="3:15" ht="21" customHeight="1" x14ac:dyDescent="0.35">
      <c r="C474" s="3"/>
      <c r="M474" s="2"/>
      <c r="N474" s="2"/>
      <c r="O474" s="2"/>
    </row>
    <row r="475" spans="3:15" ht="21" customHeight="1" x14ac:dyDescent="0.35">
      <c r="C475" s="3"/>
      <c r="M475" s="2"/>
      <c r="N475" s="2"/>
      <c r="O475" s="2"/>
    </row>
    <row r="476" spans="3:15" ht="21" customHeight="1" x14ac:dyDescent="0.35">
      <c r="C476" s="3"/>
      <c r="M476" s="2"/>
      <c r="N476" s="2"/>
      <c r="O476" s="2"/>
    </row>
    <row r="477" spans="3:15" ht="21" customHeight="1" x14ac:dyDescent="0.35">
      <c r="C477" s="3"/>
      <c r="M477" s="2"/>
      <c r="N477" s="2"/>
      <c r="O477" s="2"/>
    </row>
    <row r="478" spans="3:15" ht="21" customHeight="1" x14ac:dyDescent="0.35">
      <c r="C478" s="3"/>
      <c r="M478" s="2"/>
      <c r="N478" s="2"/>
      <c r="O478" s="2"/>
    </row>
    <row r="479" spans="3:15" ht="21" customHeight="1" x14ac:dyDescent="0.35">
      <c r="C479" s="3"/>
      <c r="M479" s="2"/>
      <c r="N479" s="2"/>
      <c r="O479" s="2"/>
    </row>
    <row r="480" spans="3:15" ht="21" customHeight="1" x14ac:dyDescent="0.35">
      <c r="C480" s="3"/>
      <c r="M480" s="2"/>
      <c r="N480" s="2"/>
      <c r="O480" s="2"/>
    </row>
    <row r="481" spans="3:15" ht="21" customHeight="1" x14ac:dyDescent="0.35">
      <c r="C481" s="3"/>
      <c r="M481" s="2"/>
      <c r="N481" s="2"/>
      <c r="O481" s="2"/>
    </row>
    <row r="482" spans="3:15" ht="21" customHeight="1" x14ac:dyDescent="0.35">
      <c r="C482" s="3"/>
      <c r="M482" s="2"/>
      <c r="N482" s="2"/>
      <c r="O482" s="2"/>
    </row>
    <row r="483" spans="3:15" ht="21" customHeight="1" x14ac:dyDescent="0.35">
      <c r="C483" s="3"/>
      <c r="M483" s="2"/>
      <c r="N483" s="2"/>
      <c r="O483" s="2"/>
    </row>
    <row r="484" spans="3:15" ht="21" customHeight="1" x14ac:dyDescent="0.35">
      <c r="C484" s="3"/>
      <c r="M484" s="2"/>
      <c r="N484" s="2"/>
      <c r="O484" s="2"/>
    </row>
    <row r="485" spans="3:15" ht="21" customHeight="1" x14ac:dyDescent="0.35">
      <c r="C485" s="3"/>
      <c r="M485" s="2"/>
      <c r="N485" s="2"/>
      <c r="O485" s="2"/>
    </row>
    <row r="486" spans="3:15" ht="21" customHeight="1" x14ac:dyDescent="0.35">
      <c r="C486" s="3"/>
      <c r="M486" s="2"/>
      <c r="N486" s="2"/>
      <c r="O486" s="2"/>
    </row>
    <row r="487" spans="3:15" ht="21" customHeight="1" x14ac:dyDescent="0.35">
      <c r="C487" s="3"/>
      <c r="M487" s="2"/>
      <c r="N487" s="2"/>
      <c r="O487" s="2"/>
    </row>
    <row r="488" spans="3:15" ht="21" customHeight="1" x14ac:dyDescent="0.35">
      <c r="C488" s="3"/>
      <c r="M488" s="2"/>
      <c r="N488" s="2"/>
      <c r="O488" s="2"/>
    </row>
    <row r="489" spans="3:15" ht="21" customHeight="1" x14ac:dyDescent="0.35">
      <c r="C489" s="3"/>
      <c r="M489" s="2"/>
      <c r="N489" s="2"/>
      <c r="O489" s="2"/>
    </row>
    <row r="490" spans="3:15" ht="21" customHeight="1" x14ac:dyDescent="0.35">
      <c r="C490" s="3"/>
      <c r="M490" s="2"/>
      <c r="N490" s="2"/>
      <c r="O490" s="2"/>
    </row>
    <row r="491" spans="3:15" ht="21" customHeight="1" x14ac:dyDescent="0.35">
      <c r="C491" s="3"/>
      <c r="M491" s="2"/>
      <c r="N491" s="2"/>
      <c r="O491" s="2"/>
    </row>
    <row r="492" spans="3:15" ht="21" customHeight="1" x14ac:dyDescent="0.35">
      <c r="C492" s="3"/>
      <c r="M492" s="2"/>
      <c r="N492" s="2"/>
      <c r="O492" s="2"/>
    </row>
    <row r="493" spans="3:15" ht="21" customHeight="1" x14ac:dyDescent="0.35">
      <c r="C493" s="3"/>
      <c r="M493" s="2"/>
      <c r="N493" s="2"/>
      <c r="O493" s="2"/>
    </row>
    <row r="494" spans="3:15" ht="21" customHeight="1" x14ac:dyDescent="0.35">
      <c r="C494" s="3"/>
      <c r="M494" s="2"/>
      <c r="N494" s="2"/>
      <c r="O494" s="2"/>
    </row>
    <row r="495" spans="3:15" ht="21" customHeight="1" x14ac:dyDescent="0.35">
      <c r="C495" s="3"/>
      <c r="M495" s="2"/>
      <c r="N495" s="2"/>
      <c r="O495" s="2"/>
    </row>
    <row r="496" spans="3:15" ht="21" customHeight="1" x14ac:dyDescent="0.35">
      <c r="C496" s="3"/>
      <c r="M496" s="2"/>
      <c r="N496" s="2"/>
      <c r="O496" s="2"/>
    </row>
    <row r="497" spans="3:15" ht="21" customHeight="1" x14ac:dyDescent="0.35">
      <c r="C497" s="3"/>
      <c r="M497" s="2"/>
      <c r="N497" s="2"/>
      <c r="O497" s="2"/>
    </row>
    <row r="498" spans="3:15" ht="21" customHeight="1" x14ac:dyDescent="0.35">
      <c r="C498" s="3"/>
      <c r="M498" s="2"/>
      <c r="N498" s="2"/>
      <c r="O498" s="2"/>
    </row>
    <row r="499" spans="3:15" ht="21" customHeight="1" x14ac:dyDescent="0.35">
      <c r="C499" s="3"/>
      <c r="M499" s="2"/>
      <c r="N499" s="2"/>
      <c r="O499" s="2"/>
    </row>
    <row r="500" spans="3:15" ht="21" customHeight="1" x14ac:dyDescent="0.35">
      <c r="C500" s="3"/>
      <c r="M500" s="2"/>
      <c r="N500" s="2"/>
      <c r="O500" s="2"/>
    </row>
    <row r="501" spans="3:15" ht="21" customHeight="1" x14ac:dyDescent="0.35">
      <c r="C501" s="3"/>
      <c r="M501" s="2"/>
      <c r="N501" s="2"/>
      <c r="O501" s="2"/>
    </row>
    <row r="502" spans="3:15" ht="21" customHeight="1" x14ac:dyDescent="0.35">
      <c r="C502" s="3"/>
      <c r="M502" s="2"/>
      <c r="N502" s="2"/>
      <c r="O502" s="2"/>
    </row>
    <row r="503" spans="3:15" ht="21" customHeight="1" x14ac:dyDescent="0.35">
      <c r="C503" s="3"/>
      <c r="M503" s="2"/>
      <c r="N503" s="2"/>
      <c r="O503" s="2"/>
    </row>
    <row r="504" spans="3:15" ht="21" customHeight="1" x14ac:dyDescent="0.35">
      <c r="C504" s="3"/>
      <c r="M504" s="2"/>
      <c r="N504" s="2"/>
      <c r="O504" s="2"/>
    </row>
    <row r="505" spans="3:15" ht="21" customHeight="1" x14ac:dyDescent="0.35">
      <c r="C505" s="3"/>
      <c r="M505" s="2"/>
      <c r="N505" s="2"/>
      <c r="O505" s="2"/>
    </row>
    <row r="506" spans="3:15" ht="21" customHeight="1" x14ac:dyDescent="0.35">
      <c r="C506" s="3"/>
      <c r="M506" s="2"/>
      <c r="N506" s="2"/>
      <c r="O506" s="2"/>
    </row>
    <row r="507" spans="3:15" ht="21" customHeight="1" x14ac:dyDescent="0.35">
      <c r="C507" s="3"/>
      <c r="M507" s="2"/>
      <c r="N507" s="2"/>
      <c r="O507" s="2"/>
    </row>
    <row r="508" spans="3:15" ht="21" customHeight="1" x14ac:dyDescent="0.35">
      <c r="C508" s="3"/>
      <c r="M508" s="2"/>
      <c r="N508" s="2"/>
      <c r="O508" s="2"/>
    </row>
    <row r="509" spans="3:15" ht="21" customHeight="1" x14ac:dyDescent="0.35">
      <c r="C509" s="3"/>
      <c r="M509" s="2"/>
      <c r="N509" s="2"/>
      <c r="O509" s="2"/>
    </row>
    <row r="510" spans="3:15" ht="21" customHeight="1" x14ac:dyDescent="0.35">
      <c r="C510" s="3"/>
      <c r="M510" s="2"/>
      <c r="N510" s="2"/>
      <c r="O510" s="2"/>
    </row>
    <row r="511" spans="3:15" ht="21" customHeight="1" x14ac:dyDescent="0.35">
      <c r="C511" s="3"/>
      <c r="M511" s="2"/>
      <c r="N511" s="2"/>
      <c r="O511" s="2"/>
    </row>
    <row r="512" spans="3:15" ht="21" customHeight="1" x14ac:dyDescent="0.35">
      <c r="C512" s="3"/>
      <c r="M512" s="2"/>
      <c r="N512" s="2"/>
      <c r="O512" s="2"/>
    </row>
    <row r="513" spans="3:15" ht="21" customHeight="1" x14ac:dyDescent="0.35">
      <c r="C513" s="3"/>
      <c r="M513" s="2"/>
      <c r="N513" s="2"/>
      <c r="O513" s="2"/>
    </row>
    <row r="514" spans="3:15" ht="21" customHeight="1" x14ac:dyDescent="0.35">
      <c r="C514" s="3"/>
      <c r="M514" s="2"/>
      <c r="N514" s="2"/>
      <c r="O514" s="2"/>
    </row>
    <row r="515" spans="3:15" ht="21" customHeight="1" x14ac:dyDescent="0.35">
      <c r="C515" s="3"/>
      <c r="M515" s="2"/>
      <c r="N515" s="2"/>
      <c r="O515" s="2"/>
    </row>
    <row r="516" spans="3:15" ht="21" customHeight="1" x14ac:dyDescent="0.35">
      <c r="C516" s="3"/>
      <c r="M516" s="2"/>
      <c r="N516" s="2"/>
      <c r="O516" s="2"/>
    </row>
    <row r="517" spans="3:15" ht="21" customHeight="1" x14ac:dyDescent="0.35">
      <c r="C517" s="3"/>
      <c r="M517" s="2"/>
      <c r="N517" s="2"/>
      <c r="O517" s="2"/>
    </row>
    <row r="518" spans="3:15" ht="21" customHeight="1" x14ac:dyDescent="0.35">
      <c r="C518" s="3"/>
      <c r="M518" s="2"/>
      <c r="N518" s="2"/>
      <c r="O518" s="2"/>
    </row>
    <row r="519" spans="3:15" ht="21" customHeight="1" x14ac:dyDescent="0.35">
      <c r="C519" s="3"/>
      <c r="M519" s="2"/>
      <c r="N519" s="2"/>
      <c r="O519" s="2"/>
    </row>
    <row r="520" spans="3:15" ht="21" customHeight="1" x14ac:dyDescent="0.35">
      <c r="C520" s="3"/>
      <c r="M520" s="2"/>
      <c r="N520" s="2"/>
      <c r="O520" s="2"/>
    </row>
    <row r="521" spans="3:15" ht="21" customHeight="1" x14ac:dyDescent="0.35">
      <c r="C521" s="3"/>
      <c r="M521" s="2"/>
      <c r="N521" s="2"/>
      <c r="O521" s="2"/>
    </row>
    <row r="522" spans="3:15" ht="21" customHeight="1" x14ac:dyDescent="0.35">
      <c r="C522" s="3"/>
      <c r="M522" s="2"/>
      <c r="N522" s="2"/>
      <c r="O522" s="2"/>
    </row>
    <row r="523" spans="3:15" ht="21" customHeight="1" x14ac:dyDescent="0.35">
      <c r="C523" s="3"/>
      <c r="M523" s="2"/>
      <c r="N523" s="2"/>
      <c r="O523" s="2"/>
    </row>
    <row r="524" spans="3:15" ht="21" customHeight="1" x14ac:dyDescent="0.35">
      <c r="C524" s="3"/>
      <c r="M524" s="2"/>
      <c r="N524" s="2"/>
      <c r="O524" s="2"/>
    </row>
    <row r="525" spans="3:15" ht="21" customHeight="1" x14ac:dyDescent="0.35">
      <c r="C525" s="3"/>
      <c r="M525" s="2"/>
      <c r="N525" s="2"/>
      <c r="O525" s="2"/>
    </row>
    <row r="526" spans="3:15" ht="21" customHeight="1" x14ac:dyDescent="0.35">
      <c r="C526" s="3"/>
      <c r="M526" s="2"/>
      <c r="N526" s="2"/>
      <c r="O526" s="2"/>
    </row>
    <row r="527" spans="3:15" ht="21" customHeight="1" x14ac:dyDescent="0.35">
      <c r="C527" s="3"/>
      <c r="M527" s="2"/>
      <c r="N527" s="2"/>
      <c r="O527" s="2"/>
    </row>
    <row r="528" spans="3:15" ht="21" customHeight="1" x14ac:dyDescent="0.35">
      <c r="C528" s="3"/>
      <c r="M528" s="2"/>
      <c r="N528" s="2"/>
      <c r="O528" s="2"/>
    </row>
    <row r="529" spans="3:15" ht="21" customHeight="1" x14ac:dyDescent="0.35">
      <c r="C529" s="3"/>
      <c r="M529" s="2"/>
      <c r="N529" s="2"/>
      <c r="O529" s="2"/>
    </row>
    <row r="530" spans="3:15" ht="21" customHeight="1" x14ac:dyDescent="0.35">
      <c r="C530" s="3"/>
      <c r="M530" s="2"/>
      <c r="N530" s="2"/>
      <c r="O530" s="2"/>
    </row>
    <row r="531" spans="3:15" ht="21" customHeight="1" x14ac:dyDescent="0.35">
      <c r="C531" s="3"/>
      <c r="M531" s="2"/>
      <c r="N531" s="2"/>
      <c r="O531" s="2"/>
    </row>
    <row r="532" spans="3:15" ht="21" customHeight="1" x14ac:dyDescent="0.35">
      <c r="C532" s="3"/>
      <c r="M532" s="2"/>
      <c r="N532" s="2"/>
      <c r="O532" s="2"/>
    </row>
    <row r="533" spans="3:15" ht="21" customHeight="1" x14ac:dyDescent="0.35">
      <c r="C533" s="3"/>
      <c r="M533" s="2"/>
      <c r="N533" s="2"/>
      <c r="O533" s="2"/>
    </row>
    <row r="534" spans="3:15" ht="21" customHeight="1" x14ac:dyDescent="0.35">
      <c r="C534" s="3"/>
      <c r="M534" s="2"/>
      <c r="N534" s="2"/>
      <c r="O534" s="2"/>
    </row>
    <row r="535" spans="3:15" ht="21" customHeight="1" x14ac:dyDescent="0.35">
      <c r="C535" s="3"/>
      <c r="M535" s="2"/>
      <c r="N535" s="2"/>
      <c r="O535" s="2"/>
    </row>
    <row r="536" spans="3:15" ht="21" customHeight="1" x14ac:dyDescent="0.35">
      <c r="C536" s="3"/>
      <c r="M536" s="2"/>
      <c r="N536" s="2"/>
      <c r="O536" s="2"/>
    </row>
    <row r="537" spans="3:15" ht="21" customHeight="1" x14ac:dyDescent="0.35">
      <c r="C537" s="3"/>
      <c r="M537" s="2"/>
      <c r="N537" s="2"/>
      <c r="O537" s="2"/>
    </row>
    <row r="538" spans="3:15" ht="21" customHeight="1" x14ac:dyDescent="0.35">
      <c r="C538" s="3"/>
      <c r="M538" s="2"/>
      <c r="N538" s="2"/>
      <c r="O538" s="2"/>
    </row>
    <row r="539" spans="3:15" ht="21" customHeight="1" x14ac:dyDescent="0.35">
      <c r="C539" s="3"/>
      <c r="M539" s="2"/>
      <c r="N539" s="2"/>
      <c r="O539" s="2"/>
    </row>
    <row r="540" spans="3:15" ht="21" customHeight="1" x14ac:dyDescent="0.35">
      <c r="C540" s="3"/>
      <c r="M540" s="2"/>
      <c r="N540" s="2"/>
      <c r="O540" s="2"/>
    </row>
    <row r="541" spans="3:15" ht="21" customHeight="1" x14ac:dyDescent="0.35">
      <c r="C541" s="3"/>
      <c r="M541" s="2"/>
      <c r="N541" s="2"/>
      <c r="O541" s="2"/>
    </row>
    <row r="542" spans="3:15" ht="21" customHeight="1" x14ac:dyDescent="0.35">
      <c r="C542" s="3"/>
      <c r="M542" s="2"/>
      <c r="N542" s="2"/>
      <c r="O542" s="2"/>
    </row>
    <row r="543" spans="3:15" ht="21" customHeight="1" x14ac:dyDescent="0.35">
      <c r="C543" s="3"/>
      <c r="M543" s="2"/>
      <c r="N543" s="2"/>
      <c r="O543" s="2"/>
    </row>
    <row r="544" spans="3:15" ht="21" customHeight="1" x14ac:dyDescent="0.35">
      <c r="C544" s="3"/>
      <c r="M544" s="2"/>
      <c r="N544" s="2"/>
      <c r="O544" s="2"/>
    </row>
    <row r="545" spans="3:15" ht="21" customHeight="1" x14ac:dyDescent="0.35">
      <c r="C545" s="3"/>
      <c r="M545" s="2"/>
      <c r="N545" s="2"/>
      <c r="O545" s="2"/>
    </row>
    <row r="546" spans="3:15" ht="21" customHeight="1" x14ac:dyDescent="0.35">
      <c r="C546" s="3"/>
      <c r="M546" s="2"/>
      <c r="N546" s="2"/>
      <c r="O546" s="2"/>
    </row>
    <row r="547" spans="3:15" ht="21" customHeight="1" x14ac:dyDescent="0.35">
      <c r="C547" s="3"/>
      <c r="M547" s="2"/>
      <c r="N547" s="2"/>
      <c r="O547" s="2"/>
    </row>
    <row r="548" spans="3:15" ht="21" customHeight="1" x14ac:dyDescent="0.35">
      <c r="C548" s="3"/>
      <c r="M548" s="2"/>
      <c r="N548" s="2"/>
      <c r="O548" s="2"/>
    </row>
    <row r="549" spans="3:15" ht="21" customHeight="1" x14ac:dyDescent="0.35">
      <c r="C549" s="3"/>
      <c r="M549" s="2"/>
      <c r="N549" s="2"/>
      <c r="O549" s="2"/>
    </row>
    <row r="550" spans="3:15" ht="21" customHeight="1" x14ac:dyDescent="0.35">
      <c r="C550" s="3"/>
      <c r="M550" s="2"/>
      <c r="N550" s="2"/>
      <c r="O550" s="2"/>
    </row>
    <row r="551" spans="3:15" ht="21" customHeight="1" x14ac:dyDescent="0.35">
      <c r="C551" s="3"/>
      <c r="M551" s="2"/>
      <c r="N551" s="2"/>
      <c r="O551" s="2"/>
    </row>
    <row r="552" spans="3:15" ht="21" customHeight="1" x14ac:dyDescent="0.35">
      <c r="C552" s="3"/>
      <c r="M552" s="2"/>
      <c r="N552" s="2"/>
      <c r="O552" s="2"/>
    </row>
    <row r="553" spans="3:15" ht="21" customHeight="1" x14ac:dyDescent="0.35">
      <c r="C553" s="3"/>
      <c r="M553" s="2"/>
      <c r="N553" s="2"/>
      <c r="O553" s="2"/>
    </row>
    <row r="554" spans="3:15" ht="21" customHeight="1" x14ac:dyDescent="0.35">
      <c r="C554" s="3"/>
      <c r="M554" s="2"/>
      <c r="N554" s="2"/>
      <c r="O554" s="2"/>
    </row>
    <row r="555" spans="3:15" ht="21" customHeight="1" x14ac:dyDescent="0.35">
      <c r="C555" s="3"/>
      <c r="M555" s="2"/>
      <c r="N555" s="2"/>
      <c r="O555" s="2"/>
    </row>
    <row r="556" spans="3:15" ht="21" customHeight="1" x14ac:dyDescent="0.35">
      <c r="C556" s="3"/>
      <c r="M556" s="2"/>
      <c r="N556" s="2"/>
      <c r="O556" s="2"/>
    </row>
    <row r="557" spans="3:15" ht="21" customHeight="1" x14ac:dyDescent="0.35">
      <c r="C557" s="3"/>
      <c r="M557" s="2"/>
      <c r="N557" s="2"/>
      <c r="O557" s="2"/>
    </row>
    <row r="558" spans="3:15" ht="21" customHeight="1" x14ac:dyDescent="0.35">
      <c r="C558" s="3"/>
      <c r="M558" s="2"/>
      <c r="N558" s="2"/>
      <c r="O558" s="2"/>
    </row>
    <row r="559" spans="3:15" ht="21" customHeight="1" x14ac:dyDescent="0.35">
      <c r="C559" s="3"/>
      <c r="M559" s="2"/>
      <c r="N559" s="2"/>
      <c r="O559" s="2"/>
    </row>
    <row r="560" spans="3:15" ht="21" customHeight="1" x14ac:dyDescent="0.35">
      <c r="C560" s="3"/>
      <c r="M560" s="2"/>
      <c r="N560" s="2"/>
      <c r="O560" s="2"/>
    </row>
    <row r="561" spans="3:15" ht="21" customHeight="1" x14ac:dyDescent="0.35">
      <c r="C561" s="3"/>
      <c r="M561" s="2"/>
      <c r="N561" s="2"/>
      <c r="O561" s="2"/>
    </row>
    <row r="562" spans="3:15" ht="21" customHeight="1" x14ac:dyDescent="0.35">
      <c r="C562" s="3"/>
      <c r="M562" s="2"/>
      <c r="N562" s="2"/>
      <c r="O562" s="2"/>
    </row>
    <row r="563" spans="3:15" ht="21" customHeight="1" x14ac:dyDescent="0.35">
      <c r="C563" s="3"/>
      <c r="M563" s="2"/>
      <c r="N563" s="2"/>
      <c r="O563" s="2"/>
    </row>
    <row r="564" spans="3:15" ht="21" customHeight="1" x14ac:dyDescent="0.35">
      <c r="C564" s="3"/>
      <c r="M564" s="2"/>
      <c r="N564" s="2"/>
      <c r="O564" s="2"/>
    </row>
    <row r="565" spans="3:15" ht="21" customHeight="1" x14ac:dyDescent="0.35">
      <c r="C565" s="3"/>
      <c r="M565" s="2"/>
      <c r="N565" s="2"/>
      <c r="O565" s="2"/>
    </row>
    <row r="566" spans="3:15" ht="21" customHeight="1" x14ac:dyDescent="0.35">
      <c r="C566" s="3"/>
      <c r="M566" s="2"/>
      <c r="N566" s="2"/>
      <c r="O566" s="2"/>
    </row>
    <row r="567" spans="3:15" ht="21" customHeight="1" x14ac:dyDescent="0.35">
      <c r="C567" s="3"/>
      <c r="M567" s="2"/>
      <c r="N567" s="2"/>
      <c r="O567" s="2"/>
    </row>
    <row r="568" spans="3:15" ht="21" customHeight="1" x14ac:dyDescent="0.35">
      <c r="C568" s="3"/>
      <c r="M568" s="2"/>
      <c r="N568" s="2"/>
      <c r="O568" s="2"/>
    </row>
    <row r="569" spans="3:15" ht="21" customHeight="1" x14ac:dyDescent="0.35">
      <c r="C569" s="3"/>
      <c r="M569" s="2"/>
      <c r="N569" s="2"/>
      <c r="O569" s="2"/>
    </row>
    <row r="570" spans="3:15" ht="21" customHeight="1" x14ac:dyDescent="0.35">
      <c r="C570" s="3"/>
      <c r="M570" s="2"/>
      <c r="N570" s="2"/>
      <c r="O570" s="2"/>
    </row>
    <row r="571" spans="3:15" ht="21" customHeight="1" x14ac:dyDescent="0.35">
      <c r="C571" s="3"/>
      <c r="M571" s="2"/>
      <c r="N571" s="2"/>
      <c r="O571" s="2"/>
    </row>
    <row r="572" spans="3:15" ht="21" customHeight="1" x14ac:dyDescent="0.35">
      <c r="C572" s="3"/>
      <c r="M572" s="2"/>
      <c r="N572" s="2"/>
      <c r="O572" s="2"/>
    </row>
    <row r="573" spans="3:15" ht="21" customHeight="1" x14ac:dyDescent="0.35">
      <c r="C573" s="3"/>
      <c r="M573" s="2"/>
      <c r="N573" s="2"/>
      <c r="O573" s="2"/>
    </row>
    <row r="574" spans="3:15" ht="21" customHeight="1" x14ac:dyDescent="0.35">
      <c r="C574" s="3"/>
      <c r="M574" s="2"/>
      <c r="N574" s="2"/>
      <c r="O574" s="2"/>
    </row>
    <row r="575" spans="3:15" ht="21" customHeight="1" x14ac:dyDescent="0.35">
      <c r="C575" s="3"/>
      <c r="M575" s="2"/>
      <c r="N575" s="2"/>
      <c r="O575" s="2"/>
    </row>
    <row r="576" spans="3:15" ht="21" customHeight="1" x14ac:dyDescent="0.35">
      <c r="C576" s="3"/>
      <c r="M576" s="2"/>
      <c r="N576" s="2"/>
      <c r="O576" s="2"/>
    </row>
    <row r="577" spans="3:15" ht="21" customHeight="1" x14ac:dyDescent="0.35">
      <c r="C577" s="3"/>
      <c r="M577" s="2"/>
      <c r="N577" s="2"/>
      <c r="O577" s="2"/>
    </row>
    <row r="578" spans="3:15" ht="21" customHeight="1" x14ac:dyDescent="0.35">
      <c r="C578" s="3"/>
      <c r="M578" s="2"/>
      <c r="N578" s="2"/>
      <c r="O578" s="2"/>
    </row>
    <row r="579" spans="3:15" ht="21" customHeight="1" x14ac:dyDescent="0.35">
      <c r="C579" s="3"/>
      <c r="M579" s="2"/>
      <c r="N579" s="2"/>
      <c r="O579" s="2"/>
    </row>
    <row r="580" spans="3:15" ht="21" customHeight="1" x14ac:dyDescent="0.35">
      <c r="C580" s="3"/>
      <c r="M580" s="2"/>
      <c r="N580" s="2"/>
      <c r="O580" s="2"/>
    </row>
    <row r="581" spans="3:15" ht="21" customHeight="1" x14ac:dyDescent="0.35">
      <c r="C581" s="3"/>
      <c r="M581" s="2"/>
      <c r="N581" s="2"/>
      <c r="O581" s="2"/>
    </row>
    <row r="582" spans="3:15" ht="21" customHeight="1" x14ac:dyDescent="0.35">
      <c r="C582" s="3"/>
      <c r="M582" s="2"/>
      <c r="N582" s="2"/>
      <c r="O582" s="2"/>
    </row>
    <row r="583" spans="3:15" ht="21" customHeight="1" x14ac:dyDescent="0.35">
      <c r="C583" s="3"/>
      <c r="M583" s="2"/>
      <c r="N583" s="2"/>
      <c r="O583" s="2"/>
    </row>
    <row r="584" spans="3:15" ht="21" customHeight="1" x14ac:dyDescent="0.35">
      <c r="C584" s="3"/>
      <c r="M584" s="2"/>
      <c r="N584" s="2"/>
      <c r="O584" s="2"/>
    </row>
    <row r="585" spans="3:15" ht="21" customHeight="1" x14ac:dyDescent="0.35">
      <c r="C585" s="3"/>
      <c r="M585" s="2"/>
      <c r="N585" s="2"/>
      <c r="O585" s="2"/>
    </row>
    <row r="586" spans="3:15" ht="21" customHeight="1" x14ac:dyDescent="0.35">
      <c r="C586" s="3"/>
      <c r="M586" s="2"/>
      <c r="N586" s="2"/>
      <c r="O586" s="2"/>
    </row>
    <row r="587" spans="3:15" ht="21" customHeight="1" x14ac:dyDescent="0.35">
      <c r="C587" s="3"/>
      <c r="M587" s="2"/>
      <c r="N587" s="2"/>
      <c r="O587" s="2"/>
    </row>
    <row r="588" spans="3:15" ht="21" customHeight="1" x14ac:dyDescent="0.35">
      <c r="C588" s="3"/>
      <c r="M588" s="2"/>
      <c r="N588" s="2"/>
      <c r="O588" s="2"/>
    </row>
    <row r="589" spans="3:15" ht="21" customHeight="1" x14ac:dyDescent="0.35">
      <c r="C589" s="3"/>
      <c r="M589" s="2"/>
      <c r="N589" s="2"/>
      <c r="O589" s="2"/>
    </row>
    <row r="590" spans="3:15" ht="15.75" customHeight="1" x14ac:dyDescent="0.25"/>
    <row r="591" spans="3:15" ht="15.75" customHeight="1" x14ac:dyDescent="0.25"/>
    <row r="592" spans="3:15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C8:P236" xr:uid="{00000000-0009-0000-0000-00000A000000}"/>
  <mergeCells count="5">
    <mergeCell ref="A1:J1"/>
    <mergeCell ref="A2:J2"/>
    <mergeCell ref="A4:P4"/>
    <mergeCell ref="A5:P5"/>
    <mergeCell ref="F3:G3"/>
  </mergeCells>
  <hyperlinks>
    <hyperlink ref="G94" r:id="rId1" display="http://a.md/" xr:uid="{CAF71CEE-1B7E-4F44-898A-DBC155319727}"/>
  </hyperlinks>
  <pageMargins left="0" right="0" top="0.15748031496062992" bottom="0.35433070866141736" header="0" footer="0"/>
  <pageSetup orientation="landscape" r:id="rId2"/>
  <rowBreaks count="3" manualBreakCount="3">
    <brk id="98" man="1"/>
    <brk id="152" man="1"/>
    <brk id="207" man="1"/>
  </rowBreaks>
  <colBreaks count="2" manualBreakCount="2">
    <brk id="7" man="1"/>
    <brk id="10" man="1"/>
  </col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96"/>
  <sheetViews>
    <sheetView zoomScale="60" zoomScaleNormal="60" workbookViewId="0">
      <pane ySplit="4" topLeftCell="A5" activePane="bottomLeft" state="frozen"/>
      <selection pane="bottomLeft" activeCell="C18" sqref="C18"/>
    </sheetView>
  </sheetViews>
  <sheetFormatPr defaultColWidth="14.42578125" defaultRowHeight="15" customHeight="1" x14ac:dyDescent="0.25"/>
  <cols>
    <col min="1" max="1" width="6" customWidth="1"/>
    <col min="2" max="2" width="43.7109375" customWidth="1"/>
    <col min="3" max="3" width="38.28515625" customWidth="1"/>
    <col min="4" max="4" width="11.5703125" bestFit="1" customWidth="1"/>
    <col min="5" max="5" width="5.42578125" customWidth="1"/>
    <col min="6" max="6" width="8" customWidth="1"/>
    <col min="7" max="7" width="10.42578125" customWidth="1"/>
    <col min="8" max="8" width="13.7109375" customWidth="1"/>
    <col min="9" max="9" width="95.85546875" customWidth="1"/>
    <col min="10" max="11" width="7.5703125" customWidth="1"/>
    <col min="12" max="12" width="5.5703125" bestFit="1" customWidth="1"/>
    <col min="13" max="13" width="25.7109375" customWidth="1"/>
    <col min="14" max="15" width="20.7109375" customWidth="1"/>
    <col min="16" max="19" width="8" customWidth="1"/>
  </cols>
  <sheetData>
    <row r="1" spans="1:19" ht="31.5" customHeight="1" x14ac:dyDescent="0.3">
      <c r="A1" s="359" t="s">
        <v>0</v>
      </c>
      <c r="B1" s="360"/>
      <c r="C1" s="360"/>
      <c r="D1" s="360"/>
      <c r="E1" s="360"/>
      <c r="F1" s="360"/>
      <c r="G1" s="360"/>
      <c r="H1" s="360"/>
      <c r="I1" s="1"/>
      <c r="K1" s="2"/>
      <c r="L1" s="2"/>
      <c r="M1" s="2"/>
    </row>
    <row r="2" spans="1:19" ht="31.5" customHeight="1" x14ac:dyDescent="0.3">
      <c r="A2" s="359" t="s">
        <v>29</v>
      </c>
      <c r="B2" s="360"/>
      <c r="C2" s="360"/>
      <c r="D2" s="360"/>
      <c r="E2" s="360"/>
      <c r="F2" s="360"/>
      <c r="G2" s="360"/>
      <c r="H2" s="360"/>
      <c r="I2" s="1"/>
      <c r="K2" s="2"/>
      <c r="L2" s="2"/>
      <c r="M2" s="2"/>
    </row>
    <row r="3" spans="1:19" ht="21" customHeight="1" x14ac:dyDescent="0.35">
      <c r="B3" s="3"/>
      <c r="K3" s="2"/>
      <c r="L3" s="2"/>
      <c r="M3" s="2"/>
    </row>
    <row r="4" spans="1:19" ht="23.25" customHeight="1" x14ac:dyDescent="0.35">
      <c r="A4" s="361"/>
      <c r="B4" s="360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</row>
    <row r="5" spans="1:19" ht="23.25" customHeight="1" x14ac:dyDescent="0.35">
      <c r="A5" s="361"/>
      <c r="B5" s="360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</row>
    <row r="6" spans="1:19" ht="23.25" customHeight="1" x14ac:dyDescent="0.35">
      <c r="A6" s="5"/>
      <c r="B6" s="3"/>
      <c r="K6" s="2"/>
      <c r="L6" s="2"/>
      <c r="M6" s="2"/>
    </row>
    <row r="7" spans="1:19" ht="19.5" customHeight="1" x14ac:dyDescent="0.3">
      <c r="A7" s="6" t="s">
        <v>1</v>
      </c>
      <c r="B7" s="7" t="s">
        <v>2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7</v>
      </c>
      <c r="H7" s="10" t="s">
        <v>7</v>
      </c>
      <c r="I7" s="10" t="s">
        <v>8</v>
      </c>
      <c r="J7" s="10" t="s">
        <v>9</v>
      </c>
      <c r="K7" s="10" t="s">
        <v>10</v>
      </c>
      <c r="L7" s="73" t="s">
        <v>11</v>
      </c>
      <c r="M7" s="73" t="s">
        <v>13</v>
      </c>
      <c r="N7" s="73" t="s">
        <v>14</v>
      </c>
      <c r="O7" s="10" t="s">
        <v>15</v>
      </c>
    </row>
    <row r="8" spans="1:19" s="204" customFormat="1" ht="15.75" x14ac:dyDescent="0.25">
      <c r="A8" s="43">
        <v>1</v>
      </c>
      <c r="B8" s="218" t="s">
        <v>485</v>
      </c>
      <c r="C8" s="94" t="str">
        <f>VLOOKUP($B8,'data siswa2020 reguler'!$C$8:$N$211,2,0)</f>
        <v>SURABAYA, 15 APRIL 2008</v>
      </c>
      <c r="D8" s="219" t="str">
        <f>VLOOKUP($B8,'data siswa2020 reguler'!$C$8:$N$211,3,0)</f>
        <v>ISLAM</v>
      </c>
      <c r="E8" s="219" t="str">
        <f>VLOOKUP($B8,'data siswa2020 reguler'!$C$8:$N$211,4,0)</f>
        <v>ISWAHYUDI</v>
      </c>
      <c r="F8" s="219" t="str">
        <f>VLOOKUP($B8,'data siswa2020 reguler'!$C$8:$N$211,5,0)</f>
        <v>NURUL FITRI SAPTORINI</v>
      </c>
      <c r="G8" s="219" t="str">
        <f>VLOOKUP($B8,'data siswa2020 reguler'!$C$8:$N$211,6,0)</f>
        <v>SWASTA</v>
      </c>
      <c r="H8" s="219" t="str">
        <f>VLOOKUP($B8,'data siswa2020 reguler'!$C$8:$N$211,7,0)</f>
        <v>SWASTA</v>
      </c>
      <c r="I8" s="219" t="str">
        <f>VLOOKUP($B8,'data siswa2020 reguler'!$C$8:$N$211,8,0)</f>
        <v>WONOKOYO KLOPOSEPULUH RT 24 RW 06</v>
      </c>
      <c r="J8" s="220">
        <f>VLOOKUP($B8,'data siswa2020 reguler'!$C$8:$N$211,9,0)</f>
        <v>8223444050509</v>
      </c>
      <c r="K8" s="219" t="str">
        <f>VLOOKUP($B8,'data siswa2020 reguler'!$C$8:$N$211,10,0)</f>
        <v>SDN BLURU KIDUL 1</v>
      </c>
      <c r="L8" s="221" t="str">
        <f>VLOOKUP($B8,'data siswa2020 reguler'!$C$8:$N$211,11,0)</f>
        <v>L</v>
      </c>
      <c r="M8" s="346" t="s">
        <v>1977</v>
      </c>
      <c r="N8" s="223"/>
      <c r="O8" s="224"/>
      <c r="R8" s="204">
        <v>7</v>
      </c>
      <c r="S8" s="204">
        <v>7</v>
      </c>
    </row>
    <row r="9" spans="1:19" s="204" customFormat="1" ht="15.75" x14ac:dyDescent="0.25">
      <c r="A9" s="43">
        <v>2</v>
      </c>
      <c r="B9" s="225" t="s">
        <v>958</v>
      </c>
      <c r="C9" s="94" t="str">
        <f>VLOOKUP($B9,'data siswa2020 reguler'!$C$8:$N$211,2,0)</f>
        <v>MALANG, 28 JULI 2008</v>
      </c>
      <c r="D9" s="219" t="str">
        <f>VLOOKUP($B9,'data siswa2020 reguler'!$C$8:$N$211,3,0)</f>
        <v>ISLAM</v>
      </c>
      <c r="E9" s="219" t="str">
        <f>VLOOKUP($B9,'data siswa2020 reguler'!$C$8:$N$211,4,0)</f>
        <v>HERI LISANTONO</v>
      </c>
      <c r="F9" s="219" t="str">
        <f>VLOOKUP($B9,'data siswa2020 reguler'!$C$8:$N$211,5,0)</f>
        <v>RIAN AGUSTIN NEGRAWATI</v>
      </c>
      <c r="G9" s="219" t="str">
        <f>VLOOKUP($B9,'data siswa2020 reguler'!$C$8:$N$211,6,0)</f>
        <v>SWASTA</v>
      </c>
      <c r="H9" s="219" t="str">
        <f>VLOOKUP($B9,'data siswa2020 reguler'!$C$8:$N$211,7,0)</f>
        <v>IBU RUMAH TANGGA</v>
      </c>
      <c r="I9" s="219" t="str">
        <f>VLOOKUP($B9,'data siswa2020 reguler'!$C$8:$N$211,8,0)</f>
        <v>PRASUNG TANI RT07 RW03 BUDURAN SIDOARJO</v>
      </c>
      <c r="J9" s="220">
        <f>VLOOKUP($B9,'data siswa2020 reguler'!$C$8:$N$211,9,0)</f>
        <v>87853797105</v>
      </c>
      <c r="K9" s="219" t="str">
        <f>VLOOKUP($B9,'data siswa2020 reguler'!$C$8:$N$211,10,0)</f>
        <v>MI DARUL HIKMAH</v>
      </c>
      <c r="L9" s="221" t="str">
        <f>VLOOKUP($B9,'data siswa2020 reguler'!$C$8:$N$211,11,0)</f>
        <v>P</v>
      </c>
      <c r="M9" s="346" t="s">
        <v>1978</v>
      </c>
      <c r="N9" s="223"/>
      <c r="O9" s="226"/>
      <c r="R9" s="204">
        <v>7</v>
      </c>
      <c r="S9" s="204">
        <v>7</v>
      </c>
    </row>
    <row r="10" spans="1:19" s="204" customFormat="1" ht="15.75" x14ac:dyDescent="0.25">
      <c r="A10" s="43">
        <v>3</v>
      </c>
      <c r="B10" s="225" t="s">
        <v>50</v>
      </c>
      <c r="C10" s="94" t="str">
        <f>VLOOKUP($B10,'data siswa2020 reguler'!$C$8:$N$211,2,0)</f>
        <v>SIDOARJO, 24 SEPTEMBER 2009</v>
      </c>
      <c r="D10" s="219" t="str">
        <f>VLOOKUP($B10,'data siswa2020 reguler'!$C$8:$N$211,3,0)</f>
        <v>ISLAM</v>
      </c>
      <c r="E10" s="219" t="str">
        <f>VLOOKUP($B10,'data siswa2020 reguler'!$C$8:$N$211,4,0)</f>
        <v>ALI SODIQ</v>
      </c>
      <c r="F10" s="219" t="str">
        <f>VLOOKUP($B10,'data siswa2020 reguler'!$C$8:$N$211,5,0)</f>
        <v>SUNDARI</v>
      </c>
      <c r="G10" s="219" t="str">
        <f>VLOOKUP($B10,'data siswa2020 reguler'!$C$8:$N$211,6,0)</f>
        <v>KULI BANGUNAN</v>
      </c>
      <c r="H10" s="219" t="str">
        <f>VLOOKUP($B10,'data siswa2020 reguler'!$C$8:$N$211,7,0)</f>
        <v>IBU RUMAH TANGGA</v>
      </c>
      <c r="I10" s="219" t="str">
        <f>VLOOKUP($B10,'data siswa2020 reguler'!$C$8:$N$211,8,0)</f>
        <v>JL.DEMANGSARI RT.02 RW.01 KEBOAN ANOM GEDANGAN</v>
      </c>
      <c r="J10" s="220">
        <f>VLOOKUP($B10,'data siswa2020 reguler'!$C$8:$N$211,9,0)</f>
        <v>85748991220</v>
      </c>
      <c r="K10" s="219" t="str">
        <f>VLOOKUP($B10,'data siswa2020 reguler'!$C$8:$N$211,10,0)</f>
        <v>SDI AL-CHUSNAINI SUKODONO</v>
      </c>
      <c r="L10" s="221" t="str">
        <f>VLOOKUP($B10,'data siswa2020 reguler'!$C$8:$N$211,11,0)</f>
        <v>P</v>
      </c>
      <c r="M10" s="346" t="s">
        <v>1979</v>
      </c>
      <c r="N10" s="223"/>
      <c r="O10" s="227"/>
      <c r="R10" s="204">
        <v>7</v>
      </c>
      <c r="S10" s="204">
        <v>7</v>
      </c>
    </row>
    <row r="11" spans="1:19" s="204" customFormat="1" ht="15.75" x14ac:dyDescent="0.25">
      <c r="A11" s="43">
        <v>4</v>
      </c>
      <c r="B11" s="225" t="s">
        <v>284</v>
      </c>
      <c r="C11" s="94" t="str">
        <f>VLOOKUP($B11,'data siswa2020 reguler'!$C$8:$N$211,2,0)</f>
        <v>SURABAYA, 13 MEI 2009</v>
      </c>
      <c r="D11" s="219" t="str">
        <f>VLOOKUP($B11,'data siswa2020 reguler'!$C$8:$N$211,3,0)</f>
        <v>ISLAM</v>
      </c>
      <c r="E11" s="219" t="str">
        <f>VLOOKUP($B11,'data siswa2020 reguler'!$C$8:$N$211,4,0)</f>
        <v>HERMAN ISWAHYUDI</v>
      </c>
      <c r="F11" s="219" t="str">
        <f>VLOOKUP($B11,'data siswa2020 reguler'!$C$8:$N$211,5,0)</f>
        <v>TIWI YUNI ARTATI</v>
      </c>
      <c r="G11" s="219" t="str">
        <f>VLOOKUP($B11,'data siswa2020 reguler'!$C$8:$N$211,6,0)</f>
        <v>SWASTA</v>
      </c>
      <c r="H11" s="219" t="str">
        <f>VLOOKUP($B11,'data siswa2020 reguler'!$C$8:$N$211,7,0)</f>
        <v>WIRAUSAHA</v>
      </c>
      <c r="I11" s="219" t="str">
        <f>VLOOKUP($B11,'data siswa2020 reguler'!$C$8:$N$211,8,0)</f>
        <v>SIDOKEPUNG RT 30/RW 07 BUDURAN</v>
      </c>
      <c r="J11" s="220" t="str">
        <f>VLOOKUP($B11,'data siswa2020 reguler'!$C$8:$N$211,9,0)</f>
        <v>081233580525/081233161513</v>
      </c>
      <c r="K11" s="219" t="str">
        <f>VLOOKUP($B11,'data siswa2020 reguler'!$C$8:$N$211,10,0)</f>
        <v>SDN SIDOKEPUNG II</v>
      </c>
      <c r="L11" s="221" t="str">
        <f>VLOOKUP($B11,'data siswa2020 reguler'!$C$8:$N$211,11,0)</f>
        <v>P</v>
      </c>
      <c r="M11" s="346" t="s">
        <v>1980</v>
      </c>
      <c r="N11" s="223"/>
      <c r="O11" s="226"/>
      <c r="R11" s="204">
        <v>7</v>
      </c>
      <c r="S11" s="204">
        <v>7</v>
      </c>
    </row>
    <row r="12" spans="1:19" s="204" customFormat="1" ht="15.75" x14ac:dyDescent="0.25">
      <c r="A12" s="43">
        <v>5</v>
      </c>
      <c r="B12" s="225" t="s">
        <v>717</v>
      </c>
      <c r="C12" s="94" t="str">
        <f>VLOOKUP($B12,'data siswa2020 reguler'!$C$8:$N$211,2,0)</f>
        <v>SIDOARJO, 15 FEBRUARI 2009</v>
      </c>
      <c r="D12" s="219" t="str">
        <f>VLOOKUP($B12,'data siswa2020 reguler'!$C$8:$N$211,3,0)</f>
        <v>ISLAM</v>
      </c>
      <c r="E12" s="219" t="str">
        <f>VLOOKUP($B12,'data siswa2020 reguler'!$C$8:$N$211,4,0)</f>
        <v>PRAMANA ISWARDHANI</v>
      </c>
      <c r="F12" s="219" t="str">
        <f>VLOOKUP($B12,'data siswa2020 reguler'!$C$8:$N$211,5,0)</f>
        <v>HARI SETYO HENDARTI</v>
      </c>
      <c r="G12" s="219" t="str">
        <f>VLOOKUP($B12,'data siswa2020 reguler'!$C$8:$N$211,6,0)</f>
        <v>DRIVER OJOL</v>
      </c>
      <c r="H12" s="219" t="str">
        <f>VLOOKUP($B12,'data siswa2020 reguler'!$C$8:$N$211,7,0)</f>
        <v>SWASTA</v>
      </c>
      <c r="I12" s="219" t="str">
        <f>VLOOKUP($B12,'data siswa2020 reguler'!$C$8:$N$211,8,0)</f>
        <v>PERUM BANJARSARI C-02 RT.03 RW.35 BANJARBENDO</v>
      </c>
      <c r="J12" s="220">
        <f>VLOOKUP($B12,'data siswa2020 reguler'!$C$8:$N$211,9,0)</f>
        <v>82230527234</v>
      </c>
      <c r="K12" s="219" t="str">
        <f>VLOOKUP($B12,'data siswa2020 reguler'!$C$8:$N$211,10,0)</f>
        <v>SDN BANJARBENDO</v>
      </c>
      <c r="L12" s="221" t="str">
        <f>VLOOKUP($B12,'data siswa2020 reguler'!$C$8:$N$211,11,0)</f>
        <v>P</v>
      </c>
      <c r="M12" s="222" t="str">
        <f>VLOOKUP($B12,'data siswa2020 reguler'!$C$8:$N$211,12,0)</f>
        <v>0094303770</v>
      </c>
      <c r="N12" s="223"/>
      <c r="O12" s="226"/>
      <c r="R12" s="204">
        <v>7</v>
      </c>
      <c r="S12" s="204">
        <v>7</v>
      </c>
    </row>
    <row r="13" spans="1:19" s="204" customFormat="1" ht="15.75" x14ac:dyDescent="0.25">
      <c r="A13" s="43">
        <v>6</v>
      </c>
      <c r="B13" s="225" t="s">
        <v>1142</v>
      </c>
      <c r="C13" s="94" t="str">
        <f>VLOOKUP($B13,'data siswa2020 reguler'!$C$8:$N$211,2,0)</f>
        <v>SURABAYA, 21 JULI 2008</v>
      </c>
      <c r="D13" s="219" t="str">
        <f>VLOOKUP($B13,'data siswa2020 reguler'!$C$8:$N$211,3,0)</f>
        <v>ISLAM</v>
      </c>
      <c r="E13" s="219" t="str">
        <f>VLOOKUP($B13,'data siswa2020 reguler'!$C$8:$N$211,4,0)</f>
        <v>ERWAN ARIANTO, ST</v>
      </c>
      <c r="F13" s="219" t="str">
        <f>VLOOKUP($B13,'data siswa2020 reguler'!$C$8:$N$211,5,0)</f>
        <v>DINI HARIANI (ALM)</v>
      </c>
      <c r="G13" s="219" t="str">
        <f>VLOOKUP($B13,'data siswa2020 reguler'!$C$8:$N$211,6,0)</f>
        <v>SWASTA</v>
      </c>
      <c r="H13" s="219" t="str">
        <f>VLOOKUP($B13,'data siswa2020 reguler'!$C$8:$N$211,7,0)</f>
        <v>-</v>
      </c>
      <c r="I13" s="219" t="str">
        <f>VLOOKUP($B13,'data siswa2020 reguler'!$C$8:$N$211,8,0)</f>
        <v>JADE VILLE G1 NO.15 SIDOKEPUNG BUDURAN</v>
      </c>
      <c r="J13" s="220" t="str">
        <f>VLOOKUP($B13,'data siswa2020 reguler'!$C$8:$N$211,9,0)</f>
        <v>082244959991/0882009939251</v>
      </c>
      <c r="K13" s="219" t="str">
        <f>VLOOKUP($B13,'data siswa2020 reguler'!$C$8:$N$211,10,0)</f>
        <v>SDN BUDURAN</v>
      </c>
      <c r="L13" s="221" t="str">
        <f>VLOOKUP($B13,'data siswa2020 reguler'!$C$8:$N$211,11,0)</f>
        <v>L</v>
      </c>
      <c r="M13" s="222" t="str">
        <f>VLOOKUP($B13,'data siswa2020 reguler'!$C$8:$N$211,12,0)</f>
        <v>0084260775</v>
      </c>
      <c r="N13" s="223"/>
      <c r="O13" s="226"/>
      <c r="R13" s="204">
        <v>7</v>
      </c>
      <c r="S13" s="204">
        <v>7</v>
      </c>
    </row>
    <row r="14" spans="1:19" s="204" customFormat="1" ht="15.75" x14ac:dyDescent="0.25">
      <c r="A14" s="43">
        <v>7</v>
      </c>
      <c r="B14" s="203" t="s">
        <v>704</v>
      </c>
      <c r="C14" s="94" t="str">
        <f>VLOOKUP($B14,'data siswa2020 reguler'!$C$8:$N$211,2,0)</f>
        <v>SURABAYA, 19 FEBRUARI 2008</v>
      </c>
      <c r="D14" s="219" t="str">
        <f>VLOOKUP($B14,'data siswa2020 reguler'!$C$8:$N$211,3,0)</f>
        <v>ISLAM</v>
      </c>
      <c r="E14" s="219" t="str">
        <f>VLOOKUP($B14,'data siswa2020 reguler'!$C$8:$N$211,4,0)</f>
        <v>ACHMAD ISMAIL KOERNIA, SH</v>
      </c>
      <c r="F14" s="219" t="str">
        <f>VLOOKUP($B14,'data siswa2020 reguler'!$C$8:$N$211,5,0)</f>
        <v>RETNA ISMAWATI</v>
      </c>
      <c r="G14" s="219" t="str">
        <f>VLOOKUP($B14,'data siswa2020 reguler'!$C$8:$N$211,6,0)</f>
        <v>WIRASWASTA</v>
      </c>
      <c r="H14" s="219" t="str">
        <f>VLOOKUP($B14,'data siswa2020 reguler'!$C$8:$N$211,7,0)</f>
        <v>IBU RUMAH TANGGA</v>
      </c>
      <c r="I14" s="219" t="str">
        <f>VLOOKUP($B14,'data siswa2020 reguler'!$C$8:$N$211,8,0)</f>
        <v>JL. LINGKAR TIMUR PERUM PPG DUA BLOK ii/11 BLURU KIDUL SIDOARJO</v>
      </c>
      <c r="J14" s="220">
        <f>VLOOKUP($B14,'data siswa2020 reguler'!$C$8:$N$211,9,0)</f>
        <v>85102789006</v>
      </c>
      <c r="K14" s="219" t="str">
        <f>VLOOKUP($B14,'data siswa2020 reguler'!$C$8:$N$211,10,0)</f>
        <v>SDN SIDOKLUMPUK</v>
      </c>
      <c r="L14" s="221" t="str">
        <f>VLOOKUP($B14,'data siswa2020 reguler'!$C$8:$N$211,11,0)</f>
        <v>L</v>
      </c>
      <c r="M14" s="346" t="s">
        <v>1981</v>
      </c>
      <c r="N14" s="223"/>
      <c r="O14" s="228"/>
      <c r="R14" s="204">
        <v>7</v>
      </c>
      <c r="S14" s="204">
        <v>7</v>
      </c>
    </row>
    <row r="15" spans="1:19" s="204" customFormat="1" ht="15.75" x14ac:dyDescent="0.25">
      <c r="A15" s="43">
        <v>8</v>
      </c>
      <c r="B15" s="225" t="s">
        <v>176</v>
      </c>
      <c r="C15" s="94" t="str">
        <f>VLOOKUP($B15,'data siswa2020 reguler'!$C$8:$N$211,2,0)</f>
        <v>SURABAYA, 09 APRIL 2008</v>
      </c>
      <c r="D15" s="219" t="str">
        <f>VLOOKUP($B15,'data siswa2020 reguler'!$C$8:$N$211,3,0)</f>
        <v>ISLAM</v>
      </c>
      <c r="E15" s="219" t="str">
        <f>VLOOKUP($B15,'data siswa2020 reguler'!$C$8:$N$211,4,0)</f>
        <v>YANTO</v>
      </c>
      <c r="F15" s="219" t="str">
        <f>VLOOKUP($B15,'data siswa2020 reguler'!$C$8:$N$211,5,0)</f>
        <v>SEPTIKA CHANDRA EVARINI</v>
      </c>
      <c r="G15" s="219" t="str">
        <f>VLOOKUP($B15,'data siswa2020 reguler'!$C$8:$N$211,6,0)</f>
        <v>SWASTA</v>
      </c>
      <c r="H15" s="219" t="str">
        <f>VLOOKUP($B15,'data siswa2020 reguler'!$C$8:$N$211,7,0)</f>
        <v>WIRASWASTA</v>
      </c>
      <c r="I15" s="219" t="str">
        <f>VLOOKUP($B15,'data siswa2020 reguler'!$C$8:$N$211,8,0)</f>
        <v>JL. PERDANA RT 09/RW 03 ENTALSEWU BUDURAN</v>
      </c>
      <c r="J15" s="220">
        <f>VLOOKUP($B15,'data siswa2020 reguler'!$C$8:$N$211,9,0)</f>
        <v>83114946969</v>
      </c>
      <c r="K15" s="219" t="str">
        <f>VLOOKUP($B15,'data siswa2020 reguler'!$C$8:$N$211,10,0)</f>
        <v>MI DARUL HIKMAH PRASUNG</v>
      </c>
      <c r="L15" s="221" t="str">
        <f>VLOOKUP($B15,'data siswa2020 reguler'!$C$8:$N$211,11,0)</f>
        <v>L</v>
      </c>
      <c r="M15" s="346" t="s">
        <v>1982</v>
      </c>
      <c r="N15" s="223"/>
      <c r="O15" s="228"/>
      <c r="R15" s="204">
        <v>7</v>
      </c>
      <c r="S15" s="204">
        <v>7</v>
      </c>
    </row>
    <row r="16" spans="1:19" s="204" customFormat="1" ht="15.75" x14ac:dyDescent="0.25">
      <c r="A16" s="43">
        <v>9</v>
      </c>
      <c r="B16" s="225" t="s">
        <v>496</v>
      </c>
      <c r="C16" s="94" t="str">
        <f>VLOOKUP($B16,'data siswa2020 reguler'!$C$8:$N$211,2,0)</f>
        <v>SIDOARJO, 23 MARET 2009</v>
      </c>
      <c r="D16" s="219" t="str">
        <f>VLOOKUP($B16,'data siswa2020 reguler'!$C$8:$N$211,3,0)</f>
        <v>ISLAM</v>
      </c>
      <c r="E16" s="219" t="str">
        <f>VLOOKUP($B16,'data siswa2020 reguler'!$C$8:$N$211,4,0)</f>
        <v>PARLAN</v>
      </c>
      <c r="F16" s="219" t="str">
        <f>VLOOKUP($B16,'data siswa2020 reguler'!$C$8:$N$211,5,0)</f>
        <v>NUR CHOSIDAH</v>
      </c>
      <c r="G16" s="219" t="str">
        <f>VLOOKUP($B16,'data siswa2020 reguler'!$C$8:$N$211,6,0)</f>
        <v>SWASTA</v>
      </c>
      <c r="H16" s="219" t="str">
        <f>VLOOKUP($B16,'data siswa2020 reguler'!$C$8:$N$211,7,0)</f>
        <v>IBU RUMAH TANGGA</v>
      </c>
      <c r="I16" s="219" t="str">
        <f>VLOOKUP($B16,'data siswa2020 reguler'!$C$8:$N$211,8,0)</f>
        <v>BECIRO RT03 RW01 JUMPUTREJO SUKODONO</v>
      </c>
      <c r="J16" s="220">
        <f>VLOOKUP($B16,'data siswa2020 reguler'!$C$8:$N$211,9,0)</f>
        <v>81332806075</v>
      </c>
      <c r="K16" s="219" t="str">
        <f>VLOOKUP($B16,'data siswa2020 reguler'!$C$8:$N$211,10,0)</f>
        <v>MIN 1 SIDOARJO</v>
      </c>
      <c r="L16" s="221" t="str">
        <f>VLOOKUP($B16,'data siswa2020 reguler'!$C$8:$N$211,11,0)</f>
        <v>L</v>
      </c>
      <c r="M16" s="222" t="str">
        <f>VLOOKUP($B16,'data siswa2020 reguler'!$C$8:$N$211,12,0)</f>
        <v>0093564555</v>
      </c>
      <c r="N16" s="229"/>
      <c r="O16" s="230"/>
      <c r="R16" s="204">
        <v>7</v>
      </c>
      <c r="S16" s="204">
        <v>7</v>
      </c>
    </row>
    <row r="17" spans="1:19" s="204" customFormat="1" ht="15.75" x14ac:dyDescent="0.25">
      <c r="A17" s="43">
        <v>10</v>
      </c>
      <c r="B17" s="225" t="s">
        <v>964</v>
      </c>
      <c r="C17" s="94" t="str">
        <f>VLOOKUP($B17,'data siswa2020 reguler'!$C$8:$N$211,2,0)</f>
        <v>SIDOARJO, 20 SEPTEMBER 2008</v>
      </c>
      <c r="D17" s="219" t="str">
        <f>VLOOKUP($B17,'data siswa2020 reguler'!$C$8:$N$211,3,0)</f>
        <v>ISLAM</v>
      </c>
      <c r="E17" s="219" t="str">
        <f>VLOOKUP($B17,'data siswa2020 reguler'!$C$8:$N$211,4,0)</f>
        <v>FATHUL HUDA</v>
      </c>
      <c r="F17" s="219" t="str">
        <f>VLOOKUP($B17,'data siswa2020 reguler'!$C$8:$N$211,5,0)</f>
        <v>MUSYAFA'AH</v>
      </c>
      <c r="G17" s="219" t="str">
        <f>VLOOKUP($B17,'data siswa2020 reguler'!$C$8:$N$211,6,0)</f>
        <v>SWASTA</v>
      </c>
      <c r="H17" s="219" t="str">
        <f>VLOOKUP($B17,'data siswa2020 reguler'!$C$8:$N$211,7,0)</f>
        <v>IBU RUMAH TANGGA</v>
      </c>
      <c r="I17" s="219" t="str">
        <f>VLOOKUP($B17,'data siswa2020 reguler'!$C$8:$N$211,8,0)</f>
        <v>PRASUNG TANI RT007 RW03 BUDURAN SIDOARJO</v>
      </c>
      <c r="J17" s="220">
        <f>VLOOKUP($B17,'data siswa2020 reguler'!$C$8:$N$211,9,0)</f>
        <v>85735285664</v>
      </c>
      <c r="K17" s="219" t="str">
        <f>VLOOKUP($B17,'data siswa2020 reguler'!$C$8:$N$211,10,0)</f>
        <v>MI DARUL HIKMAH</v>
      </c>
      <c r="L17" s="221" t="str">
        <f>VLOOKUP($B17,'data siswa2020 reguler'!$C$8:$N$211,11,0)</f>
        <v>P</v>
      </c>
      <c r="M17" s="346" t="s">
        <v>1983</v>
      </c>
      <c r="N17" s="223"/>
      <c r="O17" s="226"/>
      <c r="R17" s="204">
        <v>7</v>
      </c>
      <c r="S17" s="204">
        <v>7</v>
      </c>
    </row>
    <row r="18" spans="1:19" s="204" customFormat="1" ht="15.75" x14ac:dyDescent="0.25">
      <c r="A18" s="43">
        <v>11</v>
      </c>
      <c r="B18" s="225" t="s">
        <v>1065</v>
      </c>
      <c r="C18" s="94" t="str">
        <f>VLOOKUP($B18,'data siswa2020 reguler'!$C$8:$N$211,2,0)</f>
        <v>SURABAYA, 25 DESEMBER 2008</v>
      </c>
      <c r="D18" s="219" t="str">
        <f>VLOOKUP($B18,'data siswa2020 reguler'!$C$8:$N$211,3,0)</f>
        <v>ISLAM</v>
      </c>
      <c r="E18" s="219" t="str">
        <f>VLOOKUP($B18,'data siswa2020 reguler'!$C$8:$N$211,4,0)</f>
        <v>BUDI SANYOTO, SE</v>
      </c>
      <c r="F18" s="219" t="str">
        <f>VLOOKUP($B18,'data siswa2020 reguler'!$C$8:$N$211,5,0)</f>
        <v>HARINI KUSUMAWARDHANI</v>
      </c>
      <c r="G18" s="219" t="str">
        <f>VLOOKUP($B18,'data siswa2020 reguler'!$C$8:$N$211,6,0)</f>
        <v>PENSIUN PLN</v>
      </c>
      <c r="H18" s="219" t="str">
        <f>VLOOKUP($B18,'data siswa2020 reguler'!$C$8:$N$211,7,0)</f>
        <v>IBU RUMAH TANGGA</v>
      </c>
      <c r="I18" s="219" t="str">
        <f>VLOOKUP($B18,'data siswa2020 reguler'!$C$8:$N$211,8,0)</f>
        <v>PERUM JENGGOLO ASRI M-8</v>
      </c>
      <c r="J18" s="220">
        <f>VLOOKUP($B18,'data siswa2020 reguler'!$C$8:$N$211,9,0)</f>
        <v>85856427756</v>
      </c>
      <c r="K18" s="219" t="str">
        <f>VLOOKUP($B18,'data siswa2020 reguler'!$C$8:$N$211,10,0)</f>
        <v>MI MA'ARIF PAGERWOJO</v>
      </c>
      <c r="L18" s="221" t="str">
        <f>VLOOKUP($B18,'data siswa2020 reguler'!$C$8:$N$211,11,0)</f>
        <v>P</v>
      </c>
      <c r="M18" s="346" t="s">
        <v>1984</v>
      </c>
      <c r="N18" s="223"/>
      <c r="O18" s="226"/>
      <c r="P18" s="231"/>
      <c r="Q18" s="231"/>
      <c r="R18" s="231">
        <v>7</v>
      </c>
      <c r="S18" s="204">
        <v>7</v>
      </c>
    </row>
    <row r="19" spans="1:19" s="204" customFormat="1" ht="15.75" x14ac:dyDescent="0.25">
      <c r="A19" s="43">
        <v>12</v>
      </c>
      <c r="B19" s="225" t="s">
        <v>856</v>
      </c>
      <c r="C19" s="94" t="str">
        <f>VLOOKUP($B19,'data siswa2020 reguler'!$C$8:$N$211,2,0)</f>
        <v>SIDOARJO, 31 MARET 2009</v>
      </c>
      <c r="D19" s="219" t="str">
        <f>VLOOKUP($B19,'data siswa2020 reguler'!$C$8:$N$211,3,0)</f>
        <v>ISLAM</v>
      </c>
      <c r="E19" s="219" t="str">
        <f>VLOOKUP($B19,'data siswa2020 reguler'!$C$8:$N$211,4,0)</f>
        <v>SAMSUL ARIFIN</v>
      </c>
      <c r="F19" s="219" t="str">
        <f>VLOOKUP($B19,'data siswa2020 reguler'!$C$8:$N$211,5,0)</f>
        <v>DWI ILIAM ANUGRAWATI</v>
      </c>
      <c r="G19" s="219" t="str">
        <f>VLOOKUP($B19,'data siswa2020 reguler'!$C$8:$N$211,6,0)</f>
        <v>GURU</v>
      </c>
      <c r="H19" s="219" t="str">
        <f>VLOOKUP($B19,'data siswa2020 reguler'!$C$8:$N$211,7,0)</f>
        <v>WIRASWASTA</v>
      </c>
      <c r="I19" s="219" t="str">
        <f>VLOOKUP($B19,'data siswa2020 reguler'!$C$8:$N$211,8,0)</f>
        <v>NGEMPLAK RT.22 RW.05 PAGERWOJO BUDURAN</v>
      </c>
      <c r="J19" s="220">
        <f>VLOOKUP($B19,'data siswa2020 reguler'!$C$8:$N$211,9,0)</f>
        <v>85334193488</v>
      </c>
      <c r="K19" s="219" t="str">
        <f>VLOOKUP($B19,'data siswa2020 reguler'!$C$8:$N$211,10,0)</f>
        <v>MI MA'ARIF PAGERWOJO</v>
      </c>
      <c r="L19" s="221" t="str">
        <f>VLOOKUP($B19,'data siswa2020 reguler'!$C$8:$N$211,11,0)</f>
        <v>L</v>
      </c>
      <c r="M19" s="222" t="str">
        <f>VLOOKUP($B19,'data siswa2020 reguler'!$C$8:$N$211,12,0)</f>
        <v>0093972071</v>
      </c>
      <c r="N19" s="228"/>
      <c r="O19" s="226"/>
      <c r="R19" s="204">
        <v>7</v>
      </c>
      <c r="S19" s="204">
        <v>7</v>
      </c>
    </row>
    <row r="20" spans="1:19" s="204" customFormat="1" ht="15.75" x14ac:dyDescent="0.25">
      <c r="A20" s="43">
        <v>13</v>
      </c>
      <c r="B20" s="225" t="s">
        <v>80</v>
      </c>
      <c r="C20" s="94">
        <f>VLOOKUP($B20,'data siswa2020 reguler'!$C$8:$N$211,2,0)</f>
        <v>0</v>
      </c>
      <c r="D20" s="219">
        <f>VLOOKUP($B20,'data siswa2020 reguler'!$C$8:$N$211,3,0)</f>
        <v>0</v>
      </c>
      <c r="E20" s="219">
        <f>VLOOKUP($B20,'data siswa2020 reguler'!$C$8:$N$211,4,0)</f>
        <v>0</v>
      </c>
      <c r="F20" s="219">
        <f>VLOOKUP($B20,'data siswa2020 reguler'!$C$8:$N$211,5,0)</f>
        <v>0</v>
      </c>
      <c r="G20" s="219">
        <f>VLOOKUP($B20,'data siswa2020 reguler'!$C$8:$N$211,6,0)</f>
        <v>0</v>
      </c>
      <c r="H20" s="219">
        <f>VLOOKUP($B20,'data siswa2020 reguler'!$C$8:$N$211,7,0)</f>
        <v>0</v>
      </c>
      <c r="I20" s="219">
        <f>VLOOKUP($B20,'data siswa2020 reguler'!$C$8:$N$211,8,0)</f>
        <v>0</v>
      </c>
      <c r="J20" s="220">
        <f>VLOOKUP($B20,'data siswa2020 reguler'!$C$8:$N$211,9,0)</f>
        <v>0</v>
      </c>
      <c r="K20" s="219">
        <f>VLOOKUP($B20,'data siswa2020 reguler'!$C$8:$N$211,10,0)</f>
        <v>0</v>
      </c>
      <c r="L20" s="221" t="s">
        <v>18</v>
      </c>
      <c r="M20" s="346" t="s">
        <v>1985</v>
      </c>
      <c r="N20" s="223"/>
      <c r="O20" s="226"/>
      <c r="R20" s="204">
        <v>7</v>
      </c>
      <c r="S20" s="204">
        <v>7</v>
      </c>
    </row>
    <row r="21" spans="1:19" s="204" customFormat="1" ht="15.75" x14ac:dyDescent="0.25">
      <c r="A21" s="43">
        <v>14</v>
      </c>
      <c r="B21" s="225" t="s">
        <v>979</v>
      </c>
      <c r="C21" s="94" t="str">
        <f>VLOOKUP($B21,'data siswa2020 reguler'!$C$8:$N$211,2,0)</f>
        <v>BUNTOK, 11 JUNI 2009</v>
      </c>
      <c r="D21" s="219" t="str">
        <f>VLOOKUP($B21,'data siswa2020 reguler'!$C$8:$N$211,3,0)</f>
        <v>ISLAM</v>
      </c>
      <c r="E21" s="219" t="str">
        <f>VLOOKUP($B21,'data siswa2020 reguler'!$C$8:$N$211,4,0)</f>
        <v>EDDY LANGLO R.</v>
      </c>
      <c r="F21" s="219" t="str">
        <f>VLOOKUP($B21,'data siswa2020 reguler'!$C$8:$N$211,5,0)</f>
        <v>ANNA PUJIASTUTI</v>
      </c>
      <c r="G21" s="219" t="str">
        <f>VLOOKUP($B21,'data siswa2020 reguler'!$C$8:$N$211,6,0)</f>
        <v>SWASTA</v>
      </c>
      <c r="H21" s="219" t="str">
        <f>VLOOKUP($B21,'data siswa2020 reguler'!$C$8:$N$211,7,0)</f>
        <v>IBU RUMAH TANGGA</v>
      </c>
      <c r="I21" s="219" t="str">
        <f>VLOOKUP($B21,'data siswa2020 reguler'!$C$8:$N$211,8,0)</f>
        <v>DESA WADUNGASIH RT16 RW05</v>
      </c>
      <c r="J21" s="220">
        <f>VLOOKUP($B21,'data siswa2020 reguler'!$C$8:$N$211,9,0)</f>
        <v>81328573003</v>
      </c>
      <c r="K21" s="219">
        <f>VLOOKUP($B21,'data siswa2020 reguler'!$C$8:$N$211,10,0)</f>
        <v>0</v>
      </c>
      <c r="L21" s="221" t="str">
        <f>VLOOKUP($B21,'data siswa2020 reguler'!$C$8:$N$211,11,0)</f>
        <v>L</v>
      </c>
      <c r="M21" s="222" t="str">
        <f>VLOOKUP($B21,'data siswa2020 reguler'!$C$8:$N$211,12,0)</f>
        <v>0092705225</v>
      </c>
      <c r="N21" s="223"/>
      <c r="O21" s="226"/>
      <c r="R21" s="204">
        <v>7</v>
      </c>
      <c r="S21" s="204">
        <v>7</v>
      </c>
    </row>
    <row r="22" spans="1:19" s="204" customFormat="1" ht="15.75" x14ac:dyDescent="0.25">
      <c r="A22" s="43">
        <v>15</v>
      </c>
      <c r="B22" s="225" t="s">
        <v>313</v>
      </c>
      <c r="C22" s="94" t="str">
        <f>VLOOKUP($B22,'data siswa2020 reguler'!$C$8:$N$211,2,0)</f>
        <v>JOMBANG, 07 MEI 2008</v>
      </c>
      <c r="D22" s="219" t="str">
        <f>VLOOKUP($B22,'data siswa2020 reguler'!$C$8:$N$211,3,0)</f>
        <v>ISLAM</v>
      </c>
      <c r="E22" s="219" t="str">
        <f>VLOOKUP($B22,'data siswa2020 reguler'!$C$8:$N$211,4,0)</f>
        <v>WAHYUDI BASKORO</v>
      </c>
      <c r="F22" s="219" t="str">
        <f>VLOOKUP($B22,'data siswa2020 reguler'!$C$8:$N$211,5,0)</f>
        <v>SUYANTI</v>
      </c>
      <c r="G22" s="219" t="str">
        <f>VLOOKUP($B22,'data siswa2020 reguler'!$C$8:$N$211,6,0)</f>
        <v>SWASTA</v>
      </c>
      <c r="H22" s="219" t="str">
        <f>VLOOKUP($B22,'data siswa2020 reguler'!$C$8:$N$211,7,0)</f>
        <v>IBU RUMAH TANGGA</v>
      </c>
      <c r="I22" s="219" t="str">
        <f>VLOOKUP($B22,'data siswa2020 reguler'!$C$8:$N$211,8,0)</f>
        <v>JL. SIDOKERTO GG. KENANGA 2 RT 001/RW 02 SONO INDAH</v>
      </c>
      <c r="J22" s="220">
        <f>VLOOKUP($B22,'data siswa2020 reguler'!$C$8:$N$211,9,0)</f>
        <v>82338886175</v>
      </c>
      <c r="K22" s="219" t="str">
        <f>VLOOKUP($B22,'data siswa2020 reguler'!$C$8:$N$211,10,0)</f>
        <v>SDN SIDOKERTO</v>
      </c>
      <c r="L22" s="221" t="str">
        <f>VLOOKUP($B22,'data siswa2020 reguler'!$C$8:$N$211,11,0)</f>
        <v>L</v>
      </c>
      <c r="M22" s="346" t="s">
        <v>1986</v>
      </c>
      <c r="N22" s="223"/>
      <c r="O22" s="227"/>
      <c r="R22" s="204">
        <v>7</v>
      </c>
      <c r="S22" s="204">
        <v>7</v>
      </c>
    </row>
    <row r="23" spans="1:19" s="204" customFormat="1" ht="15.75" x14ac:dyDescent="0.25">
      <c r="A23" s="43">
        <v>16</v>
      </c>
      <c r="B23" s="225" t="s">
        <v>502</v>
      </c>
      <c r="C23" s="94" t="str">
        <f>VLOOKUP($B23,'data siswa2020 reguler'!$C$8:$N$211,2,0)</f>
        <v>SIDOARJO, 28 DESEMBER</v>
      </c>
      <c r="D23" s="219" t="str">
        <f>VLOOKUP($B23,'data siswa2020 reguler'!$C$8:$N$211,3,0)</f>
        <v>ISLAM</v>
      </c>
      <c r="E23" s="219" t="str">
        <f>VLOOKUP($B23,'data siswa2020 reguler'!$C$8:$N$211,4,0)</f>
        <v>SUNARYO</v>
      </c>
      <c r="F23" s="219" t="str">
        <f>VLOOKUP($B23,'data siswa2020 reguler'!$C$8:$N$211,5,0)</f>
        <v>MULYA</v>
      </c>
      <c r="G23" s="219" t="str">
        <f>VLOOKUP($B23,'data siswa2020 reguler'!$C$8:$N$211,6,0)</f>
        <v>SWASTA</v>
      </c>
      <c r="H23" s="219" t="str">
        <f>VLOOKUP($B23,'data siswa2020 reguler'!$C$8:$N$211,7,0)</f>
        <v>IBU RUMAH TANGGA</v>
      </c>
      <c r="I23" s="219" t="str">
        <f>VLOOKUP($B23,'data siswa2020 reguler'!$C$8:$N$211,8,0)</f>
        <v>PRASUNG RT 03 R 01</v>
      </c>
      <c r="J23" s="220" t="str">
        <f>VLOOKUP($B23,'data siswa2020 reguler'!$C$8:$N$211,9,0)</f>
        <v>081936391103/081939038282</v>
      </c>
      <c r="K23" s="219" t="str">
        <f>VLOOKUP($B23,'data siswa2020 reguler'!$C$8:$N$211,10,0)</f>
        <v>MI DARUL HIKMAH PRASUNG</v>
      </c>
      <c r="L23" s="221" t="str">
        <f>VLOOKUP($B23,'data siswa2020 reguler'!$C$8:$N$211,11,0)</f>
        <v>L</v>
      </c>
      <c r="M23" s="346" t="s">
        <v>1987</v>
      </c>
      <c r="N23" s="223"/>
      <c r="O23" s="232"/>
      <c r="R23" s="204">
        <v>7</v>
      </c>
      <c r="S23" s="204">
        <v>7</v>
      </c>
    </row>
    <row r="24" spans="1:19" s="204" customFormat="1" ht="15.75" x14ac:dyDescent="0.25">
      <c r="A24" s="43">
        <v>17</v>
      </c>
      <c r="B24" s="225" t="s">
        <v>542</v>
      </c>
      <c r="C24" s="94" t="str">
        <f>VLOOKUP($B24,'data siswa2020 reguler'!$C$8:$N$211,2,0)</f>
        <v>SIDOARJO, 23 JUNI 2008</v>
      </c>
      <c r="D24" s="219" t="str">
        <f>VLOOKUP($B24,'data siswa2020 reguler'!$C$8:$N$211,3,0)</f>
        <v>ISLAM</v>
      </c>
      <c r="E24" s="219" t="str">
        <f>VLOOKUP($B24,'data siswa2020 reguler'!$C$8:$N$211,4,0)</f>
        <v>INDRA SUDARWANTO</v>
      </c>
      <c r="F24" s="219" t="str">
        <f>VLOOKUP($B24,'data siswa2020 reguler'!$C$8:$N$211,5,0)</f>
        <v>ENDAH NURNANINGSIH</v>
      </c>
      <c r="G24" s="219" t="str">
        <f>VLOOKUP($B24,'data siswa2020 reguler'!$C$8:$N$211,6,0)</f>
        <v>WIRASWASTA</v>
      </c>
      <c r="H24" s="219" t="str">
        <f>VLOOKUP($B24,'data siswa2020 reguler'!$C$8:$N$211,7,0)</f>
        <v>IBU RUMAH TANGGA</v>
      </c>
      <c r="I24" s="219" t="str">
        <f>VLOOKUP($B24,'data siswa2020 reguler'!$C$8:$N$211,8,0)</f>
        <v>KEMIRI RT21 RW05 SIDOARJO</v>
      </c>
      <c r="J24" s="220">
        <f>VLOOKUP($B24,'data siswa2020 reguler'!$C$8:$N$211,9,0)</f>
        <v>0</v>
      </c>
      <c r="K24" s="219" t="str">
        <f>VLOOKUP($B24,'data siswa2020 reguler'!$C$8:$N$211,10,0)</f>
        <v>SDN SIDOKLUMPUK SIDOARJO</v>
      </c>
      <c r="L24" s="221" t="str">
        <f>VLOOKUP($B24,'data siswa2020 reguler'!$C$8:$N$211,11,0)</f>
        <v>P</v>
      </c>
      <c r="M24" s="222" t="str">
        <f>VLOOKUP($B24,'data siswa2020 reguler'!$C$8:$N$211,12,0)</f>
        <v>0085267914</v>
      </c>
      <c r="N24" s="223"/>
      <c r="O24" s="230"/>
      <c r="R24" s="204">
        <v>7</v>
      </c>
      <c r="S24" s="204">
        <v>7</v>
      </c>
    </row>
    <row r="25" spans="1:19" s="204" customFormat="1" ht="15.75" x14ac:dyDescent="0.25">
      <c r="A25" s="43">
        <v>18</v>
      </c>
      <c r="B25" s="225" t="s">
        <v>193</v>
      </c>
      <c r="C25" s="94" t="str">
        <f>VLOOKUP($B25,'data siswa2020 reguler'!$C$8:$N$211,2,0)</f>
        <v>TUBAN, 30 AGUSTUS 2008</v>
      </c>
      <c r="D25" s="219" t="str">
        <f>VLOOKUP($B25,'data siswa2020 reguler'!$C$8:$N$211,3,0)</f>
        <v>ISLAM</v>
      </c>
      <c r="E25" s="219" t="str">
        <f>VLOOKUP($B25,'data siswa2020 reguler'!$C$8:$N$211,4,0)</f>
        <v>ANDIK WAHYUDI</v>
      </c>
      <c r="F25" s="219" t="str">
        <f>VLOOKUP($B25,'data siswa2020 reguler'!$C$8:$N$211,5,0)</f>
        <v>ANIK ERAWATI</v>
      </c>
      <c r="G25" s="219" t="str">
        <f>VLOOKUP($B25,'data siswa2020 reguler'!$C$8:$N$211,6,0)</f>
        <v>SWASTA</v>
      </c>
      <c r="H25" s="219" t="str">
        <f>VLOOKUP($B25,'data siswa2020 reguler'!$C$8:$N$211,7,0)</f>
        <v>IBU RUMAH TANGGA</v>
      </c>
      <c r="I25" s="219" t="str">
        <f>VLOOKUP($B25,'data siswa2020 reguler'!$C$8:$N$211,8,0)</f>
        <v>SIDOKEPUNG BUDURAN</v>
      </c>
      <c r="J25" s="220" t="str">
        <f>VLOOKUP($B25,'data siswa2020 reguler'!$C$8:$N$211,9,0)</f>
        <v>0823 3131 2709</v>
      </c>
      <c r="K25" s="219" t="str">
        <f>VLOOKUP($B25,'data siswa2020 reguler'!$C$8:$N$211,10,0)</f>
        <v>SDN KARANG AGUNG</v>
      </c>
      <c r="L25" s="221" t="str">
        <f>VLOOKUP($B25,'data siswa2020 reguler'!$C$8:$N$211,11,0)</f>
        <v>P</v>
      </c>
      <c r="M25" s="346" t="s">
        <v>1988</v>
      </c>
      <c r="N25" s="223"/>
      <c r="O25" s="232"/>
      <c r="R25" s="204">
        <v>7</v>
      </c>
      <c r="S25" s="204">
        <v>7</v>
      </c>
    </row>
    <row r="26" spans="1:19" s="204" customFormat="1" ht="15.75" x14ac:dyDescent="0.25">
      <c r="A26" s="43">
        <v>19</v>
      </c>
      <c r="B26" s="225" t="s">
        <v>348</v>
      </c>
      <c r="C26" s="94" t="str">
        <f>VLOOKUP($B26,'data siswa2020 reguler'!$C$8:$N$211,2,0)</f>
        <v>SIDOARJO, 26 SEPTEMBER 2008</v>
      </c>
      <c r="D26" s="219" t="str">
        <f>VLOOKUP($B26,'data siswa2020 reguler'!$C$8:$N$211,3,0)</f>
        <v>ISLAM</v>
      </c>
      <c r="E26" s="219" t="str">
        <f>VLOOKUP($B26,'data siswa2020 reguler'!$C$8:$N$211,4,0)</f>
        <v>MOCH. JUDIJANTO</v>
      </c>
      <c r="F26" s="219" t="str">
        <f>VLOOKUP($B26,'data siswa2020 reguler'!$C$8:$N$211,5,0)</f>
        <v>CICIK ERMAWATI</v>
      </c>
      <c r="G26" s="219" t="str">
        <f>VLOOKUP($B26,'data siswa2020 reguler'!$C$8:$N$211,6,0)</f>
        <v>SWASTA</v>
      </c>
      <c r="H26" s="219" t="str">
        <f>VLOOKUP($B26,'data siswa2020 reguler'!$C$8:$N$211,7,0)</f>
        <v>IBU RUMAH TANGGA</v>
      </c>
      <c r="I26" s="219" t="str">
        <f>VLOOKUP($B26,'data siswa2020 reguler'!$C$8:$N$211,8,0)</f>
        <v>PERUM SURYA CITRATAMA BLOK E-97 TULANGAN</v>
      </c>
      <c r="J26" s="220">
        <f>VLOOKUP($B26,'data siswa2020 reguler'!$C$8:$N$211,9,0)</f>
        <v>83831908108</v>
      </c>
      <c r="K26" s="219" t="str">
        <f>VLOOKUP($B26,'data siswa2020 reguler'!$C$8:$N$211,10,0)</f>
        <v>SDN PILANG 1</v>
      </c>
      <c r="L26" s="221" t="str">
        <f>VLOOKUP($B26,'data siswa2020 reguler'!$C$8:$N$211,11,0)</f>
        <v>P</v>
      </c>
      <c r="M26" s="222" t="str">
        <f>VLOOKUP($B26,'data siswa2020 reguler'!$C$8:$N$211,12,0)</f>
        <v>0082108669</v>
      </c>
      <c r="N26" s="228"/>
      <c r="O26" s="227"/>
      <c r="R26" s="204">
        <v>7</v>
      </c>
      <c r="S26" s="204">
        <v>7</v>
      </c>
    </row>
    <row r="27" spans="1:19" s="204" customFormat="1" ht="15.75" x14ac:dyDescent="0.25">
      <c r="A27" s="43">
        <v>20</v>
      </c>
      <c r="B27" s="225" t="s">
        <v>1160</v>
      </c>
      <c r="C27" s="94" t="str">
        <f>VLOOKUP($B27,'data siswa2020 reguler'!$C$8:$N$211,2,0)</f>
        <v>sidoarjo, 20 juni 2008</v>
      </c>
      <c r="D27" s="219" t="str">
        <f>VLOOKUP($B27,'data siswa2020 reguler'!$C$8:$N$211,3,0)</f>
        <v>ISLAM</v>
      </c>
      <c r="E27" s="219" t="str">
        <f>VLOOKUP($B27,'data siswa2020 reguler'!$C$8:$N$211,4,0)</f>
        <v>fendhi kurniawan</v>
      </c>
      <c r="F27" s="219" t="str">
        <f>VLOOKUP($B27,'data siswa2020 reguler'!$C$8:$N$211,5,0)</f>
        <v>evi indriyanti</v>
      </c>
      <c r="G27" s="219" t="str">
        <f>VLOOKUP($B27,'data siswa2020 reguler'!$C$8:$N$211,6,0)</f>
        <v>WIRASWASTA</v>
      </c>
      <c r="H27" s="219">
        <f>VLOOKUP($B27,'data siswa2020 reguler'!$C$8:$N$211,7,0)</f>
        <v>0</v>
      </c>
      <c r="I27" s="219" t="str">
        <f>VLOOKUP($B27,'data siswa2020 reguler'!$C$8:$N$211,8,0)</f>
        <v>pandean rt08 rw01 banjarkemantren</v>
      </c>
      <c r="J27" s="220">
        <f>VLOOKUP($B27,'data siswa2020 reguler'!$C$8:$N$211,9,0)</f>
        <v>81998287240</v>
      </c>
      <c r="K27" s="219" t="str">
        <f>VLOOKUP($B27,'data siswa2020 reguler'!$C$8:$N$211,10,0)</f>
        <v>MIN 1 SDOARJO</v>
      </c>
      <c r="L27" s="221" t="str">
        <f>VLOOKUP($B27,'data siswa2020 reguler'!$C$8:$N$211,11,0)</f>
        <v>p</v>
      </c>
      <c r="M27" s="346" t="s">
        <v>1989</v>
      </c>
      <c r="N27" s="223"/>
      <c r="O27" s="227"/>
      <c r="R27" s="204">
        <v>7</v>
      </c>
      <c r="S27" s="204">
        <v>7</v>
      </c>
    </row>
    <row r="28" spans="1:19" s="204" customFormat="1" ht="15.75" x14ac:dyDescent="0.25">
      <c r="A28" s="43">
        <v>21</v>
      </c>
      <c r="B28" s="203" t="s">
        <v>631</v>
      </c>
      <c r="C28" s="94" t="str">
        <f>VLOOKUP($B28,'data siswa2020 reguler'!$C$8:$N$211,2,0)</f>
        <v>KOTABARU, 20 JULI 2008</v>
      </c>
      <c r="D28" s="219" t="str">
        <f>VLOOKUP($B28,'data siswa2020 reguler'!$C$8:$N$211,3,0)</f>
        <v>ISLAM</v>
      </c>
      <c r="E28" s="219" t="str">
        <f>VLOOKUP($B28,'data siswa2020 reguler'!$C$8:$N$211,4,0)</f>
        <v>MUHAMMAD JAUHARI FIRDAUS</v>
      </c>
      <c r="F28" s="219" t="str">
        <f>VLOOKUP($B28,'data siswa2020 reguler'!$C$8:$N$211,5,0)</f>
        <v>ALFA SURYAWATI</v>
      </c>
      <c r="G28" s="219" t="str">
        <f>VLOOKUP($B28,'data siswa2020 reguler'!$C$8:$N$211,6,0)</f>
        <v>PNS</v>
      </c>
      <c r="H28" s="219" t="str">
        <f>VLOOKUP($B28,'data siswa2020 reguler'!$C$8:$N$211,7,0)</f>
        <v>IBU RUMAH TANGGA</v>
      </c>
      <c r="I28" s="219" t="str">
        <f>VLOOKUP($B28,'data siswa2020 reguler'!$C$8:$N$211,8,0)</f>
        <v>PALM VILLE REGENCY BLOK A NO5</v>
      </c>
      <c r="J28" s="220">
        <f>VLOOKUP($B28,'data siswa2020 reguler'!$C$8:$N$211,9,0)</f>
        <v>0</v>
      </c>
      <c r="K28" s="219" t="str">
        <f>VLOOKUP($B28,'data siswa2020 reguler'!$C$8:$N$211,10,0)</f>
        <v>SDN SIDOKERTO</v>
      </c>
      <c r="L28" s="221" t="str">
        <f>VLOOKUP($B28,'data siswa2020 reguler'!$C$8:$N$211,11,0)</f>
        <v>P</v>
      </c>
      <c r="M28" s="222" t="str">
        <f>VLOOKUP($B28,'data siswa2020 reguler'!$C$8:$N$211,12,0)</f>
        <v>0083346492</v>
      </c>
      <c r="N28" s="223"/>
      <c r="O28" s="228"/>
      <c r="R28" s="204">
        <v>7</v>
      </c>
      <c r="S28" s="204">
        <v>7</v>
      </c>
    </row>
    <row r="29" spans="1:19" s="204" customFormat="1" ht="15.75" x14ac:dyDescent="0.25">
      <c r="A29" s="43">
        <v>22</v>
      </c>
      <c r="B29" s="225" t="s">
        <v>1115</v>
      </c>
      <c r="C29" s="94" t="str">
        <f>VLOOKUP($B29,'data siswa2020 reguler'!$C$8:$N$211,2,0)</f>
        <v>SURABAYA, 03 DESEMBER 2008</v>
      </c>
      <c r="D29" s="219" t="str">
        <f>VLOOKUP($B29,'data siswa2020 reguler'!$C$8:$N$211,3,0)</f>
        <v>ISLAM</v>
      </c>
      <c r="E29" s="219" t="str">
        <f>VLOOKUP($B29,'data siswa2020 reguler'!$C$8:$N$211,4,0)</f>
        <v>RACHMANTO</v>
      </c>
      <c r="F29" s="219" t="str">
        <f>VLOOKUP($B29,'data siswa2020 reguler'!$C$8:$N$211,5,0)</f>
        <v>ENI SUSANTI</v>
      </c>
      <c r="G29" s="219" t="str">
        <f>VLOOKUP($B29,'data siswa2020 reguler'!$C$8:$N$211,6,0)</f>
        <v>TNI AL</v>
      </c>
      <c r="H29" s="219" t="str">
        <f>VLOOKUP($B29,'data siswa2020 reguler'!$C$8:$N$211,7,0)</f>
        <v>IBU RUMAH TANGGA</v>
      </c>
      <c r="I29" s="219" t="str">
        <f>VLOOKUP($B29,'data siswa2020 reguler'!$C$8:$N$211,8,0)</f>
        <v>SIDOKEPUNG RT.29 RW.07 BUDURAN SIDOARJO</v>
      </c>
      <c r="J29" s="220">
        <f>VLOOKUP($B29,'data siswa2020 reguler'!$C$8:$N$211,9,0)</f>
        <v>82257322985</v>
      </c>
      <c r="K29" s="219" t="str">
        <f>VLOOKUP($B29,'data siswa2020 reguler'!$C$8:$N$211,10,0)</f>
        <v>MI DARUL HIKMAH</v>
      </c>
      <c r="L29" s="221" t="str">
        <f>VLOOKUP($B29,'data siswa2020 reguler'!$C$8:$N$211,11,0)</f>
        <v>P</v>
      </c>
      <c r="M29" s="346" t="s">
        <v>1990</v>
      </c>
      <c r="N29" s="223"/>
      <c r="O29" s="224"/>
      <c r="R29" s="204">
        <v>7</v>
      </c>
      <c r="S29" s="204">
        <v>7</v>
      </c>
    </row>
    <row r="30" spans="1:19" s="204" customFormat="1" ht="15.75" x14ac:dyDescent="0.25">
      <c r="A30" s="43">
        <v>23</v>
      </c>
      <c r="B30" s="225" t="s">
        <v>1148</v>
      </c>
      <c r="C30" s="94" t="str">
        <f>VLOOKUP($B30,'data siswa2020 reguler'!$C$8:$N$211,2,0)</f>
        <v>KOTA MADIUN, 13 OKTOBER 2008</v>
      </c>
      <c r="D30" s="219" t="str">
        <f>VLOOKUP($B30,'data siswa2020 reguler'!$C$8:$N$211,3,0)</f>
        <v>KRISTEN</v>
      </c>
      <c r="E30" s="219" t="str">
        <f>VLOOKUP($B30,'data siswa2020 reguler'!$C$8:$N$211,4,0)</f>
        <v>ARI PAMUJI</v>
      </c>
      <c r="F30" s="219" t="str">
        <f>VLOOKUP($B30,'data siswa2020 reguler'!$C$8:$N$211,5,0)</f>
        <v>GANTININGTYAS CATUR RULY SUSANTI</v>
      </c>
      <c r="G30" s="219" t="str">
        <f>VLOOKUP($B30,'data siswa2020 reguler'!$C$8:$N$211,6,0)</f>
        <v>SWASTA</v>
      </c>
      <c r="H30" s="219" t="str">
        <f>VLOOKUP($B30,'data siswa2020 reguler'!$C$8:$N$211,7,0)</f>
        <v>IBU RUMAH TANGGA</v>
      </c>
      <c r="I30" s="219" t="str">
        <f>VLOOKUP($B30,'data siswa2020 reguler'!$C$8:$N$211,8,0)</f>
        <v>PERUM GADING KIRANA K6 RT 34 RW 01 SIDOKEPUNG</v>
      </c>
      <c r="J30" s="220" t="str">
        <f>VLOOKUP($B30,'data siswa2020 reguler'!$C$8:$N$211,9,0)</f>
        <v>08563165700/08972277077</v>
      </c>
      <c r="K30" s="219" t="str">
        <f>VLOOKUP($B30,'data siswa2020 reguler'!$C$8:$N$211,10,0)</f>
        <v>SDN BUDURAN</v>
      </c>
      <c r="L30" s="221" t="str">
        <f>VLOOKUP($B30,'data siswa2020 reguler'!$C$8:$N$211,11,0)</f>
        <v>P</v>
      </c>
      <c r="M30" s="222" t="str">
        <f>VLOOKUP($B30,'data siswa2020 reguler'!$C$8:$N$211,12,0)</f>
        <v>0086538439</v>
      </c>
      <c r="N30" s="223"/>
      <c r="O30" s="226"/>
      <c r="R30" s="204">
        <v>7</v>
      </c>
      <c r="S30" s="204">
        <v>7</v>
      </c>
    </row>
    <row r="31" spans="1:19" s="204" customFormat="1" ht="15.75" x14ac:dyDescent="0.25">
      <c r="A31" s="43">
        <v>24</v>
      </c>
      <c r="B31" s="225" t="s">
        <v>206</v>
      </c>
      <c r="C31" s="94" t="str">
        <f>VLOOKUP($B31,'data siswa2020 reguler'!$C$8:$N$211,2,0)</f>
        <v>SIDOARJO, 30 MEI 2008</v>
      </c>
      <c r="D31" s="219" t="str">
        <f>VLOOKUP($B31,'data siswa2020 reguler'!$C$8:$N$211,3,0)</f>
        <v>ISLAM</v>
      </c>
      <c r="E31" s="219" t="str">
        <f>VLOOKUP($B31,'data siswa2020 reguler'!$C$8:$N$211,4,0)</f>
        <v>LUKMAN BUDIONO</v>
      </c>
      <c r="F31" s="219" t="str">
        <f>VLOOKUP($B31,'data siswa2020 reguler'!$C$8:$N$211,5,0)</f>
        <v>METTA SANJAYA</v>
      </c>
      <c r="G31" s="219" t="str">
        <f>VLOOKUP($B31,'data siswa2020 reguler'!$C$8:$N$211,6,0)</f>
        <v>SWASTA</v>
      </c>
      <c r="H31" s="219" t="str">
        <f>VLOOKUP($B31,'data siswa2020 reguler'!$C$8:$N$211,7,0)</f>
        <v>IBU RUMAH TANGGA</v>
      </c>
      <c r="I31" s="219" t="str">
        <f>VLOOKUP($B31,'data siswa2020 reguler'!$C$8:$N$211,8,0)</f>
        <v>SIDOKERTO RT 03/RW 05</v>
      </c>
      <c r="J31" s="220">
        <f>VLOOKUP($B31,'data siswa2020 reguler'!$C$8:$N$211,9,0)</f>
        <v>82142671251</v>
      </c>
      <c r="K31" s="219" t="str">
        <f>VLOOKUP($B31,'data siswa2020 reguler'!$C$8:$N$211,10,0)</f>
        <v>SDN PAGERWOJO</v>
      </c>
      <c r="L31" s="221" t="str">
        <f>VLOOKUP($B31,'data siswa2020 reguler'!$C$8:$N$211,11,0)</f>
        <v>L</v>
      </c>
      <c r="M31" s="346" t="s">
        <v>1991</v>
      </c>
      <c r="N31" s="223"/>
      <c r="O31" s="226"/>
      <c r="R31" s="204">
        <v>7</v>
      </c>
      <c r="S31" s="204">
        <v>7</v>
      </c>
    </row>
    <row r="32" spans="1:19" s="204" customFormat="1" ht="15.75" x14ac:dyDescent="0.25">
      <c r="A32" s="43">
        <v>25</v>
      </c>
      <c r="B32" s="225" t="s">
        <v>818</v>
      </c>
      <c r="C32" s="94" t="str">
        <f>VLOOKUP($B32,'data siswa2020 reguler'!$C$8:$N$211,2,0)</f>
        <v>SIDOARJO, 20 MEI 2008</v>
      </c>
      <c r="D32" s="219" t="str">
        <f>VLOOKUP($B32,'data siswa2020 reguler'!$C$8:$N$211,3,0)</f>
        <v>ISLAM</v>
      </c>
      <c r="E32" s="219" t="str">
        <f>VLOOKUP($B32,'data siswa2020 reguler'!$C$8:$N$211,4,0)</f>
        <v>MUHAMMAD MUBIN</v>
      </c>
      <c r="F32" s="219" t="str">
        <f>VLOOKUP($B32,'data siswa2020 reguler'!$C$8:$N$211,5,0)</f>
        <v>DWI YUNIARTI</v>
      </c>
      <c r="G32" s="219" t="str">
        <f>VLOOKUP($B32,'data siswa2020 reguler'!$C$8:$N$211,6,0)</f>
        <v>SWASTA</v>
      </c>
      <c r="H32" s="219" t="str">
        <f>VLOOKUP($B32,'data siswa2020 reguler'!$C$8:$N$211,7,0)</f>
        <v>IBU RUMAH TANGGA</v>
      </c>
      <c r="I32" s="219" t="str">
        <f>VLOOKUP($B32,'data siswa2020 reguler'!$C$8:$N$211,8,0)</f>
        <v>JL. LANGGAR PANGGUNG RT.04 RW.02 SAWAHAN BUDURAN</v>
      </c>
      <c r="J32" s="220">
        <f>VLOOKUP($B32,'data siswa2020 reguler'!$C$8:$N$211,9,0)</f>
        <v>81347204446</v>
      </c>
      <c r="K32" s="219" t="str">
        <f>VLOOKUP($B32,'data siswa2020 reguler'!$C$8:$N$211,10,0)</f>
        <v>SDN BUDURAN</v>
      </c>
      <c r="L32" s="221" t="str">
        <f>VLOOKUP($B32,'data siswa2020 reguler'!$C$8:$N$211,11,0)</f>
        <v>P</v>
      </c>
      <c r="M32" s="346" t="s">
        <v>1992</v>
      </c>
      <c r="N32" s="228"/>
      <c r="O32" s="226"/>
      <c r="R32" s="204">
        <v>7</v>
      </c>
      <c r="S32" s="204">
        <v>7</v>
      </c>
    </row>
    <row r="33" spans="1:19" s="204" customFormat="1" ht="15.75" x14ac:dyDescent="0.25">
      <c r="A33" s="43">
        <v>26</v>
      </c>
      <c r="B33" s="225" t="s">
        <v>984</v>
      </c>
      <c r="C33" s="94" t="str">
        <f>VLOOKUP($B33,'data siswa2020 reguler'!$C$8:$N$211,2,0)</f>
        <v>SIDOARJO, 28 MEI 2009</v>
      </c>
      <c r="D33" s="219" t="str">
        <f>VLOOKUP($B33,'data siswa2020 reguler'!$C$8:$N$211,3,0)</f>
        <v>ISLAM</v>
      </c>
      <c r="E33" s="219" t="str">
        <f>VLOOKUP($B33,'data siswa2020 reguler'!$C$8:$N$211,4,0)</f>
        <v>ADY SAPUTRA</v>
      </c>
      <c r="F33" s="219" t="str">
        <f>VLOOKUP($B33,'data siswa2020 reguler'!$C$8:$N$211,5,0)</f>
        <v>DWI RAMAWATI</v>
      </c>
      <c r="G33" s="219" t="str">
        <f>VLOOKUP($B33,'data siswa2020 reguler'!$C$8:$N$211,6,0)</f>
        <v>SWASTA</v>
      </c>
      <c r="H33" s="219" t="str">
        <f>VLOOKUP($B33,'data siswa2020 reguler'!$C$8:$N$211,7,0)</f>
        <v>IBU RUMAH TANGGA</v>
      </c>
      <c r="I33" s="219" t="str">
        <f>VLOOKUP($B33,'data siswa2020 reguler'!$C$8:$N$211,8,0)</f>
        <v>KAVLING PLATINUM A2/8 BANJARSARI BUDURAN SIDOARJO</v>
      </c>
      <c r="J33" s="220">
        <f>VLOOKUP($B33,'data siswa2020 reguler'!$C$8:$N$211,9,0)</f>
        <v>81233907065</v>
      </c>
      <c r="K33" s="219" t="str">
        <f>VLOOKUP($B33,'data siswa2020 reguler'!$C$8:$N$211,10,0)</f>
        <v>SDN KRAGAN</v>
      </c>
      <c r="L33" s="221" t="str">
        <f>VLOOKUP($B33,'data siswa2020 reguler'!$C$8:$N$211,11,0)</f>
        <v>L</v>
      </c>
      <c r="M33" s="222" t="str">
        <f>VLOOKUP($B33,'data siswa2020 reguler'!$C$8:$N$211,12,0)</f>
        <v>0092203005</v>
      </c>
      <c r="N33" s="228"/>
      <c r="O33" s="224"/>
      <c r="R33" s="204">
        <v>7</v>
      </c>
      <c r="S33" s="204">
        <v>7</v>
      </c>
    </row>
    <row r="34" spans="1:19" s="204" customFormat="1" ht="15.75" x14ac:dyDescent="0.25">
      <c r="A34" s="43">
        <v>27</v>
      </c>
      <c r="B34" s="225" t="s">
        <v>337</v>
      </c>
      <c r="C34" s="94" t="str">
        <f>VLOOKUP($B34,'data siswa2020 reguler'!$C$8:$N$211,2,0)</f>
        <v>SIDOARJO, 01 JULI 2008</v>
      </c>
      <c r="D34" s="219" t="str">
        <f>VLOOKUP($B34,'data siswa2020 reguler'!$C$8:$N$211,3,0)</f>
        <v>ISLAM</v>
      </c>
      <c r="E34" s="219" t="str">
        <f>VLOOKUP($B34,'data siswa2020 reguler'!$C$8:$N$211,4,0)</f>
        <v>MUHAMAD RIDWAN</v>
      </c>
      <c r="F34" s="219" t="str">
        <f>VLOOKUP($B34,'data siswa2020 reguler'!$C$8:$N$211,5,0)</f>
        <v>SITI JARIYAH</v>
      </c>
      <c r="G34" s="219" t="str">
        <f>VLOOKUP($B34,'data siswa2020 reguler'!$C$8:$N$211,6,0)</f>
        <v>SWASTA</v>
      </c>
      <c r="H34" s="219" t="str">
        <f>VLOOKUP($B34,'data siswa2020 reguler'!$C$8:$N$211,7,0)</f>
        <v>IBU RUMAH TANGGA</v>
      </c>
      <c r="I34" s="219" t="str">
        <f>VLOOKUP($B34,'data siswa2020 reguler'!$C$8:$N$211,8,0)</f>
        <v>DSN. SONO RT 02/RW 03 SIDOKERTO BUDURAN</v>
      </c>
      <c r="J34" s="220">
        <f>VLOOKUP($B34,'data siswa2020 reguler'!$C$8:$N$211,9,0)</f>
        <v>87763025827</v>
      </c>
      <c r="K34" s="219" t="str">
        <f>VLOOKUP($B34,'data siswa2020 reguler'!$C$8:$N$211,10,0)</f>
        <v>SDN SIDOKERTO</v>
      </c>
      <c r="L34" s="221" t="str">
        <f>VLOOKUP($B34,'data siswa2020 reguler'!$C$8:$N$211,11,0)</f>
        <v>L</v>
      </c>
      <c r="M34" s="346" t="s">
        <v>1993</v>
      </c>
      <c r="N34" s="228"/>
      <c r="O34" s="224"/>
      <c r="R34" s="204">
        <v>7</v>
      </c>
      <c r="S34" s="204">
        <v>7</v>
      </c>
    </row>
    <row r="35" spans="1:19" s="204" customFormat="1" ht="15.75" x14ac:dyDescent="0.25">
      <c r="A35" s="43">
        <v>28</v>
      </c>
      <c r="B35" s="225" t="s">
        <v>187</v>
      </c>
      <c r="C35" s="94" t="str">
        <f>VLOOKUP($B35,'data siswa2020 reguler'!$C$8:$N$211,2,0)</f>
        <v>SIDOARJO, 09 FEBRUARI 2008</v>
      </c>
      <c r="D35" s="219" t="str">
        <f>VLOOKUP($B35,'data siswa2020 reguler'!$C$8:$N$211,3,0)</f>
        <v>ISLAM</v>
      </c>
      <c r="E35" s="219" t="str">
        <f>VLOOKUP($B35,'data siswa2020 reguler'!$C$8:$N$211,4,0)</f>
        <v>SUPRIYADI</v>
      </c>
      <c r="F35" s="219" t="str">
        <f>VLOOKUP($B35,'data siswa2020 reguler'!$C$8:$N$211,5,0)</f>
        <v>SUTIYANI</v>
      </c>
      <c r="G35" s="219" t="str">
        <f>VLOOKUP($B35,'data siswa2020 reguler'!$C$8:$N$211,6,0)</f>
        <v>SWASTA</v>
      </c>
      <c r="H35" s="219" t="str">
        <f>VLOOKUP($B35,'data siswa2020 reguler'!$C$8:$N$211,7,0)</f>
        <v>IBU RUMAH TANGGA</v>
      </c>
      <c r="I35" s="219" t="str">
        <f>VLOOKUP($B35,'data siswa2020 reguler'!$C$8:$N$211,8,0)</f>
        <v>DSN PANDEAN RT 05/RW 01 BANJARKEMANTREN</v>
      </c>
      <c r="J35" s="220">
        <f>VLOOKUP($B35,'data siswa2020 reguler'!$C$8:$N$211,9,0)</f>
        <v>87856407151</v>
      </c>
      <c r="K35" s="219" t="str">
        <f>VLOOKUP($B35,'data siswa2020 reguler'!$C$8:$N$211,10,0)</f>
        <v>SDN BANJARKEMANTREN II</v>
      </c>
      <c r="L35" s="221" t="str">
        <f>VLOOKUP($B35,'data siswa2020 reguler'!$C$8:$N$211,11,0)</f>
        <v>L</v>
      </c>
      <c r="M35" s="346" t="s">
        <v>1994</v>
      </c>
      <c r="N35" s="228"/>
      <c r="O35" s="224"/>
      <c r="R35" s="204">
        <v>7</v>
      </c>
      <c r="S35" s="204">
        <v>7</v>
      </c>
    </row>
    <row r="36" spans="1:19" s="204" customFormat="1" ht="15.75" x14ac:dyDescent="0.25">
      <c r="A36" s="43">
        <v>29</v>
      </c>
      <c r="B36" s="203" t="s">
        <v>580</v>
      </c>
      <c r="C36" s="94" t="str">
        <f>VLOOKUP($B36,'data siswa2020 reguler'!$C$8:$N$211,2,0)</f>
        <v>SIDOARJO, 28 SEPTEMBER 2008</v>
      </c>
      <c r="D36" s="219" t="str">
        <f>VLOOKUP($B36,'data siswa2020 reguler'!$C$8:$N$211,3,0)</f>
        <v>ISLAM</v>
      </c>
      <c r="E36" s="219" t="str">
        <f>VLOOKUP($B36,'data siswa2020 reguler'!$C$8:$N$211,4,0)</f>
        <v>YULIANTO</v>
      </c>
      <c r="F36" s="219" t="str">
        <f>VLOOKUP($B36,'data siswa2020 reguler'!$C$8:$N$211,5,0)</f>
        <v>VERRIS HERAWATI</v>
      </c>
      <c r="G36" s="219" t="str">
        <f>VLOOKUP($B36,'data siswa2020 reguler'!$C$8:$N$211,6,0)</f>
        <v>TNI AD</v>
      </c>
      <c r="H36" s="219" t="str">
        <f>VLOOKUP($B36,'data siswa2020 reguler'!$C$8:$N$211,7,0)</f>
        <v>SWASTA</v>
      </c>
      <c r="I36" s="219" t="str">
        <f>VLOOKUP($B36,'data siswa2020 reguler'!$C$8:$N$211,8,0)</f>
        <v>TEBEL RT 01 RW 02 TEBEL GEDANGAN</v>
      </c>
      <c r="J36" s="220">
        <f>VLOOKUP($B36,'data siswa2020 reguler'!$C$8:$N$211,9,0)</f>
        <v>81331000758</v>
      </c>
      <c r="K36" s="219" t="str">
        <f>VLOOKUP($B36,'data siswa2020 reguler'!$C$8:$N$211,10,0)</f>
        <v>SDN TEBEL</v>
      </c>
      <c r="L36" s="221" t="str">
        <f>VLOOKUP($B36,'data siswa2020 reguler'!$C$8:$N$211,11,0)</f>
        <v>P</v>
      </c>
      <c r="M36" s="346" t="s">
        <v>1995</v>
      </c>
      <c r="N36" s="228"/>
      <c r="O36" s="226"/>
      <c r="R36" s="204">
        <v>7</v>
      </c>
      <c r="S36" s="204">
        <v>7</v>
      </c>
    </row>
    <row r="37" spans="1:19" s="204" customFormat="1" ht="15.75" x14ac:dyDescent="0.25">
      <c r="A37" s="43">
        <v>30</v>
      </c>
      <c r="B37" s="225" t="s">
        <v>772</v>
      </c>
      <c r="C37" s="94" t="str">
        <f>VLOOKUP($B37,'data siswa2020 reguler'!$C$8:$N$211,2,0)</f>
        <v>SIDOARJO, 24 NOVEMBER 2007</v>
      </c>
      <c r="D37" s="219" t="str">
        <f>VLOOKUP($B37,'data siswa2020 reguler'!$C$8:$N$211,3,0)</f>
        <v>ISLAM</v>
      </c>
      <c r="E37" s="219" t="str">
        <f>VLOOKUP($B37,'data siswa2020 reguler'!$C$8:$N$211,4,0)</f>
        <v>HERY PURWANTO</v>
      </c>
      <c r="F37" s="219" t="str">
        <f>VLOOKUP($B37,'data siswa2020 reguler'!$C$8:$N$211,5,0)</f>
        <v>IVA MAWATI</v>
      </c>
      <c r="G37" s="219" t="str">
        <f>VLOOKUP($B37,'data siswa2020 reguler'!$C$8:$N$211,6,0)</f>
        <v>WIRASWASTA</v>
      </c>
      <c r="H37" s="219" t="str">
        <f>VLOOKUP($B37,'data siswa2020 reguler'!$C$8:$N$211,7,0)</f>
        <v>IBU RUMAH TANGGA</v>
      </c>
      <c r="I37" s="219" t="str">
        <f>VLOOKUP($B37,'data siswa2020 reguler'!$C$8:$N$211,8,0)</f>
        <v>GELAM KEMUNING RT.13 RW.03 GELAM CANDI SIDOARJO</v>
      </c>
      <c r="J37" s="220">
        <f>VLOOKUP($B37,'data siswa2020 reguler'!$C$8:$N$211,9,0)</f>
        <v>87701111029</v>
      </c>
      <c r="K37" s="219" t="str">
        <f>VLOOKUP($B37,'data siswa2020 reguler'!$C$8:$N$211,10,0)</f>
        <v>SDN SUGIHWARAS CANDI</v>
      </c>
      <c r="L37" s="221" t="str">
        <f>VLOOKUP($B37,'data siswa2020 reguler'!$C$8:$N$211,11,0)</f>
        <v>P</v>
      </c>
      <c r="M37" s="346" t="s">
        <v>1996</v>
      </c>
      <c r="N37" s="228"/>
      <c r="O37" s="233"/>
      <c r="R37" s="204">
        <v>7</v>
      </c>
      <c r="S37" s="204">
        <v>7</v>
      </c>
    </row>
    <row r="38" spans="1:19" s="204" customFormat="1" ht="15.75" x14ac:dyDescent="0.25">
      <c r="A38" s="43">
        <v>31</v>
      </c>
      <c r="B38" s="225" t="s">
        <v>918</v>
      </c>
      <c r="C38" s="94" t="str">
        <f>VLOOKUP($B38,'data siswa2020 reguler'!$C$8:$N$211,2,0)</f>
        <v>SIDOARJO, 03 MARET 2009</v>
      </c>
      <c r="D38" s="219" t="str">
        <f>VLOOKUP($B38,'data siswa2020 reguler'!$C$8:$N$211,3,0)</f>
        <v>ISLAM</v>
      </c>
      <c r="E38" s="219" t="str">
        <f>VLOOKUP($B38,'data siswa2020 reguler'!$C$8:$N$211,4,0)</f>
        <v>SUNARYO</v>
      </c>
      <c r="F38" s="219" t="str">
        <f>VLOOKUP($B38,'data siswa2020 reguler'!$C$8:$N$211,5,0)</f>
        <v>NUR CHOLIFAH</v>
      </c>
      <c r="G38" s="219" t="str">
        <f>VLOOKUP($B38,'data siswa2020 reguler'!$C$8:$N$211,6,0)</f>
        <v>SWASTA</v>
      </c>
      <c r="H38" s="219" t="str">
        <f>VLOOKUP($B38,'data siswa2020 reguler'!$C$8:$N$211,7,0)</f>
        <v>SWASTA</v>
      </c>
      <c r="I38" s="219" t="str">
        <f>VLOOKUP($B38,'data siswa2020 reguler'!$C$8:$N$211,8,0)</f>
        <v>KAPASAN KEBOAN ANOM RT1 RW5 GEDANGAN SIDOARJO</v>
      </c>
      <c r="J38" s="220">
        <f>VLOOKUP($B38,'data siswa2020 reguler'!$C$8:$N$211,9,0)</f>
        <v>85731564160</v>
      </c>
      <c r="K38" s="219" t="str">
        <f>VLOOKUP($B38,'data siswa2020 reguler'!$C$8:$N$211,10,0)</f>
        <v>SDN SRUNI 2</v>
      </c>
      <c r="L38" s="221" t="str">
        <f>VLOOKUP($B38,'data siswa2020 reguler'!$C$8:$N$211,11,0)</f>
        <v>P</v>
      </c>
      <c r="M38" s="346" t="s">
        <v>1879</v>
      </c>
      <c r="N38" s="223"/>
      <c r="O38" s="234"/>
      <c r="R38" s="204">
        <v>7</v>
      </c>
      <c r="S38" s="204">
        <v>7</v>
      </c>
    </row>
    <row r="39" spans="1:19" s="204" customFormat="1" ht="15.75" x14ac:dyDescent="0.25">
      <c r="A39" s="43">
        <v>32</v>
      </c>
      <c r="B39" s="225" t="s">
        <v>692</v>
      </c>
      <c r="C39" s="94">
        <f>VLOOKUP($B39,'data siswa2020 reguler'!$C$8:$N$211,2,0)</f>
        <v>0</v>
      </c>
      <c r="D39" s="219">
        <f>VLOOKUP($B39,'data siswa2020 reguler'!$C$8:$N$211,3,0)</f>
        <v>0</v>
      </c>
      <c r="E39" s="219">
        <f>VLOOKUP($B39,'data siswa2020 reguler'!$C$8:$N$211,4,0)</f>
        <v>0</v>
      </c>
      <c r="F39" s="219">
        <f>VLOOKUP($B39,'data siswa2020 reguler'!$C$8:$N$211,5,0)</f>
        <v>0</v>
      </c>
      <c r="G39" s="219">
        <f>VLOOKUP($B39,'data siswa2020 reguler'!$C$8:$N$211,6,0)</f>
        <v>0</v>
      </c>
      <c r="H39" s="219">
        <f>VLOOKUP($B39,'data siswa2020 reguler'!$C$8:$N$211,7,0)</f>
        <v>0</v>
      </c>
      <c r="I39" s="219">
        <f>VLOOKUP($B39,'data siswa2020 reguler'!$C$8:$N$211,8,0)</f>
        <v>0</v>
      </c>
      <c r="J39" s="220">
        <f>VLOOKUP($B39,'data siswa2020 reguler'!$C$8:$N$211,9,0)</f>
        <v>0</v>
      </c>
      <c r="K39" s="219">
        <f>VLOOKUP($B39,'data siswa2020 reguler'!$C$8:$N$211,10,0)</f>
        <v>0</v>
      </c>
      <c r="L39" s="221" t="s">
        <v>18</v>
      </c>
      <c r="M39" s="346" t="s">
        <v>1890</v>
      </c>
      <c r="N39" s="228"/>
      <c r="O39" s="226"/>
      <c r="R39" s="204">
        <v>7</v>
      </c>
      <c r="S39" s="204">
        <v>7</v>
      </c>
    </row>
    <row r="40" spans="1:19" s="204" customFormat="1" ht="15.75" x14ac:dyDescent="0.25">
      <c r="A40" s="43">
        <v>33</v>
      </c>
      <c r="B40" s="225" t="s">
        <v>446</v>
      </c>
      <c r="C40" s="94" t="str">
        <f>VLOOKUP($B40,'data siswa2020 reguler'!$C$8:$N$211,2,0)</f>
        <v>SIDOARJO, 1 SEPTEMBER 2008</v>
      </c>
      <c r="D40" s="219" t="str">
        <f>VLOOKUP($B40,'data siswa2020 reguler'!$C$8:$N$211,3,0)</f>
        <v>HINDU</v>
      </c>
      <c r="E40" s="219" t="str">
        <f>VLOOKUP($B40,'data siswa2020 reguler'!$C$8:$N$211,4,0)</f>
        <v>I KETUT TAMBA</v>
      </c>
      <c r="F40" s="219" t="str">
        <f>VLOOKUP($B40,'data siswa2020 reguler'!$C$8:$N$211,5,0)</f>
        <v>GUSTI AYU MADE DARYANTI</v>
      </c>
      <c r="G40" s="219" t="str">
        <f>VLOOKUP($B40,'data siswa2020 reguler'!$C$8:$N$211,6,0)</f>
        <v>TNI-AD</v>
      </c>
      <c r="H40" s="219" t="str">
        <f>VLOOKUP($B40,'data siswa2020 reguler'!$C$8:$N$211,7,0)</f>
        <v>IBU RUMAH TANGGA</v>
      </c>
      <c r="I40" s="219" t="str">
        <f>VLOOKUP($B40,'data siswa2020 reguler'!$C$8:$N$211,8,0)</f>
        <v>JL. KH KHAMDANI SIWALANPANJI BUDURAN</v>
      </c>
      <c r="J40" s="220">
        <f>VLOOKUP($B40,'data siswa2020 reguler'!$C$8:$N$211,9,0)</f>
        <v>87856607994</v>
      </c>
      <c r="K40" s="219" t="str">
        <f>VLOOKUP($B40,'data siswa2020 reguler'!$C$8:$N$211,10,0)</f>
        <v>SDN BUDURAN</v>
      </c>
      <c r="L40" s="221" t="str">
        <f>VLOOKUP($B40,'data siswa2020 reguler'!$C$8:$N$211,11,0)</f>
        <v>P</v>
      </c>
      <c r="M40" s="222" t="str">
        <f>VLOOKUP($B40,'data siswa2020 reguler'!$C$8:$N$211,12,0)</f>
        <v>0085999710</v>
      </c>
      <c r="N40" s="228"/>
      <c r="O40" s="226"/>
      <c r="R40" s="204">
        <v>7</v>
      </c>
      <c r="S40" s="204">
        <v>7</v>
      </c>
    </row>
    <row r="41" spans="1:19" s="204" customFormat="1" ht="15.75" x14ac:dyDescent="0.25">
      <c r="A41" s="43">
        <v>34</v>
      </c>
      <c r="B41" s="225" t="s">
        <v>1076</v>
      </c>
      <c r="C41" s="94" t="str">
        <f>VLOOKUP($B41,'data siswa2020 reguler'!$C$8:$N$211,2,0)</f>
        <v>SIDOARJO, 03 DESEMBER 2007</v>
      </c>
      <c r="D41" s="219" t="str">
        <f>VLOOKUP($B41,'data siswa2020 reguler'!$C$8:$N$211,3,0)</f>
        <v>ISLAM</v>
      </c>
      <c r="E41" s="219" t="str">
        <f>VLOOKUP($B41,'data siswa2020 reguler'!$C$8:$N$211,4,0)</f>
        <v>SAMSUL HUDA</v>
      </c>
      <c r="F41" s="219" t="str">
        <f>VLOOKUP($B41,'data siswa2020 reguler'!$C$8:$N$211,5,0)</f>
        <v>ULIFATUL ZUNAIDAH</v>
      </c>
      <c r="G41" s="219" t="str">
        <f>VLOOKUP($B41,'data siswa2020 reguler'!$C$8:$N$211,6,0)</f>
        <v>SWASTA</v>
      </c>
      <c r="H41" s="219" t="str">
        <f>VLOOKUP($B41,'data siswa2020 reguler'!$C$8:$N$211,7,0)</f>
        <v>IBU RUMAH TANGGA</v>
      </c>
      <c r="I41" s="219" t="str">
        <f>VLOOKUP($B41,'data siswa2020 reguler'!$C$8:$N$211,8,0)</f>
        <v>TAMAN PINANG INDAH E3/26 RT.17 RW.07 BANJARPOH BANJARBENDO SIDOARJO</v>
      </c>
      <c r="J41" s="220">
        <f>VLOOKUP($B41,'data siswa2020 reguler'!$C$8:$N$211,9,0)</f>
        <v>881026452212</v>
      </c>
      <c r="K41" s="219" t="str">
        <f>VLOOKUP($B41,'data siswa2020 reguler'!$C$8:$N$211,10,0)</f>
        <v>MI MA'ARIF PAGERWOJO</v>
      </c>
      <c r="L41" s="221" t="str">
        <f>VLOOKUP($B41,'data siswa2020 reguler'!$C$8:$N$211,11,0)</f>
        <v>P</v>
      </c>
      <c r="M41" s="222" t="str">
        <f>VLOOKUP($B41,'data siswa2020 reguler'!$C$8:$N$211,12,0)</f>
        <v>0077108963</v>
      </c>
      <c r="N41" s="228"/>
      <c r="O41" s="226"/>
      <c r="R41" s="204">
        <v>7</v>
      </c>
      <c r="S41" s="204">
        <v>7</v>
      </c>
    </row>
    <row r="42" spans="1:19" s="204" customFormat="1" ht="15.75" x14ac:dyDescent="0.25">
      <c r="A42" s="43">
        <v>35</v>
      </c>
      <c r="B42" s="225" t="s">
        <v>700</v>
      </c>
      <c r="C42" s="94" t="str">
        <f>VLOOKUP($B42,'data siswa2020 reguler'!$C$8:$N$211,2,0)</f>
        <v>SIDOARJO, 08 JULI 2008</v>
      </c>
      <c r="D42" s="219" t="str">
        <f>VLOOKUP($B42,'data siswa2020 reguler'!$C$8:$N$211,3,0)</f>
        <v>ISLAM</v>
      </c>
      <c r="E42" s="219" t="str">
        <f>VLOOKUP($B42,'data siswa2020 reguler'!$C$8:$N$211,4,0)</f>
        <v>ENDRO PRAYITNO</v>
      </c>
      <c r="F42" s="219" t="str">
        <f>VLOOKUP($B42,'data siswa2020 reguler'!$C$8:$N$211,5,0)</f>
        <v>SRI WINARSIH</v>
      </c>
      <c r="G42" s="219" t="str">
        <f>VLOOKUP($B42,'data siswa2020 reguler'!$C$8:$N$211,6,0)</f>
        <v>SWASTA</v>
      </c>
      <c r="H42" s="219" t="str">
        <f>VLOOKUP($B42,'data siswa2020 reguler'!$C$8:$N$211,7,0)</f>
        <v>IBU RUMAH TANGGA</v>
      </c>
      <c r="I42" s="219" t="str">
        <f>VLOOKUP($B42,'data siswa2020 reguler'!$C$8:$N$211,8,0)</f>
        <v>PERUM JENGGOLO ASRI A-7 SIDOKERTO BUDURAN</v>
      </c>
      <c r="J42" s="220">
        <f>VLOOKUP($B42,'data siswa2020 reguler'!$C$8:$N$211,9,0)</f>
        <v>81330443823</v>
      </c>
      <c r="K42" s="219" t="str">
        <f>VLOOKUP($B42,'data siswa2020 reguler'!$C$8:$N$211,10,0)</f>
        <v>SDN PAGERWOJO</v>
      </c>
      <c r="L42" s="221" t="str">
        <f>VLOOKUP($B42,'data siswa2020 reguler'!$C$8:$N$211,11,0)</f>
        <v>L</v>
      </c>
      <c r="M42" s="222" t="str">
        <f>VLOOKUP($B42,'data siswa2020 reguler'!$C$8:$N$211,12,0)</f>
        <v>0087670681</v>
      </c>
      <c r="N42" s="228"/>
      <c r="O42" s="226"/>
      <c r="R42" s="204">
        <v>7</v>
      </c>
      <c r="S42" s="204">
        <v>7</v>
      </c>
    </row>
    <row r="43" spans="1:19" s="204" customFormat="1" ht="15.75" x14ac:dyDescent="0.25">
      <c r="A43" s="43">
        <v>36</v>
      </c>
      <c r="B43" s="203" t="s">
        <v>615</v>
      </c>
      <c r="C43" s="94" t="str">
        <f>VLOOKUP($B43,'data siswa2020 reguler'!$C$8:$N$211,2,0)</f>
        <v>KEDIRI, 29 JUNI 2008</v>
      </c>
      <c r="D43" s="219" t="str">
        <f>VLOOKUP($B43,'data siswa2020 reguler'!$C$8:$N$211,3,0)</f>
        <v>ISLAM</v>
      </c>
      <c r="E43" s="219" t="str">
        <f>VLOOKUP($B43,'data siswa2020 reguler'!$C$8:$N$211,4,0)</f>
        <v>SUGIH SAMSONO</v>
      </c>
      <c r="F43" s="219" t="str">
        <f>VLOOKUP($B43,'data siswa2020 reguler'!$C$8:$N$211,5,0)</f>
        <v>NOR AINI</v>
      </c>
      <c r="G43" s="219" t="str">
        <f>VLOOKUP($B43,'data siswa2020 reguler'!$C$8:$N$211,6,0)</f>
        <v>SWASTA</v>
      </c>
      <c r="H43" s="219" t="str">
        <f>VLOOKUP($B43,'data siswa2020 reguler'!$C$8:$N$211,7,0)</f>
        <v>IBU RUMAH TANGGA</v>
      </c>
      <c r="I43" s="219" t="str">
        <f>VLOOKUP($B43,'data siswa2020 reguler'!$C$8:$N$211,8,0)</f>
        <v>SUKOREJO BARU RT 10 RW 03</v>
      </c>
      <c r="J43" s="220">
        <f>VLOOKUP($B43,'data siswa2020 reguler'!$C$8:$N$211,9,0)</f>
        <v>85732332553</v>
      </c>
      <c r="K43" s="219" t="str">
        <f>VLOOKUP($B43,'data siswa2020 reguler'!$C$8:$N$211,10,0)</f>
        <v>SDN KARANGBONG</v>
      </c>
      <c r="L43" s="221" t="str">
        <f>VLOOKUP($B43,'data siswa2020 reguler'!$C$8:$N$211,11,0)</f>
        <v>L</v>
      </c>
      <c r="M43" s="222" t="str">
        <f>VLOOKUP($B43,'data siswa2020 reguler'!$C$8:$N$211,12,0)</f>
        <v>0082542241</v>
      </c>
      <c r="N43" s="228"/>
      <c r="O43" s="226"/>
      <c r="R43" s="204">
        <v>7</v>
      </c>
      <c r="S43" s="204">
        <v>7</v>
      </c>
    </row>
    <row r="44" spans="1:19" s="204" customFormat="1" ht="15.75" x14ac:dyDescent="0.25">
      <c r="A44" s="43">
        <v>37</v>
      </c>
      <c r="B44" s="202" t="s">
        <v>783</v>
      </c>
      <c r="C44" s="94" t="str">
        <f>VLOOKUP($B44,'data siswa2020 reguler'!$C$8:$N$211,2,0)</f>
        <v>SURABAYA, 09 APRIL 2009</v>
      </c>
      <c r="D44" s="219" t="str">
        <f>VLOOKUP($B44,'data siswa2020 reguler'!$C$8:$N$211,3,0)</f>
        <v>ISLAM</v>
      </c>
      <c r="E44" s="219" t="str">
        <f>VLOOKUP($B44,'data siswa2020 reguler'!$C$8:$N$211,4,0)</f>
        <v>KUSNI</v>
      </c>
      <c r="F44" s="219" t="str">
        <f>VLOOKUP($B44,'data siswa2020 reguler'!$C$8:$N$211,5,0)</f>
        <v>MARYATI</v>
      </c>
      <c r="G44" s="219" t="str">
        <f>VLOOKUP($B44,'data siswa2020 reguler'!$C$8:$N$211,6,0)</f>
        <v>SWASTA</v>
      </c>
      <c r="H44" s="219" t="str">
        <f>VLOOKUP($B44,'data siswa2020 reguler'!$C$8:$N$211,7,0)</f>
        <v>IBU RUMAH TANGGA</v>
      </c>
      <c r="I44" s="219" t="str">
        <f>VLOOKUP($B44,'data siswa2020 reguler'!$C$8:$N$211,8,0)</f>
        <v>GRIYA PERMATA BUDURAN BLOK A-06 DUKUH TENGAH BUDURAN</v>
      </c>
      <c r="J44" s="220" t="str">
        <f>VLOOKUP($B44,'data siswa2020 reguler'!$C$8:$N$211,9,0)</f>
        <v>081230559160/08815001120</v>
      </c>
      <c r="K44" s="219" t="str">
        <f>VLOOKUP($B44,'data siswa2020 reguler'!$C$8:$N$211,10,0)</f>
        <v>SDN DUKUH TENGAH</v>
      </c>
      <c r="L44" s="221" t="str">
        <f>VLOOKUP($B44,'data siswa2020 reguler'!$C$8:$N$211,11,0)</f>
        <v>L</v>
      </c>
      <c r="M44" s="222" t="str">
        <f>VLOOKUP($B44,'data siswa2020 reguler'!$C$8:$N$211,12,0)</f>
        <v>0099208322</v>
      </c>
      <c r="N44" s="223"/>
      <c r="O44" s="228"/>
      <c r="R44" s="204">
        <v>7</v>
      </c>
      <c r="S44" s="204">
        <v>7</v>
      </c>
    </row>
    <row r="45" spans="1:19" s="204" customFormat="1" ht="15.75" x14ac:dyDescent="0.25">
      <c r="A45" s="43">
        <v>38</v>
      </c>
      <c r="B45" s="225" t="s">
        <v>868</v>
      </c>
      <c r="C45" s="94" t="str">
        <f>VLOOKUP($B45,'data siswa2020 reguler'!$C$8:$N$211,2,0)</f>
        <v>SIDOARJO, 04 MARET 2008</v>
      </c>
      <c r="D45" s="219" t="str">
        <f>VLOOKUP($B45,'data siswa2020 reguler'!$C$8:$N$211,3,0)</f>
        <v>ISLAM</v>
      </c>
      <c r="E45" s="219" t="str">
        <f>VLOOKUP($B45,'data siswa2020 reguler'!$C$8:$N$211,4,0)</f>
        <v>M.AIRUL</v>
      </c>
      <c r="F45" s="219" t="str">
        <f>VLOOKUP($B45,'data siswa2020 reguler'!$C$8:$N$211,5,0)</f>
        <v>SUMARTUN</v>
      </c>
      <c r="G45" s="219" t="str">
        <f>VLOOKUP($B45,'data siswa2020 reguler'!$C$8:$N$211,6,0)</f>
        <v>SWASTA</v>
      </c>
      <c r="H45" s="219" t="str">
        <f>VLOOKUP($B45,'data siswa2020 reguler'!$C$8:$N$211,7,0)</f>
        <v>IBU RUMAH TANGGA</v>
      </c>
      <c r="I45" s="219" t="str">
        <f>VLOOKUP($B45,'data siswa2020 reguler'!$C$8:$N$211,8,0)</f>
        <v>JL. JENGGOLO II RT.07 RW.02 MANYAR PUCANG SIDOARJO</v>
      </c>
      <c r="J45" s="220">
        <f>VLOOKUP($B45,'data siswa2020 reguler'!$C$8:$N$211,9,0)</f>
        <v>81259602591</v>
      </c>
      <c r="K45" s="219" t="str">
        <f>VLOOKUP($B45,'data siswa2020 reguler'!$C$8:$N$211,10,0)</f>
        <v>SDN PUCANG V</v>
      </c>
      <c r="L45" s="221" t="str">
        <f>VLOOKUP($B45,'data siswa2020 reguler'!$C$8:$N$211,11,0)</f>
        <v>P</v>
      </c>
      <c r="M45" s="222" t="str">
        <f>VLOOKUP($B45,'data siswa2020 reguler'!$C$8:$N$211,12,0)</f>
        <v>0081552153</v>
      </c>
      <c r="N45" s="235"/>
      <c r="O45" s="236"/>
      <c r="R45" s="204">
        <v>7</v>
      </c>
      <c r="S45" s="204">
        <v>7</v>
      </c>
    </row>
    <row r="46" spans="1:19" s="204" customFormat="1" ht="15.75" x14ac:dyDescent="0.25">
      <c r="A46" s="43">
        <v>39</v>
      </c>
      <c r="B46" s="225" t="s">
        <v>403</v>
      </c>
      <c r="C46" s="94" t="str">
        <f>VLOOKUP($B46,'data siswa2020 reguler'!$C$8:$N$211,2,0)</f>
        <v>SIDOARJO, 24 DESEMBER 2008</v>
      </c>
      <c r="D46" s="219" t="str">
        <f>VLOOKUP($B46,'data siswa2020 reguler'!$C$8:$N$211,3,0)</f>
        <v>ISLAM</v>
      </c>
      <c r="E46" s="219" t="str">
        <f>VLOOKUP($B46,'data siswa2020 reguler'!$C$8:$N$211,4,0)</f>
        <v>TRIOYONO</v>
      </c>
      <c r="F46" s="219" t="str">
        <f>VLOOKUP($B46,'data siswa2020 reguler'!$C$8:$N$211,5,0)</f>
        <v>EURI ELY ASTUTI</v>
      </c>
      <c r="G46" s="219" t="str">
        <f>VLOOKUP($B46,'data siswa2020 reguler'!$C$8:$N$211,6,0)</f>
        <v>SWASTA</v>
      </c>
      <c r="H46" s="219" t="str">
        <f>VLOOKUP($B46,'data siswa2020 reguler'!$C$8:$N$211,7,0)</f>
        <v>IBU RUMAH TANGGA</v>
      </c>
      <c r="I46" s="219" t="str">
        <f>VLOOKUP($B46,'data siswa2020 reguler'!$C$8:$N$211,8,0)</f>
        <v>DESA SUKODONO BARU RT 12 RW 04</v>
      </c>
      <c r="J46" s="220">
        <f>VLOOKUP($B46,'data siswa2020 reguler'!$C$8:$N$211,9,0)</f>
        <v>83857417891</v>
      </c>
      <c r="K46" s="219" t="str">
        <f>VLOOKUP($B46,'data siswa2020 reguler'!$C$8:$N$211,10,0)</f>
        <v>SDN BUDURAN</v>
      </c>
      <c r="L46" s="221" t="str">
        <f>VLOOKUP($B46,'data siswa2020 reguler'!$C$8:$N$211,11,0)</f>
        <v>P</v>
      </c>
      <c r="M46" s="346" t="s">
        <v>1997</v>
      </c>
      <c r="N46" s="228"/>
      <c r="O46" s="226"/>
      <c r="R46" s="204">
        <v>7</v>
      </c>
      <c r="S46" s="204">
        <v>7</v>
      </c>
    </row>
    <row r="47" spans="1:19" s="204" customFormat="1" ht="15.75" x14ac:dyDescent="0.25">
      <c r="A47" s="43">
        <v>40</v>
      </c>
      <c r="B47" s="225" t="s">
        <v>724</v>
      </c>
      <c r="C47" s="94" t="str">
        <f>VLOOKUP($B47,'data siswa2020 reguler'!$C$8:$N$211,2,0)</f>
        <v>SIDOARJO, 29 MEI 2008</v>
      </c>
      <c r="D47" s="219" t="str">
        <f>VLOOKUP($B47,'data siswa2020 reguler'!$C$8:$N$211,3,0)</f>
        <v>ISLAM</v>
      </c>
      <c r="E47" s="219" t="str">
        <f>VLOOKUP($B47,'data siswa2020 reguler'!$C$8:$N$211,4,0)</f>
        <v>PARANDHIKA SAMBODO</v>
      </c>
      <c r="F47" s="219" t="str">
        <f>VLOOKUP($B47,'data siswa2020 reguler'!$C$8:$N$211,5,0)</f>
        <v>ENGGAR SRI WAHYUNI</v>
      </c>
      <c r="G47" s="219" t="str">
        <f>VLOOKUP($B47,'data siswa2020 reguler'!$C$8:$N$211,6,0)</f>
        <v>SWASTA</v>
      </c>
      <c r="H47" s="219" t="str">
        <f>VLOOKUP($B47,'data siswa2020 reguler'!$C$8:$N$211,7,0)</f>
        <v>IBU RUMAH TANGGA</v>
      </c>
      <c r="I47" s="219" t="str">
        <f>VLOOKUP($B47,'data siswa2020 reguler'!$C$8:$N$211,8,0)</f>
        <v>JL. KUTUK BARAT RT.12 RW. 08 SIDOKARE SIDOARJO</v>
      </c>
      <c r="J47" s="220">
        <f>VLOOKUP($B47,'data siswa2020 reguler'!$C$8:$N$211,9,0)</f>
        <v>85604000267</v>
      </c>
      <c r="K47" s="219" t="str">
        <f>VLOOKUP($B47,'data siswa2020 reguler'!$C$8:$N$211,10,0)</f>
        <v>SDN SIDOKARE 2</v>
      </c>
      <c r="L47" s="221" t="str">
        <f>VLOOKUP($B47,'data siswa2020 reguler'!$C$8:$N$211,11,0)</f>
        <v>P</v>
      </c>
      <c r="M47" s="222" t="str">
        <f>VLOOKUP($B47,'data siswa2020 reguler'!$C$8:$N$211,12,0)</f>
        <v>0086314762</v>
      </c>
      <c r="N47" s="95"/>
      <c r="R47" s="204">
        <v>7</v>
      </c>
      <c r="S47" s="204">
        <v>7</v>
      </c>
    </row>
    <row r="48" spans="1:19" ht="21" customHeight="1" x14ac:dyDescent="0.35">
      <c r="B48" s="3"/>
      <c r="K48" s="2"/>
      <c r="L48" s="2"/>
      <c r="M48" s="2"/>
    </row>
    <row r="49" spans="2:13" ht="21" customHeight="1" x14ac:dyDescent="0.35">
      <c r="B49" s="3" t="s">
        <v>1684</v>
      </c>
      <c r="C49">
        <f>SUM(C50:C51)</f>
        <v>40</v>
      </c>
      <c r="K49" s="2"/>
      <c r="L49" s="2"/>
      <c r="M49" s="2"/>
    </row>
    <row r="50" spans="2:13" ht="21" customHeight="1" x14ac:dyDescent="0.35">
      <c r="B50" s="3" t="s">
        <v>1682</v>
      </c>
      <c r="C50">
        <v>16</v>
      </c>
      <c r="K50" s="54" t="s">
        <v>17</v>
      </c>
      <c r="L50" s="2"/>
      <c r="M50" s="2"/>
    </row>
    <row r="51" spans="2:13" ht="21" customHeight="1" x14ac:dyDescent="0.35">
      <c r="B51" s="3" t="s">
        <v>1683</v>
      </c>
      <c r="C51">
        <v>24</v>
      </c>
      <c r="K51" s="33" t="s">
        <v>17</v>
      </c>
      <c r="L51" s="2"/>
      <c r="M51" s="2"/>
    </row>
    <row r="52" spans="2:13" ht="21" customHeight="1" x14ac:dyDescent="0.35">
      <c r="B52" s="3"/>
      <c r="K52" s="33" t="s">
        <v>17</v>
      </c>
      <c r="L52" s="2"/>
      <c r="M52" s="2"/>
    </row>
    <row r="53" spans="2:13" ht="21" customHeight="1" x14ac:dyDescent="0.35">
      <c r="B53" s="3"/>
      <c r="K53" s="33" t="s">
        <v>17</v>
      </c>
      <c r="L53" s="2"/>
      <c r="M53" s="2"/>
    </row>
    <row r="54" spans="2:13" ht="21" customHeight="1" x14ac:dyDescent="0.35">
      <c r="B54" s="3"/>
      <c r="K54" s="33" t="s">
        <v>17</v>
      </c>
      <c r="L54" s="2"/>
      <c r="M54" s="2"/>
    </row>
    <row r="55" spans="2:13" ht="21" customHeight="1" x14ac:dyDescent="0.35">
      <c r="B55" s="3"/>
      <c r="K55" s="56" t="s">
        <v>17</v>
      </c>
      <c r="L55" s="2"/>
      <c r="M55" s="2"/>
    </row>
    <row r="56" spans="2:13" ht="21" customHeight="1" x14ac:dyDescent="0.35">
      <c r="B56" s="3"/>
      <c r="K56" s="33" t="s">
        <v>17</v>
      </c>
      <c r="L56" s="2"/>
      <c r="M56" s="2"/>
    </row>
    <row r="57" spans="2:13" ht="21" customHeight="1" x14ac:dyDescent="0.35">
      <c r="B57" s="3"/>
      <c r="K57" s="33" t="s">
        <v>17</v>
      </c>
      <c r="L57" s="2"/>
      <c r="M57" s="2"/>
    </row>
    <row r="58" spans="2:13" ht="21" customHeight="1" x14ac:dyDescent="0.35">
      <c r="B58" s="3"/>
      <c r="K58" s="33" t="s">
        <v>17</v>
      </c>
      <c r="L58" s="2"/>
      <c r="M58" s="2"/>
    </row>
    <row r="59" spans="2:13" ht="21" customHeight="1" x14ac:dyDescent="0.35">
      <c r="B59" s="3"/>
      <c r="K59" s="33" t="s">
        <v>17</v>
      </c>
      <c r="L59" s="2"/>
      <c r="M59" s="2"/>
    </row>
    <row r="60" spans="2:13" ht="21" customHeight="1" x14ac:dyDescent="0.35">
      <c r="B60" s="3"/>
      <c r="K60" s="33" t="s">
        <v>17</v>
      </c>
      <c r="L60" s="2"/>
      <c r="M60" s="2"/>
    </row>
    <row r="61" spans="2:13" ht="21" customHeight="1" x14ac:dyDescent="0.35">
      <c r="B61" s="3"/>
      <c r="K61" s="33" t="s">
        <v>17</v>
      </c>
      <c r="L61" s="2"/>
      <c r="M61" s="2"/>
    </row>
    <row r="62" spans="2:13" ht="21" customHeight="1" x14ac:dyDescent="0.35">
      <c r="B62" s="3"/>
      <c r="K62" s="33" t="s">
        <v>17</v>
      </c>
      <c r="L62" s="2"/>
      <c r="M62" s="2"/>
    </row>
    <row r="63" spans="2:13" ht="21" customHeight="1" x14ac:dyDescent="0.35">
      <c r="B63" s="3"/>
      <c r="K63" s="51" t="s">
        <v>17</v>
      </c>
      <c r="L63" s="2"/>
      <c r="M63" s="2"/>
    </row>
    <row r="64" spans="2:13" ht="21" customHeight="1" x14ac:dyDescent="0.35">
      <c r="B64" s="3"/>
      <c r="K64" s="56" t="s">
        <v>17</v>
      </c>
      <c r="L64" s="2"/>
      <c r="M64" s="2"/>
    </row>
    <row r="65" spans="2:13" ht="21" customHeight="1" x14ac:dyDescent="0.35">
      <c r="B65" s="3"/>
      <c r="K65" s="33" t="s">
        <v>17</v>
      </c>
      <c r="L65" s="2"/>
      <c r="M65" s="2"/>
    </row>
    <row r="66" spans="2:13" ht="21" customHeight="1" x14ac:dyDescent="0.35">
      <c r="B66" s="3"/>
      <c r="K66" s="55" t="s">
        <v>17</v>
      </c>
      <c r="L66" s="2"/>
      <c r="M66" s="2"/>
    </row>
    <row r="67" spans="2:13" ht="21" customHeight="1" x14ac:dyDescent="0.35">
      <c r="B67" s="3"/>
      <c r="K67" s="33" t="s">
        <v>17</v>
      </c>
      <c r="L67" s="2"/>
      <c r="M67" s="2"/>
    </row>
    <row r="68" spans="2:13" ht="21" customHeight="1" x14ac:dyDescent="0.35">
      <c r="B68" s="3"/>
      <c r="K68" s="55" t="s">
        <v>17</v>
      </c>
      <c r="L68" s="2"/>
      <c r="M68" s="2"/>
    </row>
    <row r="69" spans="2:13" ht="21" customHeight="1" x14ac:dyDescent="0.35">
      <c r="B69" s="3"/>
      <c r="K69" s="33" t="s">
        <v>17</v>
      </c>
      <c r="L69" s="2"/>
      <c r="M69" s="2"/>
    </row>
    <row r="70" spans="2:13" ht="21" customHeight="1" x14ac:dyDescent="0.35">
      <c r="B70" s="3"/>
      <c r="K70" s="33" t="s">
        <v>17</v>
      </c>
      <c r="L70" s="2"/>
      <c r="M70" s="2"/>
    </row>
    <row r="71" spans="2:13" ht="21" customHeight="1" x14ac:dyDescent="0.35">
      <c r="B71" s="3"/>
      <c r="K71" s="33" t="s">
        <v>17</v>
      </c>
      <c r="L71" s="2"/>
      <c r="M71" s="2"/>
    </row>
    <row r="72" spans="2:13" ht="21" customHeight="1" x14ac:dyDescent="0.35">
      <c r="B72" s="3"/>
      <c r="K72" s="33" t="s">
        <v>17</v>
      </c>
      <c r="L72" s="2">
        <v>23</v>
      </c>
      <c r="M72" s="2"/>
    </row>
    <row r="73" spans="2:13" ht="21" customHeight="1" x14ac:dyDescent="0.35">
      <c r="B73" s="3"/>
      <c r="K73" s="33" t="s">
        <v>18</v>
      </c>
      <c r="L73" s="2"/>
      <c r="M73" s="2"/>
    </row>
    <row r="74" spans="2:13" ht="21" customHeight="1" x14ac:dyDescent="0.35">
      <c r="B74" s="3"/>
      <c r="K74" s="33" t="s">
        <v>18</v>
      </c>
      <c r="L74" s="2"/>
      <c r="M74" s="2"/>
    </row>
    <row r="75" spans="2:13" ht="21" customHeight="1" x14ac:dyDescent="0.35">
      <c r="B75" s="3"/>
      <c r="K75" s="33" t="s">
        <v>18</v>
      </c>
      <c r="L75" s="2"/>
      <c r="M75" s="2"/>
    </row>
    <row r="76" spans="2:13" ht="21" customHeight="1" x14ac:dyDescent="0.35">
      <c r="B76" s="3"/>
      <c r="K76" s="33" t="s">
        <v>18</v>
      </c>
      <c r="L76" s="2"/>
      <c r="M76" s="2"/>
    </row>
    <row r="77" spans="2:13" ht="21" customHeight="1" x14ac:dyDescent="0.35">
      <c r="B77" s="3"/>
      <c r="K77" s="33" t="s">
        <v>18</v>
      </c>
      <c r="L77" s="2"/>
      <c r="M77" s="2"/>
    </row>
    <row r="78" spans="2:13" ht="21" customHeight="1" x14ac:dyDescent="0.35">
      <c r="B78" s="3"/>
      <c r="K78" s="33" t="s">
        <v>18</v>
      </c>
      <c r="L78" s="2"/>
      <c r="M78" s="2"/>
    </row>
    <row r="79" spans="2:13" ht="21" customHeight="1" x14ac:dyDescent="0.35">
      <c r="B79" s="3"/>
      <c r="K79" s="33" t="s">
        <v>18</v>
      </c>
      <c r="L79" s="2"/>
      <c r="M79" s="2"/>
    </row>
    <row r="80" spans="2:13" ht="21" customHeight="1" x14ac:dyDescent="0.35">
      <c r="B80" s="3"/>
      <c r="K80" s="33" t="s">
        <v>18</v>
      </c>
      <c r="L80" s="2"/>
      <c r="M80" s="2"/>
    </row>
    <row r="81" spans="2:13" ht="21" customHeight="1" x14ac:dyDescent="0.35">
      <c r="B81" s="3"/>
      <c r="K81" s="33" t="s">
        <v>18</v>
      </c>
      <c r="L81" s="2"/>
      <c r="M81" s="2"/>
    </row>
    <row r="82" spans="2:13" ht="21" customHeight="1" x14ac:dyDescent="0.35">
      <c r="B82" s="3"/>
      <c r="K82" s="33" t="s">
        <v>18</v>
      </c>
      <c r="L82" s="2"/>
      <c r="M82" s="2"/>
    </row>
    <row r="83" spans="2:13" ht="21" customHeight="1" x14ac:dyDescent="0.35">
      <c r="B83" s="3"/>
      <c r="K83" s="33" t="s">
        <v>18</v>
      </c>
      <c r="L83" s="2"/>
      <c r="M83" s="2"/>
    </row>
    <row r="84" spans="2:13" ht="21" customHeight="1" x14ac:dyDescent="0.35">
      <c r="B84" s="3"/>
      <c r="K84" s="33" t="s">
        <v>18</v>
      </c>
      <c r="L84" s="2"/>
      <c r="M84" s="2"/>
    </row>
    <row r="85" spans="2:13" ht="21" customHeight="1" x14ac:dyDescent="0.35">
      <c r="B85" s="3"/>
      <c r="K85" s="33" t="s">
        <v>18</v>
      </c>
      <c r="L85" s="2"/>
      <c r="M85" s="2"/>
    </row>
    <row r="86" spans="2:13" ht="21" customHeight="1" x14ac:dyDescent="0.35">
      <c r="B86" s="3"/>
      <c r="K86" s="21" t="s">
        <v>18</v>
      </c>
      <c r="L86" s="2"/>
      <c r="M86" s="2"/>
    </row>
    <row r="87" spans="2:13" ht="21" customHeight="1" x14ac:dyDescent="0.35">
      <c r="B87" s="3"/>
      <c r="K87" s="33" t="s">
        <v>18</v>
      </c>
      <c r="L87" s="2"/>
      <c r="M87" s="2"/>
    </row>
    <row r="88" spans="2:13" ht="21" customHeight="1" x14ac:dyDescent="0.35">
      <c r="B88" s="3"/>
      <c r="K88" s="33" t="s">
        <v>18</v>
      </c>
      <c r="L88" s="2"/>
      <c r="M88" s="2"/>
    </row>
    <row r="89" spans="2:13" ht="21" customHeight="1" x14ac:dyDescent="0.35">
      <c r="B89" s="3"/>
      <c r="K89" s="33" t="s">
        <v>18</v>
      </c>
      <c r="L89" s="2"/>
      <c r="M89" s="2"/>
    </row>
    <row r="90" spans="2:13" ht="21" customHeight="1" x14ac:dyDescent="0.35">
      <c r="B90" s="3"/>
      <c r="K90" s="33" t="s">
        <v>18</v>
      </c>
      <c r="L90" s="2"/>
      <c r="M90" s="2"/>
    </row>
    <row r="91" spans="2:13" ht="21" customHeight="1" x14ac:dyDescent="0.35">
      <c r="B91" s="3"/>
      <c r="K91" s="33" t="s">
        <v>18</v>
      </c>
      <c r="L91" s="2"/>
      <c r="M91" s="2"/>
    </row>
    <row r="92" spans="2:13" ht="21" customHeight="1" x14ac:dyDescent="0.35">
      <c r="B92" s="3"/>
      <c r="K92" s="55" t="s">
        <v>18</v>
      </c>
      <c r="L92" s="2"/>
      <c r="M92" s="2"/>
    </row>
    <row r="93" spans="2:13" ht="21" customHeight="1" x14ac:dyDescent="0.35">
      <c r="B93" s="3"/>
      <c r="K93" s="2" t="s">
        <v>18</v>
      </c>
      <c r="L93" s="2">
        <v>21</v>
      </c>
      <c r="M93" s="2"/>
    </row>
    <row r="94" spans="2:13" ht="21" customHeight="1" x14ac:dyDescent="0.35">
      <c r="B94" s="3"/>
      <c r="K94" s="2"/>
      <c r="L94" s="2"/>
      <c r="M94" s="2"/>
    </row>
    <row r="95" spans="2:13" ht="21" customHeight="1" x14ac:dyDescent="0.35">
      <c r="B95" s="3"/>
      <c r="K95" s="2"/>
      <c r="L95" s="2"/>
      <c r="M95" s="2"/>
    </row>
    <row r="96" spans="2:13" ht="21" customHeight="1" x14ac:dyDescent="0.35">
      <c r="B96" s="3"/>
      <c r="K96" s="2"/>
      <c r="L96" s="2"/>
      <c r="M96" s="2"/>
    </row>
    <row r="97" spans="2:13" ht="21" customHeight="1" x14ac:dyDescent="0.35">
      <c r="B97" s="3"/>
      <c r="K97" s="2"/>
      <c r="L97" s="2"/>
      <c r="M97" s="2"/>
    </row>
    <row r="98" spans="2:13" ht="21" customHeight="1" x14ac:dyDescent="0.35">
      <c r="B98" s="3"/>
      <c r="K98" s="2"/>
      <c r="L98" s="2"/>
      <c r="M98" s="2"/>
    </row>
    <row r="99" spans="2:13" ht="21" customHeight="1" x14ac:dyDescent="0.35">
      <c r="B99" s="3"/>
      <c r="K99" s="2"/>
      <c r="L99" s="2"/>
      <c r="M99" s="2"/>
    </row>
    <row r="100" spans="2:13" ht="21" customHeight="1" x14ac:dyDescent="0.35">
      <c r="B100" s="3"/>
      <c r="K100" s="2"/>
      <c r="L100" s="2"/>
      <c r="M100" s="2"/>
    </row>
    <row r="101" spans="2:13" ht="21" customHeight="1" x14ac:dyDescent="0.35">
      <c r="B101" s="3"/>
      <c r="K101" s="2"/>
      <c r="L101" s="2"/>
      <c r="M101" s="2"/>
    </row>
    <row r="102" spans="2:13" ht="21" customHeight="1" x14ac:dyDescent="0.35">
      <c r="B102" s="3"/>
      <c r="K102" s="2"/>
      <c r="L102" s="2"/>
      <c r="M102" s="2"/>
    </row>
    <row r="103" spans="2:13" ht="21" customHeight="1" x14ac:dyDescent="0.35">
      <c r="B103" s="3"/>
      <c r="K103" s="2"/>
      <c r="L103" s="2"/>
      <c r="M103" s="2"/>
    </row>
    <row r="104" spans="2:13" ht="21" customHeight="1" x14ac:dyDescent="0.35">
      <c r="B104" s="3"/>
      <c r="K104" s="2"/>
      <c r="L104" s="2"/>
      <c r="M104" s="2"/>
    </row>
    <row r="105" spans="2:13" ht="21" customHeight="1" x14ac:dyDescent="0.35">
      <c r="B105" s="3"/>
      <c r="K105" s="2"/>
      <c r="L105" s="2"/>
      <c r="M105" s="2"/>
    </row>
    <row r="106" spans="2:13" ht="21" customHeight="1" x14ac:dyDescent="0.35">
      <c r="B106" s="3"/>
      <c r="K106" s="2"/>
      <c r="L106" s="2"/>
      <c r="M106" s="2"/>
    </row>
    <row r="107" spans="2:13" ht="21" customHeight="1" x14ac:dyDescent="0.35">
      <c r="B107" s="3"/>
      <c r="K107" s="2"/>
      <c r="L107" s="2"/>
      <c r="M107" s="2"/>
    </row>
    <row r="108" spans="2:13" ht="21" customHeight="1" x14ac:dyDescent="0.35">
      <c r="B108" s="3"/>
      <c r="K108" s="2"/>
      <c r="L108" s="2"/>
      <c r="M108" s="2"/>
    </row>
    <row r="109" spans="2:13" ht="21" customHeight="1" x14ac:dyDescent="0.35">
      <c r="B109" s="3"/>
      <c r="K109" s="2"/>
      <c r="L109" s="2"/>
      <c r="M109" s="2"/>
    </row>
    <row r="110" spans="2:13" ht="21" customHeight="1" x14ac:dyDescent="0.35">
      <c r="B110" s="3"/>
      <c r="K110" s="2"/>
      <c r="L110" s="2"/>
      <c r="M110" s="2"/>
    </row>
    <row r="111" spans="2:13" ht="21" customHeight="1" x14ac:dyDescent="0.35">
      <c r="B111" s="3"/>
      <c r="K111" s="2"/>
      <c r="L111" s="2"/>
      <c r="M111" s="2"/>
    </row>
    <row r="112" spans="2:13" ht="21" customHeight="1" x14ac:dyDescent="0.35">
      <c r="B112" s="3"/>
      <c r="K112" s="2"/>
      <c r="L112" s="2"/>
      <c r="M112" s="2"/>
    </row>
    <row r="113" spans="2:13" ht="21" customHeight="1" x14ac:dyDescent="0.35">
      <c r="B113" s="3"/>
      <c r="K113" s="2"/>
      <c r="L113" s="2"/>
      <c r="M113" s="2"/>
    </row>
    <row r="114" spans="2:13" ht="21" customHeight="1" x14ac:dyDescent="0.35">
      <c r="B114" s="3"/>
      <c r="K114" s="2"/>
      <c r="L114" s="2"/>
      <c r="M114" s="2"/>
    </row>
    <row r="115" spans="2:13" ht="21" customHeight="1" x14ac:dyDescent="0.35">
      <c r="B115" s="3"/>
      <c r="K115" s="2"/>
      <c r="L115" s="2"/>
      <c r="M115" s="2"/>
    </row>
    <row r="116" spans="2:13" ht="21" customHeight="1" x14ac:dyDescent="0.35">
      <c r="B116" s="3"/>
      <c r="K116" s="2"/>
      <c r="L116" s="2"/>
      <c r="M116" s="2"/>
    </row>
    <row r="117" spans="2:13" ht="21" customHeight="1" x14ac:dyDescent="0.35">
      <c r="B117" s="3"/>
      <c r="K117" s="2"/>
      <c r="L117" s="2"/>
      <c r="M117" s="2"/>
    </row>
    <row r="118" spans="2:13" ht="21" customHeight="1" x14ac:dyDescent="0.35">
      <c r="B118" s="3"/>
      <c r="K118" s="2"/>
      <c r="L118" s="2"/>
      <c r="M118" s="2"/>
    </row>
    <row r="119" spans="2:13" ht="21" customHeight="1" x14ac:dyDescent="0.35">
      <c r="B119" s="3"/>
      <c r="K119" s="2"/>
      <c r="L119" s="2"/>
      <c r="M119" s="2"/>
    </row>
    <row r="120" spans="2:13" ht="21" customHeight="1" x14ac:dyDescent="0.35">
      <c r="B120" s="3"/>
      <c r="K120" s="2"/>
      <c r="L120" s="2"/>
      <c r="M120" s="2"/>
    </row>
    <row r="121" spans="2:13" ht="21" customHeight="1" x14ac:dyDescent="0.35">
      <c r="B121" s="3"/>
      <c r="K121" s="2"/>
      <c r="L121" s="2"/>
      <c r="M121" s="2"/>
    </row>
    <row r="122" spans="2:13" ht="21" customHeight="1" x14ac:dyDescent="0.35">
      <c r="B122" s="3"/>
      <c r="K122" s="2"/>
      <c r="L122" s="2"/>
      <c r="M122" s="2"/>
    </row>
    <row r="123" spans="2:13" ht="21" customHeight="1" x14ac:dyDescent="0.35">
      <c r="B123" s="3"/>
      <c r="K123" s="2"/>
      <c r="L123" s="2"/>
      <c r="M123" s="2"/>
    </row>
    <row r="124" spans="2:13" ht="21" customHeight="1" x14ac:dyDescent="0.35">
      <c r="B124" s="3"/>
      <c r="K124" s="2"/>
      <c r="L124" s="2"/>
      <c r="M124" s="2"/>
    </row>
    <row r="125" spans="2:13" ht="21" customHeight="1" x14ac:dyDescent="0.35">
      <c r="B125" s="3"/>
      <c r="K125" s="2"/>
      <c r="L125" s="2"/>
      <c r="M125" s="2"/>
    </row>
    <row r="126" spans="2:13" ht="21" customHeight="1" x14ac:dyDescent="0.35">
      <c r="B126" s="3"/>
      <c r="K126" s="2"/>
      <c r="L126" s="2"/>
      <c r="M126" s="2"/>
    </row>
    <row r="127" spans="2:13" ht="21" customHeight="1" x14ac:dyDescent="0.35">
      <c r="B127" s="3"/>
      <c r="K127" s="2"/>
      <c r="L127" s="2"/>
      <c r="M127" s="2"/>
    </row>
    <row r="128" spans="2:13" ht="21" customHeight="1" x14ac:dyDescent="0.35">
      <c r="B128" s="3"/>
      <c r="K128" s="2"/>
      <c r="L128" s="2"/>
      <c r="M128" s="2"/>
    </row>
    <row r="129" spans="2:13" ht="21" customHeight="1" x14ac:dyDescent="0.35">
      <c r="B129" s="3"/>
      <c r="K129" s="2"/>
      <c r="L129" s="2"/>
      <c r="M129" s="2"/>
    </row>
    <row r="130" spans="2:13" ht="21" customHeight="1" x14ac:dyDescent="0.35">
      <c r="B130" s="3"/>
      <c r="K130" s="2"/>
      <c r="L130" s="2"/>
      <c r="M130" s="2"/>
    </row>
    <row r="131" spans="2:13" ht="21" customHeight="1" x14ac:dyDescent="0.35">
      <c r="B131" s="3"/>
      <c r="K131" s="2"/>
      <c r="L131" s="2"/>
      <c r="M131" s="2"/>
    </row>
    <row r="132" spans="2:13" ht="21" customHeight="1" x14ac:dyDescent="0.35">
      <c r="B132" s="3"/>
      <c r="K132" s="2"/>
      <c r="L132" s="2"/>
      <c r="M132" s="2"/>
    </row>
    <row r="133" spans="2:13" ht="21" customHeight="1" x14ac:dyDescent="0.35">
      <c r="B133" s="3"/>
      <c r="K133" s="2"/>
      <c r="L133" s="2"/>
      <c r="M133" s="2"/>
    </row>
    <row r="134" spans="2:13" ht="21" customHeight="1" x14ac:dyDescent="0.35">
      <c r="B134" s="3"/>
      <c r="K134" s="2"/>
      <c r="L134" s="2"/>
      <c r="M134" s="2"/>
    </row>
    <row r="135" spans="2:13" ht="21" customHeight="1" x14ac:dyDescent="0.35">
      <c r="B135" s="3"/>
      <c r="K135" s="2"/>
      <c r="L135" s="2"/>
      <c r="M135" s="2"/>
    </row>
    <row r="136" spans="2:13" ht="21" customHeight="1" x14ac:dyDescent="0.35">
      <c r="B136" s="3"/>
      <c r="K136" s="2"/>
      <c r="L136" s="2"/>
      <c r="M136" s="2"/>
    </row>
    <row r="137" spans="2:13" ht="21" customHeight="1" x14ac:dyDescent="0.35">
      <c r="B137" s="3"/>
      <c r="K137" s="2"/>
      <c r="L137" s="2"/>
      <c r="M137" s="2"/>
    </row>
    <row r="138" spans="2:13" ht="21" customHeight="1" x14ac:dyDescent="0.35">
      <c r="B138" s="3"/>
      <c r="K138" s="2"/>
      <c r="L138" s="2"/>
      <c r="M138" s="2"/>
    </row>
    <row r="139" spans="2:13" ht="21" customHeight="1" x14ac:dyDescent="0.35">
      <c r="B139" s="3"/>
      <c r="K139" s="2"/>
      <c r="L139" s="2"/>
      <c r="M139" s="2"/>
    </row>
    <row r="140" spans="2:13" ht="21" customHeight="1" x14ac:dyDescent="0.35">
      <c r="B140" s="3"/>
      <c r="K140" s="2"/>
      <c r="L140" s="2"/>
      <c r="M140" s="2"/>
    </row>
    <row r="141" spans="2:13" ht="21" customHeight="1" x14ac:dyDescent="0.35">
      <c r="B141" s="3"/>
      <c r="K141" s="2"/>
      <c r="L141" s="2"/>
      <c r="M141" s="2"/>
    </row>
    <row r="142" spans="2:13" ht="21" customHeight="1" x14ac:dyDescent="0.35">
      <c r="B142" s="3"/>
      <c r="K142" s="2"/>
      <c r="L142" s="2"/>
      <c r="M142" s="2"/>
    </row>
    <row r="143" spans="2:13" ht="21" customHeight="1" x14ac:dyDescent="0.35">
      <c r="B143" s="3"/>
      <c r="K143" s="2"/>
      <c r="L143" s="2"/>
      <c r="M143" s="2"/>
    </row>
    <row r="144" spans="2:13" ht="21" customHeight="1" x14ac:dyDescent="0.35">
      <c r="B144" s="3"/>
      <c r="K144" s="2"/>
      <c r="L144" s="2"/>
      <c r="M144" s="2"/>
    </row>
    <row r="145" spans="2:13" ht="21" customHeight="1" x14ac:dyDescent="0.35">
      <c r="B145" s="3"/>
      <c r="K145" s="2"/>
      <c r="L145" s="2"/>
      <c r="M145" s="2"/>
    </row>
    <row r="146" spans="2:13" ht="21" customHeight="1" x14ac:dyDescent="0.35">
      <c r="B146" s="3"/>
      <c r="K146" s="2"/>
      <c r="L146" s="2"/>
      <c r="M146" s="2"/>
    </row>
    <row r="147" spans="2:13" ht="21" customHeight="1" x14ac:dyDescent="0.35">
      <c r="B147" s="3"/>
      <c r="K147" s="2"/>
      <c r="L147" s="2"/>
      <c r="M147" s="2"/>
    </row>
    <row r="148" spans="2:13" ht="21" customHeight="1" x14ac:dyDescent="0.35">
      <c r="B148" s="3"/>
      <c r="K148" s="2"/>
      <c r="L148" s="2"/>
      <c r="M148" s="2"/>
    </row>
    <row r="149" spans="2:13" ht="21" customHeight="1" x14ac:dyDescent="0.35">
      <c r="B149" s="3"/>
      <c r="K149" s="2"/>
      <c r="L149" s="2"/>
      <c r="M149" s="2"/>
    </row>
    <row r="150" spans="2:13" ht="21" customHeight="1" x14ac:dyDescent="0.35">
      <c r="B150" s="3"/>
      <c r="K150" s="2"/>
      <c r="L150" s="2"/>
      <c r="M150" s="2"/>
    </row>
    <row r="151" spans="2:13" ht="21" customHeight="1" x14ac:dyDescent="0.35">
      <c r="B151" s="3"/>
      <c r="K151" s="2"/>
      <c r="L151" s="2"/>
      <c r="M151" s="2"/>
    </row>
    <row r="152" spans="2:13" ht="21" customHeight="1" x14ac:dyDescent="0.35">
      <c r="B152" s="3"/>
      <c r="K152" s="2"/>
      <c r="L152" s="2"/>
      <c r="M152" s="2"/>
    </row>
    <row r="153" spans="2:13" ht="21" customHeight="1" x14ac:dyDescent="0.35">
      <c r="B153" s="3"/>
      <c r="K153" s="2"/>
      <c r="L153" s="2"/>
      <c r="M153" s="2"/>
    </row>
    <row r="154" spans="2:13" ht="21" customHeight="1" x14ac:dyDescent="0.35">
      <c r="B154" s="3"/>
      <c r="K154" s="2"/>
      <c r="L154" s="2"/>
      <c r="M154" s="2"/>
    </row>
    <row r="155" spans="2:13" ht="21" customHeight="1" x14ac:dyDescent="0.35">
      <c r="B155" s="3"/>
      <c r="K155" s="2"/>
      <c r="L155" s="2"/>
      <c r="M155" s="2"/>
    </row>
    <row r="156" spans="2:13" ht="21" customHeight="1" x14ac:dyDescent="0.35">
      <c r="B156" s="3"/>
      <c r="K156" s="2"/>
      <c r="L156" s="2"/>
      <c r="M156" s="2"/>
    </row>
    <row r="157" spans="2:13" ht="21" customHeight="1" x14ac:dyDescent="0.35">
      <c r="B157" s="3"/>
      <c r="K157" s="2"/>
      <c r="L157" s="2"/>
      <c r="M157" s="2"/>
    </row>
    <row r="158" spans="2:13" ht="21" customHeight="1" x14ac:dyDescent="0.35">
      <c r="B158" s="3"/>
      <c r="K158" s="2"/>
      <c r="L158" s="2"/>
      <c r="M158" s="2"/>
    </row>
    <row r="159" spans="2:13" ht="21" customHeight="1" x14ac:dyDescent="0.35">
      <c r="B159" s="3"/>
      <c r="K159" s="2"/>
      <c r="L159" s="2"/>
      <c r="M159" s="2"/>
    </row>
    <row r="160" spans="2:13" ht="21" customHeight="1" x14ac:dyDescent="0.35">
      <c r="B160" s="3"/>
      <c r="K160" s="2"/>
      <c r="L160" s="2"/>
      <c r="M160" s="2"/>
    </row>
    <row r="161" spans="2:13" ht="21" customHeight="1" x14ac:dyDescent="0.35">
      <c r="B161" s="3"/>
      <c r="K161" s="2"/>
      <c r="L161" s="2"/>
      <c r="M161" s="2"/>
    </row>
    <row r="162" spans="2:13" ht="21" customHeight="1" x14ac:dyDescent="0.35">
      <c r="B162" s="3"/>
      <c r="K162" s="2"/>
      <c r="L162" s="2"/>
      <c r="M162" s="2"/>
    </row>
    <row r="163" spans="2:13" ht="21" customHeight="1" x14ac:dyDescent="0.35">
      <c r="B163" s="3"/>
      <c r="K163" s="2"/>
      <c r="L163" s="2"/>
      <c r="M163" s="2"/>
    </row>
    <row r="164" spans="2:13" ht="21" customHeight="1" x14ac:dyDescent="0.35">
      <c r="B164" s="3"/>
      <c r="K164" s="2"/>
      <c r="L164" s="2"/>
      <c r="M164" s="2"/>
    </row>
    <row r="165" spans="2:13" ht="21" customHeight="1" x14ac:dyDescent="0.35">
      <c r="B165" s="3"/>
      <c r="K165" s="2"/>
      <c r="L165" s="2"/>
      <c r="M165" s="2"/>
    </row>
    <row r="166" spans="2:13" ht="21" customHeight="1" x14ac:dyDescent="0.35">
      <c r="B166" s="3"/>
      <c r="K166" s="2"/>
      <c r="L166" s="2"/>
      <c r="M166" s="2"/>
    </row>
    <row r="167" spans="2:13" ht="21" customHeight="1" x14ac:dyDescent="0.35">
      <c r="B167" s="3"/>
      <c r="K167" s="2"/>
      <c r="L167" s="2"/>
      <c r="M167" s="2"/>
    </row>
    <row r="168" spans="2:13" ht="21" customHeight="1" x14ac:dyDescent="0.35">
      <c r="B168" s="3"/>
      <c r="K168" s="2"/>
      <c r="L168" s="2"/>
      <c r="M168" s="2"/>
    </row>
    <row r="169" spans="2:13" ht="21" customHeight="1" x14ac:dyDescent="0.35">
      <c r="B169" s="3"/>
      <c r="K169" s="2"/>
      <c r="L169" s="2"/>
      <c r="M169" s="2"/>
    </row>
    <row r="170" spans="2:13" ht="21" customHeight="1" x14ac:dyDescent="0.35">
      <c r="B170" s="3"/>
      <c r="K170" s="2"/>
      <c r="L170" s="2"/>
      <c r="M170" s="2"/>
    </row>
    <row r="171" spans="2:13" ht="21" customHeight="1" x14ac:dyDescent="0.35">
      <c r="B171" s="3"/>
      <c r="K171" s="2"/>
      <c r="L171" s="2"/>
      <c r="M171" s="2"/>
    </row>
    <row r="172" spans="2:13" ht="21" customHeight="1" x14ac:dyDescent="0.35">
      <c r="B172" s="3"/>
      <c r="K172" s="2"/>
      <c r="L172" s="2"/>
      <c r="M172" s="2"/>
    </row>
    <row r="173" spans="2:13" ht="21" customHeight="1" x14ac:dyDescent="0.35">
      <c r="B173" s="3"/>
      <c r="K173" s="2"/>
      <c r="L173" s="2"/>
      <c r="M173" s="2"/>
    </row>
    <row r="174" spans="2:13" ht="21" customHeight="1" x14ac:dyDescent="0.35">
      <c r="B174" s="3"/>
      <c r="K174" s="2"/>
      <c r="L174" s="2"/>
      <c r="M174" s="2"/>
    </row>
    <row r="175" spans="2:13" ht="21" customHeight="1" x14ac:dyDescent="0.35">
      <c r="B175" s="3"/>
      <c r="K175" s="2"/>
      <c r="L175" s="2"/>
      <c r="M175" s="2"/>
    </row>
    <row r="176" spans="2:13" ht="21" customHeight="1" x14ac:dyDescent="0.35">
      <c r="B176" s="3"/>
      <c r="K176" s="2"/>
      <c r="L176" s="2"/>
      <c r="M176" s="2"/>
    </row>
    <row r="177" spans="2:13" ht="21" customHeight="1" x14ac:dyDescent="0.35">
      <c r="B177" s="3"/>
      <c r="K177" s="2"/>
      <c r="L177" s="2"/>
      <c r="M177" s="2"/>
    </row>
    <row r="178" spans="2:13" ht="21" customHeight="1" x14ac:dyDescent="0.35">
      <c r="B178" s="3"/>
      <c r="K178" s="2"/>
      <c r="L178" s="2"/>
      <c r="M178" s="2"/>
    </row>
    <row r="179" spans="2:13" ht="21" customHeight="1" x14ac:dyDescent="0.35">
      <c r="B179" s="3"/>
      <c r="K179" s="2"/>
      <c r="L179" s="2"/>
      <c r="M179" s="2"/>
    </row>
    <row r="180" spans="2:13" ht="21" customHeight="1" x14ac:dyDescent="0.35">
      <c r="B180" s="3"/>
      <c r="K180" s="2"/>
      <c r="L180" s="2"/>
      <c r="M180" s="2"/>
    </row>
    <row r="181" spans="2:13" ht="21" customHeight="1" x14ac:dyDescent="0.35">
      <c r="B181" s="3"/>
      <c r="K181" s="2"/>
      <c r="L181" s="2"/>
      <c r="M181" s="2"/>
    </row>
    <row r="182" spans="2:13" ht="21" customHeight="1" x14ac:dyDescent="0.35">
      <c r="B182" s="3"/>
      <c r="K182" s="2"/>
      <c r="L182" s="2"/>
      <c r="M182" s="2"/>
    </row>
    <row r="183" spans="2:13" ht="21" customHeight="1" x14ac:dyDescent="0.35">
      <c r="B183" s="3"/>
      <c r="K183" s="2"/>
      <c r="L183" s="2"/>
      <c r="M183" s="2"/>
    </row>
    <row r="184" spans="2:13" ht="21" customHeight="1" x14ac:dyDescent="0.35">
      <c r="B184" s="3"/>
      <c r="K184" s="2"/>
      <c r="L184" s="2"/>
      <c r="M184" s="2"/>
    </row>
    <row r="185" spans="2:13" ht="21" customHeight="1" x14ac:dyDescent="0.35">
      <c r="B185" s="3"/>
      <c r="K185" s="2"/>
      <c r="L185" s="2"/>
      <c r="M185" s="2"/>
    </row>
    <row r="186" spans="2:13" ht="21" customHeight="1" x14ac:dyDescent="0.35">
      <c r="B186" s="3"/>
      <c r="K186" s="2"/>
      <c r="L186" s="2"/>
      <c r="M186" s="2"/>
    </row>
    <row r="187" spans="2:13" ht="21" customHeight="1" x14ac:dyDescent="0.35">
      <c r="B187" s="3"/>
      <c r="K187" s="2"/>
      <c r="L187" s="2"/>
      <c r="M187" s="2"/>
    </row>
    <row r="188" spans="2:13" ht="21" customHeight="1" x14ac:dyDescent="0.35">
      <c r="B188" s="3"/>
      <c r="K188" s="2"/>
      <c r="L188" s="2"/>
      <c r="M188" s="2"/>
    </row>
    <row r="189" spans="2:13" ht="21" customHeight="1" x14ac:dyDescent="0.35">
      <c r="B189" s="3"/>
      <c r="K189" s="2"/>
      <c r="L189" s="2"/>
      <c r="M189" s="2"/>
    </row>
    <row r="190" spans="2:13" ht="21" customHeight="1" x14ac:dyDescent="0.35">
      <c r="B190" s="3"/>
      <c r="K190" s="2"/>
      <c r="L190" s="2"/>
      <c r="M190" s="2"/>
    </row>
    <row r="191" spans="2:13" ht="21" customHeight="1" x14ac:dyDescent="0.35">
      <c r="B191" s="3"/>
      <c r="K191" s="2"/>
      <c r="L191" s="2"/>
      <c r="M191" s="2"/>
    </row>
    <row r="192" spans="2:13" ht="21" customHeight="1" x14ac:dyDescent="0.35">
      <c r="B192" s="3"/>
      <c r="K192" s="2"/>
      <c r="L192" s="2"/>
      <c r="M192" s="2"/>
    </row>
    <row r="193" spans="2:13" ht="21" customHeight="1" x14ac:dyDescent="0.35">
      <c r="B193" s="3"/>
      <c r="K193" s="2"/>
      <c r="L193" s="2"/>
      <c r="M193" s="2"/>
    </row>
    <row r="194" spans="2:13" ht="21" customHeight="1" x14ac:dyDescent="0.35">
      <c r="B194" s="3"/>
      <c r="K194" s="2"/>
      <c r="L194" s="2"/>
      <c r="M194" s="2"/>
    </row>
    <row r="195" spans="2:13" ht="21" customHeight="1" x14ac:dyDescent="0.35">
      <c r="B195" s="3"/>
      <c r="K195" s="2"/>
      <c r="L195" s="2"/>
      <c r="M195" s="2"/>
    </row>
    <row r="196" spans="2:13" ht="21" customHeight="1" x14ac:dyDescent="0.35">
      <c r="B196" s="3"/>
      <c r="K196" s="2"/>
      <c r="L196" s="2"/>
      <c r="M196" s="2"/>
    </row>
    <row r="197" spans="2:13" ht="21" customHeight="1" x14ac:dyDescent="0.35">
      <c r="B197" s="3"/>
      <c r="K197" s="2"/>
      <c r="L197" s="2"/>
      <c r="M197" s="2"/>
    </row>
    <row r="198" spans="2:13" ht="21" customHeight="1" x14ac:dyDescent="0.35">
      <c r="B198" s="3"/>
      <c r="K198" s="2"/>
      <c r="L198" s="2"/>
      <c r="M198" s="2"/>
    </row>
    <row r="199" spans="2:13" ht="21" customHeight="1" x14ac:dyDescent="0.35">
      <c r="B199" s="3"/>
      <c r="K199" s="2"/>
      <c r="L199" s="2"/>
      <c r="M199" s="2"/>
    </row>
    <row r="200" spans="2:13" ht="21" customHeight="1" x14ac:dyDescent="0.35">
      <c r="B200" s="3"/>
      <c r="K200" s="2"/>
      <c r="L200" s="2"/>
      <c r="M200" s="2"/>
    </row>
    <row r="201" spans="2:13" ht="21" customHeight="1" x14ac:dyDescent="0.35">
      <c r="B201" s="3"/>
      <c r="K201" s="2"/>
      <c r="L201" s="2"/>
      <c r="M201" s="2"/>
    </row>
    <row r="202" spans="2:13" ht="21" customHeight="1" x14ac:dyDescent="0.35">
      <c r="B202" s="3"/>
      <c r="K202" s="2"/>
      <c r="L202" s="2"/>
      <c r="M202" s="2"/>
    </row>
    <row r="203" spans="2:13" ht="21" customHeight="1" x14ac:dyDescent="0.35">
      <c r="B203" s="3"/>
      <c r="K203" s="2"/>
      <c r="L203" s="2"/>
      <c r="M203" s="2"/>
    </row>
    <row r="204" spans="2:13" ht="21" customHeight="1" x14ac:dyDescent="0.35">
      <c r="B204" s="3"/>
      <c r="K204" s="2"/>
      <c r="L204" s="2"/>
      <c r="M204" s="2"/>
    </row>
    <row r="205" spans="2:13" ht="21" customHeight="1" x14ac:dyDescent="0.35">
      <c r="B205" s="3"/>
      <c r="K205" s="2"/>
      <c r="L205" s="2"/>
      <c r="M205" s="2"/>
    </row>
    <row r="206" spans="2:13" ht="21" customHeight="1" x14ac:dyDescent="0.35">
      <c r="B206" s="3"/>
      <c r="K206" s="2"/>
      <c r="L206" s="2"/>
      <c r="M206" s="2"/>
    </row>
    <row r="207" spans="2:13" ht="21" customHeight="1" x14ac:dyDescent="0.35">
      <c r="B207" s="3"/>
      <c r="K207" s="2"/>
      <c r="L207" s="2"/>
      <c r="M207" s="2"/>
    </row>
    <row r="208" spans="2:13" ht="21" customHeight="1" x14ac:dyDescent="0.35">
      <c r="B208" s="3"/>
      <c r="K208" s="2"/>
      <c r="L208" s="2"/>
      <c r="M208" s="2"/>
    </row>
    <row r="209" spans="2:13" ht="21" customHeight="1" x14ac:dyDescent="0.35">
      <c r="B209" s="3"/>
      <c r="K209" s="2"/>
      <c r="L209" s="2"/>
      <c r="M209" s="2"/>
    </row>
    <row r="210" spans="2:13" ht="21" customHeight="1" x14ac:dyDescent="0.35">
      <c r="B210" s="3"/>
      <c r="K210" s="2"/>
      <c r="L210" s="2"/>
      <c r="M210" s="2"/>
    </row>
    <row r="211" spans="2:13" ht="21" customHeight="1" x14ac:dyDescent="0.35">
      <c r="B211" s="3"/>
      <c r="K211" s="2"/>
      <c r="L211" s="2"/>
      <c r="M211" s="2"/>
    </row>
    <row r="212" spans="2:13" ht="21" customHeight="1" x14ac:dyDescent="0.35">
      <c r="B212" s="3"/>
      <c r="K212" s="2"/>
      <c r="L212" s="2"/>
      <c r="M212" s="2"/>
    </row>
    <row r="213" spans="2:13" ht="21" customHeight="1" x14ac:dyDescent="0.35">
      <c r="B213" s="3"/>
      <c r="K213" s="2"/>
      <c r="L213" s="2"/>
      <c r="M213" s="2"/>
    </row>
    <row r="214" spans="2:13" ht="21" customHeight="1" x14ac:dyDescent="0.35">
      <c r="B214" s="3"/>
      <c r="K214" s="2"/>
      <c r="L214" s="2"/>
      <c r="M214" s="2"/>
    </row>
    <row r="215" spans="2:13" ht="21" customHeight="1" x14ac:dyDescent="0.35">
      <c r="B215" s="3"/>
      <c r="K215" s="2"/>
      <c r="L215" s="2"/>
      <c r="M215" s="2"/>
    </row>
    <row r="216" spans="2:13" ht="21" customHeight="1" x14ac:dyDescent="0.35">
      <c r="B216" s="3"/>
      <c r="K216" s="2"/>
      <c r="L216" s="2"/>
      <c r="M216" s="2"/>
    </row>
    <row r="217" spans="2:13" ht="21" customHeight="1" x14ac:dyDescent="0.35">
      <c r="B217" s="3"/>
      <c r="K217" s="2"/>
      <c r="L217" s="2"/>
      <c r="M217" s="2"/>
    </row>
    <row r="218" spans="2:13" ht="21" customHeight="1" x14ac:dyDescent="0.35">
      <c r="B218" s="3"/>
      <c r="K218" s="2"/>
      <c r="L218" s="2"/>
      <c r="M218" s="2"/>
    </row>
    <row r="219" spans="2:13" ht="21" customHeight="1" x14ac:dyDescent="0.35">
      <c r="B219" s="3"/>
      <c r="K219" s="2"/>
      <c r="L219" s="2"/>
      <c r="M219" s="2"/>
    </row>
    <row r="220" spans="2:13" ht="21" customHeight="1" x14ac:dyDescent="0.35">
      <c r="B220" s="3"/>
      <c r="K220" s="2"/>
      <c r="L220" s="2"/>
      <c r="M220" s="2"/>
    </row>
    <row r="221" spans="2:13" ht="21" customHeight="1" x14ac:dyDescent="0.35">
      <c r="B221" s="3"/>
      <c r="K221" s="2"/>
      <c r="L221" s="2"/>
      <c r="M221" s="2"/>
    </row>
    <row r="222" spans="2:13" ht="21" customHeight="1" x14ac:dyDescent="0.35">
      <c r="B222" s="3"/>
      <c r="K222" s="2"/>
      <c r="L222" s="2"/>
      <c r="M222" s="2"/>
    </row>
    <row r="223" spans="2:13" ht="21" customHeight="1" x14ac:dyDescent="0.35">
      <c r="B223" s="3"/>
      <c r="K223" s="2"/>
      <c r="L223" s="2"/>
      <c r="M223" s="2"/>
    </row>
    <row r="224" spans="2:13" ht="21" customHeight="1" x14ac:dyDescent="0.35">
      <c r="B224" s="3"/>
      <c r="K224" s="2"/>
      <c r="L224" s="2"/>
      <c r="M224" s="2"/>
    </row>
    <row r="225" spans="2:13" ht="21" customHeight="1" x14ac:dyDescent="0.35">
      <c r="B225" s="3"/>
      <c r="K225" s="2"/>
      <c r="L225" s="2"/>
      <c r="M225" s="2"/>
    </row>
    <row r="226" spans="2:13" ht="21" customHeight="1" x14ac:dyDescent="0.35">
      <c r="B226" s="3"/>
      <c r="K226" s="2"/>
      <c r="L226" s="2"/>
      <c r="M226" s="2"/>
    </row>
    <row r="227" spans="2:13" ht="21" customHeight="1" x14ac:dyDescent="0.35">
      <c r="B227" s="3"/>
      <c r="K227" s="2"/>
      <c r="L227" s="2"/>
      <c r="M227" s="2"/>
    </row>
    <row r="228" spans="2:13" ht="21" customHeight="1" x14ac:dyDescent="0.35">
      <c r="B228" s="3"/>
      <c r="K228" s="2"/>
      <c r="L228" s="2"/>
      <c r="M228" s="2"/>
    </row>
    <row r="229" spans="2:13" ht="21" customHeight="1" x14ac:dyDescent="0.35">
      <c r="B229" s="3"/>
      <c r="K229" s="2"/>
      <c r="L229" s="2"/>
      <c r="M229" s="2"/>
    </row>
    <row r="230" spans="2:13" ht="21" customHeight="1" x14ac:dyDescent="0.35">
      <c r="B230" s="3"/>
      <c r="K230" s="2"/>
      <c r="L230" s="2"/>
      <c r="M230" s="2"/>
    </row>
    <row r="231" spans="2:13" ht="21" customHeight="1" x14ac:dyDescent="0.35">
      <c r="B231" s="3"/>
      <c r="K231" s="2"/>
      <c r="L231" s="2"/>
      <c r="M231" s="2"/>
    </row>
    <row r="232" spans="2:13" ht="21" customHeight="1" x14ac:dyDescent="0.35">
      <c r="B232" s="3"/>
      <c r="K232" s="2"/>
      <c r="L232" s="2"/>
      <c r="M232" s="2"/>
    </row>
    <row r="233" spans="2:13" ht="21" customHeight="1" x14ac:dyDescent="0.35">
      <c r="B233" s="3"/>
      <c r="K233" s="2"/>
      <c r="L233" s="2"/>
      <c r="M233" s="2"/>
    </row>
    <row r="234" spans="2:13" ht="21" customHeight="1" x14ac:dyDescent="0.35">
      <c r="B234" s="3"/>
      <c r="K234" s="2"/>
      <c r="L234" s="2"/>
      <c r="M234" s="2"/>
    </row>
    <row r="235" spans="2:13" ht="21" customHeight="1" x14ac:dyDescent="0.35">
      <c r="B235" s="3"/>
      <c r="K235" s="2"/>
      <c r="L235" s="2"/>
      <c r="M235" s="2"/>
    </row>
    <row r="236" spans="2:13" ht="21" customHeight="1" x14ac:dyDescent="0.35">
      <c r="B236" s="3"/>
      <c r="K236" s="2"/>
      <c r="L236" s="2"/>
      <c r="M236" s="2"/>
    </row>
    <row r="237" spans="2:13" ht="21" customHeight="1" x14ac:dyDescent="0.35">
      <c r="B237" s="3"/>
      <c r="K237" s="2"/>
      <c r="L237" s="2"/>
      <c r="M237" s="2"/>
    </row>
    <row r="238" spans="2:13" ht="21" customHeight="1" x14ac:dyDescent="0.35">
      <c r="B238" s="3"/>
      <c r="K238" s="2"/>
      <c r="L238" s="2"/>
      <c r="M238" s="2"/>
    </row>
    <row r="239" spans="2:13" ht="21" customHeight="1" x14ac:dyDescent="0.35">
      <c r="B239" s="3"/>
      <c r="K239" s="2"/>
      <c r="L239" s="2"/>
      <c r="M239" s="2"/>
    </row>
    <row r="240" spans="2:13" ht="21" customHeight="1" x14ac:dyDescent="0.35">
      <c r="B240" s="3"/>
      <c r="K240" s="2"/>
      <c r="L240" s="2"/>
      <c r="M240" s="2"/>
    </row>
    <row r="241" spans="2:13" ht="21" customHeight="1" x14ac:dyDescent="0.35">
      <c r="B241" s="3"/>
      <c r="K241" s="2"/>
      <c r="L241" s="2"/>
      <c r="M241" s="2"/>
    </row>
    <row r="242" spans="2:13" ht="21" customHeight="1" x14ac:dyDescent="0.35">
      <c r="B242" s="3"/>
      <c r="K242" s="2"/>
      <c r="L242" s="2"/>
      <c r="M242" s="2"/>
    </row>
    <row r="243" spans="2:13" ht="21" customHeight="1" x14ac:dyDescent="0.35">
      <c r="B243" s="3"/>
      <c r="K243" s="2"/>
      <c r="L243" s="2"/>
      <c r="M243" s="2"/>
    </row>
    <row r="244" spans="2:13" ht="21" customHeight="1" x14ac:dyDescent="0.35">
      <c r="B244" s="3"/>
      <c r="K244" s="2"/>
      <c r="L244" s="2"/>
      <c r="M244" s="2"/>
    </row>
    <row r="245" spans="2:13" ht="21" customHeight="1" x14ac:dyDescent="0.35">
      <c r="B245" s="3"/>
      <c r="K245" s="2"/>
      <c r="L245" s="2"/>
      <c r="M245" s="2"/>
    </row>
    <row r="246" spans="2:13" ht="21" customHeight="1" x14ac:dyDescent="0.35">
      <c r="B246" s="3"/>
      <c r="K246" s="2"/>
      <c r="L246" s="2"/>
      <c r="M246" s="2"/>
    </row>
    <row r="247" spans="2:13" ht="21" customHeight="1" x14ac:dyDescent="0.35">
      <c r="B247" s="3"/>
      <c r="K247" s="2"/>
      <c r="L247" s="2"/>
      <c r="M247" s="2"/>
    </row>
    <row r="248" spans="2:13" ht="21" customHeight="1" x14ac:dyDescent="0.35">
      <c r="B248" s="3"/>
      <c r="K248" s="2"/>
      <c r="L248" s="2"/>
      <c r="M248" s="2"/>
    </row>
    <row r="249" spans="2:13" ht="21" customHeight="1" x14ac:dyDescent="0.35">
      <c r="B249" s="3"/>
      <c r="K249" s="2"/>
      <c r="L249" s="2"/>
      <c r="M249" s="2"/>
    </row>
    <row r="250" spans="2:13" ht="21" customHeight="1" x14ac:dyDescent="0.35">
      <c r="B250" s="3"/>
      <c r="K250" s="2"/>
      <c r="L250" s="2"/>
      <c r="M250" s="2"/>
    </row>
    <row r="251" spans="2:13" ht="21" customHeight="1" x14ac:dyDescent="0.35">
      <c r="B251" s="3"/>
      <c r="K251" s="2"/>
      <c r="L251" s="2"/>
      <c r="M251" s="2"/>
    </row>
    <row r="252" spans="2:13" ht="21" customHeight="1" x14ac:dyDescent="0.35">
      <c r="B252" s="3"/>
      <c r="K252" s="2"/>
      <c r="L252" s="2"/>
      <c r="M252" s="2"/>
    </row>
    <row r="253" spans="2:13" ht="21" customHeight="1" x14ac:dyDescent="0.35">
      <c r="B253" s="3"/>
      <c r="K253" s="2"/>
      <c r="L253" s="2"/>
      <c r="M253" s="2"/>
    </row>
    <row r="254" spans="2:13" ht="21" customHeight="1" x14ac:dyDescent="0.35">
      <c r="B254" s="3"/>
      <c r="K254" s="2"/>
      <c r="L254" s="2"/>
      <c r="M254" s="2"/>
    </row>
    <row r="255" spans="2:13" ht="21" customHeight="1" x14ac:dyDescent="0.35">
      <c r="B255" s="3"/>
      <c r="K255" s="2"/>
      <c r="L255" s="2"/>
      <c r="M255" s="2"/>
    </row>
    <row r="256" spans="2:13" ht="21" customHeight="1" x14ac:dyDescent="0.35">
      <c r="B256" s="3"/>
      <c r="K256" s="2"/>
      <c r="L256" s="2"/>
      <c r="M256" s="2"/>
    </row>
    <row r="257" spans="2:13" ht="21" customHeight="1" x14ac:dyDescent="0.35">
      <c r="B257" s="3"/>
      <c r="K257" s="2"/>
      <c r="L257" s="2"/>
      <c r="M257" s="2"/>
    </row>
    <row r="258" spans="2:13" ht="21" customHeight="1" x14ac:dyDescent="0.35">
      <c r="B258" s="3"/>
      <c r="K258" s="2"/>
      <c r="L258" s="2"/>
      <c r="M258" s="2"/>
    </row>
    <row r="259" spans="2:13" ht="21" customHeight="1" x14ac:dyDescent="0.35">
      <c r="B259" s="3"/>
      <c r="K259" s="2"/>
      <c r="L259" s="2"/>
      <c r="M259" s="2"/>
    </row>
    <row r="260" spans="2:13" ht="21" customHeight="1" x14ac:dyDescent="0.35">
      <c r="B260" s="3"/>
      <c r="K260" s="2"/>
      <c r="L260" s="2"/>
      <c r="M260" s="2"/>
    </row>
    <row r="261" spans="2:13" ht="21" customHeight="1" x14ac:dyDescent="0.35">
      <c r="B261" s="3"/>
      <c r="K261" s="2"/>
      <c r="L261" s="2"/>
      <c r="M261" s="2"/>
    </row>
    <row r="262" spans="2:13" ht="21" customHeight="1" x14ac:dyDescent="0.35">
      <c r="B262" s="3"/>
      <c r="K262" s="2"/>
      <c r="L262" s="2"/>
      <c r="M262" s="2"/>
    </row>
    <row r="263" spans="2:13" ht="21" customHeight="1" x14ac:dyDescent="0.35">
      <c r="B263" s="3"/>
      <c r="K263" s="2"/>
      <c r="L263" s="2"/>
      <c r="M263" s="2"/>
    </row>
    <row r="264" spans="2:13" ht="21" customHeight="1" x14ac:dyDescent="0.35">
      <c r="B264" s="3"/>
      <c r="K264" s="2"/>
      <c r="L264" s="2"/>
      <c r="M264" s="2"/>
    </row>
    <row r="265" spans="2:13" ht="21" customHeight="1" x14ac:dyDescent="0.35">
      <c r="B265" s="3"/>
      <c r="K265" s="2"/>
      <c r="L265" s="2"/>
      <c r="M265" s="2"/>
    </row>
    <row r="266" spans="2:13" ht="21" customHeight="1" x14ac:dyDescent="0.35">
      <c r="B266" s="3"/>
      <c r="K266" s="2"/>
      <c r="L266" s="2"/>
      <c r="M266" s="2"/>
    </row>
    <row r="267" spans="2:13" ht="21" customHeight="1" x14ac:dyDescent="0.35">
      <c r="B267" s="3"/>
      <c r="K267" s="2"/>
      <c r="L267" s="2"/>
      <c r="M267" s="2"/>
    </row>
    <row r="268" spans="2:13" ht="21" customHeight="1" x14ac:dyDescent="0.35">
      <c r="B268" s="3"/>
      <c r="K268" s="2"/>
      <c r="L268" s="2"/>
      <c r="M268" s="2"/>
    </row>
    <row r="269" spans="2:13" ht="21" customHeight="1" x14ac:dyDescent="0.35">
      <c r="B269" s="3"/>
      <c r="K269" s="2"/>
      <c r="L269" s="2"/>
      <c r="M269" s="2"/>
    </row>
    <row r="270" spans="2:13" ht="21" customHeight="1" x14ac:dyDescent="0.35">
      <c r="B270" s="3"/>
      <c r="K270" s="2"/>
      <c r="L270" s="2"/>
      <c r="M270" s="2"/>
    </row>
    <row r="271" spans="2:13" ht="21" customHeight="1" x14ac:dyDescent="0.35">
      <c r="B271" s="3"/>
      <c r="K271" s="2"/>
      <c r="L271" s="2"/>
      <c r="M271" s="2"/>
    </row>
    <row r="272" spans="2:13" ht="21" customHeight="1" x14ac:dyDescent="0.35">
      <c r="B272" s="3"/>
      <c r="K272" s="2"/>
      <c r="L272" s="2"/>
      <c r="M272" s="2"/>
    </row>
    <row r="273" spans="2:13" ht="21" customHeight="1" x14ac:dyDescent="0.35">
      <c r="B273" s="3"/>
      <c r="K273" s="2"/>
      <c r="L273" s="2"/>
      <c r="M273" s="2"/>
    </row>
    <row r="274" spans="2:13" ht="21" customHeight="1" x14ac:dyDescent="0.35">
      <c r="B274" s="3"/>
      <c r="K274" s="2"/>
      <c r="L274" s="2"/>
      <c r="M274" s="2"/>
    </row>
    <row r="275" spans="2:13" ht="21" customHeight="1" x14ac:dyDescent="0.35">
      <c r="B275" s="3"/>
      <c r="K275" s="2"/>
      <c r="L275" s="2"/>
      <c r="M275" s="2"/>
    </row>
    <row r="276" spans="2:13" ht="21" customHeight="1" x14ac:dyDescent="0.35">
      <c r="B276" s="3"/>
      <c r="K276" s="2"/>
      <c r="L276" s="2"/>
      <c r="M276" s="2"/>
    </row>
    <row r="277" spans="2:13" ht="21" customHeight="1" x14ac:dyDescent="0.35">
      <c r="B277" s="3"/>
      <c r="K277" s="2"/>
      <c r="L277" s="2"/>
      <c r="M277" s="2"/>
    </row>
    <row r="278" spans="2:13" ht="21" customHeight="1" x14ac:dyDescent="0.35">
      <c r="B278" s="3"/>
      <c r="K278" s="2"/>
      <c r="L278" s="2"/>
      <c r="M278" s="2"/>
    </row>
    <row r="279" spans="2:13" ht="21" customHeight="1" x14ac:dyDescent="0.35">
      <c r="B279" s="3"/>
      <c r="K279" s="2"/>
      <c r="L279" s="2"/>
      <c r="M279" s="2"/>
    </row>
    <row r="280" spans="2:13" ht="21" customHeight="1" x14ac:dyDescent="0.35">
      <c r="B280" s="3"/>
      <c r="K280" s="2"/>
      <c r="L280" s="2"/>
      <c r="M280" s="2"/>
    </row>
    <row r="281" spans="2:13" ht="21" customHeight="1" x14ac:dyDescent="0.35">
      <c r="B281" s="3"/>
      <c r="K281" s="2"/>
      <c r="L281" s="2"/>
      <c r="M281" s="2"/>
    </row>
    <row r="282" spans="2:13" ht="21" customHeight="1" x14ac:dyDescent="0.35">
      <c r="B282" s="3"/>
      <c r="K282" s="2"/>
      <c r="L282" s="2"/>
      <c r="M282" s="2"/>
    </row>
    <row r="283" spans="2:13" ht="21" customHeight="1" x14ac:dyDescent="0.35">
      <c r="B283" s="3"/>
      <c r="K283" s="2"/>
      <c r="L283" s="2"/>
      <c r="M283" s="2"/>
    </row>
    <row r="284" spans="2:13" ht="21" customHeight="1" x14ac:dyDescent="0.35">
      <c r="B284" s="3"/>
      <c r="K284" s="2"/>
      <c r="L284" s="2"/>
      <c r="M284" s="2"/>
    </row>
    <row r="285" spans="2:13" ht="21" customHeight="1" x14ac:dyDescent="0.35">
      <c r="B285" s="3"/>
      <c r="K285" s="2"/>
      <c r="L285" s="2"/>
      <c r="M285" s="2"/>
    </row>
    <row r="286" spans="2:13" ht="21" customHeight="1" x14ac:dyDescent="0.35">
      <c r="B286" s="3"/>
      <c r="K286" s="2"/>
      <c r="L286" s="2"/>
      <c r="M286" s="2"/>
    </row>
    <row r="287" spans="2:13" ht="21" customHeight="1" x14ac:dyDescent="0.35">
      <c r="B287" s="3"/>
      <c r="K287" s="2"/>
      <c r="L287" s="2"/>
      <c r="M287" s="2"/>
    </row>
    <row r="288" spans="2:13" ht="21" customHeight="1" x14ac:dyDescent="0.35">
      <c r="B288" s="3"/>
      <c r="K288" s="2"/>
      <c r="L288" s="2"/>
      <c r="M288" s="2"/>
    </row>
    <row r="289" spans="2:13" ht="21" customHeight="1" x14ac:dyDescent="0.35">
      <c r="B289" s="3"/>
      <c r="K289" s="2"/>
      <c r="L289" s="2"/>
      <c r="M289" s="2"/>
    </row>
    <row r="290" spans="2:13" ht="21" customHeight="1" x14ac:dyDescent="0.35">
      <c r="B290" s="3"/>
      <c r="K290" s="2"/>
      <c r="L290" s="2"/>
      <c r="M290" s="2"/>
    </row>
    <row r="291" spans="2:13" ht="21" customHeight="1" x14ac:dyDescent="0.35">
      <c r="B291" s="3"/>
      <c r="K291" s="2"/>
      <c r="L291" s="2"/>
      <c r="M291" s="2"/>
    </row>
    <row r="292" spans="2:13" ht="21" customHeight="1" x14ac:dyDescent="0.35">
      <c r="B292" s="3"/>
      <c r="K292" s="2"/>
      <c r="L292" s="2"/>
      <c r="M292" s="2"/>
    </row>
    <row r="293" spans="2:13" ht="21" customHeight="1" x14ac:dyDescent="0.35">
      <c r="B293" s="3"/>
      <c r="K293" s="2"/>
      <c r="L293" s="2"/>
      <c r="M293" s="2"/>
    </row>
    <row r="294" spans="2:13" ht="15.75" customHeight="1" x14ac:dyDescent="0.25"/>
    <row r="295" spans="2:13" ht="15.75" customHeight="1" x14ac:dyDescent="0.25"/>
    <row r="296" spans="2:13" ht="15.75" customHeight="1" x14ac:dyDescent="0.25"/>
    <row r="297" spans="2:13" ht="15.75" customHeight="1" x14ac:dyDescent="0.25"/>
    <row r="298" spans="2:13" ht="15.75" customHeight="1" x14ac:dyDescent="0.25"/>
    <row r="299" spans="2:13" ht="15.75" customHeight="1" x14ac:dyDescent="0.25"/>
    <row r="300" spans="2:13" ht="15.75" customHeight="1" x14ac:dyDescent="0.25"/>
    <row r="301" spans="2:13" ht="15.75" customHeight="1" x14ac:dyDescent="0.25"/>
    <row r="302" spans="2:13" ht="15.75" customHeight="1" x14ac:dyDescent="0.25"/>
    <row r="303" spans="2:13" ht="15.75" customHeight="1" x14ac:dyDescent="0.25"/>
    <row r="304" spans="2:13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4">
    <mergeCell ref="A1:H1"/>
    <mergeCell ref="A2:H2"/>
    <mergeCell ref="A4:N4"/>
    <mergeCell ref="A5:N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95"/>
  <sheetViews>
    <sheetView view="pageBreakPreview" zoomScale="60" zoomScaleNormal="100" workbookViewId="0">
      <pane ySplit="4" topLeftCell="A5" activePane="bottomLeft" state="frozen"/>
      <selection pane="bottomLeft" activeCell="C11" sqref="C11"/>
    </sheetView>
  </sheetViews>
  <sheetFormatPr defaultColWidth="14.42578125" defaultRowHeight="15" customHeight="1" x14ac:dyDescent="0.25"/>
  <cols>
    <col min="1" max="1" width="7.7109375" customWidth="1"/>
    <col min="2" max="2" width="62.42578125" customWidth="1"/>
    <col min="3" max="3" width="54.42578125" customWidth="1"/>
    <col min="4" max="4" width="13.42578125" bestFit="1" customWidth="1"/>
    <col min="5" max="6" width="6.85546875" customWidth="1"/>
    <col min="7" max="7" width="7.42578125" customWidth="1"/>
    <col min="8" max="8" width="9.28515625" customWidth="1"/>
    <col min="9" max="9" width="97.85546875" customWidth="1"/>
    <col min="10" max="10" width="8.42578125" customWidth="1"/>
    <col min="11" max="11" width="42.28515625" customWidth="1"/>
    <col min="12" max="12" width="5.85546875" customWidth="1"/>
    <col min="13" max="13" width="20.7109375" customWidth="1"/>
    <col min="14" max="14" width="33.5703125" customWidth="1"/>
    <col min="15" max="15" width="23.85546875" customWidth="1"/>
    <col min="16" max="17" width="20.7109375" customWidth="1"/>
    <col min="18" max="21" width="8" customWidth="1"/>
  </cols>
  <sheetData>
    <row r="1" spans="1:21" ht="31.5" customHeight="1" x14ac:dyDescent="0.3">
      <c r="A1" s="359" t="s">
        <v>0</v>
      </c>
      <c r="B1" s="360"/>
      <c r="C1" s="360"/>
      <c r="D1" s="360"/>
      <c r="E1" s="360"/>
      <c r="F1" s="360"/>
      <c r="G1" s="360"/>
      <c r="H1" s="360"/>
      <c r="I1" s="360"/>
      <c r="J1" s="1"/>
      <c r="L1" s="2"/>
      <c r="M1" s="2"/>
      <c r="N1" s="2"/>
      <c r="O1" s="2"/>
    </row>
    <row r="2" spans="1:21" ht="31.5" customHeight="1" x14ac:dyDescent="0.3">
      <c r="A2" s="359" t="s">
        <v>29</v>
      </c>
      <c r="B2" s="360"/>
      <c r="C2" s="360"/>
      <c r="D2" s="360"/>
      <c r="E2" s="360"/>
      <c r="F2" s="360"/>
      <c r="G2" s="360"/>
      <c r="H2" s="360"/>
      <c r="I2" s="360"/>
      <c r="J2" s="1"/>
      <c r="L2" s="2"/>
      <c r="M2" s="2"/>
      <c r="N2" s="2"/>
      <c r="O2" s="2"/>
    </row>
    <row r="3" spans="1:21" ht="21" customHeight="1" x14ac:dyDescent="0.35">
      <c r="B3" s="3"/>
      <c r="L3" s="2"/>
      <c r="M3" s="2"/>
      <c r="N3" s="2"/>
      <c r="O3" s="2"/>
    </row>
    <row r="4" spans="1:21" ht="23.25" customHeight="1" x14ac:dyDescent="0.35">
      <c r="A4" s="361"/>
      <c r="B4" s="360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</row>
    <row r="5" spans="1:21" ht="23.25" customHeight="1" x14ac:dyDescent="0.35">
      <c r="A5" s="361"/>
      <c r="B5" s="360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0"/>
      <c r="P5" s="360"/>
    </row>
    <row r="6" spans="1:21" ht="23.25" customHeight="1" x14ac:dyDescent="0.35">
      <c r="A6" s="5"/>
      <c r="B6" s="3" t="s">
        <v>26</v>
      </c>
      <c r="L6" s="2"/>
      <c r="M6" s="2"/>
      <c r="N6" s="2"/>
      <c r="O6" s="2"/>
    </row>
    <row r="7" spans="1:21" ht="19.5" customHeight="1" x14ac:dyDescent="0.3">
      <c r="A7" s="6" t="s">
        <v>1</v>
      </c>
      <c r="B7" s="7" t="s">
        <v>2</v>
      </c>
      <c r="C7" s="7" t="s">
        <v>3</v>
      </c>
      <c r="D7" s="7" t="s">
        <v>4</v>
      </c>
      <c r="E7" s="7" t="s">
        <v>5</v>
      </c>
      <c r="F7" s="7" t="s">
        <v>6</v>
      </c>
      <c r="G7" s="10" t="s">
        <v>12</v>
      </c>
      <c r="H7" s="10" t="s">
        <v>16</v>
      </c>
      <c r="I7" s="7" t="s">
        <v>8</v>
      </c>
      <c r="J7" s="7" t="s">
        <v>9</v>
      </c>
      <c r="K7" s="7" t="s">
        <v>10</v>
      </c>
      <c r="L7" s="8" t="s">
        <v>11</v>
      </c>
      <c r="M7" s="8" t="s">
        <v>13</v>
      </c>
      <c r="N7" s="8" t="s">
        <v>14</v>
      </c>
      <c r="O7" s="7" t="s">
        <v>15</v>
      </c>
    </row>
    <row r="8" spans="1:21" s="204" customFormat="1" ht="15.75" x14ac:dyDescent="0.25">
      <c r="A8" s="43">
        <v>1</v>
      </c>
      <c r="B8" s="200" t="s">
        <v>1109</v>
      </c>
      <c r="C8" s="94" t="str">
        <f>VLOOKUP($B8,'data siswa2020 reguler'!$C$8:$N$211,2,0)</f>
        <v>SIDOARJO, 28 AGUSTUS 2008</v>
      </c>
      <c r="D8" s="219" t="str">
        <f>VLOOKUP($B8,'data siswa2020 reguler'!$C$8:$N$211,3,0)</f>
        <v>ISLAM</v>
      </c>
      <c r="E8" s="219" t="str">
        <f>VLOOKUP($B8,'data siswa2020 reguler'!$C$8:$N$211,4,0)</f>
        <v>SANDOYO PURWANTO</v>
      </c>
      <c r="F8" s="219" t="str">
        <f>VLOOKUP($B8,'data siswa2020 reguler'!$C$8:$N$211,5,0)</f>
        <v>UMINARTI</v>
      </c>
      <c r="G8" s="219">
        <f>VLOOKUP($B8,'data siswa2020 reguler'!$C$8:$N$211,6,0)</f>
        <v>0</v>
      </c>
      <c r="H8" s="219" t="str">
        <f>VLOOKUP($B8,'data siswa2020 reguler'!$C$8:$N$211,7,0)</f>
        <v>PEDAGANG</v>
      </c>
      <c r="I8" s="219" t="str">
        <f>VLOOKUP($B8,'data siswa2020 reguler'!$C$8:$N$211,8,0)</f>
        <v>BECIRO 05/02 JUMPUT REJO SUKODONO</v>
      </c>
      <c r="J8" s="220">
        <f>VLOOKUP($B8,'data siswa2020 reguler'!$C$8:$N$211,9,0)</f>
        <v>0</v>
      </c>
      <c r="K8" s="219" t="str">
        <f>VLOOKUP($B8,'data siswa2020 reguler'!$C$8:$N$211,10,0)</f>
        <v>SDN JUMPUT REJO</v>
      </c>
      <c r="L8" s="221" t="str">
        <f>VLOOKUP($B8,'data siswa2020 reguler'!$C$8:$N$211,11,0)</f>
        <v>L</v>
      </c>
      <c r="M8" s="222" t="str">
        <f>VLOOKUP($B8,'data siswa2020 reguler'!$C$8:$N$211,12,0)</f>
        <v>0088897194</v>
      </c>
      <c r="N8" s="238"/>
      <c r="O8" s="239"/>
      <c r="P8" s="239"/>
      <c r="T8" s="204">
        <v>6</v>
      </c>
      <c r="U8" s="204">
        <v>6</v>
      </c>
    </row>
    <row r="9" spans="1:21" s="204" customFormat="1" ht="15.75" x14ac:dyDescent="0.25">
      <c r="A9" s="43">
        <v>2</v>
      </c>
      <c r="B9" s="201" t="s">
        <v>68</v>
      </c>
      <c r="C9" s="94" t="str">
        <f>VLOOKUP($B9,'data siswa2020 reguler'!$C$8:$N$211,2,0)</f>
        <v>SIDOARJO, 05 JULI 2008</v>
      </c>
      <c r="D9" s="219" t="str">
        <f>VLOOKUP($B9,'data siswa2020 reguler'!$C$8:$N$211,3,0)</f>
        <v>ISLAM</v>
      </c>
      <c r="E9" s="219" t="str">
        <f>VLOOKUP($B9,'data siswa2020 reguler'!$C$8:$N$211,4,0)</f>
        <v>MUDJIYO</v>
      </c>
      <c r="F9" s="219" t="str">
        <f>VLOOKUP($B9,'data siswa2020 reguler'!$C$8:$N$211,5,0)</f>
        <v>INDARI</v>
      </c>
      <c r="G9" s="219" t="str">
        <f>VLOOKUP($B9,'data siswa2020 reguler'!$C$8:$N$211,6,0)</f>
        <v>SWASTA</v>
      </c>
      <c r="H9" s="219" t="str">
        <f>VLOOKUP($B9,'data siswa2020 reguler'!$C$8:$N$211,7,0)</f>
        <v>IBU RUMAH TANGGA</v>
      </c>
      <c r="I9" s="219" t="str">
        <f>VLOOKUP($B9,'data siswa2020 reguler'!$C$8:$N$211,8,0)</f>
        <v>JL. SONO INDAH RT.01 RW.03 SIDOKERTO BUDURAN</v>
      </c>
      <c r="J9" s="220">
        <f>VLOOKUP($B9,'data siswa2020 reguler'!$C$8:$N$211,9,0)</f>
        <v>81332275867</v>
      </c>
      <c r="K9" s="219" t="str">
        <f>VLOOKUP($B9,'data siswa2020 reguler'!$C$8:$N$211,10,0)</f>
        <v>SDN BUDURAN SIDOARJO</v>
      </c>
      <c r="L9" s="221" t="str">
        <f>VLOOKUP($B9,'data siswa2020 reguler'!$C$8:$N$211,11,0)</f>
        <v>L</v>
      </c>
      <c r="M9" s="346" t="s">
        <v>1955</v>
      </c>
      <c r="N9" s="239"/>
      <c r="O9" s="239"/>
      <c r="P9" s="239"/>
      <c r="T9" s="204">
        <v>6</v>
      </c>
      <c r="U9" s="204">
        <v>6</v>
      </c>
    </row>
    <row r="10" spans="1:21" s="204" customFormat="1" ht="15.75" x14ac:dyDescent="0.25">
      <c r="A10" s="43">
        <v>3</v>
      </c>
      <c r="B10" s="201" t="s">
        <v>861</v>
      </c>
      <c r="C10" s="94" t="str">
        <f>VLOOKUP($B10,'data siswa2020 reguler'!$C$8:$N$211,2,0)</f>
        <v>SUMENEP, 08 AGUSTUS 2009</v>
      </c>
      <c r="D10" s="219" t="str">
        <f>VLOOKUP($B10,'data siswa2020 reguler'!$C$8:$N$211,3,0)</f>
        <v>ISLAM</v>
      </c>
      <c r="E10" s="219" t="str">
        <f>VLOOKUP($B10,'data siswa2020 reguler'!$C$8:$N$211,4,0)</f>
        <v>SANTANA WIJAYA</v>
      </c>
      <c r="F10" s="219" t="str">
        <f>VLOOKUP($B10,'data siswa2020 reguler'!$C$8:$N$211,5,0)</f>
        <v>ALIVYA RIFKY DEWANTI, S.PSI</v>
      </c>
      <c r="G10" s="219" t="str">
        <f>VLOOKUP($B10,'data siswa2020 reguler'!$C$8:$N$211,6,0)</f>
        <v>SWASTA</v>
      </c>
      <c r="H10" s="219" t="str">
        <f>VLOOKUP($B10,'data siswa2020 reguler'!$C$8:$N$211,7,0)</f>
        <v>WIRASWASTA</v>
      </c>
      <c r="I10" s="219" t="str">
        <f>VLOOKUP($B10,'data siswa2020 reguler'!$C$8:$N$211,8,0)</f>
        <v>PURI INDAH RT.63 RW.10 SUKO SIDOARJO</v>
      </c>
      <c r="J10" s="220">
        <f>VLOOKUP($B10,'data siswa2020 reguler'!$C$8:$N$211,9,0)</f>
        <v>82231388877</v>
      </c>
      <c r="K10" s="219" t="str">
        <f>VLOOKUP($B10,'data siswa2020 reguler'!$C$8:$N$211,10,0)</f>
        <v>SDN JATI</v>
      </c>
      <c r="L10" s="221" t="str">
        <f>VLOOKUP($B10,'data siswa2020 reguler'!$C$8:$N$211,11,0)</f>
        <v>P</v>
      </c>
      <c r="M10" s="222" t="str">
        <f>VLOOKUP($B10,'data siswa2020 reguler'!$C$8:$N$211,12,0)</f>
        <v>0096733573</v>
      </c>
      <c r="N10" s="239"/>
      <c r="O10" s="239"/>
      <c r="P10" s="239"/>
      <c r="T10" s="204">
        <v>6</v>
      </c>
      <c r="U10" s="204">
        <v>6</v>
      </c>
    </row>
    <row r="11" spans="1:21" s="204" customFormat="1" ht="15.75" x14ac:dyDescent="0.25">
      <c r="A11" s="43">
        <v>4</v>
      </c>
      <c r="B11" s="201" t="s">
        <v>1154</v>
      </c>
      <c r="C11" s="94" t="str">
        <f>VLOOKUP($B11,'data siswa2020 reguler'!$C$8:$N$211,2,0)</f>
        <v>SURABAYA, 22 AGUSTUS 2009</v>
      </c>
      <c r="D11" s="219" t="str">
        <f>VLOOKUP($B11,'data siswa2020 reguler'!$C$8:$N$211,3,0)</f>
        <v>KATHOLIK</v>
      </c>
      <c r="E11" s="219" t="str">
        <f>VLOOKUP($B11,'data siswa2020 reguler'!$C$8:$N$211,4,0)</f>
        <v>YOSEPH MARIO PATRICK SAPULETE</v>
      </c>
      <c r="F11" s="219" t="str">
        <f>VLOOKUP($B11,'data siswa2020 reguler'!$C$8:$N$211,5,0)</f>
        <v>PUTRI MARDHAWATI</v>
      </c>
      <c r="G11" s="219" t="str">
        <f>VLOOKUP($B11,'data siswa2020 reguler'!$C$8:$N$211,6,0)</f>
        <v>SWASTA</v>
      </c>
      <c r="H11" s="219" t="str">
        <f>VLOOKUP($B11,'data siswa2020 reguler'!$C$8:$N$211,7,0)</f>
        <v>SWASTA</v>
      </c>
      <c r="I11" s="219" t="str">
        <f>VLOOKUP($B11,'data siswa2020 reguler'!$C$8:$N$211,8,0)</f>
        <v>PERUM JENGGOLO INDAH RT 04/RW 13 BLURU KIDUL</v>
      </c>
      <c r="J11" s="220" t="str">
        <f>VLOOKUP($B11,'data siswa2020 reguler'!$C$8:$N$211,9,0)</f>
        <v>082132670677/08973979258</v>
      </c>
      <c r="K11" s="219" t="str">
        <f>VLOOKUP($B11,'data siswa2020 reguler'!$C$8:$N$211,10,0)</f>
        <v>SDN PUCANG IV</v>
      </c>
      <c r="L11" s="221" t="str">
        <f>VLOOKUP($B11,'data siswa2020 reguler'!$C$8:$N$211,11,0)</f>
        <v>P</v>
      </c>
      <c r="M11" s="222" t="str">
        <f>VLOOKUP($B11,'data siswa2020 reguler'!$C$8:$N$211,12,0)</f>
        <v>0094143653</v>
      </c>
      <c r="N11" s="238"/>
      <c r="O11" s="239"/>
      <c r="P11" s="239"/>
      <c r="T11" s="204">
        <v>6</v>
      </c>
      <c r="U11" s="204">
        <v>6</v>
      </c>
    </row>
    <row r="12" spans="1:21" s="204" customFormat="1" ht="15.75" x14ac:dyDescent="0.25">
      <c r="A12" s="43">
        <v>5</v>
      </c>
      <c r="B12" s="201" t="s">
        <v>996</v>
      </c>
      <c r="C12" s="94" t="str">
        <f>VLOOKUP($B12,'data siswa2020 reguler'!$C$8:$N$211,2,0)</f>
        <v>SIDOARJO, 31 JULI 2008</v>
      </c>
      <c r="D12" s="219" t="str">
        <f>VLOOKUP($B12,'data siswa2020 reguler'!$C$8:$N$211,3,0)</f>
        <v>ISLAM</v>
      </c>
      <c r="E12" s="219" t="str">
        <f>VLOOKUP($B12,'data siswa2020 reguler'!$C$8:$N$211,4,0)</f>
        <v>KOMARUDIN</v>
      </c>
      <c r="F12" s="219" t="str">
        <f>VLOOKUP($B12,'data siswa2020 reguler'!$C$8:$N$211,5,0)</f>
        <v>LENNY WAHYUTININGSIH</v>
      </c>
      <c r="G12" s="219">
        <f>VLOOKUP($B12,'data siswa2020 reguler'!$C$8:$N$211,6,0)</f>
        <v>0</v>
      </c>
      <c r="H12" s="219">
        <f>VLOOKUP($B12,'data siswa2020 reguler'!$C$8:$N$211,7,0)</f>
        <v>0</v>
      </c>
      <c r="I12" s="219" t="str">
        <f>VLOOKUP($B12,'data siswa2020 reguler'!$C$8:$N$211,8,0)</f>
        <v>DESA ENTAL SEWU RT11 RW03</v>
      </c>
      <c r="J12" s="220">
        <f>VLOOKUP($B12,'data siswa2020 reguler'!$C$8:$N$211,9,0)</f>
        <v>85745560544</v>
      </c>
      <c r="K12" s="219" t="str">
        <f>VLOOKUP($B12,'data siswa2020 reguler'!$C$8:$N$211,10,0)</f>
        <v>MI DARUL HIKMAH</v>
      </c>
      <c r="L12" s="221" t="str">
        <f>VLOOKUP($B12,'data siswa2020 reguler'!$C$8:$N$211,11,0)</f>
        <v>L</v>
      </c>
      <c r="M12" s="346" t="s">
        <v>1956</v>
      </c>
      <c r="N12" s="238"/>
      <c r="O12" s="239"/>
      <c r="P12" s="239"/>
      <c r="T12" s="204">
        <v>6</v>
      </c>
      <c r="U12" s="204">
        <v>6</v>
      </c>
    </row>
    <row r="13" spans="1:21" s="204" customFormat="1" ht="15.75" x14ac:dyDescent="0.25">
      <c r="A13" s="43">
        <v>6</v>
      </c>
      <c r="B13" s="203" t="s">
        <v>1136</v>
      </c>
      <c r="C13" s="94" t="str">
        <f>VLOOKUP($B13,'data siswa2020 reguler'!$C$8:$N$211,2,0)</f>
        <v>SIDOARJO, 14 APRIL 2008</v>
      </c>
      <c r="D13" s="219" t="str">
        <f>VLOOKUP($B13,'data siswa2020 reguler'!$C$8:$N$211,3,0)</f>
        <v>ISLAM</v>
      </c>
      <c r="E13" s="219" t="str">
        <f>VLOOKUP($B13,'data siswa2020 reguler'!$C$8:$N$211,4,0)</f>
        <v>SUGENG BUDI SANTOSO</v>
      </c>
      <c r="F13" s="219" t="str">
        <f>VLOOKUP($B13,'data siswa2020 reguler'!$C$8:$N$211,5,0)</f>
        <v>INDRA MAYASARI</v>
      </c>
      <c r="G13" s="219" t="str">
        <f>VLOOKUP($B13,'data siswa2020 reguler'!$C$8:$N$211,6,0)</f>
        <v>SWASTA</v>
      </c>
      <c r="H13" s="219" t="str">
        <f>VLOOKUP($B13,'data siswa2020 reguler'!$C$8:$N$211,7,0)</f>
        <v>IBU RUMAH TANGGA</v>
      </c>
      <c r="I13" s="219" t="str">
        <f>VLOOKUP($B13,'data siswa2020 reguler'!$C$8:$N$211,8,0)</f>
        <v>PPG 2 BLOK S-14 SIDOARJO</v>
      </c>
      <c r="J13" s="220" t="str">
        <f>VLOOKUP($B13,'data siswa2020 reguler'!$C$8:$N$211,9,0)</f>
        <v>081235038699 (ORTU) 085706176478</v>
      </c>
      <c r="K13" s="219">
        <f>VLOOKUP($B13,'data siswa2020 reguler'!$C$8:$N$211,10,0)</f>
        <v>0</v>
      </c>
      <c r="L13" s="221" t="str">
        <f>VLOOKUP($B13,'data siswa2020 reguler'!$C$8:$N$211,11,0)</f>
        <v>L</v>
      </c>
      <c r="M13" s="346" t="s">
        <v>1957</v>
      </c>
      <c r="N13" s="238"/>
      <c r="O13" s="239"/>
      <c r="P13" s="240"/>
      <c r="T13" s="204">
        <v>6</v>
      </c>
      <c r="U13" s="204">
        <v>6</v>
      </c>
    </row>
    <row r="14" spans="1:21" s="204" customFormat="1" ht="15.75" x14ac:dyDescent="0.25">
      <c r="A14" s="43">
        <v>7</v>
      </c>
      <c r="B14" s="201" t="s">
        <v>105</v>
      </c>
      <c r="C14" s="94" t="str">
        <f>VLOOKUP($B14,'data siswa2020 reguler'!$C$8:$N$211,2,0)</f>
        <v>SURABAYA, 13 MEI 2008</v>
      </c>
      <c r="D14" s="219" t="str">
        <f>VLOOKUP($B14,'data siswa2020 reguler'!$C$8:$N$211,3,0)</f>
        <v>ISLAM</v>
      </c>
      <c r="E14" s="219" t="str">
        <f>VLOOKUP($B14,'data siswa2020 reguler'!$C$8:$N$211,4,0)</f>
        <v>ANTOK KANUGRAHAN</v>
      </c>
      <c r="F14" s="219" t="str">
        <f>VLOOKUP($B14,'data siswa2020 reguler'!$C$8:$N$211,5,0)</f>
        <v>FIDIAN ERNISARI</v>
      </c>
      <c r="G14" s="219" t="str">
        <f>VLOOKUP($B14,'data siswa2020 reguler'!$C$8:$N$211,6,0)</f>
        <v>-</v>
      </c>
      <c r="H14" s="219" t="str">
        <f>VLOOKUP($B14,'data siswa2020 reguler'!$C$8:$N$211,7,0)</f>
        <v>SWASTA</v>
      </c>
      <c r="I14" s="219" t="str">
        <f>VLOOKUP($B14,'data siswa2020 reguler'!$C$8:$N$211,8,0)</f>
        <v>PERUM GARDENIA CITY BLOK J/11 CEMENG BAKALAN SIDOARJO</v>
      </c>
      <c r="J14" s="220">
        <f>VLOOKUP($B14,'data siswa2020 reguler'!$C$8:$N$211,9,0)</f>
        <v>82244869090</v>
      </c>
      <c r="K14" s="219" t="str">
        <f>VLOOKUP($B14,'data siswa2020 reguler'!$C$8:$N$211,10,0)</f>
        <v>SDN DR. SOETOMO V SURABAYA</v>
      </c>
      <c r="L14" s="221" t="str">
        <f>VLOOKUP($B14,'data siswa2020 reguler'!$C$8:$N$211,11,0)</f>
        <v>L</v>
      </c>
      <c r="M14" s="346" t="s">
        <v>1958</v>
      </c>
      <c r="N14" s="240"/>
      <c r="O14" s="240"/>
      <c r="P14" s="239"/>
      <c r="T14" s="204">
        <v>6</v>
      </c>
      <c r="U14" s="204">
        <v>6</v>
      </c>
    </row>
    <row r="15" spans="1:21" s="204" customFormat="1" ht="15.75" x14ac:dyDescent="0.25">
      <c r="A15" s="43">
        <v>8</v>
      </c>
      <c r="B15" s="201" t="s">
        <v>974</v>
      </c>
      <c r="C15" s="94" t="str">
        <f>VLOOKUP($B15,'data siswa2020 reguler'!$C$8:$N$211,2,0)</f>
        <v>BANJARMASIN, 2 APRIL 2009</v>
      </c>
      <c r="D15" s="219" t="str">
        <f>VLOOKUP($B15,'data siswa2020 reguler'!$C$8:$N$211,3,0)</f>
        <v>ISLAM</v>
      </c>
      <c r="E15" s="219" t="str">
        <f>VLOOKUP($B15,'data siswa2020 reguler'!$C$8:$N$211,4,0)</f>
        <v>R. CHRISNO ANTON WIBOWO</v>
      </c>
      <c r="F15" s="219" t="str">
        <f>VLOOKUP($B15,'data siswa2020 reguler'!$C$8:$N$211,5,0)</f>
        <v>KARMINAH</v>
      </c>
      <c r="G15" s="219" t="str">
        <f>VLOOKUP($B15,'data siswa2020 reguler'!$C$8:$N$211,6,0)</f>
        <v>WIRASWASTA</v>
      </c>
      <c r="H15" s="219" t="str">
        <f>VLOOKUP($B15,'data siswa2020 reguler'!$C$8:$N$211,7,0)</f>
        <v>SWASTA</v>
      </c>
      <c r="I15" s="219" t="str">
        <f>VLOOKUP($B15,'data siswa2020 reguler'!$C$8:$N$211,8,0)</f>
        <v>SIWALANPANJI RT 10 RW 03 BUDURAN SIDOARJO</v>
      </c>
      <c r="J15" s="220">
        <f>VLOOKUP($B15,'data siswa2020 reguler'!$C$8:$N$211,9,0)</f>
        <v>85731132295</v>
      </c>
      <c r="K15" s="219" t="str">
        <f>VLOOKUP($B15,'data siswa2020 reguler'!$C$8:$N$211,10,0)</f>
        <v>SDN SIWALANPANJI</v>
      </c>
      <c r="L15" s="221" t="str">
        <f>VLOOKUP($B15,'data siswa2020 reguler'!$C$8:$N$211,11,0)</f>
        <v>P</v>
      </c>
      <c r="M15" s="346" t="s">
        <v>1959</v>
      </c>
      <c r="N15" s="239"/>
      <c r="O15" s="239"/>
      <c r="P15" s="239"/>
      <c r="T15" s="204">
        <v>6</v>
      </c>
      <c r="U15" s="204">
        <v>6</v>
      </c>
    </row>
    <row r="16" spans="1:21" s="204" customFormat="1" ht="15.75" x14ac:dyDescent="0.25">
      <c r="A16" s="43">
        <v>9</v>
      </c>
      <c r="B16" s="201" t="s">
        <v>441</v>
      </c>
      <c r="C16" s="94" t="str">
        <f>VLOOKUP($B16,'data siswa2020 reguler'!$C$8:$N$211,2,0)</f>
        <v>SURABAYA, 28 OKTOBER 2008</v>
      </c>
      <c r="D16" s="219" t="str">
        <f>VLOOKUP($B16,'data siswa2020 reguler'!$C$8:$N$211,3,0)</f>
        <v>ISLAM</v>
      </c>
      <c r="E16" s="219" t="str">
        <f>VLOOKUP($B16,'data siswa2020 reguler'!$C$8:$N$211,4,0)</f>
        <v>SUTEDJO PURWANTO</v>
      </c>
      <c r="F16" s="219" t="str">
        <f>VLOOKUP($B16,'data siswa2020 reguler'!$C$8:$N$211,5,0)</f>
        <v>NURUL AGUSTINA</v>
      </c>
      <c r="G16" s="219" t="str">
        <f>VLOOKUP($B16,'data siswa2020 reguler'!$C$8:$N$211,6,0)</f>
        <v>SWASTA</v>
      </c>
      <c r="H16" s="219" t="str">
        <f>VLOOKUP($B16,'data siswa2020 reguler'!$C$8:$N$211,7,0)</f>
        <v>SWASTA</v>
      </c>
      <c r="I16" s="219" t="str">
        <f>VLOOKUP($B16,'data siswa2020 reguler'!$C$8:$N$211,8,0)</f>
        <v>JLN. SUKOREJO BARU RT13 RW04 BUDURAN</v>
      </c>
      <c r="J16" s="220">
        <f>VLOOKUP($B16,'data siswa2020 reguler'!$C$8:$N$211,9,0)</f>
        <v>0</v>
      </c>
      <c r="K16" s="219" t="str">
        <f>VLOOKUP($B16,'data siswa2020 reguler'!$C$8:$N$211,10,0)</f>
        <v>SDN SIDOKERTO</v>
      </c>
      <c r="L16" s="221" t="str">
        <f>VLOOKUP($B16,'data siswa2020 reguler'!$C$8:$N$211,11,0)</f>
        <v>P</v>
      </c>
      <c r="M16" s="222" t="str">
        <f>VLOOKUP($B16,'data siswa2020 reguler'!$C$8:$N$211,12,0)</f>
        <v>0083875384</v>
      </c>
      <c r="N16" s="239"/>
      <c r="O16" s="239"/>
      <c r="P16" s="239"/>
      <c r="T16" s="204">
        <v>6</v>
      </c>
      <c r="U16" s="204">
        <v>6</v>
      </c>
    </row>
    <row r="17" spans="1:21" s="204" customFormat="1" ht="15.75" x14ac:dyDescent="0.25">
      <c r="A17" s="43">
        <v>10</v>
      </c>
      <c r="B17" s="201" t="s">
        <v>952</v>
      </c>
      <c r="C17" s="94" t="str">
        <f>VLOOKUP($B17,'data siswa2020 reguler'!$C$8:$N$211,2,0)</f>
        <v>SIDOARJO, 13 JULI 2008</v>
      </c>
      <c r="D17" s="219" t="str">
        <f>VLOOKUP($B17,'data siswa2020 reguler'!$C$8:$N$211,3,0)</f>
        <v>ISLAM</v>
      </c>
      <c r="E17" s="219" t="str">
        <f>VLOOKUP($B17,'data siswa2020 reguler'!$C$8:$N$211,4,0)</f>
        <v>DWI ISMAUN</v>
      </c>
      <c r="F17" s="219" t="str">
        <f>VLOOKUP($B17,'data siswa2020 reguler'!$C$8:$N$211,5,0)</f>
        <v>MARLIYAH</v>
      </c>
      <c r="G17" s="219" t="str">
        <f>VLOOKUP($B17,'data siswa2020 reguler'!$C$8:$N$211,6,0)</f>
        <v>SWASTA</v>
      </c>
      <c r="H17" s="219" t="str">
        <f>VLOOKUP($B17,'data siswa2020 reguler'!$C$8:$N$211,7,0)</f>
        <v>SWASTA</v>
      </c>
      <c r="I17" s="219" t="str">
        <f>VLOOKUP($B17,'data siswa2020 reguler'!$C$8:$N$211,8,0)</f>
        <v>KWADENGAN RT01 RW01 LEMAH PUTRO SIDOARJO</v>
      </c>
      <c r="J17" s="220">
        <f>VLOOKUP($B17,'data siswa2020 reguler'!$C$8:$N$211,9,0)</f>
        <v>81334675471</v>
      </c>
      <c r="K17" s="219" t="str">
        <f>VLOOKUP($B17,'data siswa2020 reguler'!$C$8:$N$211,10,0)</f>
        <v>SDN LEMAH PUTRO 1</v>
      </c>
      <c r="L17" s="221" t="str">
        <f>VLOOKUP($B17,'data siswa2020 reguler'!$C$8:$N$211,11,0)</f>
        <v>P</v>
      </c>
      <c r="M17" s="222" t="str">
        <f>VLOOKUP($B17,'data siswa2020 reguler'!$C$8:$N$211,12,0)</f>
        <v>0827858565</v>
      </c>
      <c r="N17" s="239"/>
      <c r="O17" s="239"/>
      <c r="P17" s="239"/>
      <c r="T17" s="204">
        <v>6</v>
      </c>
      <c r="U17" s="204">
        <v>6</v>
      </c>
    </row>
    <row r="18" spans="1:21" s="204" customFormat="1" ht="15.75" x14ac:dyDescent="0.25">
      <c r="A18" s="43">
        <v>11</v>
      </c>
      <c r="B18" s="201" t="s">
        <v>536</v>
      </c>
      <c r="C18" s="94" t="str">
        <f>VLOOKUP($B18,'data siswa2020 reguler'!$C$8:$N$211,2,0)</f>
        <v>SIDOARJO, 31 OKTOBER 2008</v>
      </c>
      <c r="D18" s="219" t="str">
        <f>VLOOKUP($B18,'data siswa2020 reguler'!$C$8:$N$211,3,0)</f>
        <v>ISLAM</v>
      </c>
      <c r="E18" s="219" t="str">
        <f>VLOOKUP($B18,'data siswa2020 reguler'!$C$8:$N$211,4,0)</f>
        <v>ACIP</v>
      </c>
      <c r="F18" s="219" t="str">
        <f>VLOOKUP($B18,'data siswa2020 reguler'!$C$8:$N$211,5,0)</f>
        <v>DEWI AMBARWATI</v>
      </c>
      <c r="G18" s="219" t="str">
        <f>VLOOKUP($B18,'data siswa2020 reguler'!$C$8:$N$211,6,0)</f>
        <v>WIRASWASTA</v>
      </c>
      <c r="H18" s="219" t="str">
        <f>VLOOKUP($B18,'data siswa2020 reguler'!$C$8:$N$211,7,0)</f>
        <v>IBU RUMAH TANGGA</v>
      </c>
      <c r="I18" s="219" t="str">
        <f>VLOOKUP($B18,'data siswa2020 reguler'!$C$8:$N$211,8,0)</f>
        <v>CITRA SURYA MAS BLOK i-11 JUMPUTREJO SUKODONO</v>
      </c>
      <c r="J18" s="220" t="str">
        <f>VLOOKUP($B18,'data siswa2020 reguler'!$C$8:$N$211,9,0)</f>
        <v>085102321661/085106011310</v>
      </c>
      <c r="K18" s="219" t="str">
        <f>VLOOKUP($B18,'data siswa2020 reguler'!$C$8:$N$211,10,0)</f>
        <v>SDN PUCANG 1 SIDOARJO</v>
      </c>
      <c r="L18" s="221" t="str">
        <f>VLOOKUP($B18,'data siswa2020 reguler'!$C$8:$N$211,11,0)</f>
        <v>L</v>
      </c>
      <c r="M18" s="346" t="s">
        <v>1960</v>
      </c>
      <c r="N18" s="241"/>
      <c r="O18" s="239"/>
      <c r="P18" s="239"/>
      <c r="T18" s="204">
        <v>6</v>
      </c>
      <c r="U18" s="204">
        <v>6</v>
      </c>
    </row>
    <row r="19" spans="1:21" s="204" customFormat="1" ht="15.75" x14ac:dyDescent="0.25">
      <c r="A19" s="43">
        <v>12</v>
      </c>
      <c r="B19" s="201" t="s">
        <v>914</v>
      </c>
      <c r="C19" s="94" t="str">
        <f>VLOOKUP($B19,'data siswa2020 reguler'!$C$8:$N$211,2,0)</f>
        <v>SIDOARJO. 18 MEI 2008</v>
      </c>
      <c r="D19" s="219" t="str">
        <f>VLOOKUP($B19,'data siswa2020 reguler'!$C$8:$N$211,3,0)</f>
        <v>ISLAM</v>
      </c>
      <c r="E19" s="219" t="str">
        <f>VLOOKUP($B19,'data siswa2020 reguler'!$C$8:$N$211,4,0)</f>
        <v>SAMSUL HADI</v>
      </c>
      <c r="F19" s="219" t="str">
        <f>VLOOKUP($B19,'data siswa2020 reguler'!$C$8:$N$211,5,0)</f>
        <v>YULIANTO</v>
      </c>
      <c r="G19" s="219" t="str">
        <f>VLOOKUP($B19,'data siswa2020 reguler'!$C$8:$N$211,6,0)</f>
        <v>SWASTA</v>
      </c>
      <c r="H19" s="219" t="str">
        <f>VLOOKUP($B19,'data siswa2020 reguler'!$C$8:$N$211,7,0)</f>
        <v>SWASTA</v>
      </c>
      <c r="I19" s="219" t="str">
        <f>VLOOKUP($B19,'data siswa2020 reguler'!$C$8:$N$211,8,0)</f>
        <v>JOHO KEBOAN ANOM RT5 RW6 GEDANGAN SIDOARJO</v>
      </c>
      <c r="J19" s="220">
        <f>VLOOKUP($B19,'data siswa2020 reguler'!$C$8:$N$211,9,0)</f>
        <v>81333021905</v>
      </c>
      <c r="K19" s="219" t="str">
        <f>VLOOKUP($B19,'data siswa2020 reguler'!$C$8:$N$211,10,0)</f>
        <v>SDN SRUNI 2</v>
      </c>
      <c r="L19" s="221" t="str">
        <f>VLOOKUP($B19,'data siswa2020 reguler'!$C$8:$N$211,11,0)</f>
        <v>P</v>
      </c>
      <c r="M19" s="222" t="str">
        <f>VLOOKUP($B19,'data siswa2020 reguler'!$C$8:$N$211,12,0)</f>
        <v>0081091128</v>
      </c>
      <c r="N19" s="242"/>
      <c r="O19" s="239"/>
      <c r="P19" s="239"/>
      <c r="T19" s="204">
        <v>6</v>
      </c>
      <c r="U19" s="204">
        <v>6</v>
      </c>
    </row>
    <row r="20" spans="1:21" s="204" customFormat="1" ht="15.75" x14ac:dyDescent="0.25">
      <c r="A20" s="43">
        <v>13</v>
      </c>
      <c r="B20" s="201" t="s">
        <v>658</v>
      </c>
      <c r="C20" s="94" t="str">
        <f>VLOOKUP($B20,'data siswa2020 reguler'!$C$8:$N$211,2,0)</f>
        <v>SIDOARJO, 01 JULI 2008</v>
      </c>
      <c r="D20" s="219" t="str">
        <f>VLOOKUP($B20,'data siswa2020 reguler'!$C$8:$N$211,3,0)</f>
        <v>KRISTEN</v>
      </c>
      <c r="E20" s="219" t="str">
        <f>VLOOKUP($B20,'data siswa2020 reguler'!$C$8:$N$211,4,0)</f>
        <v>AGUS WIDODO</v>
      </c>
      <c r="F20" s="219" t="str">
        <f>VLOOKUP($B20,'data siswa2020 reguler'!$C$8:$N$211,5,0)</f>
        <v>MUTOMIMAH</v>
      </c>
      <c r="G20" s="219" t="str">
        <f>VLOOKUP($B20,'data siswa2020 reguler'!$C$8:$N$211,6,0)</f>
        <v>FREELANC</v>
      </c>
      <c r="H20" s="219" t="str">
        <f>VLOOKUP($B20,'data siswa2020 reguler'!$C$8:$N$211,7,0)</f>
        <v>IBU RUMAH TANGGA</v>
      </c>
      <c r="I20" s="219" t="str">
        <f>VLOOKUP($B20,'data siswa2020 reguler'!$C$8:$N$211,8,0)</f>
        <v>PERUM JENGGOLO ASRI PURI TERATAI BLOK A NO.04 SONO SIDOKERTO</v>
      </c>
      <c r="J20" s="220">
        <f>VLOOKUP($B20,'data siswa2020 reguler'!$C$8:$N$211,9,0)</f>
        <v>81231573786</v>
      </c>
      <c r="K20" s="219" t="str">
        <f>VLOOKUP($B20,'data siswa2020 reguler'!$C$8:$N$211,10,0)</f>
        <v>SDN PAGERWOJO</v>
      </c>
      <c r="L20" s="221" t="str">
        <f>VLOOKUP($B20,'data siswa2020 reguler'!$C$8:$N$211,11,0)</f>
        <v>L</v>
      </c>
      <c r="M20" s="346" t="s">
        <v>1961</v>
      </c>
      <c r="N20" s="238"/>
      <c r="O20" s="239"/>
      <c r="P20" s="239"/>
      <c r="T20" s="204">
        <v>6</v>
      </c>
      <c r="U20" s="204">
        <v>6</v>
      </c>
    </row>
    <row r="21" spans="1:21" s="204" customFormat="1" ht="15.75" x14ac:dyDescent="0.25">
      <c r="A21" s="43">
        <v>14</v>
      </c>
      <c r="B21" s="201" t="s">
        <v>83</v>
      </c>
      <c r="C21" s="94" t="str">
        <f>VLOOKUP($B21,'data siswa2020 reguler'!$C$8:$N$211,2,0)</f>
        <v>SIDOARJO, 20 NOVEMBER 2008</v>
      </c>
      <c r="D21" s="219" t="str">
        <f>VLOOKUP($B21,'data siswa2020 reguler'!$C$8:$N$211,3,0)</f>
        <v>ISLAM</v>
      </c>
      <c r="E21" s="219" t="str">
        <f>VLOOKUP($B21,'data siswa2020 reguler'!$C$8:$N$211,4,0)</f>
        <v>DEDIK IRAWAN</v>
      </c>
      <c r="F21" s="219" t="str">
        <f>VLOOKUP($B21,'data siswa2020 reguler'!$C$8:$N$211,5,0)</f>
        <v>SA'BANA SETIOWATI</v>
      </c>
      <c r="G21" s="219" t="str">
        <f>VLOOKUP($B21,'data siswa2020 reguler'!$C$8:$N$211,6,0)</f>
        <v>SWASTA</v>
      </c>
      <c r="H21" s="219" t="str">
        <f>VLOOKUP($B21,'data siswa2020 reguler'!$C$8:$N$211,7,0)</f>
        <v>SWASTA</v>
      </c>
      <c r="I21" s="219" t="str">
        <f>VLOOKUP($B21,'data siswa2020 reguler'!$C$8:$N$211,8,0)</f>
        <v>JL. KH. KHAMDANI II RT.04 FW.01 SIWALANPANJI BUDURAN</v>
      </c>
      <c r="J21" s="220">
        <f>VLOOKUP($B21,'data siswa2020 reguler'!$C$8:$N$211,9,0)</f>
        <v>85746785323</v>
      </c>
      <c r="K21" s="219" t="str">
        <f>VLOOKUP($B21,'data siswa2020 reguler'!$C$8:$N$211,10,0)</f>
        <v>SDN SIWALANPANJI</v>
      </c>
      <c r="L21" s="221" t="str">
        <f>VLOOKUP($B21,'data siswa2020 reguler'!$C$8:$N$211,11,0)</f>
        <v>P</v>
      </c>
      <c r="M21" s="346" t="s">
        <v>1962</v>
      </c>
      <c r="N21" s="243"/>
      <c r="O21" s="239"/>
      <c r="P21" s="239"/>
      <c r="T21" s="204">
        <v>6</v>
      </c>
      <c r="U21" s="204">
        <v>6</v>
      </c>
    </row>
    <row r="22" spans="1:21" s="204" customFormat="1" ht="15.75" x14ac:dyDescent="0.25">
      <c r="A22" s="43">
        <v>15</v>
      </c>
      <c r="B22" s="201" t="s">
        <v>753</v>
      </c>
      <c r="C22" s="94" t="str">
        <f>VLOOKUP($B22,'data siswa2020 reguler'!$C$8:$N$211,2,0)</f>
        <v>SIDOARJO, 25 FEBRUARI 2008</v>
      </c>
      <c r="D22" s="219" t="str">
        <f>VLOOKUP($B22,'data siswa2020 reguler'!$C$8:$N$211,3,0)</f>
        <v>ISLAM</v>
      </c>
      <c r="E22" s="219" t="str">
        <f>VLOOKUP($B22,'data siswa2020 reguler'!$C$8:$N$211,4,0)</f>
        <v>DWI ANUGRAH PRAMUDITO</v>
      </c>
      <c r="F22" s="219" t="str">
        <f>VLOOKUP($B22,'data siswa2020 reguler'!$C$8:$N$211,5,0)</f>
        <v>LISA NUR' AINI</v>
      </c>
      <c r="G22" s="219" t="str">
        <f>VLOOKUP($B22,'data siswa2020 reguler'!$C$8:$N$211,6,0)</f>
        <v>ALMARHUM</v>
      </c>
      <c r="H22" s="219" t="str">
        <f>VLOOKUP($B22,'data siswa2020 reguler'!$C$8:$N$211,7,0)</f>
        <v>WIRAUSAHA</v>
      </c>
      <c r="I22" s="219" t="str">
        <f>VLOOKUP($B22,'data siswa2020 reguler'!$C$8:$N$211,8,0)</f>
        <v>PERUM PRIMA GARDEN ESTATE BLOK B1/14 RT.52 RW.11 KEBONAGUNG SUKODONO</v>
      </c>
      <c r="J22" s="220">
        <f>VLOOKUP($B22,'data siswa2020 reguler'!$C$8:$N$211,9,0)</f>
        <v>82232372458</v>
      </c>
      <c r="K22" s="219" t="str">
        <f>VLOOKUP($B22,'data siswa2020 reguler'!$C$8:$N$211,10,0)</f>
        <v>SDN KLAGEN</v>
      </c>
      <c r="L22" s="221" t="str">
        <f>VLOOKUP($B22,'data siswa2020 reguler'!$C$8:$N$211,11,0)</f>
        <v>L</v>
      </c>
      <c r="M22" s="222" t="str">
        <f>VLOOKUP($B22,'data siswa2020 reguler'!$C$8:$N$211,12,0)</f>
        <v>0086752211</v>
      </c>
      <c r="N22" s="238"/>
      <c r="O22" s="239"/>
      <c r="P22" s="239"/>
      <c r="T22" s="204">
        <v>6</v>
      </c>
      <c r="U22" s="204">
        <v>6</v>
      </c>
    </row>
    <row r="23" spans="1:21" s="204" customFormat="1" ht="15.75" x14ac:dyDescent="0.25">
      <c r="A23" s="43">
        <v>16</v>
      </c>
      <c r="B23" s="201" t="s">
        <v>1046</v>
      </c>
      <c r="C23" s="94" t="str">
        <f>VLOOKUP($B23,'data siswa2020 reguler'!$C$8:$N$211,2,0)</f>
        <v>SURABAYA, 14 MEI 2009</v>
      </c>
      <c r="D23" s="219" t="str">
        <f>VLOOKUP($B23,'data siswa2020 reguler'!$C$8:$N$211,3,0)</f>
        <v>ISLAM</v>
      </c>
      <c r="E23" s="219" t="str">
        <f>VLOOKUP($B23,'data siswa2020 reguler'!$C$8:$N$211,4,0)</f>
        <v>FERY NOERINDRATNO, ST</v>
      </c>
      <c r="F23" s="219" t="str">
        <f>VLOOKUP($B23,'data siswa2020 reguler'!$C$8:$N$211,5,0)</f>
        <v>INDRIYANI SOSAL</v>
      </c>
      <c r="G23" s="219" t="str">
        <f>VLOOKUP($B23,'data siswa2020 reguler'!$C$8:$N$211,6,0)</f>
        <v>SWASTA</v>
      </c>
      <c r="H23" s="219" t="str">
        <f>VLOOKUP($B23,'data siswa2020 reguler'!$C$8:$N$211,7,0)</f>
        <v>IBU RUMAH TANGGA</v>
      </c>
      <c r="I23" s="219" t="str">
        <f>VLOOKUP($B23,'data siswa2020 reguler'!$C$8:$N$211,8,0)</f>
        <v>PERUM GRAHA ASRI CL-11 PEKARUNGAN SIKODONO</v>
      </c>
      <c r="J23" s="220">
        <f>VLOOKUP($B23,'data siswa2020 reguler'!$C$8:$N$211,9,0)</f>
        <v>81230047733</v>
      </c>
      <c r="K23" s="219" t="str">
        <f>VLOOKUP($B23,'data siswa2020 reguler'!$C$8:$N$211,10,0)</f>
        <v>SDN PEKARUNGAN</v>
      </c>
      <c r="L23" s="221" t="str">
        <f>VLOOKUP($B23,'data siswa2020 reguler'!$C$8:$N$211,11,0)</f>
        <v>L</v>
      </c>
      <c r="M23" s="222" t="str">
        <f>VLOOKUP($B23,'data siswa2020 reguler'!$C$8:$N$211,12,0)</f>
        <v>0093551617</v>
      </c>
      <c r="N23" s="244"/>
      <c r="O23" s="239"/>
      <c r="P23" s="239"/>
      <c r="T23" s="204">
        <v>6</v>
      </c>
      <c r="U23" s="204">
        <v>6</v>
      </c>
    </row>
    <row r="24" spans="1:21" s="204" customFormat="1" ht="15.75" x14ac:dyDescent="0.25">
      <c r="A24" s="43">
        <v>17</v>
      </c>
      <c r="B24" s="201" t="s">
        <v>530</v>
      </c>
      <c r="C24" s="94" t="str">
        <f>VLOOKUP($B24,'data siswa2020 reguler'!$C$8:$N$211,2,0)</f>
        <v>SURABAYA, 04 MARET 2009</v>
      </c>
      <c r="D24" s="219" t="str">
        <f>VLOOKUP($B24,'data siswa2020 reguler'!$C$8:$N$211,3,0)</f>
        <v>ISLAM</v>
      </c>
      <c r="E24" s="219" t="str">
        <f>VLOOKUP($B24,'data siswa2020 reguler'!$C$8:$N$211,4,0)</f>
        <v>SAMSUL ARIFIN</v>
      </c>
      <c r="F24" s="219" t="str">
        <f>VLOOKUP($B24,'data siswa2020 reguler'!$C$8:$N$211,5,0)</f>
        <v>SRI INDAYANI</v>
      </c>
      <c r="G24" s="219" t="str">
        <f>VLOOKUP($B24,'data siswa2020 reguler'!$C$8:$N$211,6,0)</f>
        <v>SWASTA</v>
      </c>
      <c r="H24" s="219" t="str">
        <f>VLOOKUP($B24,'data siswa2020 reguler'!$C$8:$N$211,7,0)</f>
        <v>IBU RUMAH TANGGA</v>
      </c>
      <c r="I24" s="219" t="str">
        <f>VLOOKUP($B24,'data siswa2020 reguler'!$C$8:$N$211,8,0)</f>
        <v>PERUM CITRA FAJAR GOLF AT-1000 RT 07 RW01</v>
      </c>
      <c r="J24" s="220">
        <f>VLOOKUP($B24,'data siswa2020 reguler'!$C$8:$N$211,9,0)</f>
        <v>89677209328</v>
      </c>
      <c r="K24" s="219" t="str">
        <f>VLOOKUP($B24,'data siswa2020 reguler'!$C$8:$N$211,10,0)</f>
        <v>SDN SEKARDANGAN</v>
      </c>
      <c r="L24" s="221" t="str">
        <f>VLOOKUP($B24,'data siswa2020 reguler'!$C$8:$N$211,11,0)</f>
        <v>L</v>
      </c>
      <c r="M24" s="346" t="s">
        <v>1963</v>
      </c>
      <c r="N24" s="238"/>
      <c r="O24" s="239"/>
      <c r="P24" s="245"/>
      <c r="T24" s="204">
        <v>6</v>
      </c>
      <c r="U24" s="204">
        <v>6</v>
      </c>
    </row>
    <row r="25" spans="1:21" s="204" customFormat="1" ht="15.75" x14ac:dyDescent="0.25">
      <c r="A25" s="43">
        <v>18</v>
      </c>
      <c r="B25" s="201" t="s">
        <v>419</v>
      </c>
      <c r="C25" s="94" t="str">
        <f>VLOOKUP($B25,'data siswa2020 reguler'!$C$8:$N$211,2,0)</f>
        <v>SIDOARJO, 11 JULI 2009</v>
      </c>
      <c r="D25" s="219" t="str">
        <f>VLOOKUP($B25,'data siswa2020 reguler'!$C$8:$N$211,3,0)</f>
        <v>ISLAM</v>
      </c>
      <c r="E25" s="219" t="str">
        <f>VLOOKUP($B25,'data siswa2020 reguler'!$C$8:$N$211,4,0)</f>
        <v>IR. DIKDIK GONANTARA, MT</v>
      </c>
      <c r="F25" s="219" t="str">
        <f>VLOOKUP($B25,'data siswa2020 reguler'!$C$8:$N$211,5,0)</f>
        <v>KHALIMATUS SAKDIYAH</v>
      </c>
      <c r="G25" s="219" t="str">
        <f>VLOOKUP($B25,'data siswa2020 reguler'!$C$8:$N$211,6,0)</f>
        <v>SWASTA</v>
      </c>
      <c r="H25" s="219" t="str">
        <f>VLOOKUP($B25,'data siswa2020 reguler'!$C$8:$N$211,7,0)</f>
        <v>IBU RUMAH TANGGA</v>
      </c>
      <c r="I25" s="219" t="str">
        <f>VLOOKUP($B25,'data siswa2020 reguler'!$C$8:$N$211,8,0)</f>
        <v>TAMAN TIARA REGENCY CLUSTER NEW AGE NO. C27</v>
      </c>
      <c r="J25" s="220">
        <f>VLOOKUP($B25,'data siswa2020 reguler'!$C$8:$N$211,9,0)</f>
        <v>82234003469</v>
      </c>
      <c r="K25" s="219" t="str">
        <f>VLOOKUP($B25,'data siswa2020 reguler'!$C$8:$N$211,10,0)</f>
        <v>SD</v>
      </c>
      <c r="L25" s="221" t="str">
        <f>VLOOKUP($B25,'data siswa2020 reguler'!$C$8:$N$211,11,0)</f>
        <v>P</v>
      </c>
      <c r="M25" s="346" t="s">
        <v>1964</v>
      </c>
      <c r="N25" s="238"/>
      <c r="O25" s="239"/>
      <c r="P25" s="239"/>
      <c r="T25" s="204">
        <v>6</v>
      </c>
      <c r="U25" s="204">
        <v>6</v>
      </c>
    </row>
    <row r="26" spans="1:21" s="204" customFormat="1" ht="15.75" x14ac:dyDescent="0.25">
      <c r="A26" s="43">
        <v>19</v>
      </c>
      <c r="B26" s="201" t="s">
        <v>397</v>
      </c>
      <c r="C26" s="94" t="str">
        <f>VLOOKUP($B26,'data siswa2020 reguler'!$C$8:$N$211,2,0)</f>
        <v>SIDORJO, 01 PEBRUARI 2009</v>
      </c>
      <c r="D26" s="219" t="str">
        <f>VLOOKUP($B26,'data siswa2020 reguler'!$C$8:$N$211,3,0)</f>
        <v>ISLAM</v>
      </c>
      <c r="E26" s="219" t="str">
        <f>VLOOKUP($B26,'data siswa2020 reguler'!$C$8:$N$211,4,0)</f>
        <v>MUKIJAM</v>
      </c>
      <c r="F26" s="219" t="str">
        <f>VLOOKUP($B26,'data siswa2020 reguler'!$C$8:$N$211,5,0)</f>
        <v>NGATILAH</v>
      </c>
      <c r="G26" s="219" t="str">
        <f>VLOOKUP($B26,'data siswa2020 reguler'!$C$8:$N$211,6,0)</f>
        <v>SWASTA</v>
      </c>
      <c r="H26" s="219" t="str">
        <f>VLOOKUP($B26,'data siswa2020 reguler'!$C$8:$N$211,7,0)</f>
        <v>IBU RUMAH TANGGA</v>
      </c>
      <c r="I26" s="219" t="str">
        <f>VLOOKUP($B26,'data siswa2020 reguler'!$C$8:$N$211,8,0)</f>
        <v>BANJARPOH RT 14 RW 06 BANJARBENDO SIDOARJO</v>
      </c>
      <c r="J26" s="220">
        <f>VLOOKUP($B26,'data siswa2020 reguler'!$C$8:$N$211,9,0)</f>
        <v>81515947925</v>
      </c>
      <c r="K26" s="219" t="str">
        <f>VLOOKUP($B26,'data siswa2020 reguler'!$C$8:$N$211,10,0)</f>
        <v>SDN LEMAHPUTRO 3</v>
      </c>
      <c r="L26" s="221" t="str">
        <f>VLOOKUP($B26,'data siswa2020 reguler'!$C$8:$N$211,11,0)</f>
        <v>P</v>
      </c>
      <c r="M26" s="222" t="str">
        <f>VLOOKUP($B26,'data siswa2020 reguler'!$C$8:$N$211,12,0)</f>
        <v>0093201373</v>
      </c>
      <c r="N26" s="246"/>
      <c r="O26" s="239"/>
      <c r="P26" s="239"/>
      <c r="T26" s="204">
        <v>6</v>
      </c>
      <c r="U26" s="204">
        <v>6</v>
      </c>
    </row>
    <row r="27" spans="1:21" s="204" customFormat="1" ht="15.75" x14ac:dyDescent="0.25">
      <c r="A27" s="43">
        <v>20</v>
      </c>
      <c r="B27" s="216" t="s">
        <v>625</v>
      </c>
      <c r="C27" s="94" t="str">
        <f>VLOOKUP($B27,'data siswa2020 reguler'!$C$8:$N$211,2,0)</f>
        <v>SIDOARJO, 20 AGUSTUS 2008</v>
      </c>
      <c r="D27" s="219" t="str">
        <f>VLOOKUP($B27,'data siswa2020 reguler'!$C$8:$N$211,3,0)</f>
        <v>ISLAM</v>
      </c>
      <c r="E27" s="219" t="str">
        <f>VLOOKUP($B27,'data siswa2020 reguler'!$C$8:$N$211,4,0)</f>
        <v>MASHUDAN</v>
      </c>
      <c r="F27" s="219" t="str">
        <f>VLOOKUP($B27,'data siswa2020 reguler'!$C$8:$N$211,5,0)</f>
        <v>HADIATI</v>
      </c>
      <c r="G27" s="219" t="str">
        <f>VLOOKUP($B27,'data siswa2020 reguler'!$C$8:$N$211,6,0)</f>
        <v>PETUGAS KEBERSIHAN</v>
      </c>
      <c r="H27" s="219" t="str">
        <f>VLOOKUP($B27,'data siswa2020 reguler'!$C$8:$N$211,7,0)</f>
        <v>IBU RUMAH TANGGA</v>
      </c>
      <c r="I27" s="219" t="str">
        <f>VLOOKUP($B27,'data siswa2020 reguler'!$C$8:$N$211,8,0)</f>
        <v>DESA ENTAL SEWU RT 11 RW03</v>
      </c>
      <c r="J27" s="220">
        <f>VLOOKUP($B27,'data siswa2020 reguler'!$C$8:$N$211,9,0)</f>
        <v>81259593301</v>
      </c>
      <c r="K27" s="219" t="str">
        <f>VLOOKUP($B27,'data siswa2020 reguler'!$C$8:$N$211,10,0)</f>
        <v>SDN PAGERWOJO</v>
      </c>
      <c r="L27" s="221" t="str">
        <f>VLOOKUP($B27,'data siswa2020 reguler'!$C$8:$N$211,11,0)</f>
        <v>P</v>
      </c>
      <c r="M27" s="222" t="str">
        <f>VLOOKUP($B27,'data siswa2020 reguler'!$C$8:$N$211,12,0)</f>
        <v>0083358797</v>
      </c>
      <c r="N27" s="238"/>
      <c r="O27" s="239"/>
      <c r="P27" s="239"/>
      <c r="T27" s="204">
        <v>6</v>
      </c>
      <c r="U27" s="204">
        <v>6</v>
      </c>
    </row>
    <row r="28" spans="1:21" s="204" customFormat="1" ht="15.75" x14ac:dyDescent="0.25">
      <c r="A28" s="43">
        <v>21</v>
      </c>
      <c r="B28" s="216" t="s">
        <v>674</v>
      </c>
      <c r="C28" s="94" t="str">
        <f>VLOOKUP($B28,'data siswa2020 reguler'!$C$8:$N$211,2,0)</f>
        <v>BALIKPAPAN, 07 MARET 2009</v>
      </c>
      <c r="D28" s="219" t="str">
        <f>VLOOKUP($B28,'data siswa2020 reguler'!$C$8:$N$211,3,0)</f>
        <v>ISLAM</v>
      </c>
      <c r="E28" s="219" t="str">
        <f>VLOOKUP($B28,'data siswa2020 reguler'!$C$8:$N$211,4,0)</f>
        <v>SUWIGNO</v>
      </c>
      <c r="F28" s="219" t="str">
        <f>VLOOKUP($B28,'data siswa2020 reguler'!$C$8:$N$211,5,0)</f>
        <v>SITI SUNDARI</v>
      </c>
      <c r="G28" s="219" t="str">
        <f>VLOOKUP($B28,'data siswa2020 reguler'!$C$8:$N$211,6,0)</f>
        <v>BUMN</v>
      </c>
      <c r="H28" s="219" t="str">
        <f>VLOOKUP($B28,'data siswa2020 reguler'!$C$8:$N$211,7,0)</f>
        <v>IBU RUMAH TANGGA</v>
      </c>
      <c r="I28" s="219" t="str">
        <f>VLOOKUP($B28,'data siswa2020 reguler'!$C$8:$N$211,8,0)</f>
        <v>PERUM KEMIRI INDAH BLOK D2-15 RT.17 RW.05 KEMIRI</v>
      </c>
      <c r="J28" s="220">
        <f>VLOOKUP($B28,'data siswa2020 reguler'!$C$8:$N$211,9,0)</f>
        <v>87817651893</v>
      </c>
      <c r="K28" s="219" t="str">
        <f>VLOOKUP($B28,'data siswa2020 reguler'!$C$8:$N$211,10,0)</f>
        <v>SDN 002 BALIKPAPAN KALTIM</v>
      </c>
      <c r="L28" s="221" t="str">
        <f>VLOOKUP($B28,'data siswa2020 reguler'!$C$8:$N$211,11,0)</f>
        <v>L</v>
      </c>
      <c r="M28" s="346" t="s">
        <v>1965</v>
      </c>
      <c r="N28" s="238"/>
      <c r="O28" s="239"/>
      <c r="P28" s="239"/>
      <c r="T28" s="204">
        <v>6</v>
      </c>
      <c r="U28" s="204">
        <v>6</v>
      </c>
    </row>
    <row r="29" spans="1:21" s="204" customFormat="1" ht="15.75" x14ac:dyDescent="0.25">
      <c r="A29" s="43">
        <v>22</v>
      </c>
      <c r="B29" s="201" t="s">
        <v>171</v>
      </c>
      <c r="C29" s="94" t="str">
        <f>VLOOKUP($B29,'data siswa2020 reguler'!$C$8:$N$211,2,0)</f>
        <v>SIDOARJO, 17 JANUARI 2009</v>
      </c>
      <c r="D29" s="219" t="str">
        <f>VLOOKUP($B29,'data siswa2020 reguler'!$C$8:$N$211,3,0)</f>
        <v>ISLAM</v>
      </c>
      <c r="E29" s="219" t="str">
        <f>VLOOKUP($B29,'data siswa2020 reguler'!$C$8:$N$211,4,0)</f>
        <v>SUPANDI</v>
      </c>
      <c r="F29" s="219" t="str">
        <f>VLOOKUP($B29,'data siswa2020 reguler'!$C$8:$N$211,5,0)</f>
        <v>FINA SUTRIANI</v>
      </c>
      <c r="G29" s="219" t="str">
        <f>VLOOKUP($B29,'data siswa2020 reguler'!$C$8:$N$211,6,0)</f>
        <v>SWASTA</v>
      </c>
      <c r="H29" s="219" t="str">
        <f>VLOOKUP($B29,'data siswa2020 reguler'!$C$8:$N$211,7,0)</f>
        <v>IBU RUMAH TANGGA</v>
      </c>
      <c r="I29" s="219" t="str">
        <f>VLOOKUP($B29,'data siswa2020 reguler'!$C$8:$N$211,8,0)</f>
        <v>JL. KH. KHAMDANI RT 03/RW 01 SIWALANPANJI BUDURAN</v>
      </c>
      <c r="J29" s="220">
        <f>VLOOKUP($B29,'data siswa2020 reguler'!$C$8:$N$211,9,0)</f>
        <v>85964241149</v>
      </c>
      <c r="K29" s="219" t="str">
        <f>VLOOKUP($B29,'data siswa2020 reguler'!$C$8:$N$211,10,0)</f>
        <v>SDN SIWALANPANJI</v>
      </c>
      <c r="L29" s="221" t="str">
        <f>VLOOKUP($B29,'data siswa2020 reguler'!$C$8:$N$211,11,0)</f>
        <v>L</v>
      </c>
      <c r="M29" s="346" t="s">
        <v>1966</v>
      </c>
      <c r="N29" s="247"/>
      <c r="O29" s="239"/>
      <c r="P29" s="248"/>
      <c r="T29" s="204">
        <v>6</v>
      </c>
      <c r="U29" s="204">
        <v>6</v>
      </c>
    </row>
    <row r="30" spans="1:21" s="204" customFormat="1" ht="15.75" x14ac:dyDescent="0.25">
      <c r="A30" s="43">
        <v>23</v>
      </c>
      <c r="B30" s="201" t="s">
        <v>248</v>
      </c>
      <c r="C30" s="94" t="str">
        <f>VLOOKUP($B30,'data siswa2020 reguler'!$C$8:$N$211,2,0)</f>
        <v>SIDOARJO, 06 SEPTEMBER 2008</v>
      </c>
      <c r="D30" s="219" t="str">
        <f>VLOOKUP($B30,'data siswa2020 reguler'!$C$8:$N$211,3,0)</f>
        <v>ISLAM</v>
      </c>
      <c r="E30" s="219" t="str">
        <f>VLOOKUP($B30,'data siswa2020 reguler'!$C$8:$N$211,4,0)</f>
        <v>NARON DATU BANUANA HARAHAP</v>
      </c>
      <c r="F30" s="219" t="str">
        <f>VLOOKUP($B30,'data siswa2020 reguler'!$C$8:$N$211,5,0)</f>
        <v>RETNO ANDAYANI</v>
      </c>
      <c r="G30" s="219" t="str">
        <f>VLOOKUP($B30,'data siswa2020 reguler'!$C$8:$N$211,6,0)</f>
        <v>SWASTA</v>
      </c>
      <c r="H30" s="219" t="str">
        <f>VLOOKUP($B30,'data siswa2020 reguler'!$C$8:$N$211,7,0)</f>
        <v>IBU RUMAH TANGGA</v>
      </c>
      <c r="I30" s="219" t="str">
        <f>VLOOKUP($B30,'data siswa2020 reguler'!$C$8:$N$211,8,0)</f>
        <v>JL. SENTANA I-A TEBEL TENGAH RT 02 RW 04</v>
      </c>
      <c r="J30" s="220">
        <f>VLOOKUP($B30,'data siswa2020 reguler'!$C$8:$N$211,9,0)</f>
        <v>87850141487</v>
      </c>
      <c r="K30" s="219" t="str">
        <f>VLOOKUP($B30,'data siswa2020 reguler'!$C$8:$N$211,10,0)</f>
        <v>SDN TEBEL</v>
      </c>
      <c r="L30" s="221" t="str">
        <f>VLOOKUP($B30,'data siswa2020 reguler'!$C$8:$N$211,11,0)</f>
        <v>L</v>
      </c>
      <c r="M30" s="346" t="s">
        <v>1967</v>
      </c>
      <c r="N30" s="247"/>
      <c r="O30" s="239"/>
      <c r="P30" s="239"/>
      <c r="Q30" s="231"/>
      <c r="R30" s="231"/>
      <c r="S30" s="231"/>
      <c r="T30" s="231">
        <v>6</v>
      </c>
      <c r="U30" s="204">
        <v>6</v>
      </c>
    </row>
    <row r="31" spans="1:21" s="204" customFormat="1" ht="15.75" x14ac:dyDescent="0.25">
      <c r="A31" s="43">
        <v>24</v>
      </c>
      <c r="B31" s="201" t="s">
        <v>331</v>
      </c>
      <c r="C31" s="94" t="str">
        <f>VLOOKUP($B31,'data siswa2020 reguler'!$C$8:$N$211,2,0)</f>
        <v>SIDOARJO, 31 MEI 2008</v>
      </c>
      <c r="D31" s="219" t="str">
        <f>VLOOKUP($B31,'data siswa2020 reguler'!$C$8:$N$211,3,0)</f>
        <v>ISLAM</v>
      </c>
      <c r="E31" s="219" t="str">
        <f>VLOOKUP($B31,'data siswa2020 reguler'!$C$8:$N$211,4,0)</f>
        <v>M. KHOTIB</v>
      </c>
      <c r="F31" s="219" t="str">
        <f>VLOOKUP($B31,'data siswa2020 reguler'!$C$8:$N$211,5,0)</f>
        <v>RIFATIN</v>
      </c>
      <c r="G31" s="219" t="str">
        <f>VLOOKUP($B31,'data siswa2020 reguler'!$C$8:$N$211,6,0)</f>
        <v>WIRASWASTA</v>
      </c>
      <c r="H31" s="219" t="str">
        <f>VLOOKUP($B31,'data siswa2020 reguler'!$C$8:$N$211,7,0)</f>
        <v>IBU RUMAH TANGGA</v>
      </c>
      <c r="I31" s="219" t="str">
        <f>VLOOKUP($B31,'data siswa2020 reguler'!$C$8:$N$211,8,0)</f>
        <v>JL. JOGOYUDHO RT 10/RW 03 PLIPIR SEKARDANGAN</v>
      </c>
      <c r="J31" s="220">
        <f>VLOOKUP($B31,'data siswa2020 reguler'!$C$8:$N$211,9,0)</f>
        <v>87852374691</v>
      </c>
      <c r="K31" s="219" t="str">
        <f>VLOOKUP($B31,'data siswa2020 reguler'!$C$8:$N$211,10,0)</f>
        <v>MI AL MUAWANAH</v>
      </c>
      <c r="L31" s="221" t="str">
        <f>VLOOKUP($B31,'data siswa2020 reguler'!$C$8:$N$211,11,0)</f>
        <v>L</v>
      </c>
      <c r="M31" s="346" t="s">
        <v>1968</v>
      </c>
      <c r="N31" s="238"/>
      <c r="O31" s="249"/>
      <c r="P31" s="239"/>
      <c r="T31" s="204">
        <v>6</v>
      </c>
      <c r="U31" s="204">
        <v>6</v>
      </c>
    </row>
    <row r="32" spans="1:21" s="204" customFormat="1" ht="15.75" x14ac:dyDescent="0.25">
      <c r="A32" s="43">
        <v>25</v>
      </c>
      <c r="B32" s="201" t="s">
        <v>686</v>
      </c>
      <c r="C32" s="94" t="str">
        <f>VLOOKUP($B32,'data siswa2020 reguler'!$C$8:$N$211,2,0)</f>
        <v>PASURUAN, 04 JANUARI 2009</v>
      </c>
      <c r="D32" s="219" t="str">
        <f>VLOOKUP($B32,'data siswa2020 reguler'!$C$8:$N$211,3,0)</f>
        <v>ISLAM</v>
      </c>
      <c r="E32" s="219" t="str">
        <f>VLOOKUP($B32,'data siswa2020 reguler'!$C$8:$N$211,4,0)</f>
        <v>TAUFIK HIDAYAT</v>
      </c>
      <c r="F32" s="219" t="str">
        <f>VLOOKUP($B32,'data siswa2020 reguler'!$C$8:$N$211,5,0)</f>
        <v>WALIDATUN NAFI'AH</v>
      </c>
      <c r="G32" s="219" t="str">
        <f>VLOOKUP($B32,'data siswa2020 reguler'!$C$8:$N$211,6,0)</f>
        <v>SWASTA</v>
      </c>
      <c r="H32" s="219" t="str">
        <f>VLOOKUP($B32,'data siswa2020 reguler'!$C$8:$N$211,7,0)</f>
        <v>IBU RUMAH TANGGA</v>
      </c>
      <c r="I32" s="219" t="str">
        <f>VLOOKUP($B32,'data siswa2020 reguler'!$C$8:$N$211,8,0)</f>
        <v>JL. MANGGA NO. 267 RT.11 RW. 02 SRUNI GEDANGAN</v>
      </c>
      <c r="J32" s="220">
        <f>VLOOKUP($B32,'data siswa2020 reguler'!$C$8:$N$211,9,0)</f>
        <v>882312300312</v>
      </c>
      <c r="K32" s="219" t="str">
        <f>VLOOKUP($B32,'data siswa2020 reguler'!$C$8:$N$211,10,0)</f>
        <v>SDN SRUNI II</v>
      </c>
      <c r="L32" s="221" t="str">
        <f>VLOOKUP($B32,'data siswa2020 reguler'!$C$8:$N$211,11,0)</f>
        <v>P</v>
      </c>
      <c r="M32" s="346" t="s">
        <v>1969</v>
      </c>
      <c r="N32" s="238"/>
      <c r="O32" s="250"/>
      <c r="P32" s="239"/>
      <c r="T32" s="204">
        <v>6</v>
      </c>
      <c r="U32" s="204">
        <v>6</v>
      </c>
    </row>
    <row r="33" spans="1:21" s="204" customFormat="1" ht="15.75" x14ac:dyDescent="0.25">
      <c r="A33" s="43">
        <v>26</v>
      </c>
      <c r="B33" s="201" t="s">
        <v>767</v>
      </c>
      <c r="C33" s="94" t="str">
        <f>VLOOKUP($B33,'data siswa2020 reguler'!$C$8:$N$211,2,0)</f>
        <v>SIDOARJO, 08 APRIL 2009</v>
      </c>
      <c r="D33" s="219" t="str">
        <f>VLOOKUP($B33,'data siswa2020 reguler'!$C$8:$N$211,3,0)</f>
        <v>ISLAM</v>
      </c>
      <c r="E33" s="219" t="str">
        <f>VLOOKUP($B33,'data siswa2020 reguler'!$C$8:$N$211,4,0)</f>
        <v>MOCHAMMAD YUDI</v>
      </c>
      <c r="F33" s="219" t="str">
        <f>VLOOKUP($B33,'data siswa2020 reguler'!$C$8:$N$211,5,0)</f>
        <v>SELVI SUNDAWATI INDRIYANI</v>
      </c>
      <c r="G33" s="219" t="str">
        <f>VLOOKUP($B33,'data siswa2020 reguler'!$C$8:$N$211,6,0)</f>
        <v>SWASTA</v>
      </c>
      <c r="H33" s="219" t="str">
        <f>VLOOKUP($B33,'data siswa2020 reguler'!$C$8:$N$211,7,0)</f>
        <v>IBU RUMAH TANGGA</v>
      </c>
      <c r="I33" s="219" t="str">
        <f>VLOOKUP($B33,'data siswa2020 reguler'!$C$8:$N$211,8,0)</f>
        <v>PENDOPO RT.02 RW.01 ENTALSEWU BUDURAN</v>
      </c>
      <c r="J33" s="220">
        <f>VLOOKUP($B33,'data siswa2020 reguler'!$C$8:$N$211,9,0)</f>
        <v>89676579128</v>
      </c>
      <c r="K33" s="219" t="str">
        <f>VLOOKUP($B33,'data siswa2020 reguler'!$C$8:$N$211,10,0)</f>
        <v>SDN ENTALSEWU</v>
      </c>
      <c r="L33" s="221" t="str">
        <f>VLOOKUP($B33,'data siswa2020 reguler'!$C$8:$N$211,11,0)</f>
        <v>P</v>
      </c>
      <c r="M33" s="222" t="str">
        <f>VLOOKUP($B33,'data siswa2020 reguler'!$C$8:$N$211,12,0)</f>
        <v>0096604550</v>
      </c>
      <c r="N33" s="238"/>
      <c r="O33" s="239"/>
      <c r="P33" s="239"/>
      <c r="T33" s="204">
        <v>6</v>
      </c>
      <c r="U33" s="204">
        <v>6</v>
      </c>
    </row>
    <row r="34" spans="1:21" s="204" customFormat="1" ht="15.75" x14ac:dyDescent="0.25">
      <c r="A34" s="43">
        <v>27</v>
      </c>
      <c r="B34" s="201" t="s">
        <v>253</v>
      </c>
      <c r="C34" s="94" t="str">
        <f>VLOOKUP($B34,'data siswa2020 reguler'!$C$8:$N$211,2,0)</f>
        <v>SIDOARJO, 15 MEI 2009</v>
      </c>
      <c r="D34" s="219" t="str">
        <f>VLOOKUP($B34,'data siswa2020 reguler'!$C$8:$N$211,3,0)</f>
        <v>HINDU</v>
      </c>
      <c r="E34" s="219" t="str">
        <f>VLOOKUP($B34,'data siswa2020 reguler'!$C$8:$N$211,4,0)</f>
        <v>I NYOMAN DUNUNG</v>
      </c>
      <c r="F34" s="219" t="str">
        <f>VLOOKUP($B34,'data siswa2020 reguler'!$C$8:$N$211,5,0)</f>
        <v>INDAH DARMIN TRIATTANTY</v>
      </c>
      <c r="G34" s="219" t="str">
        <f>VLOOKUP($B34,'data siswa2020 reguler'!$C$8:$N$211,6,0)</f>
        <v>SWASTA</v>
      </c>
      <c r="H34" s="219" t="str">
        <f>VLOOKUP($B34,'data siswa2020 reguler'!$C$8:$N$211,7,0)</f>
        <v>IBU RUMAH TANGGA</v>
      </c>
      <c r="I34" s="219" t="str">
        <f>VLOOKUP($B34,'data siswa2020 reguler'!$C$8:$N$211,8,0)</f>
        <v>PERUM GRAND TERATAI BLOK V-12 PAGERWOJO BUDURAN</v>
      </c>
      <c r="J34" s="220">
        <f>VLOOKUP($B34,'data siswa2020 reguler'!$C$8:$N$211,9,0)</f>
        <v>82233156766</v>
      </c>
      <c r="K34" s="219" t="str">
        <f>VLOOKUP($B34,'data siswa2020 reguler'!$C$8:$N$211,10,0)</f>
        <v>SDN PUCANG IV</v>
      </c>
      <c r="L34" s="221" t="str">
        <f>VLOOKUP($B34,'data siswa2020 reguler'!$C$8:$N$211,11,0)</f>
        <v>P</v>
      </c>
      <c r="M34" s="346" t="s">
        <v>1970</v>
      </c>
      <c r="N34" s="238"/>
      <c r="O34" s="239"/>
      <c r="P34" s="239"/>
      <c r="T34" s="204">
        <v>6</v>
      </c>
      <c r="U34" s="204">
        <v>6</v>
      </c>
    </row>
    <row r="35" spans="1:21" s="204" customFormat="1" ht="15.75" x14ac:dyDescent="0.25">
      <c r="A35" s="43">
        <v>28</v>
      </c>
      <c r="B35" s="201" t="s">
        <v>519</v>
      </c>
      <c r="C35" s="94" t="str">
        <f>VLOOKUP($B35,'data siswa2020 reguler'!$C$8:$N$211,2,0)</f>
        <v>SIDOARJO, 27 JANUARI 2008</v>
      </c>
      <c r="D35" s="219" t="str">
        <f>VLOOKUP($B35,'data siswa2020 reguler'!$C$8:$N$211,3,0)</f>
        <v>ISLAM</v>
      </c>
      <c r="E35" s="219" t="str">
        <f>VLOOKUP($B35,'data siswa2020 reguler'!$C$8:$N$211,4,0)</f>
        <v>BUDY SETIAWAN</v>
      </c>
      <c r="F35" s="219" t="str">
        <f>VLOOKUP($B35,'data siswa2020 reguler'!$C$8:$N$211,5,0)</f>
        <v>DWI ANANDI FERBIYANTI</v>
      </c>
      <c r="G35" s="219" t="str">
        <f>VLOOKUP($B35,'data siswa2020 reguler'!$C$8:$N$211,6,0)</f>
        <v>SWASTA</v>
      </c>
      <c r="H35" s="219" t="str">
        <f>VLOOKUP($B35,'data siswa2020 reguler'!$C$8:$N$211,7,0)</f>
        <v>IBU RUMAH TANGGA</v>
      </c>
      <c r="I35" s="219" t="str">
        <f>VLOOKUP($B35,'data siswa2020 reguler'!$C$8:$N$211,8,0)</f>
        <v>JL. KELURAHAN LEMAHPUTRO 9A RT 08 RW02</v>
      </c>
      <c r="J35" s="220">
        <f>VLOOKUP($B35,'data siswa2020 reguler'!$C$8:$N$211,9,0)</f>
        <v>81932133214</v>
      </c>
      <c r="K35" s="219" t="str">
        <f>VLOOKUP($B35,'data siswa2020 reguler'!$C$8:$N$211,10,0)</f>
        <v>SDN PUCANG 4</v>
      </c>
      <c r="L35" s="221" t="str">
        <f>VLOOKUP($B35,'data siswa2020 reguler'!$C$8:$N$211,11,0)</f>
        <v>P</v>
      </c>
      <c r="M35" s="222" t="str">
        <f>VLOOKUP($B35,'data siswa2020 reguler'!$C$8:$N$211,12,0)</f>
        <v>0086904159</v>
      </c>
      <c r="N35" s="238"/>
      <c r="O35" s="239"/>
      <c r="P35" s="239"/>
      <c r="T35" s="204">
        <v>6</v>
      </c>
      <c r="U35" s="204">
        <v>6</v>
      </c>
    </row>
    <row r="36" spans="1:21" s="204" customFormat="1" ht="15.75" x14ac:dyDescent="0.25">
      <c r="A36" s="43">
        <v>29</v>
      </c>
      <c r="B36" s="201" t="s">
        <v>1025</v>
      </c>
      <c r="C36" s="94" t="str">
        <f>VLOOKUP($B36,'data siswa2020 reguler'!$C$8:$N$211,2,0)</f>
        <v>SURABAYA, 4 JULI 2008</v>
      </c>
      <c r="D36" s="219" t="str">
        <f>VLOOKUP($B36,'data siswa2020 reguler'!$C$8:$N$211,3,0)</f>
        <v>ISLAM</v>
      </c>
      <c r="E36" s="219" t="str">
        <f>VLOOKUP($B36,'data siswa2020 reguler'!$C$8:$N$211,4,0)</f>
        <v>MOCH. SAPARI</v>
      </c>
      <c r="F36" s="219" t="str">
        <f>VLOOKUP($B36,'data siswa2020 reguler'!$C$8:$N$211,5,0)</f>
        <v>TUTUT MARIJANI</v>
      </c>
      <c r="G36" s="219" t="str">
        <f>VLOOKUP($B36,'data siswa2020 reguler'!$C$8:$N$211,6,0)</f>
        <v>SWASTA</v>
      </c>
      <c r="H36" s="219" t="str">
        <f>VLOOKUP($B36,'data siswa2020 reguler'!$C$8:$N$211,7,0)</f>
        <v>GURU LES</v>
      </c>
      <c r="I36" s="219" t="str">
        <f>VLOOKUP($B36,'data siswa2020 reguler'!$C$8:$N$211,8,0)</f>
        <v>DESA SONO RT 03 RW 04 SIDOKERTO BUDURAN SIDOARJO</v>
      </c>
      <c r="J36" s="220">
        <f>VLOOKUP($B36,'data siswa2020 reguler'!$C$8:$N$211,9,0)</f>
        <v>85342739399</v>
      </c>
      <c r="K36" s="219" t="str">
        <f>VLOOKUP($B36,'data siswa2020 reguler'!$C$8:$N$211,10,0)</f>
        <v>SDN SIDOKERTO</v>
      </c>
      <c r="L36" s="221" t="str">
        <f>VLOOKUP($B36,'data siswa2020 reguler'!$C$8:$N$211,11,0)</f>
        <v>L</v>
      </c>
      <c r="M36" s="222" t="str">
        <f>VLOOKUP($B36,'data siswa2020 reguler'!$C$8:$N$211,12,0)</f>
        <v>0083559032</v>
      </c>
      <c r="N36" s="238"/>
      <c r="O36" s="239"/>
      <c r="P36" s="239"/>
      <c r="T36" s="204">
        <v>6</v>
      </c>
      <c r="U36" s="204">
        <v>6</v>
      </c>
    </row>
    <row r="37" spans="1:21" s="204" customFormat="1" ht="15.75" x14ac:dyDescent="0.25">
      <c r="A37" s="43">
        <v>30</v>
      </c>
      <c r="B37" s="201" t="s">
        <v>508</v>
      </c>
      <c r="C37" s="94" t="str">
        <f>VLOOKUP($B37,'data siswa2020 reguler'!$C$8:$N$211,2,0)</f>
        <v>SIDOARJO, 29 MARET 2009</v>
      </c>
      <c r="D37" s="219" t="str">
        <f>VLOOKUP($B37,'data siswa2020 reguler'!$C$8:$N$211,3,0)</f>
        <v>ISLAM</v>
      </c>
      <c r="E37" s="219" t="str">
        <f>VLOOKUP($B37,'data siswa2020 reguler'!$C$8:$N$211,4,0)</f>
        <v>KUS INDRA NOVIANTO</v>
      </c>
      <c r="F37" s="219" t="str">
        <f>VLOOKUP($B37,'data siswa2020 reguler'!$C$8:$N$211,5,0)</f>
        <v>SITI MAIMUNAH</v>
      </c>
      <c r="G37" s="219" t="str">
        <f>VLOOKUP($B37,'data siswa2020 reguler'!$C$8:$N$211,6,0)</f>
        <v>SWASTA</v>
      </c>
      <c r="H37" s="219" t="str">
        <f>VLOOKUP($B37,'data siswa2020 reguler'!$C$8:$N$211,7,0)</f>
        <v>IBU RUMAH TANGGA</v>
      </c>
      <c r="I37" s="219" t="str">
        <f>VLOOKUP($B37,'data siswa2020 reguler'!$C$8:$N$211,8,0)</f>
        <v>SIWALANPANJI RT10 RW03 BUDURAN SIDOARJO</v>
      </c>
      <c r="J37" s="220">
        <f>VLOOKUP($B37,'data siswa2020 reguler'!$C$8:$N$211,9,0)</f>
        <v>83849453480</v>
      </c>
      <c r="K37" s="219" t="str">
        <f>VLOOKUP($B37,'data siswa2020 reguler'!$C$8:$N$211,10,0)</f>
        <v>SDN SIWALANPANJI</v>
      </c>
      <c r="L37" s="221" t="str">
        <f>VLOOKUP($B37,'data siswa2020 reguler'!$C$8:$N$211,11,0)</f>
        <v>L</v>
      </c>
      <c r="M37" s="222" t="str">
        <f>VLOOKUP($B37,'data siswa2020 reguler'!$C$8:$N$211,12,0)</f>
        <v>0091781509</v>
      </c>
      <c r="N37" s="238"/>
      <c r="O37" s="239"/>
      <c r="P37" s="239"/>
      <c r="T37" s="204">
        <v>6</v>
      </c>
      <c r="U37" s="204">
        <v>6</v>
      </c>
    </row>
    <row r="38" spans="1:21" s="204" customFormat="1" ht="15.75" x14ac:dyDescent="0.25">
      <c r="A38" s="43">
        <v>31</v>
      </c>
      <c r="B38" s="201" t="s">
        <v>811</v>
      </c>
      <c r="C38" s="94" t="str">
        <f>VLOOKUP($B38,'data siswa2020 reguler'!$C$8:$N$211,2,0)</f>
        <v>SIDOARJO, 15 NOVEMBER 2008</v>
      </c>
      <c r="D38" s="219" t="str">
        <f>VLOOKUP($B38,'data siswa2020 reguler'!$C$8:$N$211,3,0)</f>
        <v>ISLAM</v>
      </c>
      <c r="E38" s="219" t="str">
        <f>VLOOKUP($B38,'data siswa2020 reguler'!$C$8:$N$211,4,0)</f>
        <v>SURADI</v>
      </c>
      <c r="F38" s="219" t="str">
        <f>VLOOKUP($B38,'data siswa2020 reguler'!$C$8:$N$211,5,0)</f>
        <v>ROKIMAH</v>
      </c>
      <c r="G38" s="219" t="str">
        <f>VLOOKUP($B38,'data siswa2020 reguler'!$C$8:$N$211,6,0)</f>
        <v>SWASTA</v>
      </c>
      <c r="H38" s="219" t="str">
        <f>VLOOKUP($B38,'data siswa2020 reguler'!$C$8:$N$211,7,0)</f>
        <v>IBU RUMAH TANGGA</v>
      </c>
      <c r="I38" s="219" t="str">
        <f>VLOOKUP($B38,'data siswa2020 reguler'!$C$8:$N$211,8,0)</f>
        <v>DESA PRASUNG TANI RT.03 RW.01 PRASUNG BUDURAN</v>
      </c>
      <c r="J38" s="220">
        <f>VLOOKUP($B38,'data siswa2020 reguler'!$C$8:$N$211,9,0)</f>
        <v>81553568368</v>
      </c>
      <c r="K38" s="219" t="str">
        <f>VLOOKUP($B38,'data siswa2020 reguler'!$C$8:$N$211,10,0)</f>
        <v>SDN WADUNGASIH 1</v>
      </c>
      <c r="L38" s="221" t="str">
        <f>VLOOKUP($B38,'data siswa2020 reguler'!$C$8:$N$211,11,0)</f>
        <v>L</v>
      </c>
      <c r="M38" s="222" t="str">
        <f>VLOOKUP($B38,'data siswa2020 reguler'!$C$8:$N$211,12,0)</f>
        <v>0086581255</v>
      </c>
      <c r="N38" s="238"/>
      <c r="O38" s="239"/>
      <c r="P38" s="239"/>
      <c r="Q38" s="251"/>
      <c r="T38" s="204">
        <v>6</v>
      </c>
      <c r="U38" s="204">
        <v>6</v>
      </c>
    </row>
    <row r="39" spans="1:21" s="204" customFormat="1" ht="15.75" x14ac:dyDescent="0.25">
      <c r="A39" s="43">
        <v>32</v>
      </c>
      <c r="B39" s="201" t="s">
        <v>1059</v>
      </c>
      <c r="C39" s="94" t="str">
        <f>VLOOKUP($B39,'data siswa2020 reguler'!$C$8:$N$211,2,0)</f>
        <v>SURABAYA, 23 JUNI 2008</v>
      </c>
      <c r="D39" s="219" t="str">
        <f>VLOOKUP($B39,'data siswa2020 reguler'!$C$8:$N$211,3,0)</f>
        <v>ISLAM</v>
      </c>
      <c r="E39" s="219" t="str">
        <f>VLOOKUP($B39,'data siswa2020 reguler'!$C$8:$N$211,4,0)</f>
        <v>SANDY YUDHA WIBAWA</v>
      </c>
      <c r="F39" s="219" t="str">
        <f>VLOOKUP($B39,'data siswa2020 reguler'!$C$8:$N$211,5,0)</f>
        <v>TRI PELITAWATI</v>
      </c>
      <c r="G39" s="219" t="str">
        <f>VLOOKUP($B39,'data siswa2020 reguler'!$C$8:$N$211,6,0)</f>
        <v>WIRAUSAHA</v>
      </c>
      <c r="H39" s="219" t="str">
        <f>VLOOKUP($B39,'data siswa2020 reguler'!$C$8:$N$211,7,0)</f>
        <v>IBU RUMAH TANGGA</v>
      </c>
      <c r="I39" s="219" t="str">
        <f>VLOOKUP($B39,'data siswa2020 reguler'!$C$8:$N$211,8,0)</f>
        <v>PERUM. JENGGOLO ASRI RT. 3 RW 8 SIDOKERTO BUDURAN</v>
      </c>
      <c r="J39" s="220">
        <f>VLOOKUP($B39,'data siswa2020 reguler'!$C$8:$N$211,9,0)</f>
        <v>81325150428</v>
      </c>
      <c r="K39" s="219" t="str">
        <f>VLOOKUP($B39,'data siswa2020 reguler'!$C$8:$N$211,10,0)</f>
        <v>SD MUHAMMADIYAH 1 SIDOARJO</v>
      </c>
      <c r="L39" s="221" t="str">
        <f>VLOOKUP($B39,'data siswa2020 reguler'!$C$8:$N$211,11,0)</f>
        <v>L</v>
      </c>
      <c r="M39" s="346" t="s">
        <v>1971</v>
      </c>
      <c r="N39" s="249"/>
      <c r="O39" s="239"/>
      <c r="P39" s="239"/>
      <c r="T39" s="204">
        <v>6</v>
      </c>
      <c r="U39" s="204">
        <v>6</v>
      </c>
    </row>
    <row r="40" spans="1:21" s="204" customFormat="1" ht="15.75" x14ac:dyDescent="0.25">
      <c r="A40" s="43">
        <v>33</v>
      </c>
      <c r="B40" s="201" t="s">
        <v>45</v>
      </c>
      <c r="C40" s="94" t="str">
        <f>VLOOKUP($B40,'data siswa2020 reguler'!$C$8:$N$211,2,0)</f>
        <v>SIDOARJO, 05 APRIL 2009</v>
      </c>
      <c r="D40" s="219" t="str">
        <f>VLOOKUP($B40,'data siswa2020 reguler'!$C$8:$N$211,3,0)</f>
        <v>ISLAM</v>
      </c>
      <c r="E40" s="219" t="str">
        <f>VLOOKUP($B40,'data siswa2020 reguler'!$C$8:$N$211,4,0)</f>
        <v>MUHAMAD MUFRODI</v>
      </c>
      <c r="F40" s="219" t="str">
        <f>VLOOKUP($B40,'data siswa2020 reguler'!$C$8:$N$211,5,0)</f>
        <v>IKA APRILIYANTI KUSUMANINGTIAS</v>
      </c>
      <c r="G40" s="219" t="str">
        <f>VLOOKUP($B40,'data siswa2020 reguler'!$C$8:$N$211,6,0)</f>
        <v>SWASTA</v>
      </c>
      <c r="H40" s="219" t="str">
        <f>VLOOKUP($B40,'data siswa2020 reguler'!$C$8:$N$211,7,0)</f>
        <v>IBU RUMAH TANGGA</v>
      </c>
      <c r="I40" s="219" t="str">
        <f>VLOOKUP($B40,'data siswa2020 reguler'!$C$8:$N$211,8,0)</f>
        <v>JL. MANGGA 251 RT.11/RW.02 SRUNI GEDANGAN</v>
      </c>
      <c r="J40" s="220">
        <f>VLOOKUP($B40,'data siswa2020 reguler'!$C$8:$N$211,9,0)</f>
        <v>0</v>
      </c>
      <c r="K40" s="219">
        <f>VLOOKUP($B40,'data siswa2020 reguler'!$C$8:$N$211,10,0)</f>
        <v>0</v>
      </c>
      <c r="L40" s="221" t="str">
        <f>VLOOKUP($B40,'data siswa2020 reguler'!$C$8:$N$211,11,0)</f>
        <v>P</v>
      </c>
      <c r="M40" s="346" t="s">
        <v>1972</v>
      </c>
      <c r="N40" s="238"/>
      <c r="O40" s="239"/>
      <c r="P40" s="239"/>
      <c r="T40" s="204">
        <v>6</v>
      </c>
      <c r="U40" s="204">
        <v>6</v>
      </c>
    </row>
    <row r="41" spans="1:21" s="204" customFormat="1" ht="15.75" x14ac:dyDescent="0.25">
      <c r="A41" s="43">
        <v>34</v>
      </c>
      <c r="B41" s="201" t="s">
        <v>181</v>
      </c>
      <c r="C41" s="94" t="str">
        <f>VLOOKUP($B41,'data siswa2020 reguler'!$C$8:$N$211,2,0)</f>
        <v>SIDOARJO, 10 DESEMBER 2008</v>
      </c>
      <c r="D41" s="219" t="str">
        <f>VLOOKUP($B41,'data siswa2020 reguler'!$C$8:$N$211,3,0)</f>
        <v>ISLAM</v>
      </c>
      <c r="E41" s="219" t="str">
        <f>VLOOKUP($B41,'data siswa2020 reguler'!$C$8:$N$211,4,0)</f>
        <v>ARIFIN</v>
      </c>
      <c r="F41" s="219" t="str">
        <f>VLOOKUP($B41,'data siswa2020 reguler'!$C$8:$N$211,5,0)</f>
        <v>ONI HIDAYATI</v>
      </c>
      <c r="G41" s="219" t="str">
        <f>VLOOKUP($B41,'data siswa2020 reguler'!$C$8:$N$211,6,0)</f>
        <v>SWASTA</v>
      </c>
      <c r="H41" s="219" t="str">
        <f>VLOOKUP($B41,'data siswa2020 reguler'!$C$8:$N$211,7,0)</f>
        <v>IBU RUMAH TANGGA</v>
      </c>
      <c r="I41" s="219" t="str">
        <f>VLOOKUP($B41,'data siswa2020 reguler'!$C$8:$N$211,8,0)</f>
        <v>BANJARPOH RT 10/RW 05 BANJARBENDO SIDOARJO</v>
      </c>
      <c r="J41" s="220">
        <f>VLOOKUP($B41,'data siswa2020 reguler'!$C$8:$N$211,9,0)</f>
        <v>8999952097</v>
      </c>
      <c r="K41" s="219" t="str">
        <f>VLOOKUP($B41,'data siswa2020 reguler'!$C$8:$N$211,10,0)</f>
        <v>SDN LEMAHPUTRO III</v>
      </c>
      <c r="L41" s="221" t="str">
        <f>VLOOKUP($B41,'data siswa2020 reguler'!$C$8:$N$211,11,0)</f>
        <v>P</v>
      </c>
      <c r="M41" s="222" t="str">
        <f>VLOOKUP($B41,'data siswa2020 reguler'!$C$8:$N$211,12,0)</f>
        <v>0089275084</v>
      </c>
      <c r="N41" s="239"/>
      <c r="O41" s="239"/>
      <c r="P41" s="239"/>
      <c r="T41" s="204">
        <v>6</v>
      </c>
      <c r="U41" s="204">
        <v>6</v>
      </c>
    </row>
    <row r="42" spans="1:21" s="204" customFormat="1" ht="15.75" x14ac:dyDescent="0.25">
      <c r="A42" s="43">
        <v>35</v>
      </c>
      <c r="B42" s="203" t="s">
        <v>325</v>
      </c>
      <c r="C42" s="94" t="str">
        <f>VLOOKUP($B42,'data siswa2020 reguler'!$C$8:$N$211,2,0)</f>
        <v>SIDOARJO, 11 SEPTEMBER 2008</v>
      </c>
      <c r="D42" s="219" t="str">
        <f>VLOOKUP($B42,'data siswa2020 reguler'!$C$8:$N$211,3,0)</f>
        <v>ISLAM</v>
      </c>
      <c r="E42" s="219" t="str">
        <f>VLOOKUP($B42,'data siswa2020 reguler'!$C$8:$N$211,4,0)</f>
        <v>BOEDI SISWANTO</v>
      </c>
      <c r="F42" s="219" t="str">
        <f>VLOOKUP($B42,'data siswa2020 reguler'!$C$8:$N$211,5,0)</f>
        <v>IKA WIRANTI</v>
      </c>
      <c r="G42" s="219" t="str">
        <f>VLOOKUP($B42,'data siswa2020 reguler'!$C$8:$N$211,6,0)</f>
        <v>SWASTA</v>
      </c>
      <c r="H42" s="219" t="str">
        <f>VLOOKUP($B42,'data siswa2020 reguler'!$C$8:$N$211,7,0)</f>
        <v>SWASTA</v>
      </c>
      <c r="I42" s="219" t="str">
        <f>VLOOKUP($B42,'data siswa2020 reguler'!$C$8:$N$211,8,0)</f>
        <v>PERUM GRIYA PERMATA GEDANGAN J2/26 RT 03/RW 08 KEBOAN SIKEP</v>
      </c>
      <c r="J42" s="220">
        <f>VLOOKUP($B42,'data siswa2020 reguler'!$C$8:$N$211,9,0)</f>
        <v>8123106921</v>
      </c>
      <c r="K42" s="219" t="str">
        <f>VLOOKUP($B42,'data siswa2020 reguler'!$C$8:$N$211,10,0)</f>
        <v>MI BAITUR ROCHIM GANTING</v>
      </c>
      <c r="L42" s="221" t="str">
        <f>VLOOKUP($B42,'data siswa2020 reguler'!$C$8:$N$211,11,0)</f>
        <v>L</v>
      </c>
      <c r="M42" s="346" t="s">
        <v>1973</v>
      </c>
      <c r="N42" s="239"/>
      <c r="O42" s="239"/>
      <c r="P42" s="239"/>
      <c r="T42" s="204">
        <v>6</v>
      </c>
      <c r="U42" s="204">
        <v>6</v>
      </c>
    </row>
    <row r="43" spans="1:21" s="204" customFormat="1" ht="15.75" x14ac:dyDescent="0.25">
      <c r="A43" s="43">
        <v>36</v>
      </c>
      <c r="B43" s="203" t="s">
        <v>573</v>
      </c>
      <c r="C43" s="94" t="str">
        <f>VLOOKUP($B43,'data siswa2020 reguler'!$C$8:$N$211,2,0)</f>
        <v>SIDOARJO, 28 NOVEMBER 2008</v>
      </c>
      <c r="D43" s="219" t="str">
        <f>VLOOKUP($B43,'data siswa2020 reguler'!$C$8:$N$211,3,0)</f>
        <v>ISLAM</v>
      </c>
      <c r="E43" s="219" t="str">
        <f>VLOOKUP($B43,'data siswa2020 reguler'!$C$8:$N$211,4,0)</f>
        <v>ABDUL WACHID</v>
      </c>
      <c r="F43" s="219" t="str">
        <f>VLOOKUP($B43,'data siswa2020 reguler'!$C$8:$N$211,5,0)</f>
        <v>PRAPTININGSIH</v>
      </c>
      <c r="G43" s="219" t="str">
        <f>VLOOKUP($B43,'data siswa2020 reguler'!$C$8:$N$211,6,0)</f>
        <v>PPNPN BP2MI SURABAYA</v>
      </c>
      <c r="H43" s="219" t="str">
        <f>VLOOKUP($B43,'data siswa2020 reguler'!$C$8:$N$211,7,0)</f>
        <v>IBU RUMAH TANGGA</v>
      </c>
      <c r="I43" s="219" t="str">
        <f>VLOOKUP($B43,'data siswa2020 reguler'!$C$8:$N$211,8,0)</f>
        <v>GRAHA AL-IKHLAS BLOK J-10B</v>
      </c>
      <c r="J43" s="220">
        <f>VLOOKUP($B43,'data siswa2020 reguler'!$C$8:$N$211,9,0)</f>
        <v>81357019943</v>
      </c>
      <c r="K43" s="219" t="str">
        <f>VLOOKUP($B43,'data siswa2020 reguler'!$C$8:$N$211,10,0)</f>
        <v>SDN SEDATI GEDE 1</v>
      </c>
      <c r="L43" s="221" t="str">
        <f>VLOOKUP($B43,'data siswa2020 reguler'!$C$8:$N$211,11,0)</f>
        <v>P</v>
      </c>
      <c r="M43" s="222" t="str">
        <f>VLOOKUP($B43,'data siswa2020 reguler'!$C$8:$N$211,12,0)</f>
        <v>0082489637</v>
      </c>
      <c r="N43" s="239"/>
      <c r="O43" s="239"/>
      <c r="P43" s="239"/>
      <c r="T43" s="204">
        <v>6</v>
      </c>
      <c r="U43" s="204">
        <v>6</v>
      </c>
    </row>
    <row r="44" spans="1:21" s="204" customFormat="1" ht="15.75" x14ac:dyDescent="0.25">
      <c r="A44" s="43">
        <v>37</v>
      </c>
      <c r="B44" s="217" t="s">
        <v>319</v>
      </c>
      <c r="C44" s="94" t="str">
        <f>VLOOKUP($B44,'data siswa2020 reguler'!$C$8:$N$211,2,0)</f>
        <v>SIDOARJO, 04 AGUSTUS 2008</v>
      </c>
      <c r="D44" s="219" t="str">
        <f>VLOOKUP($B44,'data siswa2020 reguler'!$C$8:$N$211,3,0)</f>
        <v>ISLAM</v>
      </c>
      <c r="E44" s="219" t="str">
        <f>VLOOKUP($B44,'data siswa2020 reguler'!$C$8:$N$211,4,0)</f>
        <v>BASHORI</v>
      </c>
      <c r="F44" s="219" t="str">
        <f>VLOOKUP($B44,'data siswa2020 reguler'!$C$8:$N$211,5,0)</f>
        <v>DWI MURI YANTI</v>
      </c>
      <c r="G44" s="219" t="str">
        <f>VLOOKUP($B44,'data siswa2020 reguler'!$C$8:$N$211,6,0)</f>
        <v>SWASTA</v>
      </c>
      <c r="H44" s="219" t="str">
        <f>VLOOKUP($B44,'data siswa2020 reguler'!$C$8:$N$211,7,0)</f>
        <v>WIRAUSAHA</v>
      </c>
      <c r="I44" s="219" t="str">
        <f>VLOOKUP($B44,'data siswa2020 reguler'!$C$8:$N$211,8,0)</f>
        <v>PERUM PONDOK BUANA 1-7 BLURU</v>
      </c>
      <c r="J44" s="220" t="str">
        <f>VLOOKUP($B44,'data siswa2020 reguler'!$C$8:$N$211,9,0)</f>
        <v>08/95630290596</v>
      </c>
      <c r="K44" s="219" t="str">
        <f>VLOOKUP($B44,'data siswa2020 reguler'!$C$8:$N$211,10,0)</f>
        <v>MI FAQIH HASYIM</v>
      </c>
      <c r="L44" s="221" t="str">
        <f>VLOOKUP($B44,'data siswa2020 reguler'!$C$8:$N$211,11,0)</f>
        <v>P</v>
      </c>
      <c r="M44" s="346" t="s">
        <v>1974</v>
      </c>
      <c r="N44" s="239"/>
      <c r="O44" s="239"/>
      <c r="P44" s="239"/>
      <c r="T44" s="204">
        <v>6</v>
      </c>
      <c r="U44" s="204">
        <v>6</v>
      </c>
    </row>
    <row r="45" spans="1:21" s="204" customFormat="1" ht="15.75" x14ac:dyDescent="0.25">
      <c r="A45" s="43">
        <v>38</v>
      </c>
      <c r="B45" s="203" t="s">
        <v>836</v>
      </c>
      <c r="C45" s="94">
        <f>VLOOKUP($B45,'data siswa2020 reguler'!$C$8:$N$211,2,0)</f>
        <v>0</v>
      </c>
      <c r="D45" s="219">
        <f>VLOOKUP($B45,'data siswa2020 reguler'!$C$8:$N$211,3,0)</f>
        <v>0</v>
      </c>
      <c r="E45" s="219">
        <f>VLOOKUP($B45,'data siswa2020 reguler'!$C$8:$N$211,4,0)</f>
        <v>0</v>
      </c>
      <c r="F45" s="219">
        <f>VLOOKUP($B45,'data siswa2020 reguler'!$C$8:$N$211,5,0)</f>
        <v>0</v>
      </c>
      <c r="G45" s="219">
        <f>VLOOKUP($B45,'data siswa2020 reguler'!$C$8:$N$211,6,0)</f>
        <v>0</v>
      </c>
      <c r="H45" s="219">
        <f>VLOOKUP($B45,'data siswa2020 reguler'!$C$8:$N$211,7,0)</f>
        <v>0</v>
      </c>
      <c r="I45" s="219">
        <f>VLOOKUP($B45,'data siswa2020 reguler'!$C$8:$N$211,8,0)</f>
        <v>0</v>
      </c>
      <c r="J45" s="220">
        <f>VLOOKUP($B45,'data siswa2020 reguler'!$C$8:$N$211,9,0)</f>
        <v>0</v>
      </c>
      <c r="K45" s="219">
        <f>VLOOKUP($B45,'data siswa2020 reguler'!$C$8:$N$211,10,0)</f>
        <v>0</v>
      </c>
      <c r="L45" s="221" t="s">
        <v>18</v>
      </c>
      <c r="M45" s="346" t="s">
        <v>1975</v>
      </c>
      <c r="N45" s="239"/>
      <c r="O45" s="252"/>
      <c r="P45" s="239"/>
      <c r="T45" s="204">
        <v>6</v>
      </c>
      <c r="U45" s="204">
        <v>6</v>
      </c>
    </row>
    <row r="46" spans="1:21" s="204" customFormat="1" ht="15.75" x14ac:dyDescent="0.25">
      <c r="A46" s="43">
        <v>39</v>
      </c>
      <c r="B46" s="203" t="s">
        <v>1034</v>
      </c>
      <c r="C46" s="94" t="str">
        <f>VLOOKUP($B46,'data siswa2020 reguler'!$C$8:$N$211,2,0)</f>
        <v>SURABAYA, 23 JULI 2008</v>
      </c>
      <c r="D46" s="219" t="str">
        <f>VLOOKUP($B46,'data siswa2020 reguler'!$C$8:$N$211,3,0)</f>
        <v>KRISTEN</v>
      </c>
      <c r="E46" s="219" t="str">
        <f>VLOOKUP($B46,'data siswa2020 reguler'!$C$8:$N$211,4,0)</f>
        <v>JOHNSON SETIAWAN NIMOT</v>
      </c>
      <c r="F46" s="219" t="str">
        <f>VLOOKUP($B46,'data siswa2020 reguler'!$C$8:$N$211,5,0)</f>
        <v>SUHARTINI</v>
      </c>
      <c r="G46" s="219" t="str">
        <f>VLOOKUP($B46,'data siswa2020 reguler'!$C$8:$N$211,6,0)</f>
        <v>SWASTA</v>
      </c>
      <c r="H46" s="219" t="str">
        <f>VLOOKUP($B46,'data siswa2020 reguler'!$C$8:$N$211,7,0)</f>
        <v>IBU RUMAH TANGGA</v>
      </c>
      <c r="I46" s="219" t="str">
        <f>VLOOKUP($B46,'data siswa2020 reguler'!$C$8:$N$211,8,0)</f>
        <v>CANGKRING SIDOKARE KAV BMW NO.07 RT.23 RW.06 SIDOKARE</v>
      </c>
      <c r="J46" s="220">
        <f>VLOOKUP($B46,'data siswa2020 reguler'!$C$8:$N$211,9,0)</f>
        <v>81230026155</v>
      </c>
      <c r="K46" s="219" t="str">
        <f>VLOOKUP($B46,'data siswa2020 reguler'!$C$8:$N$211,10,0)</f>
        <v>SDN SIDOKARE 3</v>
      </c>
      <c r="L46" s="221" t="str">
        <f>VLOOKUP($B46,'data siswa2020 reguler'!$C$8:$N$211,11,0)</f>
        <v>P</v>
      </c>
      <c r="M46" s="222" t="str">
        <f>VLOOKUP($B46,'data siswa2020 reguler'!$C$8:$N$211,12,0)</f>
        <v>0087175428</v>
      </c>
      <c r="N46" s="253"/>
      <c r="O46" s="237"/>
      <c r="P46" s="254"/>
      <c r="T46" s="204">
        <v>6</v>
      </c>
      <c r="U46" s="204">
        <v>6</v>
      </c>
    </row>
    <row r="47" spans="1:21" s="204" customFormat="1" ht="15.75" x14ac:dyDescent="0.25">
      <c r="A47" s="43">
        <v>40</v>
      </c>
      <c r="B47" s="255" t="s">
        <v>1700</v>
      </c>
      <c r="C47" s="94" t="s">
        <v>1701</v>
      </c>
      <c r="D47" s="95" t="s">
        <v>32</v>
      </c>
      <c r="E47" s="95" t="s">
        <v>1702</v>
      </c>
      <c r="F47" s="95" t="s">
        <v>1703</v>
      </c>
      <c r="G47" s="95" t="s">
        <v>35</v>
      </c>
      <c r="H47" s="95" t="s">
        <v>36</v>
      </c>
      <c r="I47" s="95" t="s">
        <v>1704</v>
      </c>
      <c r="J47" s="322" t="s">
        <v>1705</v>
      </c>
      <c r="K47" s="95" t="s">
        <v>1706</v>
      </c>
      <c r="L47" s="256" t="s">
        <v>17</v>
      </c>
      <c r="M47" s="348" t="s">
        <v>1976</v>
      </c>
      <c r="N47" s="256"/>
      <c r="O47" s="256"/>
      <c r="P47" s="95"/>
      <c r="T47" s="204">
        <v>6</v>
      </c>
      <c r="U47" s="204">
        <v>6</v>
      </c>
    </row>
    <row r="48" spans="1:21" ht="21" customHeight="1" x14ac:dyDescent="0.35">
      <c r="B48" s="3"/>
      <c r="L48" s="2"/>
      <c r="M48" s="2"/>
      <c r="N48" s="2"/>
      <c r="O48" s="2"/>
    </row>
    <row r="49" spans="2:15" ht="21" customHeight="1" x14ac:dyDescent="0.35">
      <c r="B49" s="3" t="s">
        <v>1681</v>
      </c>
      <c r="C49">
        <f>SUM(C50:C51)</f>
        <v>40</v>
      </c>
      <c r="L49" s="54"/>
      <c r="M49" s="2"/>
      <c r="N49" s="2"/>
      <c r="O49" s="2"/>
    </row>
    <row r="50" spans="2:15" ht="21" customHeight="1" x14ac:dyDescent="0.35">
      <c r="B50" s="3" t="s">
        <v>1682</v>
      </c>
      <c r="C50">
        <v>19</v>
      </c>
      <c r="L50" s="54"/>
      <c r="M50" s="2"/>
      <c r="N50" s="2"/>
      <c r="O50" s="2"/>
    </row>
    <row r="51" spans="2:15" ht="21" customHeight="1" x14ac:dyDescent="0.35">
      <c r="B51" s="3" t="s">
        <v>1683</v>
      </c>
      <c r="C51">
        <v>21</v>
      </c>
      <c r="L51" s="58"/>
      <c r="M51" s="2"/>
      <c r="N51" s="2"/>
      <c r="O51" s="2"/>
    </row>
    <row r="52" spans="2:15" ht="21" customHeight="1" x14ac:dyDescent="0.35">
      <c r="B52" s="3"/>
      <c r="L52" s="54"/>
      <c r="M52" s="2"/>
      <c r="N52" s="2"/>
      <c r="O52" s="2"/>
    </row>
    <row r="53" spans="2:15" ht="21" customHeight="1" x14ac:dyDescent="0.35">
      <c r="B53" s="3"/>
      <c r="L53" s="54"/>
      <c r="M53" s="2"/>
      <c r="N53" s="2"/>
      <c r="O53" s="2"/>
    </row>
    <row r="54" spans="2:15" ht="21" customHeight="1" x14ac:dyDescent="0.35">
      <c r="B54" s="3"/>
      <c r="L54" s="54"/>
      <c r="M54" s="2"/>
      <c r="N54" s="2"/>
      <c r="O54" s="2"/>
    </row>
    <row r="55" spans="2:15" ht="21" customHeight="1" x14ac:dyDescent="0.35">
      <c r="B55" s="3"/>
      <c r="L55" s="54"/>
      <c r="M55" s="2"/>
      <c r="N55" s="2"/>
      <c r="O55" s="2"/>
    </row>
    <row r="56" spans="2:15" ht="21" customHeight="1" x14ac:dyDescent="0.35">
      <c r="B56" s="3"/>
      <c r="L56" s="54"/>
      <c r="M56" s="2"/>
      <c r="N56" s="2"/>
      <c r="O56" s="2"/>
    </row>
    <row r="57" spans="2:15" ht="21" customHeight="1" x14ac:dyDescent="0.35">
      <c r="B57" s="3"/>
      <c r="L57" s="54"/>
      <c r="M57" s="2"/>
      <c r="N57" s="2"/>
      <c r="O57" s="2"/>
    </row>
    <row r="58" spans="2:15" ht="21" customHeight="1" x14ac:dyDescent="0.35">
      <c r="B58" s="3"/>
      <c r="L58" s="54"/>
      <c r="M58" s="2"/>
      <c r="N58" s="2"/>
      <c r="O58" s="2"/>
    </row>
    <row r="59" spans="2:15" ht="21" customHeight="1" x14ac:dyDescent="0.35">
      <c r="B59" s="3"/>
      <c r="L59" s="54"/>
      <c r="M59" s="2"/>
      <c r="N59" s="2"/>
      <c r="O59" s="2"/>
    </row>
    <row r="60" spans="2:15" ht="21" customHeight="1" x14ac:dyDescent="0.35">
      <c r="B60" s="3"/>
      <c r="L60" s="54"/>
      <c r="M60" s="2"/>
      <c r="N60" s="2"/>
      <c r="O60" s="2"/>
    </row>
    <row r="61" spans="2:15" ht="21" customHeight="1" x14ac:dyDescent="0.35">
      <c r="B61" s="3"/>
      <c r="L61" s="54"/>
      <c r="M61" s="2"/>
      <c r="N61" s="2"/>
      <c r="O61" s="2"/>
    </row>
    <row r="62" spans="2:15" ht="21" customHeight="1" x14ac:dyDescent="0.35">
      <c r="B62" s="3"/>
      <c r="L62" s="54"/>
      <c r="M62" s="2"/>
      <c r="N62" s="2"/>
      <c r="O62" s="2"/>
    </row>
    <row r="63" spans="2:15" ht="21" customHeight="1" x14ac:dyDescent="0.35">
      <c r="B63" s="3"/>
      <c r="L63" s="49"/>
      <c r="M63" s="2"/>
      <c r="N63" s="2"/>
      <c r="O63" s="2"/>
    </row>
    <row r="64" spans="2:15" ht="21" customHeight="1" x14ac:dyDescent="0.35">
      <c r="B64" s="3"/>
      <c r="L64" s="54"/>
      <c r="M64" s="2"/>
      <c r="N64" s="2"/>
      <c r="O64" s="2"/>
    </row>
    <row r="65" spans="2:15" ht="21" customHeight="1" x14ac:dyDescent="0.35">
      <c r="B65" s="3"/>
      <c r="L65" s="54"/>
      <c r="M65" s="2"/>
      <c r="N65" s="2"/>
      <c r="O65" s="2"/>
    </row>
    <row r="66" spans="2:15" ht="21" customHeight="1" x14ac:dyDescent="0.35">
      <c r="B66" s="3"/>
      <c r="L66" s="54"/>
      <c r="M66" s="2"/>
      <c r="N66" s="2"/>
      <c r="O66" s="2"/>
    </row>
    <row r="67" spans="2:15" ht="21" customHeight="1" x14ac:dyDescent="0.35">
      <c r="B67" s="3"/>
      <c r="L67" s="54"/>
      <c r="M67" s="2"/>
      <c r="N67" s="2"/>
      <c r="O67" s="2"/>
    </row>
    <row r="68" spans="2:15" ht="21" customHeight="1" x14ac:dyDescent="0.35">
      <c r="B68" s="3"/>
      <c r="L68" s="54"/>
      <c r="M68" s="2"/>
      <c r="N68" s="2"/>
      <c r="O68" s="2"/>
    </row>
    <row r="69" spans="2:15" ht="21" customHeight="1" x14ac:dyDescent="0.35">
      <c r="B69" s="3"/>
      <c r="L69" s="54"/>
      <c r="M69" s="2"/>
      <c r="N69" s="2"/>
      <c r="O69" s="2"/>
    </row>
    <row r="70" spans="2:15" ht="21" customHeight="1" x14ac:dyDescent="0.35">
      <c r="B70" s="3"/>
      <c r="L70" s="54"/>
      <c r="M70" s="2"/>
      <c r="N70" s="2"/>
      <c r="O70" s="2"/>
    </row>
    <row r="71" spans="2:15" ht="21" customHeight="1" x14ac:dyDescent="0.35">
      <c r="B71" s="3"/>
      <c r="L71" s="54"/>
      <c r="M71" s="2"/>
      <c r="N71" s="2"/>
      <c r="O71" s="2"/>
    </row>
    <row r="72" spans="2:15" ht="21" customHeight="1" x14ac:dyDescent="0.35">
      <c r="B72" s="3"/>
      <c r="L72" s="49"/>
      <c r="M72" s="2"/>
      <c r="N72" s="2"/>
      <c r="O72" s="2"/>
    </row>
    <row r="73" spans="2:15" ht="21" customHeight="1" x14ac:dyDescent="0.35">
      <c r="B73" s="3"/>
      <c r="L73" s="54"/>
      <c r="M73" s="2"/>
      <c r="N73" s="2"/>
      <c r="O73" s="2"/>
    </row>
    <row r="74" spans="2:15" ht="21" customHeight="1" x14ac:dyDescent="0.35">
      <c r="B74" s="3"/>
      <c r="L74" s="54"/>
      <c r="M74" s="2"/>
      <c r="N74" s="2"/>
      <c r="O74" s="2"/>
    </row>
    <row r="75" spans="2:15" ht="21" customHeight="1" x14ac:dyDescent="0.35">
      <c r="B75" s="3"/>
      <c r="L75" s="54"/>
      <c r="M75" s="2"/>
      <c r="N75" s="2"/>
      <c r="O75" s="2"/>
    </row>
    <row r="76" spans="2:15" ht="21" customHeight="1" x14ac:dyDescent="0.35">
      <c r="B76" s="3"/>
      <c r="L76" s="54"/>
      <c r="M76" s="2"/>
      <c r="N76" s="2"/>
      <c r="O76" s="2"/>
    </row>
    <row r="77" spans="2:15" ht="21" customHeight="1" x14ac:dyDescent="0.35">
      <c r="B77" s="3"/>
      <c r="L77" s="54" t="s">
        <v>18</v>
      </c>
      <c r="M77" s="2"/>
      <c r="N77" s="2"/>
      <c r="O77" s="2"/>
    </row>
    <row r="78" spans="2:15" ht="21" customHeight="1" x14ac:dyDescent="0.35">
      <c r="B78" s="3"/>
      <c r="L78" s="54" t="s">
        <v>18</v>
      </c>
      <c r="M78" s="2"/>
      <c r="N78" s="2"/>
      <c r="O78" s="2"/>
    </row>
    <row r="79" spans="2:15" ht="21" customHeight="1" x14ac:dyDescent="0.35">
      <c r="B79" s="3"/>
      <c r="L79" s="54" t="s">
        <v>18</v>
      </c>
      <c r="M79" s="2"/>
      <c r="N79" s="2"/>
      <c r="O79" s="2"/>
    </row>
    <row r="80" spans="2:15" ht="21" customHeight="1" x14ac:dyDescent="0.35">
      <c r="B80" s="3"/>
      <c r="L80" s="54" t="s">
        <v>18</v>
      </c>
      <c r="M80" s="2"/>
      <c r="N80" s="2"/>
      <c r="O80" s="2"/>
    </row>
    <row r="81" spans="2:15" ht="21" customHeight="1" x14ac:dyDescent="0.35">
      <c r="B81" s="3"/>
      <c r="L81" s="54" t="s">
        <v>18</v>
      </c>
      <c r="M81" s="2"/>
      <c r="N81" s="2"/>
      <c r="O81" s="2"/>
    </row>
    <row r="82" spans="2:15" ht="21" customHeight="1" x14ac:dyDescent="0.35">
      <c r="B82" s="3"/>
      <c r="L82" s="54" t="s">
        <v>18</v>
      </c>
      <c r="M82" s="2"/>
      <c r="N82" s="2"/>
      <c r="O82" s="2"/>
    </row>
    <row r="83" spans="2:15" ht="21" customHeight="1" x14ac:dyDescent="0.35">
      <c r="B83" s="3"/>
      <c r="L83" s="54" t="s">
        <v>18</v>
      </c>
      <c r="M83" s="2"/>
      <c r="N83" s="2"/>
      <c r="O83" s="2"/>
    </row>
    <row r="84" spans="2:15" ht="21" customHeight="1" x14ac:dyDescent="0.35">
      <c r="B84" s="3"/>
      <c r="L84" s="54" t="s">
        <v>18</v>
      </c>
      <c r="M84" s="2"/>
      <c r="N84" s="2"/>
      <c r="O84" s="2"/>
    </row>
    <row r="85" spans="2:15" ht="21" customHeight="1" x14ac:dyDescent="0.35">
      <c r="B85" s="3"/>
      <c r="L85" s="54" t="s">
        <v>18</v>
      </c>
      <c r="M85" s="2"/>
      <c r="N85" s="2"/>
      <c r="O85" s="2"/>
    </row>
    <row r="86" spans="2:15" ht="21" customHeight="1" x14ac:dyDescent="0.35">
      <c r="B86" s="3"/>
      <c r="L86" s="54" t="s">
        <v>18</v>
      </c>
      <c r="M86" s="2"/>
      <c r="N86" s="2"/>
      <c r="O86" s="2"/>
    </row>
    <row r="87" spans="2:15" ht="21" customHeight="1" x14ac:dyDescent="0.35">
      <c r="B87" s="3"/>
      <c r="L87" s="54" t="s">
        <v>18</v>
      </c>
      <c r="M87" s="2"/>
      <c r="N87" s="2"/>
      <c r="O87" s="2"/>
    </row>
    <row r="88" spans="2:15" ht="21" customHeight="1" x14ac:dyDescent="0.35">
      <c r="B88" s="3"/>
      <c r="L88" s="54" t="s">
        <v>18</v>
      </c>
      <c r="M88" s="2"/>
      <c r="N88" s="2"/>
      <c r="O88" s="2"/>
    </row>
    <row r="89" spans="2:15" ht="21" customHeight="1" x14ac:dyDescent="0.35">
      <c r="B89" s="3"/>
      <c r="L89" s="54" t="s">
        <v>18</v>
      </c>
      <c r="M89" s="2"/>
      <c r="N89" s="2"/>
      <c r="O89" s="2"/>
    </row>
    <row r="90" spans="2:15" ht="21" customHeight="1" x14ac:dyDescent="0.35">
      <c r="B90" s="3"/>
      <c r="L90" s="54" t="s">
        <v>18</v>
      </c>
      <c r="M90" s="2"/>
      <c r="N90" s="2"/>
      <c r="O90" s="2"/>
    </row>
    <row r="91" spans="2:15" ht="21" customHeight="1" x14ac:dyDescent="0.35">
      <c r="B91" s="3"/>
      <c r="L91" s="55" t="s">
        <v>18</v>
      </c>
      <c r="M91" s="2"/>
      <c r="N91" s="2"/>
      <c r="O91" s="2"/>
    </row>
    <row r="92" spans="2:15" ht="21" customHeight="1" x14ac:dyDescent="0.35">
      <c r="B92" s="3"/>
      <c r="L92" s="55" t="s">
        <v>18</v>
      </c>
      <c r="M92" s="2">
        <v>20</v>
      </c>
      <c r="N92" s="2"/>
      <c r="O92" s="2"/>
    </row>
    <row r="93" spans="2:15" ht="21" customHeight="1" x14ac:dyDescent="0.35">
      <c r="B93" s="3"/>
      <c r="L93" s="2"/>
      <c r="M93" s="2"/>
      <c r="N93" s="2"/>
      <c r="O93" s="2"/>
    </row>
    <row r="94" spans="2:15" ht="21" customHeight="1" x14ac:dyDescent="0.35">
      <c r="B94" s="3"/>
      <c r="L94" s="2"/>
      <c r="M94" s="2"/>
      <c r="N94" s="2"/>
      <c r="O94" s="2"/>
    </row>
    <row r="95" spans="2:15" ht="21" customHeight="1" x14ac:dyDescent="0.35">
      <c r="B95" s="3"/>
      <c r="L95" s="2"/>
      <c r="M95" s="2"/>
      <c r="N95" s="2"/>
      <c r="O95" s="2"/>
    </row>
    <row r="96" spans="2:15" ht="21" customHeight="1" x14ac:dyDescent="0.35">
      <c r="B96" s="3"/>
      <c r="L96" s="2"/>
      <c r="M96" s="2"/>
      <c r="N96" s="2"/>
      <c r="O96" s="2"/>
    </row>
    <row r="97" spans="2:15" ht="21" customHeight="1" x14ac:dyDescent="0.35">
      <c r="B97" s="3"/>
      <c r="L97" s="2"/>
      <c r="M97" s="2"/>
      <c r="N97" s="2"/>
      <c r="O97" s="2"/>
    </row>
    <row r="98" spans="2:15" ht="21" customHeight="1" x14ac:dyDescent="0.35">
      <c r="B98" s="3"/>
      <c r="L98" s="2"/>
      <c r="M98" s="2"/>
      <c r="N98" s="2"/>
      <c r="O98" s="2"/>
    </row>
    <row r="99" spans="2:15" ht="21" customHeight="1" x14ac:dyDescent="0.35">
      <c r="B99" s="3"/>
      <c r="L99" s="2"/>
      <c r="M99" s="2"/>
      <c r="N99" s="2"/>
      <c r="O99" s="2"/>
    </row>
    <row r="100" spans="2:15" ht="21" customHeight="1" x14ac:dyDescent="0.35">
      <c r="B100" s="3"/>
      <c r="L100" s="2"/>
      <c r="M100" s="2"/>
      <c r="N100" s="2"/>
      <c r="O100" s="2"/>
    </row>
    <row r="101" spans="2:15" ht="21" customHeight="1" x14ac:dyDescent="0.35">
      <c r="B101" s="3"/>
      <c r="L101" s="2"/>
      <c r="M101" s="2"/>
      <c r="N101" s="2"/>
      <c r="O101" s="2"/>
    </row>
    <row r="102" spans="2:15" ht="21" customHeight="1" x14ac:dyDescent="0.35">
      <c r="B102" s="3"/>
      <c r="L102" s="2"/>
      <c r="M102" s="2"/>
      <c r="N102" s="2"/>
      <c r="O102" s="2"/>
    </row>
    <row r="103" spans="2:15" ht="21" customHeight="1" x14ac:dyDescent="0.35">
      <c r="B103" s="3"/>
      <c r="L103" s="2"/>
      <c r="M103" s="2"/>
      <c r="N103" s="2"/>
      <c r="O103" s="2"/>
    </row>
    <row r="104" spans="2:15" ht="21" customHeight="1" x14ac:dyDescent="0.35">
      <c r="B104" s="3"/>
      <c r="L104" s="2"/>
      <c r="M104" s="2"/>
      <c r="N104" s="2"/>
      <c r="O104" s="2"/>
    </row>
    <row r="105" spans="2:15" ht="21" customHeight="1" x14ac:dyDescent="0.35">
      <c r="B105" s="3"/>
      <c r="L105" s="2"/>
      <c r="M105" s="2"/>
      <c r="N105" s="2"/>
      <c r="O105" s="2"/>
    </row>
    <row r="106" spans="2:15" ht="21" customHeight="1" x14ac:dyDescent="0.35">
      <c r="B106" s="3"/>
      <c r="L106" s="2"/>
      <c r="M106" s="2"/>
      <c r="N106" s="2"/>
      <c r="O106" s="2"/>
    </row>
    <row r="107" spans="2:15" ht="21" customHeight="1" x14ac:dyDescent="0.35">
      <c r="B107" s="3"/>
      <c r="L107" s="2"/>
      <c r="M107" s="2"/>
      <c r="N107" s="2"/>
      <c r="O107" s="2"/>
    </row>
    <row r="108" spans="2:15" ht="21" customHeight="1" x14ac:dyDescent="0.35">
      <c r="B108" s="3"/>
      <c r="L108" s="2"/>
      <c r="M108" s="2"/>
      <c r="N108" s="2"/>
      <c r="O108" s="2"/>
    </row>
    <row r="109" spans="2:15" ht="21" customHeight="1" x14ac:dyDescent="0.35">
      <c r="B109" s="3"/>
      <c r="L109" s="2"/>
      <c r="M109" s="2"/>
      <c r="N109" s="2"/>
      <c r="O109" s="2"/>
    </row>
    <row r="110" spans="2:15" ht="21" customHeight="1" x14ac:dyDescent="0.35">
      <c r="B110" s="3"/>
      <c r="L110" s="2"/>
      <c r="M110" s="2"/>
      <c r="N110" s="2"/>
      <c r="O110" s="2"/>
    </row>
    <row r="111" spans="2:15" ht="21" customHeight="1" x14ac:dyDescent="0.35">
      <c r="B111" s="3"/>
      <c r="L111" s="2"/>
      <c r="M111" s="2"/>
      <c r="N111" s="2"/>
      <c r="O111" s="2"/>
    </row>
    <row r="112" spans="2:15" ht="21" customHeight="1" x14ac:dyDescent="0.35">
      <c r="B112" s="3"/>
      <c r="L112" s="2"/>
      <c r="M112" s="2"/>
      <c r="N112" s="2"/>
      <c r="O112" s="2"/>
    </row>
    <row r="113" spans="2:15" ht="21" customHeight="1" x14ac:dyDescent="0.35">
      <c r="B113" s="3"/>
      <c r="L113" s="2"/>
      <c r="M113" s="2"/>
      <c r="N113" s="2"/>
      <c r="O113" s="2"/>
    </row>
    <row r="114" spans="2:15" ht="21" customHeight="1" x14ac:dyDescent="0.35">
      <c r="B114" s="3"/>
      <c r="L114" s="2"/>
      <c r="M114" s="2"/>
      <c r="N114" s="2"/>
      <c r="O114" s="2"/>
    </row>
    <row r="115" spans="2:15" ht="21" customHeight="1" x14ac:dyDescent="0.35">
      <c r="B115" s="3"/>
      <c r="L115" s="2"/>
      <c r="M115" s="2"/>
      <c r="N115" s="2"/>
      <c r="O115" s="2"/>
    </row>
    <row r="116" spans="2:15" ht="21" customHeight="1" x14ac:dyDescent="0.35">
      <c r="B116" s="3"/>
      <c r="L116" s="2"/>
      <c r="M116" s="2"/>
      <c r="N116" s="2"/>
      <c r="O116" s="2"/>
    </row>
    <row r="117" spans="2:15" ht="21" customHeight="1" x14ac:dyDescent="0.35">
      <c r="B117" s="3"/>
      <c r="L117" s="2"/>
      <c r="M117" s="2"/>
      <c r="N117" s="2"/>
      <c r="O117" s="2"/>
    </row>
    <row r="118" spans="2:15" ht="21" customHeight="1" x14ac:dyDescent="0.35">
      <c r="B118" s="3"/>
      <c r="L118" s="2"/>
      <c r="M118" s="2"/>
      <c r="N118" s="2"/>
      <c r="O118" s="2"/>
    </row>
    <row r="119" spans="2:15" ht="21" customHeight="1" x14ac:dyDescent="0.35">
      <c r="B119" s="3"/>
      <c r="L119" s="2"/>
      <c r="M119" s="2"/>
      <c r="N119" s="2"/>
      <c r="O119" s="2"/>
    </row>
    <row r="120" spans="2:15" ht="21" customHeight="1" x14ac:dyDescent="0.35">
      <c r="B120" s="3"/>
      <c r="L120" s="2"/>
      <c r="M120" s="2"/>
      <c r="N120" s="2"/>
      <c r="O120" s="2"/>
    </row>
    <row r="121" spans="2:15" ht="21" customHeight="1" x14ac:dyDescent="0.35">
      <c r="B121" s="3"/>
      <c r="L121" s="2"/>
      <c r="M121" s="2"/>
      <c r="N121" s="2"/>
      <c r="O121" s="2"/>
    </row>
    <row r="122" spans="2:15" ht="21" customHeight="1" x14ac:dyDescent="0.35">
      <c r="B122" s="3"/>
      <c r="L122" s="2"/>
      <c r="M122" s="2"/>
      <c r="N122" s="2"/>
      <c r="O122" s="2"/>
    </row>
    <row r="123" spans="2:15" ht="21" customHeight="1" x14ac:dyDescent="0.35">
      <c r="B123" s="3"/>
      <c r="L123" s="2"/>
      <c r="M123" s="2"/>
      <c r="N123" s="2"/>
      <c r="O123" s="2"/>
    </row>
    <row r="124" spans="2:15" ht="21" customHeight="1" x14ac:dyDescent="0.35">
      <c r="B124" s="3"/>
      <c r="L124" s="2"/>
      <c r="M124" s="2"/>
      <c r="N124" s="2"/>
      <c r="O124" s="2"/>
    </row>
    <row r="125" spans="2:15" ht="21" customHeight="1" x14ac:dyDescent="0.35">
      <c r="B125" s="3"/>
      <c r="L125" s="2"/>
      <c r="M125" s="2"/>
      <c r="N125" s="2"/>
      <c r="O125" s="2"/>
    </row>
    <row r="126" spans="2:15" ht="21" customHeight="1" x14ac:dyDescent="0.35">
      <c r="B126" s="3"/>
      <c r="L126" s="2"/>
      <c r="M126" s="2"/>
      <c r="N126" s="2"/>
      <c r="O126" s="2"/>
    </row>
    <row r="127" spans="2:15" ht="21" customHeight="1" x14ac:dyDescent="0.35">
      <c r="B127" s="3"/>
      <c r="L127" s="2"/>
      <c r="M127" s="2"/>
      <c r="N127" s="2"/>
      <c r="O127" s="2"/>
    </row>
    <row r="128" spans="2:15" ht="21" customHeight="1" x14ac:dyDescent="0.35">
      <c r="B128" s="3"/>
      <c r="L128" s="2"/>
      <c r="M128" s="2"/>
      <c r="N128" s="2"/>
      <c r="O128" s="2"/>
    </row>
    <row r="129" spans="2:15" ht="21" customHeight="1" x14ac:dyDescent="0.35">
      <c r="B129" s="3"/>
      <c r="L129" s="2"/>
      <c r="M129" s="2"/>
      <c r="N129" s="2"/>
      <c r="O129" s="2"/>
    </row>
    <row r="130" spans="2:15" ht="21" customHeight="1" x14ac:dyDescent="0.35">
      <c r="B130" s="3"/>
      <c r="L130" s="2"/>
      <c r="M130" s="2"/>
      <c r="N130" s="2"/>
      <c r="O130" s="2"/>
    </row>
    <row r="131" spans="2:15" ht="21" customHeight="1" x14ac:dyDescent="0.35">
      <c r="B131" s="3"/>
      <c r="L131" s="2"/>
      <c r="M131" s="2"/>
      <c r="N131" s="2"/>
      <c r="O131" s="2"/>
    </row>
    <row r="132" spans="2:15" ht="21" customHeight="1" x14ac:dyDescent="0.35">
      <c r="B132" s="3"/>
      <c r="L132" s="2"/>
      <c r="M132" s="2"/>
      <c r="N132" s="2"/>
      <c r="O132" s="2"/>
    </row>
    <row r="133" spans="2:15" ht="21" customHeight="1" x14ac:dyDescent="0.35">
      <c r="B133" s="3"/>
      <c r="L133" s="2"/>
      <c r="M133" s="2"/>
      <c r="N133" s="2"/>
      <c r="O133" s="2"/>
    </row>
    <row r="134" spans="2:15" ht="21" customHeight="1" x14ac:dyDescent="0.35">
      <c r="B134" s="3"/>
      <c r="L134" s="2"/>
      <c r="M134" s="2"/>
      <c r="N134" s="2"/>
      <c r="O134" s="2"/>
    </row>
    <row r="135" spans="2:15" ht="21" customHeight="1" x14ac:dyDescent="0.35">
      <c r="B135" s="3"/>
      <c r="L135" s="2"/>
      <c r="M135" s="2"/>
      <c r="N135" s="2"/>
      <c r="O135" s="2"/>
    </row>
    <row r="136" spans="2:15" ht="21" customHeight="1" x14ac:dyDescent="0.35">
      <c r="B136" s="3"/>
      <c r="L136" s="2"/>
      <c r="M136" s="2"/>
      <c r="N136" s="2"/>
      <c r="O136" s="2"/>
    </row>
    <row r="137" spans="2:15" ht="21" customHeight="1" x14ac:dyDescent="0.35">
      <c r="B137" s="3"/>
      <c r="L137" s="2"/>
      <c r="M137" s="2"/>
      <c r="N137" s="2"/>
      <c r="O137" s="2"/>
    </row>
    <row r="138" spans="2:15" ht="21" customHeight="1" x14ac:dyDescent="0.35">
      <c r="B138" s="3"/>
      <c r="L138" s="2"/>
      <c r="M138" s="2"/>
      <c r="N138" s="2"/>
      <c r="O138" s="2"/>
    </row>
    <row r="139" spans="2:15" ht="21" customHeight="1" x14ac:dyDescent="0.35">
      <c r="B139" s="3"/>
      <c r="L139" s="2"/>
      <c r="M139" s="2"/>
      <c r="N139" s="2"/>
      <c r="O139" s="2"/>
    </row>
    <row r="140" spans="2:15" ht="21" customHeight="1" x14ac:dyDescent="0.35">
      <c r="B140" s="3"/>
      <c r="L140" s="2"/>
      <c r="M140" s="2"/>
      <c r="N140" s="2"/>
      <c r="O140" s="2"/>
    </row>
    <row r="141" spans="2:15" ht="21" customHeight="1" x14ac:dyDescent="0.35">
      <c r="B141" s="3"/>
      <c r="L141" s="2"/>
      <c r="M141" s="2"/>
      <c r="N141" s="2"/>
      <c r="O141" s="2"/>
    </row>
    <row r="142" spans="2:15" ht="21" customHeight="1" x14ac:dyDescent="0.35">
      <c r="B142" s="3"/>
      <c r="L142" s="2"/>
      <c r="M142" s="2"/>
      <c r="N142" s="2"/>
      <c r="O142" s="2"/>
    </row>
    <row r="143" spans="2:15" ht="21" customHeight="1" x14ac:dyDescent="0.35">
      <c r="B143" s="3"/>
      <c r="L143" s="2"/>
      <c r="M143" s="2"/>
      <c r="N143" s="2"/>
      <c r="O143" s="2"/>
    </row>
    <row r="144" spans="2:15" ht="21" customHeight="1" x14ac:dyDescent="0.35">
      <c r="B144" s="3"/>
      <c r="L144" s="2"/>
      <c r="M144" s="2"/>
      <c r="N144" s="2"/>
      <c r="O144" s="2"/>
    </row>
    <row r="145" spans="2:15" ht="21" customHeight="1" x14ac:dyDescent="0.35">
      <c r="B145" s="3"/>
      <c r="L145" s="2"/>
      <c r="M145" s="2"/>
      <c r="N145" s="2"/>
      <c r="O145" s="2"/>
    </row>
    <row r="146" spans="2:15" ht="21" customHeight="1" x14ac:dyDescent="0.35">
      <c r="B146" s="3"/>
      <c r="L146" s="2"/>
      <c r="M146" s="2"/>
      <c r="N146" s="2"/>
      <c r="O146" s="2"/>
    </row>
    <row r="147" spans="2:15" ht="21" customHeight="1" x14ac:dyDescent="0.35">
      <c r="B147" s="3"/>
      <c r="L147" s="2"/>
      <c r="M147" s="2"/>
      <c r="N147" s="2"/>
      <c r="O147" s="2"/>
    </row>
    <row r="148" spans="2:15" ht="21" customHeight="1" x14ac:dyDescent="0.35">
      <c r="B148" s="3"/>
      <c r="L148" s="2"/>
      <c r="M148" s="2"/>
      <c r="N148" s="2"/>
      <c r="O148" s="2"/>
    </row>
    <row r="149" spans="2:15" ht="21" customHeight="1" x14ac:dyDescent="0.35">
      <c r="B149" s="3"/>
      <c r="L149" s="2"/>
      <c r="M149" s="2"/>
      <c r="N149" s="2"/>
      <c r="O149" s="2"/>
    </row>
    <row r="150" spans="2:15" ht="21" customHeight="1" x14ac:dyDescent="0.35">
      <c r="B150" s="3"/>
      <c r="L150" s="2"/>
      <c r="M150" s="2"/>
      <c r="N150" s="2"/>
      <c r="O150" s="2"/>
    </row>
    <row r="151" spans="2:15" ht="21" customHeight="1" x14ac:dyDescent="0.35">
      <c r="B151" s="3"/>
      <c r="L151" s="2"/>
      <c r="M151" s="2"/>
      <c r="N151" s="2"/>
      <c r="O151" s="2"/>
    </row>
    <row r="152" spans="2:15" ht="21" customHeight="1" x14ac:dyDescent="0.35">
      <c r="B152" s="3"/>
      <c r="L152" s="2"/>
      <c r="M152" s="2"/>
      <c r="N152" s="2"/>
      <c r="O152" s="2"/>
    </row>
    <row r="153" spans="2:15" ht="21" customHeight="1" x14ac:dyDescent="0.35">
      <c r="B153" s="3"/>
      <c r="L153" s="2"/>
      <c r="M153" s="2"/>
      <c r="N153" s="2"/>
      <c r="O153" s="2"/>
    </row>
    <row r="154" spans="2:15" ht="21" customHeight="1" x14ac:dyDescent="0.35">
      <c r="B154" s="3"/>
      <c r="L154" s="2"/>
      <c r="M154" s="2"/>
      <c r="N154" s="2"/>
      <c r="O154" s="2"/>
    </row>
    <row r="155" spans="2:15" ht="21" customHeight="1" x14ac:dyDescent="0.35">
      <c r="B155" s="3"/>
      <c r="L155" s="2"/>
      <c r="M155" s="2"/>
      <c r="N155" s="2"/>
      <c r="O155" s="2"/>
    </row>
    <row r="156" spans="2:15" ht="21" customHeight="1" x14ac:dyDescent="0.35">
      <c r="B156" s="3"/>
      <c r="L156" s="2"/>
      <c r="M156" s="2"/>
      <c r="N156" s="2"/>
      <c r="O156" s="2"/>
    </row>
    <row r="157" spans="2:15" ht="21" customHeight="1" x14ac:dyDescent="0.35">
      <c r="B157" s="3"/>
      <c r="L157" s="2"/>
      <c r="M157" s="2"/>
      <c r="N157" s="2"/>
      <c r="O157" s="2"/>
    </row>
    <row r="158" spans="2:15" ht="21" customHeight="1" x14ac:dyDescent="0.35">
      <c r="B158" s="3"/>
      <c r="L158" s="2"/>
      <c r="M158" s="2"/>
      <c r="N158" s="2"/>
      <c r="O158" s="2"/>
    </row>
    <row r="159" spans="2:15" ht="21" customHeight="1" x14ac:dyDescent="0.35">
      <c r="B159" s="3"/>
      <c r="L159" s="2"/>
      <c r="M159" s="2"/>
      <c r="N159" s="2"/>
      <c r="O159" s="2"/>
    </row>
    <row r="160" spans="2:15" ht="21" customHeight="1" x14ac:dyDescent="0.35">
      <c r="B160" s="3"/>
      <c r="L160" s="2"/>
      <c r="M160" s="2"/>
      <c r="N160" s="2"/>
      <c r="O160" s="2"/>
    </row>
    <row r="161" spans="2:15" ht="21" customHeight="1" x14ac:dyDescent="0.35">
      <c r="B161" s="3"/>
      <c r="L161" s="2"/>
      <c r="M161" s="2"/>
      <c r="N161" s="2"/>
      <c r="O161" s="2"/>
    </row>
    <row r="162" spans="2:15" ht="21" customHeight="1" x14ac:dyDescent="0.35">
      <c r="B162" s="3"/>
      <c r="L162" s="2"/>
      <c r="M162" s="2"/>
      <c r="N162" s="2"/>
      <c r="O162" s="2"/>
    </row>
    <row r="163" spans="2:15" ht="21" customHeight="1" x14ac:dyDescent="0.35">
      <c r="B163" s="3"/>
      <c r="L163" s="2"/>
      <c r="M163" s="2"/>
      <c r="N163" s="2"/>
      <c r="O163" s="2"/>
    </row>
    <row r="164" spans="2:15" ht="21" customHeight="1" x14ac:dyDescent="0.35">
      <c r="B164" s="3"/>
      <c r="L164" s="2"/>
      <c r="M164" s="2"/>
      <c r="N164" s="2"/>
      <c r="O164" s="2"/>
    </row>
    <row r="165" spans="2:15" ht="21" customHeight="1" x14ac:dyDescent="0.35">
      <c r="B165" s="3"/>
      <c r="L165" s="2"/>
      <c r="M165" s="2"/>
      <c r="N165" s="2"/>
      <c r="O165" s="2"/>
    </row>
    <row r="166" spans="2:15" ht="21" customHeight="1" x14ac:dyDescent="0.35">
      <c r="B166" s="3"/>
      <c r="L166" s="2"/>
      <c r="M166" s="2"/>
      <c r="N166" s="2"/>
      <c r="O166" s="2"/>
    </row>
    <row r="167" spans="2:15" ht="21" customHeight="1" x14ac:dyDescent="0.35">
      <c r="B167" s="3"/>
      <c r="L167" s="2"/>
      <c r="M167" s="2"/>
      <c r="N167" s="2"/>
      <c r="O167" s="2"/>
    </row>
    <row r="168" spans="2:15" ht="21" customHeight="1" x14ac:dyDescent="0.35">
      <c r="B168" s="3"/>
      <c r="L168" s="2"/>
      <c r="M168" s="2"/>
      <c r="N168" s="2"/>
      <c r="O168" s="2"/>
    </row>
    <row r="169" spans="2:15" ht="21" customHeight="1" x14ac:dyDescent="0.35">
      <c r="B169" s="3"/>
      <c r="L169" s="2"/>
      <c r="M169" s="2"/>
      <c r="N169" s="2"/>
      <c r="O169" s="2"/>
    </row>
    <row r="170" spans="2:15" ht="21" customHeight="1" x14ac:dyDescent="0.35">
      <c r="B170" s="3"/>
      <c r="L170" s="2"/>
      <c r="M170" s="2"/>
      <c r="N170" s="2"/>
      <c r="O170" s="2"/>
    </row>
    <row r="171" spans="2:15" ht="21" customHeight="1" x14ac:dyDescent="0.35">
      <c r="B171" s="3"/>
      <c r="L171" s="2"/>
      <c r="M171" s="2"/>
      <c r="N171" s="2"/>
      <c r="O171" s="2"/>
    </row>
    <row r="172" spans="2:15" ht="21" customHeight="1" x14ac:dyDescent="0.35">
      <c r="B172" s="3"/>
      <c r="L172" s="2"/>
      <c r="M172" s="2"/>
      <c r="N172" s="2"/>
      <c r="O172" s="2"/>
    </row>
    <row r="173" spans="2:15" ht="21" customHeight="1" x14ac:dyDescent="0.35">
      <c r="B173" s="3"/>
      <c r="L173" s="2"/>
      <c r="M173" s="2"/>
      <c r="N173" s="2"/>
      <c r="O173" s="2"/>
    </row>
    <row r="174" spans="2:15" ht="21" customHeight="1" x14ac:dyDescent="0.35">
      <c r="B174" s="3"/>
      <c r="L174" s="2"/>
      <c r="M174" s="2"/>
      <c r="N174" s="2"/>
      <c r="O174" s="2"/>
    </row>
    <row r="175" spans="2:15" ht="21" customHeight="1" x14ac:dyDescent="0.35">
      <c r="B175" s="3"/>
      <c r="L175" s="2"/>
      <c r="M175" s="2"/>
      <c r="N175" s="2"/>
      <c r="O175" s="2"/>
    </row>
    <row r="176" spans="2:15" ht="21" customHeight="1" x14ac:dyDescent="0.35">
      <c r="B176" s="3"/>
      <c r="L176" s="2"/>
      <c r="M176" s="2"/>
      <c r="N176" s="2"/>
      <c r="O176" s="2"/>
    </row>
    <row r="177" spans="2:15" ht="21" customHeight="1" x14ac:dyDescent="0.35">
      <c r="B177" s="3"/>
      <c r="L177" s="2"/>
      <c r="M177" s="2"/>
      <c r="N177" s="2"/>
      <c r="O177" s="2"/>
    </row>
    <row r="178" spans="2:15" ht="21" customHeight="1" x14ac:dyDescent="0.35">
      <c r="B178" s="3"/>
      <c r="L178" s="2"/>
      <c r="M178" s="2"/>
      <c r="N178" s="2"/>
      <c r="O178" s="2"/>
    </row>
    <row r="179" spans="2:15" ht="21" customHeight="1" x14ac:dyDescent="0.35">
      <c r="B179" s="3"/>
      <c r="L179" s="2"/>
      <c r="M179" s="2"/>
      <c r="N179" s="2"/>
      <c r="O179" s="2"/>
    </row>
    <row r="180" spans="2:15" ht="21" customHeight="1" x14ac:dyDescent="0.35">
      <c r="B180" s="3"/>
      <c r="L180" s="2"/>
      <c r="M180" s="2"/>
      <c r="N180" s="2"/>
      <c r="O180" s="2"/>
    </row>
    <row r="181" spans="2:15" ht="21" customHeight="1" x14ac:dyDescent="0.35">
      <c r="B181" s="3"/>
      <c r="L181" s="2"/>
      <c r="M181" s="2"/>
      <c r="N181" s="2"/>
      <c r="O181" s="2"/>
    </row>
    <row r="182" spans="2:15" ht="21" customHeight="1" x14ac:dyDescent="0.35">
      <c r="B182" s="3"/>
      <c r="L182" s="2"/>
      <c r="M182" s="2"/>
      <c r="N182" s="2"/>
      <c r="O182" s="2"/>
    </row>
    <row r="183" spans="2:15" ht="21" customHeight="1" x14ac:dyDescent="0.35">
      <c r="B183" s="3"/>
      <c r="L183" s="2"/>
      <c r="M183" s="2"/>
      <c r="N183" s="2"/>
      <c r="O183" s="2"/>
    </row>
    <row r="184" spans="2:15" ht="21" customHeight="1" x14ac:dyDescent="0.35">
      <c r="B184" s="3"/>
      <c r="L184" s="2"/>
      <c r="M184" s="2"/>
      <c r="N184" s="2"/>
      <c r="O184" s="2"/>
    </row>
    <row r="185" spans="2:15" ht="21" customHeight="1" x14ac:dyDescent="0.35">
      <c r="B185" s="3"/>
      <c r="L185" s="2"/>
      <c r="M185" s="2"/>
      <c r="N185" s="2"/>
      <c r="O185" s="2"/>
    </row>
    <row r="186" spans="2:15" ht="21" customHeight="1" x14ac:dyDescent="0.35">
      <c r="B186" s="3"/>
      <c r="L186" s="2"/>
      <c r="M186" s="2"/>
      <c r="N186" s="2"/>
      <c r="O186" s="2"/>
    </row>
    <row r="187" spans="2:15" ht="21" customHeight="1" x14ac:dyDescent="0.35">
      <c r="B187" s="3"/>
      <c r="L187" s="2"/>
      <c r="M187" s="2"/>
      <c r="N187" s="2"/>
      <c r="O187" s="2"/>
    </row>
    <row r="188" spans="2:15" ht="21" customHeight="1" x14ac:dyDescent="0.35">
      <c r="B188" s="3"/>
      <c r="L188" s="2"/>
      <c r="M188" s="2"/>
      <c r="N188" s="2"/>
      <c r="O188" s="2"/>
    </row>
    <row r="189" spans="2:15" ht="21" customHeight="1" x14ac:dyDescent="0.35">
      <c r="B189" s="3"/>
      <c r="L189" s="2"/>
      <c r="M189" s="2"/>
      <c r="N189" s="2"/>
      <c r="O189" s="2"/>
    </row>
    <row r="190" spans="2:15" ht="21" customHeight="1" x14ac:dyDescent="0.35">
      <c r="B190" s="3"/>
      <c r="L190" s="2"/>
      <c r="M190" s="2"/>
      <c r="N190" s="2"/>
      <c r="O190" s="2"/>
    </row>
    <row r="191" spans="2:15" ht="21" customHeight="1" x14ac:dyDescent="0.35">
      <c r="B191" s="3"/>
      <c r="L191" s="2"/>
      <c r="M191" s="2"/>
      <c r="N191" s="2"/>
      <c r="O191" s="2"/>
    </row>
    <row r="192" spans="2:15" ht="21" customHeight="1" x14ac:dyDescent="0.35">
      <c r="B192" s="3"/>
      <c r="L192" s="2"/>
      <c r="M192" s="2"/>
      <c r="N192" s="2"/>
      <c r="O192" s="2"/>
    </row>
    <row r="193" spans="2:15" ht="21" customHeight="1" x14ac:dyDescent="0.35">
      <c r="B193" s="3"/>
      <c r="L193" s="2"/>
      <c r="M193" s="2"/>
      <c r="N193" s="2"/>
      <c r="O193" s="2"/>
    </row>
    <row r="194" spans="2:15" ht="21" customHeight="1" x14ac:dyDescent="0.35">
      <c r="B194" s="3"/>
      <c r="L194" s="2"/>
      <c r="M194" s="2"/>
      <c r="N194" s="2"/>
      <c r="O194" s="2"/>
    </row>
    <row r="195" spans="2:15" ht="21" customHeight="1" x14ac:dyDescent="0.35">
      <c r="B195" s="3"/>
      <c r="L195" s="2"/>
      <c r="M195" s="2"/>
      <c r="N195" s="2"/>
      <c r="O195" s="2"/>
    </row>
    <row r="196" spans="2:15" ht="21" customHeight="1" x14ac:dyDescent="0.35">
      <c r="B196" s="3"/>
      <c r="L196" s="2"/>
      <c r="M196" s="2"/>
      <c r="N196" s="2"/>
      <c r="O196" s="2"/>
    </row>
    <row r="197" spans="2:15" ht="21" customHeight="1" x14ac:dyDescent="0.35">
      <c r="B197" s="3"/>
      <c r="L197" s="2"/>
      <c r="M197" s="2"/>
      <c r="N197" s="2"/>
      <c r="O197" s="2"/>
    </row>
    <row r="198" spans="2:15" ht="21" customHeight="1" x14ac:dyDescent="0.35">
      <c r="B198" s="3"/>
      <c r="L198" s="2"/>
      <c r="M198" s="2"/>
      <c r="N198" s="2"/>
      <c r="O198" s="2"/>
    </row>
    <row r="199" spans="2:15" ht="21" customHeight="1" x14ac:dyDescent="0.35">
      <c r="B199" s="3"/>
      <c r="L199" s="2"/>
      <c r="M199" s="2"/>
      <c r="N199" s="2"/>
      <c r="O199" s="2"/>
    </row>
    <row r="200" spans="2:15" ht="21" customHeight="1" x14ac:dyDescent="0.35">
      <c r="B200" s="3"/>
      <c r="L200" s="2"/>
      <c r="M200" s="2"/>
      <c r="N200" s="2"/>
      <c r="O200" s="2"/>
    </row>
    <row r="201" spans="2:15" ht="21" customHeight="1" x14ac:dyDescent="0.35">
      <c r="B201" s="3"/>
      <c r="L201" s="2"/>
      <c r="M201" s="2"/>
      <c r="N201" s="2"/>
      <c r="O201" s="2"/>
    </row>
    <row r="202" spans="2:15" ht="21" customHeight="1" x14ac:dyDescent="0.35">
      <c r="B202" s="3"/>
      <c r="L202" s="2"/>
      <c r="M202" s="2"/>
      <c r="N202" s="2"/>
      <c r="O202" s="2"/>
    </row>
    <row r="203" spans="2:15" ht="21" customHeight="1" x14ac:dyDescent="0.35">
      <c r="B203" s="3"/>
      <c r="L203" s="2"/>
      <c r="M203" s="2"/>
      <c r="N203" s="2"/>
      <c r="O203" s="2"/>
    </row>
    <row r="204" spans="2:15" ht="21" customHeight="1" x14ac:dyDescent="0.35">
      <c r="B204" s="3"/>
      <c r="L204" s="2"/>
      <c r="M204" s="2"/>
      <c r="N204" s="2"/>
      <c r="O204" s="2"/>
    </row>
    <row r="205" spans="2:15" ht="21" customHeight="1" x14ac:dyDescent="0.35">
      <c r="B205" s="3"/>
      <c r="L205" s="2"/>
      <c r="M205" s="2"/>
      <c r="N205" s="2"/>
      <c r="O205" s="2"/>
    </row>
    <row r="206" spans="2:15" ht="21" customHeight="1" x14ac:dyDescent="0.35">
      <c r="B206" s="3"/>
      <c r="L206" s="2"/>
      <c r="M206" s="2"/>
      <c r="N206" s="2"/>
      <c r="O206" s="2"/>
    </row>
    <row r="207" spans="2:15" ht="21" customHeight="1" x14ac:dyDescent="0.35">
      <c r="B207" s="3"/>
      <c r="L207" s="2"/>
      <c r="M207" s="2"/>
      <c r="N207" s="2"/>
      <c r="O207" s="2"/>
    </row>
    <row r="208" spans="2:15" ht="21" customHeight="1" x14ac:dyDescent="0.35">
      <c r="B208" s="3"/>
      <c r="L208" s="2"/>
      <c r="M208" s="2"/>
      <c r="N208" s="2"/>
      <c r="O208" s="2"/>
    </row>
    <row r="209" spans="2:15" ht="21" customHeight="1" x14ac:dyDescent="0.35">
      <c r="B209" s="3"/>
      <c r="L209" s="2"/>
      <c r="M209" s="2"/>
      <c r="N209" s="2"/>
      <c r="O209" s="2"/>
    </row>
    <row r="210" spans="2:15" ht="21" customHeight="1" x14ac:dyDescent="0.35">
      <c r="B210" s="3"/>
      <c r="L210" s="2"/>
      <c r="M210" s="2"/>
      <c r="N210" s="2"/>
      <c r="O210" s="2"/>
    </row>
    <row r="211" spans="2:15" ht="21" customHeight="1" x14ac:dyDescent="0.35">
      <c r="B211" s="3"/>
      <c r="L211" s="2"/>
      <c r="M211" s="2"/>
      <c r="N211" s="2"/>
      <c r="O211" s="2"/>
    </row>
    <row r="212" spans="2:15" ht="21" customHeight="1" x14ac:dyDescent="0.35">
      <c r="B212" s="3"/>
      <c r="L212" s="2"/>
      <c r="M212" s="2"/>
      <c r="N212" s="2"/>
      <c r="O212" s="2"/>
    </row>
    <row r="213" spans="2:15" ht="21" customHeight="1" x14ac:dyDescent="0.35">
      <c r="B213" s="3"/>
      <c r="L213" s="2"/>
      <c r="M213" s="2"/>
      <c r="N213" s="2"/>
      <c r="O213" s="2"/>
    </row>
    <row r="214" spans="2:15" ht="21" customHeight="1" x14ac:dyDescent="0.35">
      <c r="B214" s="3"/>
      <c r="L214" s="2"/>
      <c r="M214" s="2"/>
      <c r="N214" s="2"/>
      <c r="O214" s="2"/>
    </row>
    <row r="215" spans="2:15" ht="21" customHeight="1" x14ac:dyDescent="0.35">
      <c r="B215" s="3"/>
      <c r="L215" s="2"/>
      <c r="M215" s="2"/>
      <c r="N215" s="2"/>
      <c r="O215" s="2"/>
    </row>
    <row r="216" spans="2:15" ht="21" customHeight="1" x14ac:dyDescent="0.35">
      <c r="B216" s="3"/>
      <c r="L216" s="2"/>
      <c r="M216" s="2"/>
      <c r="N216" s="2"/>
      <c r="O216" s="2"/>
    </row>
    <row r="217" spans="2:15" ht="21" customHeight="1" x14ac:dyDescent="0.35">
      <c r="B217" s="3"/>
      <c r="L217" s="2"/>
      <c r="M217" s="2"/>
      <c r="N217" s="2"/>
      <c r="O217" s="2"/>
    </row>
    <row r="218" spans="2:15" ht="21" customHeight="1" x14ac:dyDescent="0.35">
      <c r="B218" s="3"/>
      <c r="L218" s="2"/>
      <c r="M218" s="2"/>
      <c r="N218" s="2"/>
      <c r="O218" s="2"/>
    </row>
    <row r="219" spans="2:15" ht="21" customHeight="1" x14ac:dyDescent="0.35">
      <c r="B219" s="3"/>
      <c r="L219" s="2"/>
      <c r="M219" s="2"/>
      <c r="N219" s="2"/>
      <c r="O219" s="2"/>
    </row>
    <row r="220" spans="2:15" ht="21" customHeight="1" x14ac:dyDescent="0.35">
      <c r="B220" s="3"/>
      <c r="L220" s="2"/>
      <c r="M220" s="2"/>
      <c r="N220" s="2"/>
      <c r="O220" s="2"/>
    </row>
    <row r="221" spans="2:15" ht="21" customHeight="1" x14ac:dyDescent="0.35">
      <c r="B221" s="3"/>
      <c r="L221" s="2"/>
      <c r="M221" s="2"/>
      <c r="N221" s="2"/>
      <c r="O221" s="2"/>
    </row>
    <row r="222" spans="2:15" ht="21" customHeight="1" x14ac:dyDescent="0.35">
      <c r="B222" s="3"/>
      <c r="L222" s="2"/>
      <c r="M222" s="2"/>
      <c r="N222" s="2"/>
      <c r="O222" s="2"/>
    </row>
    <row r="223" spans="2:15" ht="21" customHeight="1" x14ac:dyDescent="0.35">
      <c r="B223" s="3"/>
      <c r="L223" s="2"/>
      <c r="M223" s="2"/>
      <c r="N223" s="2"/>
      <c r="O223" s="2"/>
    </row>
    <row r="224" spans="2:15" ht="21" customHeight="1" x14ac:dyDescent="0.35">
      <c r="B224" s="3"/>
      <c r="L224" s="2"/>
      <c r="M224" s="2"/>
      <c r="N224" s="2"/>
      <c r="O224" s="2"/>
    </row>
    <row r="225" spans="2:15" ht="21" customHeight="1" x14ac:dyDescent="0.35">
      <c r="B225" s="3"/>
      <c r="L225" s="2"/>
      <c r="M225" s="2"/>
      <c r="N225" s="2"/>
      <c r="O225" s="2"/>
    </row>
    <row r="226" spans="2:15" ht="21" customHeight="1" x14ac:dyDescent="0.35">
      <c r="B226" s="3"/>
      <c r="L226" s="2"/>
      <c r="M226" s="2"/>
      <c r="N226" s="2"/>
      <c r="O226" s="2"/>
    </row>
    <row r="227" spans="2:15" ht="21" customHeight="1" x14ac:dyDescent="0.35">
      <c r="B227" s="3"/>
      <c r="L227" s="2"/>
      <c r="M227" s="2"/>
      <c r="N227" s="2"/>
      <c r="O227" s="2"/>
    </row>
    <row r="228" spans="2:15" ht="21" customHeight="1" x14ac:dyDescent="0.35">
      <c r="B228" s="3"/>
      <c r="L228" s="2"/>
      <c r="M228" s="2"/>
      <c r="N228" s="2"/>
      <c r="O228" s="2"/>
    </row>
    <row r="229" spans="2:15" ht="21" customHeight="1" x14ac:dyDescent="0.35">
      <c r="B229" s="3"/>
      <c r="L229" s="2"/>
      <c r="M229" s="2"/>
      <c r="N229" s="2"/>
      <c r="O229" s="2"/>
    </row>
    <row r="230" spans="2:15" ht="21" customHeight="1" x14ac:dyDescent="0.35">
      <c r="B230" s="3"/>
      <c r="L230" s="2"/>
      <c r="M230" s="2"/>
      <c r="N230" s="2"/>
      <c r="O230" s="2"/>
    </row>
    <row r="231" spans="2:15" ht="21" customHeight="1" x14ac:dyDescent="0.35">
      <c r="B231" s="3"/>
      <c r="L231" s="2"/>
      <c r="M231" s="2"/>
      <c r="N231" s="2"/>
      <c r="O231" s="2"/>
    </row>
    <row r="232" spans="2:15" ht="21" customHeight="1" x14ac:dyDescent="0.35">
      <c r="B232" s="3"/>
      <c r="L232" s="2"/>
      <c r="M232" s="2"/>
      <c r="N232" s="2"/>
      <c r="O232" s="2"/>
    </row>
    <row r="233" spans="2:15" ht="21" customHeight="1" x14ac:dyDescent="0.35">
      <c r="B233" s="3"/>
      <c r="L233" s="2"/>
      <c r="M233" s="2"/>
      <c r="N233" s="2"/>
      <c r="O233" s="2"/>
    </row>
    <row r="234" spans="2:15" ht="21" customHeight="1" x14ac:dyDescent="0.35">
      <c r="B234" s="3"/>
      <c r="L234" s="2"/>
      <c r="M234" s="2"/>
      <c r="N234" s="2"/>
      <c r="O234" s="2"/>
    </row>
    <row r="235" spans="2:15" ht="21" customHeight="1" x14ac:dyDescent="0.35">
      <c r="B235" s="3"/>
      <c r="L235" s="2"/>
      <c r="M235" s="2"/>
      <c r="N235" s="2"/>
      <c r="O235" s="2"/>
    </row>
    <row r="236" spans="2:15" ht="21" customHeight="1" x14ac:dyDescent="0.35">
      <c r="B236" s="3"/>
      <c r="L236" s="2"/>
      <c r="M236" s="2"/>
      <c r="N236" s="2"/>
      <c r="O236" s="2"/>
    </row>
    <row r="237" spans="2:15" ht="21" customHeight="1" x14ac:dyDescent="0.35">
      <c r="B237" s="3"/>
      <c r="L237" s="2"/>
      <c r="M237" s="2"/>
      <c r="N237" s="2"/>
      <c r="O237" s="2"/>
    </row>
    <row r="238" spans="2:15" ht="21" customHeight="1" x14ac:dyDescent="0.35">
      <c r="B238" s="3"/>
      <c r="L238" s="2"/>
      <c r="M238" s="2"/>
      <c r="N238" s="2"/>
      <c r="O238" s="2"/>
    </row>
    <row r="239" spans="2:15" ht="21" customHeight="1" x14ac:dyDescent="0.35">
      <c r="B239" s="3"/>
      <c r="L239" s="2"/>
      <c r="M239" s="2"/>
      <c r="N239" s="2"/>
      <c r="O239" s="2"/>
    </row>
    <row r="240" spans="2:15" ht="21" customHeight="1" x14ac:dyDescent="0.35">
      <c r="B240" s="3"/>
      <c r="L240" s="2"/>
      <c r="M240" s="2"/>
      <c r="N240" s="2"/>
      <c r="O240" s="2"/>
    </row>
    <row r="241" spans="2:15" ht="21" customHeight="1" x14ac:dyDescent="0.35">
      <c r="B241" s="3"/>
      <c r="L241" s="2"/>
      <c r="M241" s="2"/>
      <c r="N241" s="2"/>
      <c r="O241" s="2"/>
    </row>
    <row r="242" spans="2:15" ht="21" customHeight="1" x14ac:dyDescent="0.35">
      <c r="B242" s="3"/>
      <c r="L242" s="2"/>
      <c r="M242" s="2"/>
      <c r="N242" s="2"/>
      <c r="O242" s="2"/>
    </row>
    <row r="243" spans="2:15" ht="21" customHeight="1" x14ac:dyDescent="0.35">
      <c r="B243" s="3"/>
      <c r="L243" s="2"/>
      <c r="M243" s="2"/>
      <c r="N243" s="2"/>
      <c r="O243" s="2"/>
    </row>
    <row r="244" spans="2:15" ht="21" customHeight="1" x14ac:dyDescent="0.35">
      <c r="B244" s="3"/>
      <c r="L244" s="2"/>
      <c r="M244" s="2"/>
      <c r="N244" s="2"/>
      <c r="O244" s="2"/>
    </row>
    <row r="245" spans="2:15" ht="21" customHeight="1" x14ac:dyDescent="0.35">
      <c r="B245" s="3"/>
      <c r="L245" s="2"/>
      <c r="M245" s="2"/>
      <c r="N245" s="2"/>
      <c r="O245" s="2"/>
    </row>
    <row r="246" spans="2:15" ht="21" customHeight="1" x14ac:dyDescent="0.35">
      <c r="B246" s="3"/>
      <c r="L246" s="2"/>
      <c r="M246" s="2"/>
      <c r="N246" s="2"/>
      <c r="O246" s="2"/>
    </row>
    <row r="247" spans="2:15" ht="21" customHeight="1" x14ac:dyDescent="0.35">
      <c r="B247" s="3"/>
      <c r="L247" s="2"/>
      <c r="M247" s="2"/>
      <c r="N247" s="2"/>
      <c r="O247" s="2"/>
    </row>
    <row r="248" spans="2:15" ht="21" customHeight="1" x14ac:dyDescent="0.35">
      <c r="B248" s="3"/>
      <c r="L248" s="2"/>
      <c r="M248" s="2"/>
      <c r="N248" s="2"/>
      <c r="O248" s="2"/>
    </row>
    <row r="249" spans="2:15" ht="21" customHeight="1" x14ac:dyDescent="0.35">
      <c r="B249" s="3"/>
      <c r="L249" s="2"/>
      <c r="M249" s="2"/>
      <c r="N249" s="2"/>
      <c r="O249" s="2"/>
    </row>
    <row r="250" spans="2:15" ht="21" customHeight="1" x14ac:dyDescent="0.35">
      <c r="B250" s="3"/>
      <c r="L250" s="2"/>
      <c r="M250" s="2"/>
      <c r="N250" s="2"/>
      <c r="O250" s="2"/>
    </row>
    <row r="251" spans="2:15" ht="21" customHeight="1" x14ac:dyDescent="0.35">
      <c r="B251" s="3"/>
      <c r="L251" s="2"/>
      <c r="M251" s="2"/>
      <c r="N251" s="2"/>
      <c r="O251" s="2"/>
    </row>
    <row r="252" spans="2:15" ht="21" customHeight="1" x14ac:dyDescent="0.35">
      <c r="B252" s="3"/>
      <c r="L252" s="2"/>
      <c r="M252" s="2"/>
      <c r="N252" s="2"/>
      <c r="O252" s="2"/>
    </row>
    <row r="253" spans="2:15" ht="21" customHeight="1" x14ac:dyDescent="0.35">
      <c r="B253" s="3"/>
      <c r="L253" s="2"/>
      <c r="M253" s="2"/>
      <c r="N253" s="2"/>
      <c r="O253" s="2"/>
    </row>
    <row r="254" spans="2:15" ht="21" customHeight="1" x14ac:dyDescent="0.35">
      <c r="B254" s="3"/>
      <c r="L254" s="2"/>
      <c r="M254" s="2"/>
      <c r="N254" s="2"/>
      <c r="O254" s="2"/>
    </row>
    <row r="255" spans="2:15" ht="21" customHeight="1" x14ac:dyDescent="0.35">
      <c r="B255" s="3"/>
      <c r="L255" s="2"/>
      <c r="M255" s="2"/>
      <c r="N255" s="2"/>
      <c r="O255" s="2"/>
    </row>
    <row r="256" spans="2:15" ht="21" customHeight="1" x14ac:dyDescent="0.35">
      <c r="B256" s="3"/>
      <c r="L256" s="2"/>
      <c r="M256" s="2"/>
      <c r="N256" s="2"/>
      <c r="O256" s="2"/>
    </row>
    <row r="257" spans="2:15" ht="21" customHeight="1" x14ac:dyDescent="0.35">
      <c r="B257" s="3"/>
      <c r="L257" s="2"/>
      <c r="M257" s="2"/>
      <c r="N257" s="2"/>
      <c r="O257" s="2"/>
    </row>
    <row r="258" spans="2:15" ht="21" customHeight="1" x14ac:dyDescent="0.35">
      <c r="B258" s="3"/>
      <c r="L258" s="2"/>
      <c r="M258" s="2"/>
      <c r="N258" s="2"/>
      <c r="O258" s="2"/>
    </row>
    <row r="259" spans="2:15" ht="21" customHeight="1" x14ac:dyDescent="0.35">
      <c r="B259" s="3"/>
      <c r="L259" s="2"/>
      <c r="M259" s="2"/>
      <c r="N259" s="2"/>
      <c r="O259" s="2"/>
    </row>
    <row r="260" spans="2:15" ht="21" customHeight="1" x14ac:dyDescent="0.35">
      <c r="B260" s="3"/>
      <c r="L260" s="2"/>
      <c r="M260" s="2"/>
      <c r="N260" s="2"/>
      <c r="O260" s="2"/>
    </row>
    <row r="261" spans="2:15" ht="21" customHeight="1" x14ac:dyDescent="0.35">
      <c r="B261" s="3"/>
      <c r="L261" s="2"/>
      <c r="M261" s="2"/>
      <c r="N261" s="2"/>
      <c r="O261" s="2"/>
    </row>
    <row r="262" spans="2:15" ht="21" customHeight="1" x14ac:dyDescent="0.35">
      <c r="B262" s="3"/>
      <c r="L262" s="2"/>
      <c r="M262" s="2"/>
      <c r="N262" s="2"/>
      <c r="O262" s="2"/>
    </row>
    <row r="263" spans="2:15" ht="21" customHeight="1" x14ac:dyDescent="0.35">
      <c r="B263" s="3"/>
      <c r="L263" s="2"/>
      <c r="M263" s="2"/>
      <c r="N263" s="2"/>
      <c r="O263" s="2"/>
    </row>
    <row r="264" spans="2:15" ht="21" customHeight="1" x14ac:dyDescent="0.35">
      <c r="B264" s="3"/>
      <c r="L264" s="2"/>
      <c r="M264" s="2"/>
      <c r="N264" s="2"/>
      <c r="O264" s="2"/>
    </row>
    <row r="265" spans="2:15" ht="21" customHeight="1" x14ac:dyDescent="0.35">
      <c r="B265" s="3"/>
      <c r="L265" s="2"/>
      <c r="M265" s="2"/>
      <c r="N265" s="2"/>
      <c r="O265" s="2"/>
    </row>
    <row r="266" spans="2:15" ht="21" customHeight="1" x14ac:dyDescent="0.35">
      <c r="B266" s="3"/>
      <c r="L266" s="2"/>
      <c r="M266" s="2"/>
      <c r="N266" s="2"/>
      <c r="O266" s="2"/>
    </row>
    <row r="267" spans="2:15" ht="21" customHeight="1" x14ac:dyDescent="0.35">
      <c r="B267" s="3"/>
      <c r="L267" s="2"/>
      <c r="M267" s="2"/>
      <c r="N267" s="2"/>
      <c r="O267" s="2"/>
    </row>
    <row r="268" spans="2:15" ht="21" customHeight="1" x14ac:dyDescent="0.35">
      <c r="B268" s="3"/>
      <c r="L268" s="2"/>
      <c r="M268" s="2"/>
      <c r="N268" s="2"/>
      <c r="O268" s="2"/>
    </row>
    <row r="269" spans="2:15" ht="21" customHeight="1" x14ac:dyDescent="0.35">
      <c r="B269" s="3"/>
      <c r="L269" s="2"/>
      <c r="M269" s="2"/>
      <c r="N269" s="2"/>
      <c r="O269" s="2"/>
    </row>
    <row r="270" spans="2:15" ht="21" customHeight="1" x14ac:dyDescent="0.35">
      <c r="B270" s="3"/>
      <c r="L270" s="2"/>
      <c r="M270" s="2"/>
      <c r="N270" s="2"/>
      <c r="O270" s="2"/>
    </row>
    <row r="271" spans="2:15" ht="21" customHeight="1" x14ac:dyDescent="0.35">
      <c r="B271" s="3"/>
      <c r="L271" s="2"/>
      <c r="M271" s="2"/>
      <c r="N271" s="2"/>
      <c r="O271" s="2"/>
    </row>
    <row r="272" spans="2:15" ht="21" customHeight="1" x14ac:dyDescent="0.35">
      <c r="B272" s="3"/>
      <c r="L272" s="2"/>
      <c r="M272" s="2"/>
      <c r="N272" s="2"/>
      <c r="O272" s="2"/>
    </row>
    <row r="273" spans="2:15" ht="21" customHeight="1" x14ac:dyDescent="0.35">
      <c r="B273" s="3"/>
      <c r="L273" s="2"/>
      <c r="M273" s="2"/>
      <c r="N273" s="2"/>
      <c r="O273" s="2"/>
    </row>
    <row r="274" spans="2:15" ht="21" customHeight="1" x14ac:dyDescent="0.35">
      <c r="B274" s="3"/>
      <c r="L274" s="2"/>
      <c r="M274" s="2"/>
      <c r="N274" s="2"/>
      <c r="O274" s="2"/>
    </row>
    <row r="275" spans="2:15" ht="21" customHeight="1" x14ac:dyDescent="0.35">
      <c r="B275" s="3"/>
      <c r="L275" s="2"/>
      <c r="M275" s="2"/>
      <c r="N275" s="2"/>
      <c r="O275" s="2"/>
    </row>
    <row r="276" spans="2:15" ht="21" customHeight="1" x14ac:dyDescent="0.35">
      <c r="B276" s="3"/>
      <c r="L276" s="2"/>
      <c r="M276" s="2"/>
      <c r="N276" s="2"/>
      <c r="O276" s="2"/>
    </row>
    <row r="277" spans="2:15" ht="21" customHeight="1" x14ac:dyDescent="0.35">
      <c r="B277" s="3"/>
      <c r="L277" s="2"/>
      <c r="M277" s="2"/>
      <c r="N277" s="2"/>
      <c r="O277" s="2"/>
    </row>
    <row r="278" spans="2:15" ht="21" customHeight="1" x14ac:dyDescent="0.35">
      <c r="B278" s="3"/>
      <c r="L278" s="2"/>
      <c r="M278" s="2"/>
      <c r="N278" s="2"/>
      <c r="O278" s="2"/>
    </row>
    <row r="279" spans="2:15" ht="21" customHeight="1" x14ac:dyDescent="0.35">
      <c r="B279" s="3"/>
      <c r="L279" s="2"/>
      <c r="M279" s="2"/>
      <c r="N279" s="2"/>
      <c r="O279" s="2"/>
    </row>
    <row r="280" spans="2:15" ht="21" customHeight="1" x14ac:dyDescent="0.35">
      <c r="B280" s="3"/>
      <c r="L280" s="2"/>
      <c r="M280" s="2"/>
      <c r="N280" s="2"/>
      <c r="O280" s="2"/>
    </row>
    <row r="281" spans="2:15" ht="21" customHeight="1" x14ac:dyDescent="0.35">
      <c r="B281" s="3"/>
      <c r="L281" s="2"/>
      <c r="M281" s="2"/>
      <c r="N281" s="2"/>
      <c r="O281" s="2"/>
    </row>
    <row r="282" spans="2:15" ht="21" customHeight="1" x14ac:dyDescent="0.35">
      <c r="B282" s="3"/>
      <c r="L282" s="2"/>
      <c r="M282" s="2"/>
      <c r="N282" s="2"/>
      <c r="O282" s="2"/>
    </row>
    <row r="283" spans="2:15" ht="21" customHeight="1" x14ac:dyDescent="0.35">
      <c r="B283" s="3"/>
      <c r="L283" s="2"/>
      <c r="M283" s="2"/>
      <c r="N283" s="2"/>
      <c r="O283" s="2"/>
    </row>
    <row r="284" spans="2:15" ht="21" customHeight="1" x14ac:dyDescent="0.35">
      <c r="B284" s="3"/>
      <c r="L284" s="2"/>
      <c r="M284" s="2"/>
      <c r="N284" s="2"/>
      <c r="O284" s="2"/>
    </row>
    <row r="285" spans="2:15" ht="21" customHeight="1" x14ac:dyDescent="0.35">
      <c r="B285" s="3"/>
      <c r="L285" s="2"/>
      <c r="M285" s="2"/>
      <c r="N285" s="2"/>
      <c r="O285" s="2"/>
    </row>
    <row r="286" spans="2:15" ht="21" customHeight="1" x14ac:dyDescent="0.35">
      <c r="B286" s="3"/>
      <c r="L286" s="2"/>
      <c r="M286" s="2"/>
      <c r="N286" s="2"/>
      <c r="O286" s="2"/>
    </row>
    <row r="287" spans="2:15" ht="21" customHeight="1" x14ac:dyDescent="0.35">
      <c r="B287" s="3"/>
      <c r="L287" s="2"/>
      <c r="M287" s="2"/>
      <c r="N287" s="2"/>
      <c r="O287" s="2"/>
    </row>
    <row r="288" spans="2:15" ht="21" customHeight="1" x14ac:dyDescent="0.35">
      <c r="B288" s="3"/>
      <c r="L288" s="2"/>
      <c r="M288" s="2"/>
      <c r="N288" s="2"/>
      <c r="O288" s="2"/>
    </row>
    <row r="289" spans="2:15" ht="21" customHeight="1" x14ac:dyDescent="0.35">
      <c r="B289" s="3"/>
      <c r="L289" s="2"/>
      <c r="M289" s="2"/>
      <c r="N289" s="2"/>
      <c r="O289" s="2"/>
    </row>
    <row r="290" spans="2:15" ht="21" customHeight="1" x14ac:dyDescent="0.35">
      <c r="B290" s="3"/>
      <c r="L290" s="2"/>
      <c r="M290" s="2"/>
      <c r="N290" s="2"/>
      <c r="O290" s="2"/>
    </row>
    <row r="291" spans="2:15" ht="21" customHeight="1" x14ac:dyDescent="0.35">
      <c r="B291" s="3"/>
      <c r="L291" s="2"/>
      <c r="M291" s="2"/>
      <c r="N291" s="2"/>
      <c r="O291" s="2"/>
    </row>
    <row r="292" spans="2:15" ht="21" customHeight="1" x14ac:dyDescent="0.35">
      <c r="B292" s="3"/>
      <c r="L292" s="2"/>
      <c r="M292" s="2"/>
      <c r="N292" s="2"/>
      <c r="O292" s="2"/>
    </row>
    <row r="293" spans="2:15" ht="15.75" customHeight="1" x14ac:dyDescent="0.25"/>
    <row r="294" spans="2:15" ht="15.75" customHeight="1" x14ac:dyDescent="0.25"/>
    <row r="295" spans="2:15" ht="15.75" customHeight="1" x14ac:dyDescent="0.25"/>
    <row r="296" spans="2:15" ht="15.75" customHeight="1" x14ac:dyDescent="0.25"/>
    <row r="297" spans="2:15" ht="15.75" customHeight="1" x14ac:dyDescent="0.25"/>
    <row r="298" spans="2:15" ht="15.75" customHeight="1" x14ac:dyDescent="0.25"/>
    <row r="299" spans="2:15" ht="15.75" customHeight="1" x14ac:dyDescent="0.25"/>
    <row r="300" spans="2:15" ht="15.75" customHeight="1" x14ac:dyDescent="0.25"/>
    <row r="301" spans="2:15" ht="15.75" customHeight="1" x14ac:dyDescent="0.25"/>
    <row r="302" spans="2:15" ht="15.75" customHeight="1" x14ac:dyDescent="0.25"/>
    <row r="303" spans="2:15" ht="15.75" customHeight="1" x14ac:dyDescent="0.25"/>
    <row r="304" spans="2:15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sortState xmlns:xlrd2="http://schemas.microsoft.com/office/spreadsheetml/2017/richdata2" ref="B9:N40">
    <sortCondition ref="B8"/>
  </sortState>
  <mergeCells count="4">
    <mergeCell ref="A1:I1"/>
    <mergeCell ref="A2:I2"/>
    <mergeCell ref="A4:P4"/>
    <mergeCell ref="A5:P5"/>
  </mergeCells>
  <pageMargins left="0" right="0" top="0.75" bottom="0.75" header="0" footer="0"/>
  <pageSetup paperSize="5" scale="40" orientation="landscape" r:id="rId1"/>
  <rowBreaks count="1" manualBreakCount="1">
    <brk id="52" max="16383" man="1"/>
  </rowBreaks>
  <colBreaks count="1" manualBreakCount="1">
    <brk id="1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97"/>
  <sheetViews>
    <sheetView view="pageBreakPreview" zoomScale="60" zoomScaleNormal="100" workbookViewId="0">
      <pane ySplit="4" topLeftCell="A5" activePane="bottomLeft" state="frozen"/>
      <selection pane="bottomLeft" activeCell="I36" sqref="I36"/>
    </sheetView>
  </sheetViews>
  <sheetFormatPr defaultColWidth="14.42578125" defaultRowHeight="15" customHeight="1" x14ac:dyDescent="0.25"/>
  <cols>
    <col min="1" max="1" width="7.7109375" customWidth="1"/>
    <col min="2" max="2" width="63" customWidth="1"/>
    <col min="3" max="3" width="52.42578125" customWidth="1"/>
    <col min="4" max="4" width="20.7109375" customWidth="1"/>
    <col min="5" max="5" width="5.7109375" customWidth="1"/>
    <col min="6" max="7" width="4.5703125" customWidth="1"/>
    <col min="8" max="8" width="5.5703125" customWidth="1"/>
    <col min="9" max="9" width="62.42578125" customWidth="1"/>
    <col min="10" max="10" width="23.140625" customWidth="1"/>
    <col min="11" max="11" width="37.5703125" customWidth="1"/>
    <col min="12" max="12" width="10.42578125" customWidth="1"/>
    <col min="13" max="13" width="20.7109375" customWidth="1"/>
    <col min="14" max="14" width="34.7109375" customWidth="1"/>
    <col min="15" max="15" width="22.85546875" customWidth="1"/>
    <col min="16" max="17" width="20.7109375" customWidth="1"/>
    <col min="18" max="27" width="8" customWidth="1"/>
  </cols>
  <sheetData>
    <row r="1" spans="1:21" ht="31.5" customHeight="1" x14ac:dyDescent="0.3">
      <c r="A1" s="359" t="s">
        <v>0</v>
      </c>
      <c r="B1" s="360"/>
      <c r="C1" s="360"/>
      <c r="D1" s="360"/>
      <c r="E1" s="360"/>
      <c r="F1" s="360"/>
      <c r="G1" s="360"/>
      <c r="H1" s="360"/>
      <c r="I1" s="360"/>
      <c r="J1" s="1"/>
      <c r="L1" s="2"/>
      <c r="M1" s="2"/>
      <c r="N1" s="2"/>
      <c r="O1" s="2"/>
    </row>
    <row r="2" spans="1:21" ht="31.5" customHeight="1" x14ac:dyDescent="0.3">
      <c r="A2" s="359" t="s">
        <v>29</v>
      </c>
      <c r="B2" s="360"/>
      <c r="C2" s="360"/>
      <c r="D2" s="360"/>
      <c r="E2" s="360"/>
      <c r="F2" s="360"/>
      <c r="G2" s="360"/>
      <c r="H2" s="360"/>
      <c r="I2" s="360"/>
      <c r="J2" s="1"/>
      <c r="L2" s="2"/>
      <c r="M2" s="2"/>
      <c r="N2" s="2"/>
      <c r="O2" s="2"/>
    </row>
    <row r="3" spans="1:21" ht="21" customHeight="1" x14ac:dyDescent="0.35">
      <c r="B3" s="3"/>
      <c r="L3" s="2"/>
      <c r="M3" s="2"/>
      <c r="N3" s="2"/>
      <c r="O3" s="2"/>
    </row>
    <row r="4" spans="1:21" ht="23.25" customHeight="1" x14ac:dyDescent="0.35">
      <c r="A4" s="361"/>
      <c r="B4" s="360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</row>
    <row r="5" spans="1:21" ht="23.25" customHeight="1" x14ac:dyDescent="0.35">
      <c r="A5" s="361"/>
      <c r="B5" s="360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0"/>
      <c r="P5" s="360"/>
    </row>
    <row r="6" spans="1:21" ht="23.25" customHeight="1" x14ac:dyDescent="0.35">
      <c r="A6" s="5"/>
      <c r="B6" s="3" t="s">
        <v>25</v>
      </c>
      <c r="L6" s="2"/>
      <c r="M6" s="2"/>
      <c r="N6" s="2"/>
      <c r="O6" s="2"/>
    </row>
    <row r="7" spans="1:21" ht="19.5" customHeight="1" x14ac:dyDescent="0.3">
      <c r="A7" s="6" t="s">
        <v>1</v>
      </c>
      <c r="B7" s="7" t="s">
        <v>2</v>
      </c>
      <c r="C7" s="7" t="s">
        <v>3</v>
      </c>
      <c r="D7" s="7" t="s">
        <v>4</v>
      </c>
      <c r="E7" s="7" t="s">
        <v>5</v>
      </c>
      <c r="F7" s="7" t="s">
        <v>6</v>
      </c>
      <c r="G7" s="10" t="s">
        <v>12</v>
      </c>
      <c r="H7" s="10" t="s">
        <v>16</v>
      </c>
      <c r="I7" s="7" t="s">
        <v>8</v>
      </c>
      <c r="J7" s="7" t="s">
        <v>9</v>
      </c>
      <c r="K7" s="7" t="s">
        <v>10</v>
      </c>
      <c r="L7" s="8" t="s">
        <v>11</v>
      </c>
      <c r="M7" s="8" t="s">
        <v>13</v>
      </c>
      <c r="N7" s="8" t="s">
        <v>14</v>
      </c>
      <c r="O7" s="7" t="s">
        <v>15</v>
      </c>
    </row>
    <row r="8" spans="1:21" s="204" customFormat="1" ht="15.75" x14ac:dyDescent="0.25">
      <c r="A8" s="43">
        <v>1</v>
      </c>
      <c r="B8" s="212" t="s">
        <v>464</v>
      </c>
      <c r="C8" s="94" t="str">
        <f>VLOOKUP($B8,'data siswa2020 reguler'!$C$8:$N$211,2,0)</f>
        <v>SIDOARJO, 16 JANUARI 2009</v>
      </c>
      <c r="D8" s="219" t="str">
        <f>VLOOKUP($B8,'data siswa2020 reguler'!$C$8:$N$211,3,0)</f>
        <v>ISLAM</v>
      </c>
      <c r="E8" s="219" t="str">
        <f>VLOOKUP($B8,'data siswa2020 reguler'!$C$8:$N$211,4,0)</f>
        <v>KISMANTO</v>
      </c>
      <c r="F8" s="219" t="str">
        <f>VLOOKUP($B8,'data siswa2020 reguler'!$C$8:$N$211,5,0)</f>
        <v>AMBARWATI</v>
      </c>
      <c r="G8" s="219" t="str">
        <f>VLOOKUP($B8,'data siswa2020 reguler'!$C$8:$N$211,6,0)</f>
        <v>SWASTA</v>
      </c>
      <c r="H8" s="219" t="str">
        <f>VLOOKUP($B8,'data siswa2020 reguler'!$C$8:$N$211,7,0)</f>
        <v>IBU RUMAH TANGGA</v>
      </c>
      <c r="I8" s="219" t="str">
        <f>VLOOKUP($B8,'data siswa2020 reguler'!$C$8:$N$211,8,0)</f>
        <v>JL. SONO INDAH UTARA RT05 RW 5</v>
      </c>
      <c r="J8" s="220">
        <f>VLOOKUP($B8,'data siswa2020 reguler'!$C$8:$N$211,9,0)</f>
        <v>81357242237</v>
      </c>
      <c r="K8" s="219" t="str">
        <f>VLOOKUP($B8,'data siswa2020 reguler'!$C$8:$N$211,10,0)</f>
        <v>SDN SIDOKERTO</v>
      </c>
      <c r="L8" s="221" t="str">
        <f>VLOOKUP($B8,'data siswa2020 reguler'!$C$8:$N$211,11,0)</f>
        <v>L</v>
      </c>
      <c r="M8" s="346" t="s">
        <v>1929</v>
      </c>
      <c r="N8" s="257"/>
      <c r="O8" s="257"/>
      <c r="P8" s="257"/>
      <c r="T8" s="204">
        <v>5</v>
      </c>
      <c r="U8" s="204">
        <v>5</v>
      </c>
    </row>
    <row r="9" spans="1:21" s="204" customFormat="1" ht="15.75" x14ac:dyDescent="0.25">
      <c r="A9" s="43">
        <v>2</v>
      </c>
      <c r="B9" s="213" t="s">
        <v>513</v>
      </c>
      <c r="C9" s="94" t="str">
        <f>VLOOKUP($B9,'data siswa2020 reguler'!$C$8:$N$211,2,0)</f>
        <v>SIDOARJO, 27 JULI 2009</v>
      </c>
      <c r="D9" s="219" t="str">
        <f>VLOOKUP($B9,'data siswa2020 reguler'!$C$8:$N$211,3,0)</f>
        <v>ISLAM</v>
      </c>
      <c r="E9" s="219" t="str">
        <f>VLOOKUP($B9,'data siswa2020 reguler'!$C$8:$N$211,4,0)</f>
        <v>KARJANI</v>
      </c>
      <c r="F9" s="219" t="str">
        <f>VLOOKUP($B9,'data siswa2020 reguler'!$C$8:$N$211,5,0)</f>
        <v>DWI WAHYU INDRIYANI</v>
      </c>
      <c r="G9" s="219" t="str">
        <f>VLOOKUP($B9,'data siswa2020 reguler'!$C$8:$N$211,6,0)</f>
        <v>SWASTA</v>
      </c>
      <c r="H9" s="219" t="str">
        <f>VLOOKUP($B9,'data siswa2020 reguler'!$C$8:$N$211,7,0)</f>
        <v>IBU RUMAH TANGGA</v>
      </c>
      <c r="I9" s="219" t="str">
        <f>VLOOKUP($B9,'data siswa2020 reguler'!$C$8:$N$211,8,0)</f>
        <v>CITRA SURYA MAS B4/4, JUMPUTREJO SUKODONO</v>
      </c>
      <c r="J9" s="220">
        <f>VLOOKUP($B9,'data siswa2020 reguler'!$C$8:$N$211,9,0)</f>
        <v>82245352652</v>
      </c>
      <c r="K9" s="219" t="str">
        <f>VLOOKUP($B9,'data siswa2020 reguler'!$C$8:$N$211,10,0)</f>
        <v>SDN SIDOKEPUNG 2 BUDURAN</v>
      </c>
      <c r="L9" s="221" t="str">
        <f>VLOOKUP($B9,'data siswa2020 reguler'!$C$8:$N$211,11,0)</f>
        <v>P</v>
      </c>
      <c r="M9" s="346" t="s">
        <v>1930</v>
      </c>
      <c r="N9" s="257"/>
      <c r="O9" s="257"/>
      <c r="P9" s="257"/>
      <c r="T9" s="204">
        <v>5</v>
      </c>
      <c r="U9" s="204">
        <v>5</v>
      </c>
    </row>
    <row r="10" spans="1:21" s="204" customFormat="1" ht="15.75" x14ac:dyDescent="0.25">
      <c r="A10" s="43">
        <v>3</v>
      </c>
      <c r="B10" s="213" t="s">
        <v>278</v>
      </c>
      <c r="C10" s="94" t="str">
        <f>VLOOKUP($B10,'data siswa2020 reguler'!$C$8:$N$211,2,0)</f>
        <v>JEMBER, 09 FEBRUARI 2009</v>
      </c>
      <c r="D10" s="219" t="str">
        <f>VLOOKUP($B10,'data siswa2020 reguler'!$C$8:$N$211,3,0)</f>
        <v>KRISTEN</v>
      </c>
      <c r="E10" s="219" t="str">
        <f>VLOOKUP($B10,'data siswa2020 reguler'!$C$8:$N$211,4,0)</f>
        <v>ROLAND BASTIAN</v>
      </c>
      <c r="F10" s="219" t="str">
        <f>VLOOKUP($B10,'data siswa2020 reguler'!$C$8:$N$211,5,0)</f>
        <v>DYAH DAMAJANTI</v>
      </c>
      <c r="G10" s="219">
        <f>VLOOKUP($B10,'data siswa2020 reguler'!$C$8:$N$211,6,0)</f>
        <v>0</v>
      </c>
      <c r="H10" s="219">
        <f>VLOOKUP($B10,'data siswa2020 reguler'!$C$8:$N$211,7,0)</f>
        <v>0</v>
      </c>
      <c r="I10" s="219" t="str">
        <f>VLOOKUP($B10,'data siswa2020 reguler'!$C$8:$N$211,8,0)</f>
        <v>TEBEL TENGAH RT 01/RW 04 TEBEL</v>
      </c>
      <c r="J10" s="220">
        <f>VLOOKUP($B10,'data siswa2020 reguler'!$C$8:$N$211,9,0)</f>
        <v>81252643261</v>
      </c>
      <c r="K10" s="219" t="str">
        <f>VLOOKUP($B10,'data siswa2020 reguler'!$C$8:$N$211,10,0)</f>
        <v>SD HANGTUAH 11</v>
      </c>
      <c r="L10" s="221" t="str">
        <f>VLOOKUP($B10,'data siswa2020 reguler'!$C$8:$N$211,11,0)</f>
        <v>L</v>
      </c>
      <c r="M10" s="346" t="s">
        <v>1931</v>
      </c>
      <c r="N10" s="257"/>
      <c r="O10" s="257"/>
      <c r="P10" s="257"/>
      <c r="T10" s="204">
        <v>5</v>
      </c>
      <c r="U10" s="204">
        <v>5</v>
      </c>
    </row>
    <row r="11" spans="1:21" s="204" customFormat="1" ht="15.75" x14ac:dyDescent="0.25">
      <c r="A11" s="43">
        <v>4</v>
      </c>
      <c r="B11" s="214" t="s">
        <v>1080</v>
      </c>
      <c r="C11" s="94" t="str">
        <f>VLOOKUP($B11,'data siswa2020 reguler'!$C$8:$N$211,2,0)</f>
        <v>SURABAYA, 10 OKTOBER 2008</v>
      </c>
      <c r="D11" s="219" t="str">
        <f>VLOOKUP($B11,'data siswa2020 reguler'!$C$8:$N$211,3,0)</f>
        <v>ISLAM</v>
      </c>
      <c r="E11" s="219" t="str">
        <f>VLOOKUP($B11,'data siswa2020 reguler'!$C$8:$N$211,4,0)</f>
        <v>JOHN ANDREAS ARNADUS (ALM)</v>
      </c>
      <c r="F11" s="219" t="str">
        <f>VLOOKUP($B11,'data siswa2020 reguler'!$C$8:$N$211,5,0)</f>
        <v>WARISANTI</v>
      </c>
      <c r="G11" s="219" t="str">
        <f>VLOOKUP($B11,'data siswa2020 reguler'!$C$8:$N$211,6,0)</f>
        <v>-</v>
      </c>
      <c r="H11" s="219" t="str">
        <f>VLOOKUP($B11,'data siswa2020 reguler'!$C$8:$N$211,7,0)</f>
        <v>SWASTA</v>
      </c>
      <c r="I11" s="219" t="str">
        <f>VLOOKUP($B11,'data siswa2020 reguler'!$C$8:$N$211,8,0)</f>
        <v>PURI SURYA JAYA BLOK B4 NO. 36 GEDANGAN SIDOARJO</v>
      </c>
      <c r="J11" s="220">
        <f>VLOOKUP($B11,'data siswa2020 reguler'!$C$8:$N$211,9,0)</f>
        <v>85232548025</v>
      </c>
      <c r="K11" s="219" t="str">
        <f>VLOOKUP($B11,'data siswa2020 reguler'!$C$8:$N$211,10,0)</f>
        <v>SD PEMBANGUNAN JAYA</v>
      </c>
      <c r="L11" s="221" t="str">
        <f>VLOOKUP($B11,'data siswa2020 reguler'!$C$8:$N$211,11,0)</f>
        <v>L</v>
      </c>
      <c r="M11" s="346" t="s">
        <v>1932</v>
      </c>
      <c r="N11" s="257"/>
      <c r="O11" s="257"/>
      <c r="P11" s="257"/>
      <c r="T11" s="204">
        <v>5</v>
      </c>
      <c r="U11" s="204">
        <v>5</v>
      </c>
    </row>
    <row r="12" spans="1:21" s="204" customFormat="1" ht="15.75" x14ac:dyDescent="0.25">
      <c r="A12" s="43">
        <v>5</v>
      </c>
      <c r="B12" s="214" t="s">
        <v>829</v>
      </c>
      <c r="C12" s="94" t="str">
        <f>VLOOKUP($B12,'data siswa2020 reguler'!$C$8:$N$211,2,0)</f>
        <v>SIDOARJO, 04 APRIL 2009</v>
      </c>
      <c r="D12" s="219" t="str">
        <f>VLOOKUP($B12,'data siswa2020 reguler'!$C$8:$N$211,3,0)</f>
        <v>ISLAM</v>
      </c>
      <c r="E12" s="219" t="str">
        <f>VLOOKUP($B12,'data siswa2020 reguler'!$C$8:$N$211,4,0)</f>
        <v>ENDRO WAHYONO</v>
      </c>
      <c r="F12" s="219" t="str">
        <f>VLOOKUP($B12,'data siswa2020 reguler'!$C$8:$N$211,5,0)</f>
        <v>SITI NUR ASIYAH</v>
      </c>
      <c r="G12" s="219" t="str">
        <f>VLOOKUP($B12,'data siswa2020 reguler'!$C$8:$N$211,6,0)</f>
        <v>SECURITY</v>
      </c>
      <c r="H12" s="219" t="str">
        <f>VLOOKUP($B12,'data siswa2020 reguler'!$C$8:$N$211,7,0)</f>
        <v>IBU RUMAH TANGGA</v>
      </c>
      <c r="I12" s="219" t="str">
        <f>VLOOKUP($B12,'data siswa2020 reguler'!$C$8:$N$211,8,0)</f>
        <v>PERUM GRIYA PERMATA GEDANGAN BLOK DA-12A RT.02 RW.06 KEBOANSIKEP GEDANGAN</v>
      </c>
      <c r="J12" s="220">
        <f>VLOOKUP($B12,'data siswa2020 reguler'!$C$8:$N$211,9,0)</f>
        <v>85100388234</v>
      </c>
      <c r="K12" s="219" t="str">
        <f>VLOOKUP($B12,'data siswa2020 reguler'!$C$8:$N$211,10,0)</f>
        <v>SDN KEBOAN ANOM</v>
      </c>
      <c r="L12" s="221" t="str">
        <f>VLOOKUP($B12,'data siswa2020 reguler'!$C$8:$N$211,11,0)</f>
        <v>L</v>
      </c>
      <c r="M12" s="222" t="str">
        <f>VLOOKUP($B12,'data siswa2020 reguler'!$C$8:$N$211,12,0)</f>
        <v>0097333004</v>
      </c>
      <c r="N12" s="257"/>
      <c r="O12" s="257"/>
      <c r="P12" s="257"/>
      <c r="T12" s="204">
        <v>5</v>
      </c>
      <c r="U12" s="204">
        <v>5</v>
      </c>
    </row>
    <row r="13" spans="1:21" s="204" customFormat="1" ht="15.75" x14ac:dyDescent="0.25">
      <c r="A13" s="43">
        <v>6</v>
      </c>
      <c r="B13" s="213" t="s">
        <v>851</v>
      </c>
      <c r="C13" s="94" t="str">
        <f>VLOOKUP($B13,'data siswa2020 reguler'!$C$8:$N$211,2,0)</f>
        <v>SIDOARJO, 28 NOVEMBER 2008</v>
      </c>
      <c r="D13" s="219" t="str">
        <f>VLOOKUP($B13,'data siswa2020 reguler'!$C$8:$N$211,3,0)</f>
        <v>ISLAM</v>
      </c>
      <c r="E13" s="219" t="str">
        <f>VLOOKUP($B13,'data siswa2020 reguler'!$C$8:$N$211,4,0)</f>
        <v>RUDY HARTONO</v>
      </c>
      <c r="F13" s="219" t="str">
        <f>VLOOKUP($B13,'data siswa2020 reguler'!$C$8:$N$211,5,0)</f>
        <v>ENDAH YANI</v>
      </c>
      <c r="G13" s="219" t="str">
        <f>VLOOKUP($B13,'data siswa2020 reguler'!$C$8:$N$211,6,0)</f>
        <v>SWASTA</v>
      </c>
      <c r="H13" s="219" t="str">
        <f>VLOOKUP($B13,'data siswa2020 reguler'!$C$8:$N$211,7,0)</f>
        <v>IBU RUMAH TANGGA</v>
      </c>
      <c r="I13" s="219" t="str">
        <f>VLOOKUP($B13,'data siswa2020 reguler'!$C$8:$N$211,8,0)</f>
        <v>PERUM. BANJARMUKTI RESIDENCE BLOK B/16 RT.01 RW.05 PANDEAN BANJARKEMANTREN BUDURAN</v>
      </c>
      <c r="J13" s="220">
        <f>VLOOKUP($B13,'data siswa2020 reguler'!$C$8:$N$211,9,0)</f>
        <v>85103058520</v>
      </c>
      <c r="K13" s="219" t="str">
        <f>VLOOKUP($B13,'data siswa2020 reguler'!$C$8:$N$211,10,0)</f>
        <v>SDN BANJARKEMANTREN 2</v>
      </c>
      <c r="L13" s="221" t="str">
        <f>VLOOKUP($B13,'data siswa2020 reguler'!$C$8:$N$211,11,0)</f>
        <v>P</v>
      </c>
      <c r="M13" s="222" t="str">
        <f>VLOOKUP($B13,'data siswa2020 reguler'!$C$8:$N$211,12,0)</f>
        <v>0081859958</v>
      </c>
      <c r="N13" s="257"/>
      <c r="O13" s="257"/>
      <c r="P13" s="257"/>
      <c r="T13" s="204">
        <v>5</v>
      </c>
      <c r="U13" s="204">
        <v>5</v>
      </c>
    </row>
    <row r="14" spans="1:21" s="204" customFormat="1" ht="15.75" x14ac:dyDescent="0.25">
      <c r="A14" s="43">
        <v>7</v>
      </c>
      <c r="B14" s="214" t="s">
        <v>119</v>
      </c>
      <c r="C14" s="94" t="str">
        <f>VLOOKUP($B14,'data siswa2020 reguler'!$C$8:$N$211,2,0)</f>
        <v>SIDOARJO, 10 MEI 2008</v>
      </c>
      <c r="D14" s="219" t="str">
        <f>VLOOKUP($B14,'data siswa2020 reguler'!$C$8:$N$211,3,0)</f>
        <v>ISLAM</v>
      </c>
      <c r="E14" s="219" t="str">
        <f>VLOOKUP($B14,'data siswa2020 reguler'!$C$8:$N$211,4,0)</f>
        <v>ANGGI SUPRIADI</v>
      </c>
      <c r="F14" s="219" t="str">
        <f>VLOOKUP($B14,'data siswa2020 reguler'!$C$8:$N$211,5,0)</f>
        <v>LENITA ENDRIANI</v>
      </c>
      <c r="G14" s="219" t="str">
        <f>VLOOKUP($B14,'data siswa2020 reguler'!$C$8:$N$211,6,0)</f>
        <v>SWASTA</v>
      </c>
      <c r="H14" s="219" t="str">
        <f>VLOOKUP($B14,'data siswa2020 reguler'!$C$8:$N$211,7,0)</f>
        <v>SWASTA</v>
      </c>
      <c r="I14" s="219" t="str">
        <f>VLOOKUP($B14,'data siswa2020 reguler'!$C$8:$N$211,8,0)</f>
        <v>JL. KH. HASYIM NO. 28 RT.09 RW.02 SIWALANPANJI BUDURAN</v>
      </c>
      <c r="J14" s="220">
        <f>VLOOKUP($B14,'data siswa2020 reguler'!$C$8:$N$211,9,0)</f>
        <v>8888799681</v>
      </c>
      <c r="K14" s="219" t="str">
        <f>VLOOKUP($B14,'data siswa2020 reguler'!$C$8:$N$211,10,0)</f>
        <v>SDN SIWALANPANJI</v>
      </c>
      <c r="L14" s="221" t="str">
        <f>VLOOKUP($B14,'data siswa2020 reguler'!$C$8:$N$211,11,0)</f>
        <v>L</v>
      </c>
      <c r="M14" s="346" t="s">
        <v>1933</v>
      </c>
      <c r="N14" s="238"/>
      <c r="O14" s="245"/>
      <c r="P14" s="257"/>
      <c r="T14" s="204">
        <v>5</v>
      </c>
      <c r="U14" s="204">
        <v>5</v>
      </c>
    </row>
    <row r="15" spans="1:21" s="204" customFormat="1" ht="15.75" x14ac:dyDescent="0.25">
      <c r="A15" s="43">
        <v>8</v>
      </c>
      <c r="B15" s="214" t="s">
        <v>642</v>
      </c>
      <c r="C15" s="94" t="str">
        <f>VLOOKUP($B15,'data siswa2020 reguler'!$C$8:$N$211,2,0)</f>
        <v>SIDOARJO, 2 FEBRUARI 2009</v>
      </c>
      <c r="D15" s="219" t="str">
        <f>VLOOKUP($B15,'data siswa2020 reguler'!$C$8:$N$211,3,0)</f>
        <v>ISLAM</v>
      </c>
      <c r="E15" s="219" t="str">
        <f>VLOOKUP($B15,'data siswa2020 reguler'!$C$8:$N$211,4,0)</f>
        <v>JOSI ROESMAWANTO</v>
      </c>
      <c r="F15" s="219" t="str">
        <f>VLOOKUP($B15,'data siswa2020 reguler'!$C$8:$N$211,5,0)</f>
        <v>LILIK SETYONINGSIH</v>
      </c>
      <c r="G15" s="219" t="str">
        <f>VLOOKUP($B15,'data siswa2020 reguler'!$C$8:$N$211,6,0)</f>
        <v>SWASTA</v>
      </c>
      <c r="H15" s="219" t="str">
        <f>VLOOKUP($B15,'data siswa2020 reguler'!$C$8:$N$211,7,0)</f>
        <v>SWASTA</v>
      </c>
      <c r="I15" s="219" t="str">
        <f>VLOOKUP($B15,'data siswa2020 reguler'!$C$8:$N$211,8,0)</f>
        <v>SAPPHIRE RESEDENCE 5E-21</v>
      </c>
      <c r="J15" s="220">
        <f>VLOOKUP($B15,'data siswa2020 reguler'!$C$8:$N$211,9,0)</f>
        <v>0</v>
      </c>
      <c r="K15" s="219" t="str">
        <f>VLOOKUP($B15,'data siswa2020 reguler'!$C$8:$N$211,10,0)</f>
        <v>SDN TEBEL</v>
      </c>
      <c r="L15" s="221" t="str">
        <f>VLOOKUP($B15,'data siswa2020 reguler'!$C$8:$N$211,11,0)</f>
        <v>L</v>
      </c>
      <c r="M15" s="346" t="s">
        <v>1934</v>
      </c>
      <c r="N15" s="249"/>
      <c r="O15" s="257"/>
      <c r="P15" s="257"/>
      <c r="T15" s="204">
        <v>5</v>
      </c>
      <c r="U15" s="204">
        <v>5</v>
      </c>
    </row>
    <row r="16" spans="1:21" s="204" customFormat="1" ht="15.75" x14ac:dyDescent="0.25">
      <c r="A16" s="43">
        <v>9</v>
      </c>
      <c r="B16" s="213" t="s">
        <v>89</v>
      </c>
      <c r="C16" s="94" t="str">
        <f>VLOOKUP($B16,'data siswa2020 reguler'!$C$8:$N$211,2,0)</f>
        <v>SURABAYA, 02 OKTOBER 2008</v>
      </c>
      <c r="D16" s="219" t="str">
        <f>VLOOKUP($B16,'data siswa2020 reguler'!$C$8:$N$211,3,0)</f>
        <v>ISLAM</v>
      </c>
      <c r="E16" s="219" t="str">
        <f>VLOOKUP($B16,'data siswa2020 reguler'!$C$8:$N$211,4,0)</f>
        <v>MIFTAHUL HUDA</v>
      </c>
      <c r="F16" s="219" t="str">
        <f>VLOOKUP($B16,'data siswa2020 reguler'!$C$8:$N$211,5,0)</f>
        <v>ENI FIRDAUS</v>
      </c>
      <c r="G16" s="219" t="str">
        <f>VLOOKUP($B16,'data siswa2020 reguler'!$C$8:$N$211,6,0)</f>
        <v>SWASTA</v>
      </c>
      <c r="H16" s="219" t="str">
        <f>VLOOKUP($B16,'data siswa2020 reguler'!$C$8:$N$211,7,0)</f>
        <v>IBU RUMAH TANGGA</v>
      </c>
      <c r="I16" s="219" t="str">
        <f>VLOOKUP($B16,'data siswa2020 reguler'!$C$8:$N$211,8,0)</f>
        <v>TAMAN SUKO ASRI C.22 RT.29 RW.08 SUKO</v>
      </c>
      <c r="J16" s="220">
        <f>VLOOKUP($B16,'data siswa2020 reguler'!$C$8:$N$211,9,0)</f>
        <v>8563291157</v>
      </c>
      <c r="K16" s="219" t="str">
        <f>VLOOKUP($B16,'data siswa2020 reguler'!$C$8:$N$211,10,0)</f>
        <v>SDI AL-CHUSNAINI SUKODONO</v>
      </c>
      <c r="L16" s="221" t="str">
        <f>VLOOKUP($B16,'data siswa2020 reguler'!$C$8:$N$211,11,0)</f>
        <v>L</v>
      </c>
      <c r="M16" s="346" t="s">
        <v>1935</v>
      </c>
      <c r="N16" s="258"/>
      <c r="O16" s="258"/>
      <c r="P16" s="257"/>
      <c r="T16" s="204">
        <v>5</v>
      </c>
      <c r="U16" s="204">
        <v>5</v>
      </c>
    </row>
    <row r="17" spans="1:27" s="204" customFormat="1" ht="15.75" x14ac:dyDescent="0.25">
      <c r="A17" s="43">
        <v>10</v>
      </c>
      <c r="B17" s="213" t="s">
        <v>1098</v>
      </c>
      <c r="C17" s="94" t="str">
        <f>VLOOKUP($B17,'data siswa2020 reguler'!$C$8:$N$211,2,0)</f>
        <v>SURABAYA, 21 FEBRUARI 2009</v>
      </c>
      <c r="D17" s="219" t="str">
        <f>VLOOKUP($B17,'data siswa2020 reguler'!$C$8:$N$211,3,0)</f>
        <v>ISLAM</v>
      </c>
      <c r="E17" s="219">
        <f>VLOOKUP($B17,'data siswa2020 reguler'!$C$8:$N$211,4,0)</f>
        <v>0</v>
      </c>
      <c r="F17" s="219" t="str">
        <f>VLOOKUP($B17,'data siswa2020 reguler'!$C$8:$N$211,5,0)</f>
        <v>LINNA KUMALA SHINTA, A.MD</v>
      </c>
      <c r="G17" s="219">
        <f>VLOOKUP($B17,'data siswa2020 reguler'!$C$8:$N$211,6,0)</f>
        <v>0</v>
      </c>
      <c r="H17" s="219" t="str">
        <f>VLOOKUP($B17,'data siswa2020 reguler'!$C$8:$N$211,7,0)</f>
        <v>GURU LES</v>
      </c>
      <c r="I17" s="219" t="str">
        <f>VLOOKUP($B17,'data siswa2020 reguler'!$C$8:$N$211,8,0)</f>
        <v>TAMAN PUSPA ANGGASWANGI G2-1 KWENI SUKODONO</v>
      </c>
      <c r="J17" s="220" t="str">
        <f>VLOOKUP($B17,'data siswa2020 reguler'!$C$8:$N$211,9,0)</f>
        <v>085895928591 (ORTU) 087856413648 (ANAK)</v>
      </c>
      <c r="K17" s="219" t="str">
        <f>VLOOKUP($B17,'data siswa2020 reguler'!$C$8:$N$211,10,0)</f>
        <v>SDN TROPODO 2 WARU</v>
      </c>
      <c r="L17" s="221" t="str">
        <f>VLOOKUP($B17,'data siswa2020 reguler'!$C$8:$N$211,11,0)</f>
        <v>L</v>
      </c>
      <c r="M17" s="346" t="s">
        <v>1936</v>
      </c>
      <c r="N17" s="257"/>
      <c r="O17" s="257"/>
      <c r="P17" s="257"/>
      <c r="T17" s="204">
        <v>5</v>
      </c>
      <c r="U17" s="204">
        <v>5</v>
      </c>
    </row>
    <row r="18" spans="1:27" s="204" customFormat="1" ht="15.75" x14ac:dyDescent="0.25">
      <c r="A18" s="43">
        <v>11</v>
      </c>
      <c r="B18" s="214" t="s">
        <v>342</v>
      </c>
      <c r="C18" s="94" t="str">
        <f>VLOOKUP($B18,'data siswa2020 reguler'!$C$8:$N$211,2,0)</f>
        <v>KOTA SURABAYA, 14 NOVEMBER 2008</v>
      </c>
      <c r="D18" s="219" t="str">
        <f>VLOOKUP($B18,'data siswa2020 reguler'!$C$8:$N$211,3,0)</f>
        <v>ISLAM</v>
      </c>
      <c r="E18" s="219" t="str">
        <f>VLOOKUP($B18,'data siswa2020 reguler'!$C$8:$N$211,4,0)</f>
        <v>AGUS SUGIONO, S.KOM</v>
      </c>
      <c r="F18" s="219" t="str">
        <f>VLOOKUP($B18,'data siswa2020 reguler'!$C$8:$N$211,5,0)</f>
        <v>DIANA PREMAVANY SANDRA, S.SOS</v>
      </c>
      <c r="G18" s="219" t="str">
        <f>VLOOKUP($B18,'data siswa2020 reguler'!$C$8:$N$211,6,0)</f>
        <v>SWASTA</v>
      </c>
      <c r="H18" s="219" t="str">
        <f>VLOOKUP($B18,'data siswa2020 reguler'!$C$8:$N$211,7,0)</f>
        <v>IBU RUMAH TANGGA</v>
      </c>
      <c r="I18" s="219" t="str">
        <f>VLOOKUP($B18,'data siswa2020 reguler'!$C$8:$N$211,8,0)</f>
        <v>SURYA RESIDENCE4B-19 DAMARSI</v>
      </c>
      <c r="J18" s="220">
        <f>VLOOKUP($B18,'data siswa2020 reguler'!$C$8:$N$211,9,0)</f>
        <v>82133258982</v>
      </c>
      <c r="K18" s="219" t="str">
        <f>VLOOKUP($B18,'data siswa2020 reguler'!$C$8:$N$211,10,0)</f>
        <v>SDN KWANGSAN</v>
      </c>
      <c r="L18" s="221" t="str">
        <f>VLOOKUP($B18,'data siswa2020 reguler'!$C$8:$N$211,11,0)</f>
        <v>L</v>
      </c>
      <c r="M18" s="346" t="s">
        <v>1937</v>
      </c>
      <c r="N18" s="259"/>
      <c r="O18" s="259"/>
      <c r="P18" s="257"/>
      <c r="T18" s="204">
        <v>5</v>
      </c>
      <c r="U18" s="204">
        <v>5</v>
      </c>
    </row>
    <row r="19" spans="1:27" s="204" customFormat="1" ht="15.75" x14ac:dyDescent="0.25">
      <c r="A19" s="43">
        <v>12</v>
      </c>
      <c r="B19" s="213" t="s">
        <v>74</v>
      </c>
      <c r="C19" s="94" t="str">
        <f>VLOOKUP($B19,'data siswa2020 reguler'!$C$8:$N$211,2,0)</f>
        <v>SURABAYA, 28 JULI 2009</v>
      </c>
      <c r="D19" s="219" t="str">
        <f>VLOOKUP($B19,'data siswa2020 reguler'!$C$8:$N$211,3,0)</f>
        <v>ISLAM</v>
      </c>
      <c r="E19" s="219" t="str">
        <f>VLOOKUP($B19,'data siswa2020 reguler'!$C$8:$N$211,4,0)</f>
        <v>DADANG ARISANTO</v>
      </c>
      <c r="F19" s="219" t="str">
        <f>VLOOKUP($B19,'data siswa2020 reguler'!$C$8:$N$211,5,0)</f>
        <v>RATNA HERAWATI</v>
      </c>
      <c r="G19" s="219" t="str">
        <f>VLOOKUP($B19,'data siswa2020 reguler'!$C$8:$N$211,6,0)</f>
        <v>TNI</v>
      </c>
      <c r="H19" s="219" t="str">
        <f>VLOOKUP($B19,'data siswa2020 reguler'!$C$8:$N$211,7,0)</f>
        <v>IBU RUMAH TANGGA</v>
      </c>
      <c r="I19" s="219" t="str">
        <f>VLOOKUP($B19,'data siswa2020 reguler'!$C$8:$N$211,8,0)</f>
        <v>DS. DUKUH TENGAH RT.02 RW.02 NO.62</v>
      </c>
      <c r="J19" s="220">
        <f>VLOOKUP($B19,'data siswa2020 reguler'!$C$8:$N$211,9,0)</f>
        <v>81331406886</v>
      </c>
      <c r="K19" s="219" t="str">
        <f>VLOOKUP($B19,'data siswa2020 reguler'!$C$8:$N$211,10,0)</f>
        <v>SDN DUKUH TENGAH</v>
      </c>
      <c r="L19" s="221" t="str">
        <f>VLOOKUP($B19,'data siswa2020 reguler'!$C$8:$N$211,11,0)</f>
        <v>P</v>
      </c>
      <c r="M19" s="346" t="s">
        <v>1938</v>
      </c>
      <c r="N19" s="257"/>
      <c r="O19" s="257"/>
      <c r="P19" s="257"/>
      <c r="T19" s="204">
        <v>5</v>
      </c>
      <c r="U19" s="204">
        <v>5</v>
      </c>
    </row>
    <row r="20" spans="1:27" s="204" customFormat="1" ht="15.75" x14ac:dyDescent="0.25">
      <c r="A20" s="43">
        <v>13</v>
      </c>
      <c r="B20" s="214" t="s">
        <v>260</v>
      </c>
      <c r="C20" s="94" t="str">
        <f>VLOOKUP($B20,'data siswa2020 reguler'!$C$8:$N$211,2,0)</f>
        <v>SIDOARJO, 21 MEI 2009</v>
      </c>
      <c r="D20" s="219" t="str">
        <f>VLOOKUP($B20,'data siswa2020 reguler'!$C$8:$N$211,3,0)</f>
        <v>ISLAM</v>
      </c>
      <c r="E20" s="219" t="str">
        <f>VLOOKUP($B20,'data siswa2020 reguler'!$C$8:$N$211,4,0)</f>
        <v>TRI AHMAD SUSILA</v>
      </c>
      <c r="F20" s="219" t="str">
        <f>VLOOKUP($B20,'data siswa2020 reguler'!$C$8:$N$211,5,0)</f>
        <v>DWI ROSARIA INDAH</v>
      </c>
      <c r="G20" s="219" t="str">
        <f>VLOOKUP($B20,'data siswa2020 reguler'!$C$8:$N$211,6,0)</f>
        <v>SWASTA</v>
      </c>
      <c r="H20" s="219" t="str">
        <f>VLOOKUP($B20,'data siswa2020 reguler'!$C$8:$N$211,7,0)</f>
        <v>IBU RUMAH TANGGA</v>
      </c>
      <c r="I20" s="219" t="str">
        <f>VLOOKUP($B20,'data siswa2020 reguler'!$C$8:$N$211,8,0)</f>
        <v>BECIRO RT 04 RW 01, JUMPUTREJO SUKODONO</v>
      </c>
      <c r="J20" s="220">
        <f>VLOOKUP($B20,'data siswa2020 reguler'!$C$8:$N$211,9,0)</f>
        <v>85334316526</v>
      </c>
      <c r="K20" s="219" t="str">
        <f>VLOOKUP($B20,'data siswa2020 reguler'!$C$8:$N$211,10,0)</f>
        <v>SDIT AL MANAR</v>
      </c>
      <c r="L20" s="221" t="str">
        <f>VLOOKUP($B20,'data siswa2020 reguler'!$C$8:$N$211,11,0)</f>
        <v>L</v>
      </c>
      <c r="M20" s="346" t="s">
        <v>1939</v>
      </c>
      <c r="N20" s="259"/>
      <c r="O20" s="259"/>
      <c r="P20" s="257"/>
      <c r="T20" s="204">
        <v>5</v>
      </c>
      <c r="U20" s="204">
        <v>5</v>
      </c>
    </row>
    <row r="21" spans="1:27" s="204" customFormat="1" ht="15.75" x14ac:dyDescent="0.25">
      <c r="A21" s="43">
        <v>14</v>
      </c>
      <c r="B21" s="213" t="s">
        <v>165</v>
      </c>
      <c r="C21" s="94" t="str">
        <f>VLOOKUP($B21,'data siswa2020 reguler'!$C$8:$N$211,2,0)</f>
        <v>SIDOARJO, 16 SEPTEMBER 2009</v>
      </c>
      <c r="D21" s="219" t="str">
        <f>VLOOKUP($B21,'data siswa2020 reguler'!$C$8:$N$211,3,0)</f>
        <v>ISLAM</v>
      </c>
      <c r="E21" s="219" t="str">
        <f>VLOOKUP($B21,'data siswa2020 reguler'!$C$8:$N$211,4,0)</f>
        <v>BAMBANG KARYATIN</v>
      </c>
      <c r="F21" s="219" t="str">
        <f>VLOOKUP($B21,'data siswa2020 reguler'!$C$8:$N$211,5,0)</f>
        <v>NINIK WIDIYOWATI</v>
      </c>
      <c r="G21" s="219" t="str">
        <f>VLOOKUP($B21,'data siswa2020 reguler'!$C$8:$N$211,6,0)</f>
        <v>WIRASWASTA</v>
      </c>
      <c r="H21" s="219" t="str">
        <f>VLOOKUP($B21,'data siswa2020 reguler'!$C$8:$N$211,7,0)</f>
        <v>IBU RUMAH TANGGA</v>
      </c>
      <c r="I21" s="219" t="str">
        <f>VLOOKUP($B21,'data siswa2020 reguler'!$C$8:$N$211,8,0)</f>
        <v>PERUM PERMATA SIWALAN INDAH F1/03 RT 27/RW 06 BUDURAN</v>
      </c>
      <c r="J21" s="220">
        <f>VLOOKUP($B21,'data siswa2020 reguler'!$C$8:$N$211,9,0)</f>
        <v>85710861742</v>
      </c>
      <c r="K21" s="219" t="str">
        <f>VLOOKUP($B21,'data siswa2020 reguler'!$C$8:$N$211,10,0)</f>
        <v>MI DARUL HIKMAH PRASUNG</v>
      </c>
      <c r="L21" s="221" t="str">
        <f>VLOOKUP($B21,'data siswa2020 reguler'!$C$8:$N$211,11,0)</f>
        <v>P</v>
      </c>
      <c r="M21" s="346" t="s">
        <v>1940</v>
      </c>
      <c r="N21" s="238"/>
      <c r="O21" s="259"/>
      <c r="P21" s="257"/>
      <c r="T21" s="204">
        <v>5</v>
      </c>
      <c r="U21" s="204">
        <v>5</v>
      </c>
      <c r="V21" s="231"/>
      <c r="W21" s="231"/>
      <c r="X21" s="231"/>
      <c r="Y21" s="231"/>
      <c r="Z21" s="231"/>
      <c r="AA21" s="231"/>
    </row>
    <row r="22" spans="1:27" s="204" customFormat="1" ht="15.75" x14ac:dyDescent="0.25">
      <c r="A22" s="43">
        <v>15</v>
      </c>
      <c r="B22" s="214" t="s">
        <v>748</v>
      </c>
      <c r="C22" s="94" t="str">
        <f>VLOOKUP($B22,'data siswa2020 reguler'!$C$8:$N$211,2,0)</f>
        <v>MALANG, 06 APRIL 2009</v>
      </c>
      <c r="D22" s="219" t="str">
        <f>VLOOKUP($B22,'data siswa2020 reguler'!$C$8:$N$211,3,0)</f>
        <v>ISLAM</v>
      </c>
      <c r="E22" s="219" t="str">
        <f>VLOOKUP($B22,'data siswa2020 reguler'!$C$8:$N$211,4,0)</f>
        <v>AGUS NOVENDRA</v>
      </c>
      <c r="F22" s="219" t="str">
        <f>VLOOKUP($B22,'data siswa2020 reguler'!$C$8:$N$211,5,0)</f>
        <v>YULI ISMAWATI</v>
      </c>
      <c r="G22" s="219" t="str">
        <f>VLOOKUP($B22,'data siswa2020 reguler'!$C$8:$N$211,6,0)</f>
        <v>SWASTA</v>
      </c>
      <c r="H22" s="219" t="str">
        <f>VLOOKUP($B22,'data siswa2020 reguler'!$C$8:$N$211,7,0)</f>
        <v>SWASTA</v>
      </c>
      <c r="I22" s="219" t="str">
        <f>VLOOKUP($B22,'data siswa2020 reguler'!$C$8:$N$211,8,0)</f>
        <v>PURI TERATAI RT.05 RW.08 SIDOKERTO BUDURAN</v>
      </c>
      <c r="J22" s="220">
        <f>VLOOKUP($B22,'data siswa2020 reguler'!$C$8:$N$211,9,0)</f>
        <v>811230064050</v>
      </c>
      <c r="K22" s="219" t="str">
        <f>VLOOKUP($B22,'data siswa2020 reguler'!$C$8:$N$211,10,0)</f>
        <v>MI MA'ARIF PAGERWOJO</v>
      </c>
      <c r="L22" s="221" t="str">
        <f>VLOOKUP($B22,'data siswa2020 reguler'!$C$8:$N$211,11,0)</f>
        <v>L</v>
      </c>
      <c r="M22" s="222" t="str">
        <f>VLOOKUP($B22,'data siswa2020 reguler'!$C$8:$N$211,12,0)</f>
        <v>0096411226</v>
      </c>
      <c r="N22" s="257"/>
      <c r="O22" s="257"/>
      <c r="P22" s="257"/>
      <c r="T22" s="204">
        <v>5</v>
      </c>
      <c r="U22" s="204">
        <v>5</v>
      </c>
    </row>
    <row r="23" spans="1:27" s="204" customFormat="1" ht="15.75" x14ac:dyDescent="0.25">
      <c r="A23" s="43">
        <v>16</v>
      </c>
      <c r="B23" s="213" t="s">
        <v>913</v>
      </c>
      <c r="C23" s="94">
        <f>VLOOKUP($B23,'data siswa2020 reguler'!$C$8:$N$211,2,0)</f>
        <v>0</v>
      </c>
      <c r="D23" s="219">
        <f>VLOOKUP($B23,'data siswa2020 reguler'!$C$8:$N$211,3,0)</f>
        <v>0</v>
      </c>
      <c r="E23" s="219">
        <f>VLOOKUP($B23,'data siswa2020 reguler'!$C$8:$N$211,4,0)</f>
        <v>0</v>
      </c>
      <c r="F23" s="219">
        <f>VLOOKUP($B23,'data siswa2020 reguler'!$C$8:$N$211,5,0)</f>
        <v>0</v>
      </c>
      <c r="G23" s="219">
        <f>VLOOKUP($B23,'data siswa2020 reguler'!$C$8:$N$211,6,0)</f>
        <v>0</v>
      </c>
      <c r="H23" s="219">
        <f>VLOOKUP($B23,'data siswa2020 reguler'!$C$8:$N$211,7,0)</f>
        <v>0</v>
      </c>
      <c r="I23" s="219">
        <f>VLOOKUP($B23,'data siswa2020 reguler'!$C$8:$N$211,8,0)</f>
        <v>0</v>
      </c>
      <c r="J23" s="220">
        <f>VLOOKUP($B23,'data siswa2020 reguler'!$C$8:$N$211,9,0)</f>
        <v>0</v>
      </c>
      <c r="K23" s="219">
        <f>VLOOKUP($B23,'data siswa2020 reguler'!$C$8:$N$211,10,0)</f>
        <v>0</v>
      </c>
      <c r="L23" s="221" t="str">
        <f>VLOOKUP($B23,'data siswa2020 reguler'!$C$8:$N$211,11,0)</f>
        <v>P</v>
      </c>
      <c r="M23" s="346" t="s">
        <v>1941</v>
      </c>
      <c r="N23" s="259"/>
      <c r="O23" s="259"/>
      <c r="P23" s="257"/>
      <c r="T23" s="204">
        <v>5</v>
      </c>
      <c r="U23" s="204">
        <v>5</v>
      </c>
    </row>
    <row r="24" spans="1:27" s="204" customFormat="1" ht="15.75" x14ac:dyDescent="0.25">
      <c r="A24" s="43">
        <v>17</v>
      </c>
      <c r="B24" s="214" t="s">
        <v>945</v>
      </c>
      <c r="C24" s="94" t="str">
        <f>VLOOKUP($B24,'data siswa2020 reguler'!$C$8:$N$211,2,0)</f>
        <v>SURABAYA, 31 OKTOBER 2007</v>
      </c>
      <c r="D24" s="219" t="str">
        <f>VLOOKUP($B24,'data siswa2020 reguler'!$C$8:$N$211,3,0)</f>
        <v>ISLAM</v>
      </c>
      <c r="E24" s="219" t="str">
        <f>VLOOKUP($B24,'data siswa2020 reguler'!$C$8:$N$211,4,0)</f>
        <v>HASTIYONO</v>
      </c>
      <c r="F24" s="219" t="str">
        <f>VLOOKUP($B24,'data siswa2020 reguler'!$C$8:$N$211,5,0)</f>
        <v>RIRIN PRANANINGRUM</v>
      </c>
      <c r="G24" s="219" t="str">
        <f>VLOOKUP($B24,'data siswa2020 reguler'!$C$8:$N$211,6,0)</f>
        <v>BAKER CHEF</v>
      </c>
      <c r="H24" s="219" t="str">
        <f>VLOOKUP($B24,'data siswa2020 reguler'!$C$8:$N$211,7,0)</f>
        <v>IBU RUMAH TANGGA</v>
      </c>
      <c r="I24" s="219" t="str">
        <f>VLOOKUP($B24,'data siswa2020 reguler'!$C$8:$N$211,8,0)</f>
        <v>MLATEN GANG 1 RT23 RW06 SIDOKEPUNG BUDURAN SIDOARJO</v>
      </c>
      <c r="J24" s="220">
        <f>VLOOKUP($B24,'data siswa2020 reguler'!$C$8:$N$211,9,0)</f>
        <v>89524645001</v>
      </c>
      <c r="K24" s="219" t="str">
        <f>VLOOKUP($B24,'data siswa2020 reguler'!$C$8:$N$211,10,0)</f>
        <v>SDN SEMOLOWARU IV</v>
      </c>
      <c r="L24" s="221" t="str">
        <f>VLOOKUP($B24,'data siswa2020 reguler'!$C$8:$N$211,11,0)</f>
        <v>P</v>
      </c>
      <c r="M24" s="222" t="str">
        <f>VLOOKUP($B24,'data siswa2020 reguler'!$C$8:$N$211,12,0)</f>
        <v>0073659291</v>
      </c>
      <c r="N24" s="257"/>
      <c r="O24" s="257"/>
      <c r="P24" s="245"/>
      <c r="T24" s="204">
        <v>5</v>
      </c>
      <c r="U24" s="204">
        <v>5</v>
      </c>
    </row>
    <row r="25" spans="1:27" s="204" customFormat="1" ht="15.75" x14ac:dyDescent="0.25">
      <c r="A25" s="43">
        <v>18</v>
      </c>
      <c r="B25" s="213" t="s">
        <v>236</v>
      </c>
      <c r="C25" s="94" t="str">
        <f>VLOOKUP($B25,'data siswa2020 reguler'!$C$8:$N$211,2,0)</f>
        <v>SIDOARJO, 05 DESEMBER 2008</v>
      </c>
      <c r="D25" s="219" t="str">
        <f>VLOOKUP($B25,'data siswa2020 reguler'!$C$8:$N$211,3,0)</f>
        <v>ISLAM</v>
      </c>
      <c r="E25" s="219" t="str">
        <f>VLOOKUP($B25,'data siswa2020 reguler'!$C$8:$N$211,4,0)</f>
        <v>SUPRIYONO</v>
      </c>
      <c r="F25" s="219" t="str">
        <f>VLOOKUP($B25,'data siswa2020 reguler'!$C$8:$N$211,5,0)</f>
        <v>DWI HANDAYANI</v>
      </c>
      <c r="G25" s="219" t="str">
        <f>VLOOKUP($B25,'data siswa2020 reguler'!$C$8:$N$211,6,0)</f>
        <v>WIRASWASTA</v>
      </c>
      <c r="H25" s="219" t="str">
        <f>VLOOKUP($B25,'data siswa2020 reguler'!$C$8:$N$211,7,0)</f>
        <v>IBU RUMAH TANGGA</v>
      </c>
      <c r="I25" s="219" t="str">
        <f>VLOOKUP($B25,'data siswa2020 reguler'!$C$8:$N$211,8,0)</f>
        <v>JL. SONO INDAH RT.02 RW.02 SIDOKERTO BUDURAN</v>
      </c>
      <c r="J25" s="220" t="str">
        <f>VLOOKUP($B25,'data siswa2020 reguler'!$C$8:$N$211,9,0)</f>
        <v>0896-8221-3012</v>
      </c>
      <c r="K25" s="219" t="str">
        <f>VLOOKUP($B25,'data siswa2020 reguler'!$C$8:$N$211,10,0)</f>
        <v>MI MA'ARIF PAGERWOJO</v>
      </c>
      <c r="L25" s="221" t="str">
        <f>VLOOKUP($B25,'data siswa2020 reguler'!$C$8:$N$211,11,0)</f>
        <v>P</v>
      </c>
      <c r="M25" s="346" t="s">
        <v>1942</v>
      </c>
      <c r="N25" s="257"/>
      <c r="O25" s="257"/>
      <c r="P25" s="257"/>
      <c r="T25" s="204">
        <v>5</v>
      </c>
      <c r="U25" s="204">
        <v>5</v>
      </c>
    </row>
    <row r="26" spans="1:27" s="204" customFormat="1" ht="15.75" x14ac:dyDescent="0.25">
      <c r="A26" s="43">
        <v>19</v>
      </c>
      <c r="B26" s="213" t="s">
        <v>653</v>
      </c>
      <c r="C26" s="94" t="str">
        <f>VLOOKUP($B26,'data siswa2020 reguler'!$C$8:$N$211,2,0)</f>
        <v>SIDOARJO, 4 NOPEMBER 2007</v>
      </c>
      <c r="D26" s="219" t="str">
        <f>VLOOKUP($B26,'data siswa2020 reguler'!$C$8:$N$211,3,0)</f>
        <v>ISLAM</v>
      </c>
      <c r="E26" s="219" t="str">
        <f>VLOOKUP($B26,'data siswa2020 reguler'!$C$8:$N$211,4,0)</f>
        <v>SONY SURYONO, SH.MM</v>
      </c>
      <c r="F26" s="219" t="str">
        <f>VLOOKUP($B26,'data siswa2020 reguler'!$C$8:$N$211,5,0)</f>
        <v>SRI WAHJPETI SOEMOWARDANI, SH</v>
      </c>
      <c r="G26" s="219" t="str">
        <f>VLOOKUP($B26,'data siswa2020 reguler'!$C$8:$N$211,6,0)</f>
        <v>PNS</v>
      </c>
      <c r="H26" s="219" t="str">
        <f>VLOOKUP($B26,'data siswa2020 reguler'!$C$8:$N$211,7,0)</f>
        <v>PNS</v>
      </c>
      <c r="I26" s="219" t="str">
        <f>VLOOKUP($B26,'data siswa2020 reguler'!$C$8:$N$211,8,0)</f>
        <v>JL. JENGGOLO I/C-5 SIDOARJO</v>
      </c>
      <c r="J26" s="220">
        <f>VLOOKUP($B26,'data siswa2020 reguler'!$C$8:$N$211,9,0)</f>
        <v>82131761970</v>
      </c>
      <c r="K26" s="219" t="str">
        <f>VLOOKUP($B26,'data siswa2020 reguler'!$C$8:$N$211,10,0)</f>
        <v>SDN PUCANG 5</v>
      </c>
      <c r="L26" s="221" t="str">
        <f>VLOOKUP($B26,'data siswa2020 reguler'!$C$8:$N$211,11,0)</f>
        <v>L</v>
      </c>
      <c r="M26" s="346" t="s">
        <v>1943</v>
      </c>
      <c r="N26" s="257"/>
      <c r="O26" s="257"/>
      <c r="P26" s="257"/>
      <c r="T26" s="204">
        <v>5</v>
      </c>
      <c r="U26" s="204">
        <v>5</v>
      </c>
    </row>
    <row r="27" spans="1:27" s="204" customFormat="1" ht="15.75" x14ac:dyDescent="0.25">
      <c r="A27" s="43">
        <v>20</v>
      </c>
      <c r="B27" s="214" t="s">
        <v>794</v>
      </c>
      <c r="C27" s="94" t="str">
        <f>VLOOKUP($B27,'data siswa2020 reguler'!$C$8:$N$211,2,0)</f>
        <v>SIDOARJO, 16 DESEMBER 2008</v>
      </c>
      <c r="D27" s="219" t="str">
        <f>VLOOKUP($B27,'data siswa2020 reguler'!$C$8:$N$211,3,0)</f>
        <v>ISLAM</v>
      </c>
      <c r="E27" s="219" t="str">
        <f>VLOOKUP($B27,'data siswa2020 reguler'!$C$8:$N$211,4,0)</f>
        <v>ARIS MESDIANTO</v>
      </c>
      <c r="F27" s="219" t="str">
        <f>VLOOKUP($B27,'data siswa2020 reguler'!$C$8:$N$211,5,0)</f>
        <v>ANIK PURWANTI</v>
      </c>
      <c r="G27" s="219" t="str">
        <f>VLOOKUP($B27,'data siswa2020 reguler'!$C$8:$N$211,6,0)</f>
        <v>SWASTA</v>
      </c>
      <c r="H27" s="219" t="str">
        <f>VLOOKUP($B27,'data siswa2020 reguler'!$C$8:$N$211,7,0)</f>
        <v>SWASTA</v>
      </c>
      <c r="I27" s="219" t="str">
        <f>VLOOKUP($B27,'data siswa2020 reguler'!$C$8:$N$211,8,0)</f>
        <v>PANDEAN RT.04 RW.01 BANJARKEMANTREN BUDURAN</v>
      </c>
      <c r="J27" s="220">
        <f>VLOOKUP($B27,'data siswa2020 reguler'!$C$8:$N$211,9,0)</f>
        <v>818515551</v>
      </c>
      <c r="K27" s="219" t="str">
        <f>VLOOKUP($B27,'data siswa2020 reguler'!$C$8:$N$211,10,0)</f>
        <v>SDN KEDUNG REJO WARU</v>
      </c>
      <c r="L27" s="221" t="str">
        <f>VLOOKUP($B27,'data siswa2020 reguler'!$C$8:$N$211,11,0)</f>
        <v>P</v>
      </c>
      <c r="M27" s="222" t="str">
        <f>VLOOKUP($B27,'data siswa2020 reguler'!$C$8:$N$211,12,0)</f>
        <v>0082756511</v>
      </c>
      <c r="N27" s="257"/>
      <c r="O27" s="257"/>
      <c r="P27" s="257"/>
      <c r="T27" s="204">
        <v>5</v>
      </c>
      <c r="U27" s="204">
        <v>5</v>
      </c>
    </row>
    <row r="28" spans="1:27" s="204" customFormat="1" ht="15.75" x14ac:dyDescent="0.25">
      <c r="A28" s="43">
        <v>21</v>
      </c>
      <c r="B28" s="215" t="s">
        <v>39</v>
      </c>
      <c r="C28" s="94" t="str">
        <f>VLOOKUP($B28,'data siswa2020 reguler'!$C$8:$N$211,2,0)</f>
        <v>SIDOARJO, 12 JUNI 2008</v>
      </c>
      <c r="D28" s="219" t="str">
        <f>VLOOKUP($B28,'data siswa2020 reguler'!$C$8:$N$211,3,0)</f>
        <v>ISLAM</v>
      </c>
      <c r="E28" s="219" t="str">
        <f>VLOOKUP($B28,'data siswa2020 reguler'!$C$8:$N$211,4,0)</f>
        <v>DIAN HARIANTO</v>
      </c>
      <c r="F28" s="219" t="str">
        <f>VLOOKUP($B28,'data siswa2020 reguler'!$C$8:$N$211,5,0)</f>
        <v>ENDAH PANGLIPUR NINGTYAS</v>
      </c>
      <c r="G28" s="219" t="str">
        <f>VLOOKUP($B28,'data siswa2020 reguler'!$C$8:$N$211,6,0)</f>
        <v>SWASTA</v>
      </c>
      <c r="H28" s="219" t="str">
        <f>VLOOKUP($B28,'data siswa2020 reguler'!$C$8:$N$211,7,0)</f>
        <v>IBU RUMAH TANGGA</v>
      </c>
      <c r="I28" s="219" t="str">
        <f>VLOOKUP($B28,'data siswa2020 reguler'!$C$8:$N$211,8,0)</f>
        <v>DS BANJAR RT.02 RW.04 BUDURAN</v>
      </c>
      <c r="J28" s="220">
        <f>VLOOKUP($B28,'data siswa2020 reguler'!$C$8:$N$211,9,0)</f>
        <v>82244733210</v>
      </c>
      <c r="K28" s="219" t="str">
        <f>VLOOKUP($B28,'data siswa2020 reguler'!$C$8:$N$211,10,0)</f>
        <v>SDN BANJARKEMANTREN 1</v>
      </c>
      <c r="L28" s="221" t="str">
        <f>VLOOKUP($B28,'data siswa2020 reguler'!$C$8:$N$211,11,0)</f>
        <v>L</v>
      </c>
      <c r="M28" s="346" t="s">
        <v>1944</v>
      </c>
      <c r="N28" s="257"/>
      <c r="O28" s="257"/>
      <c r="P28" s="257"/>
      <c r="T28" s="204">
        <v>5</v>
      </c>
      <c r="U28" s="204">
        <v>5</v>
      </c>
    </row>
    <row r="29" spans="1:27" s="204" customFormat="1" ht="15.75" x14ac:dyDescent="0.25">
      <c r="A29" s="43">
        <v>22</v>
      </c>
      <c r="B29" s="214" t="s">
        <v>474</v>
      </c>
      <c r="C29" s="94" t="str">
        <f>VLOOKUP($B29,'data siswa2020 reguler'!$C$8:$N$211,2,0)</f>
        <v>SIDOARJO, 06 OKTOBER 2008</v>
      </c>
      <c r="D29" s="219" t="str">
        <f>VLOOKUP($B29,'data siswa2020 reguler'!$C$8:$N$211,3,0)</f>
        <v>ISLAM</v>
      </c>
      <c r="E29" s="219" t="str">
        <f>VLOOKUP($B29,'data siswa2020 reguler'!$C$8:$N$211,4,0)</f>
        <v>IRAWAN SJAIFUDIN</v>
      </c>
      <c r="F29" s="219" t="str">
        <f>VLOOKUP($B29,'data siswa2020 reguler'!$C$8:$N$211,5,0)</f>
        <v>AISUS SILMI</v>
      </c>
      <c r="G29" s="219" t="str">
        <f>VLOOKUP($B29,'data siswa2020 reguler'!$C$8:$N$211,6,0)</f>
        <v>SWASTA</v>
      </c>
      <c r="H29" s="219" t="str">
        <f>VLOOKUP($B29,'data siswa2020 reguler'!$C$8:$N$211,7,0)</f>
        <v>IBU RUMAH TANGGA</v>
      </c>
      <c r="I29" s="219" t="str">
        <f>VLOOKUP($B29,'data siswa2020 reguler'!$C$8:$N$211,8,0)</f>
        <v>ENTAL SEWU RT 06 RW02 BUDURAN SIDOARJO</v>
      </c>
      <c r="J29" s="220">
        <f>VLOOKUP($B29,'data siswa2020 reguler'!$C$8:$N$211,9,0)</f>
        <v>813849416027</v>
      </c>
      <c r="K29" s="219" t="str">
        <f>VLOOKUP($B29,'data siswa2020 reguler'!$C$8:$N$211,10,0)</f>
        <v>SDN ENTAL SEWU</v>
      </c>
      <c r="L29" s="221" t="str">
        <f>VLOOKUP($B29,'data siswa2020 reguler'!$C$8:$N$211,11,0)</f>
        <v>L</v>
      </c>
      <c r="M29" s="222" t="str">
        <f>VLOOKUP($B29,'data siswa2020 reguler'!$C$8:$N$211,12,0)</f>
        <v>0089992345</v>
      </c>
      <c r="N29" s="259"/>
      <c r="O29" s="259"/>
      <c r="P29" s="260"/>
      <c r="T29" s="204">
        <v>5</v>
      </c>
      <c r="U29" s="204">
        <v>5</v>
      </c>
    </row>
    <row r="30" spans="1:27" s="204" customFormat="1" ht="15.75" x14ac:dyDescent="0.25">
      <c r="A30" s="43">
        <v>23</v>
      </c>
      <c r="B30" s="213" t="s">
        <v>896</v>
      </c>
      <c r="C30" s="94" t="str">
        <f>VLOOKUP($B30,'data siswa2020 reguler'!$C$8:$N$211,2,0)</f>
        <v>BALIKPAPAN, 02 AGUSTUS 2009</v>
      </c>
      <c r="D30" s="219" t="str">
        <f>VLOOKUP($B30,'data siswa2020 reguler'!$C$8:$N$211,3,0)</f>
        <v>ISLAM</v>
      </c>
      <c r="E30" s="219" t="str">
        <f>VLOOKUP($B30,'data siswa2020 reguler'!$C$8:$N$211,4,0)</f>
        <v>INDRA JAYA KURNIAWAN</v>
      </c>
      <c r="F30" s="219" t="str">
        <f>VLOOKUP($B30,'data siswa2020 reguler'!$C$8:$N$211,5,0)</f>
        <v>NIMAS WENING PRATIWI</v>
      </c>
      <c r="G30" s="219" t="str">
        <f>VLOOKUP($B30,'data siswa2020 reguler'!$C$8:$N$211,6,0)</f>
        <v>SWASTA</v>
      </c>
      <c r="H30" s="219" t="str">
        <f>VLOOKUP($B30,'data siswa2020 reguler'!$C$8:$N$211,7,0)</f>
        <v>IBU RUMAH TANGGA</v>
      </c>
      <c r="I30" s="219" t="str">
        <f>VLOOKUP($B30,'data siswa2020 reguler'!$C$8:$N$211,8,0)</f>
        <v>NATURA RESIDENCE CLUSTER SUMMERLAND BLOK C6/15 RT.32 RW.07 SIWALANPANJI</v>
      </c>
      <c r="J30" s="220">
        <f>VLOOKUP($B30,'data siswa2020 reguler'!$C$8:$N$211,9,0)</f>
        <v>85228009012</v>
      </c>
      <c r="K30" s="219" t="str">
        <f>VLOOKUP($B30,'data siswa2020 reguler'!$C$8:$N$211,10,0)</f>
        <v>SDN PAGERWOJO</v>
      </c>
      <c r="L30" s="221" t="str">
        <f>VLOOKUP($B30,'data siswa2020 reguler'!$C$8:$N$211,11,0)</f>
        <v>L</v>
      </c>
      <c r="M30" s="222" t="str">
        <f>VLOOKUP($B30,'data siswa2020 reguler'!$C$8:$N$211,12,0)</f>
        <v>0092210566</v>
      </c>
      <c r="N30" s="242"/>
      <c r="O30" s="257"/>
      <c r="P30" s="257"/>
      <c r="T30" s="204">
        <v>5</v>
      </c>
      <c r="U30" s="204">
        <v>5</v>
      </c>
    </row>
    <row r="31" spans="1:27" s="204" customFormat="1" ht="15.75" x14ac:dyDescent="0.25">
      <c r="A31" s="43">
        <v>24</v>
      </c>
      <c r="B31" s="214" t="s">
        <v>307</v>
      </c>
      <c r="C31" s="94" t="str">
        <f>VLOOKUP($B31,'data siswa2020 reguler'!$C$8:$N$211,2,0)</f>
        <v>NGANJUK, 26 JUNI 2008</v>
      </c>
      <c r="D31" s="219" t="str">
        <f>VLOOKUP($B31,'data siswa2020 reguler'!$C$8:$N$211,3,0)</f>
        <v>ISLAM</v>
      </c>
      <c r="E31" s="219" t="str">
        <f>VLOOKUP($B31,'data siswa2020 reguler'!$C$8:$N$211,4,0)</f>
        <v>YOYOK BUDI NUGROHO</v>
      </c>
      <c r="F31" s="219" t="str">
        <f>VLOOKUP($B31,'data siswa2020 reguler'!$C$8:$N$211,5,0)</f>
        <v>ANIS EKO ISWAHYUNI</v>
      </c>
      <c r="G31" s="219" t="str">
        <f>VLOOKUP($B31,'data siswa2020 reguler'!$C$8:$N$211,6,0)</f>
        <v>SWASTA</v>
      </c>
      <c r="H31" s="219" t="str">
        <f>VLOOKUP($B31,'data siswa2020 reguler'!$C$8:$N$211,7,0)</f>
        <v>IBU RUMAH TANGGA</v>
      </c>
      <c r="I31" s="219" t="str">
        <f>VLOOKUP($B31,'data siswa2020 reguler'!$C$8:$N$211,8,0)</f>
        <v>SAPPHIRE RESIDENCE BLOK 6E/09 RT 12/RW 05 PRASUNG</v>
      </c>
      <c r="J31" s="220">
        <f>VLOOKUP($B31,'data siswa2020 reguler'!$C$8:$N$211,9,0)</f>
        <v>81331733078</v>
      </c>
      <c r="K31" s="219" t="str">
        <f>VLOOKUP($B31,'data siswa2020 reguler'!$C$8:$N$211,10,0)</f>
        <v>SDN SEDATI AGUNG</v>
      </c>
      <c r="L31" s="221" t="str">
        <f>VLOOKUP($B31,'data siswa2020 reguler'!$C$8:$N$211,11,0)</f>
        <v>P</v>
      </c>
      <c r="M31" s="346" t="s">
        <v>1945</v>
      </c>
      <c r="N31" s="261"/>
      <c r="O31" s="257"/>
      <c r="P31" s="245"/>
      <c r="T31" s="204">
        <v>5</v>
      </c>
      <c r="U31" s="204">
        <v>5</v>
      </c>
    </row>
    <row r="32" spans="1:27" s="204" customFormat="1" ht="15.75" x14ac:dyDescent="0.25">
      <c r="A32" s="43">
        <v>25</v>
      </c>
      <c r="B32" s="214" t="s">
        <v>1001</v>
      </c>
      <c r="C32" s="94" t="str">
        <f>VLOOKUP($B32,'data siswa2020 reguler'!$C$8:$N$211,2,0)</f>
        <v>SIDOARJO, 24 JANUARI 2009</v>
      </c>
      <c r="D32" s="219" t="str">
        <f>VLOOKUP($B32,'data siswa2020 reguler'!$C$8:$N$211,3,0)</f>
        <v>ISLAM</v>
      </c>
      <c r="E32" s="219" t="str">
        <f>VLOOKUP($B32,'data siswa2020 reguler'!$C$8:$N$211,4,0)</f>
        <v>SAMSUL HUDA</v>
      </c>
      <c r="F32" s="219" t="str">
        <f>VLOOKUP($B32,'data siswa2020 reguler'!$C$8:$N$211,5,0)</f>
        <v>SRI HARTINI</v>
      </c>
      <c r="G32" s="219" t="str">
        <f>VLOOKUP($B32,'data siswa2020 reguler'!$C$8:$N$211,6,0)</f>
        <v>SWASTA</v>
      </c>
      <c r="H32" s="219" t="str">
        <f>VLOOKUP($B32,'data siswa2020 reguler'!$C$8:$N$211,7,0)</f>
        <v>SWASTA</v>
      </c>
      <c r="I32" s="219" t="str">
        <f>VLOOKUP($B32,'data siswa2020 reguler'!$C$8:$N$211,8,0)</f>
        <v>PANDEAN, RT03 RW01 BANJARKEANTREN BUDURAN</v>
      </c>
      <c r="J32" s="220">
        <f>VLOOKUP($B32,'data siswa2020 reguler'!$C$8:$N$211,9,0)</f>
        <v>0</v>
      </c>
      <c r="K32" s="219" t="str">
        <f>VLOOKUP($B32,'data siswa2020 reguler'!$C$8:$N$211,10,0)</f>
        <v>SDN BANJARKEMANTRN 2</v>
      </c>
      <c r="L32" s="221" t="str">
        <f>VLOOKUP($B32,'data siswa2020 reguler'!$C$8:$N$211,11,0)</f>
        <v>P</v>
      </c>
      <c r="M32" s="222" t="str">
        <f>VLOOKUP($B32,'data siswa2020 reguler'!$C$8:$N$211,12,0)</f>
        <v>0096159375</v>
      </c>
      <c r="N32" s="257"/>
      <c r="O32" s="257"/>
      <c r="P32" s="257"/>
      <c r="T32" s="204">
        <v>5</v>
      </c>
      <c r="U32" s="204">
        <v>5</v>
      </c>
    </row>
    <row r="33" spans="1:21" s="204" customFormat="1" ht="15.75" x14ac:dyDescent="0.25">
      <c r="A33" s="43">
        <v>26</v>
      </c>
      <c r="B33" s="214" t="s">
        <v>218</v>
      </c>
      <c r="C33" s="94" t="str">
        <f>VLOOKUP($B33,'data siswa2020 reguler'!$C$8:$N$211,2,0)</f>
        <v>SIDOARJO, 25 JANUARI 2009</v>
      </c>
      <c r="D33" s="219" t="str">
        <f>VLOOKUP($B33,'data siswa2020 reguler'!$C$8:$N$211,3,0)</f>
        <v>ISLAM</v>
      </c>
      <c r="E33" s="219" t="str">
        <f>VLOOKUP($B33,'data siswa2020 reguler'!$C$8:$N$211,4,0)</f>
        <v>BAGUS WAHYU GUNAWAN</v>
      </c>
      <c r="F33" s="219" t="str">
        <f>VLOOKUP($B33,'data siswa2020 reguler'!$C$8:$N$211,5,0)</f>
        <v>LILIS ERNAWATI</v>
      </c>
      <c r="G33" s="219" t="str">
        <f>VLOOKUP($B33,'data siswa2020 reguler'!$C$8:$N$211,6,0)</f>
        <v>ALMARHUM</v>
      </c>
      <c r="H33" s="219" t="str">
        <f>VLOOKUP($B33,'data siswa2020 reguler'!$C$8:$N$211,7,0)</f>
        <v>IBU RUMAH TANGGA</v>
      </c>
      <c r="I33" s="219" t="str">
        <f>VLOOKUP($B33,'data siswa2020 reguler'!$C$8:$N$211,8,0)</f>
        <v>JL. BANI USTMAN RT.08 RW.04 DS.PEPE SEDATI SIDOARJO</v>
      </c>
      <c r="J33" s="220">
        <f>VLOOKUP($B33,'data siswa2020 reguler'!$C$8:$N$211,9,0)</f>
        <v>0</v>
      </c>
      <c r="K33" s="219">
        <f>VLOOKUP($B33,'data siswa2020 reguler'!$C$8:$N$211,10,0)</f>
        <v>0</v>
      </c>
      <c r="L33" s="221" t="s">
        <v>18</v>
      </c>
      <c r="M33" s="346" t="s">
        <v>1946</v>
      </c>
      <c r="N33" s="238"/>
      <c r="O33" s="257"/>
      <c r="P33" s="257"/>
      <c r="T33" s="204">
        <v>5</v>
      </c>
      <c r="U33" s="204">
        <v>5</v>
      </c>
    </row>
    <row r="34" spans="1:21" s="204" customFormat="1" ht="15.75" x14ac:dyDescent="0.25">
      <c r="A34" s="43">
        <v>27</v>
      </c>
      <c r="B34" s="213" t="s">
        <v>604</v>
      </c>
      <c r="C34" s="94" t="str">
        <f>VLOOKUP($B34,'data siswa2020 reguler'!$C$8:$N$211,2,0)</f>
        <v>SIDOARJO, 11 JUNI 2009</v>
      </c>
      <c r="D34" s="219" t="str">
        <f>VLOOKUP($B34,'data siswa2020 reguler'!$C$8:$N$211,3,0)</f>
        <v>ISLAM</v>
      </c>
      <c r="E34" s="219" t="str">
        <f>VLOOKUP($B34,'data siswa2020 reguler'!$C$8:$N$211,4,0)</f>
        <v>MUHAMMAD IRFAN</v>
      </c>
      <c r="F34" s="219" t="str">
        <f>VLOOKUP($B34,'data siswa2020 reguler'!$C$8:$N$211,5,0)</f>
        <v>IRMA WIDYASARI</v>
      </c>
      <c r="G34" s="219" t="str">
        <f>VLOOKUP($B34,'data siswa2020 reguler'!$C$8:$N$211,6,0)</f>
        <v>SWASTA</v>
      </c>
      <c r="H34" s="219" t="str">
        <f>VLOOKUP($B34,'data siswa2020 reguler'!$C$8:$N$211,7,0)</f>
        <v>SWASTA</v>
      </c>
      <c r="I34" s="219" t="str">
        <f>VLOOKUP($B34,'data siswa2020 reguler'!$C$8:$N$211,8,0)</f>
        <v>DESA SONO RT1 RW03</v>
      </c>
      <c r="J34" s="220">
        <f>VLOOKUP($B34,'data siswa2020 reguler'!$C$8:$N$211,9,0)</f>
        <v>82132650445</v>
      </c>
      <c r="K34" s="219" t="str">
        <f>VLOOKUP($B34,'data siswa2020 reguler'!$C$8:$N$211,10,0)</f>
        <v>SDN SIDOKERTO</v>
      </c>
      <c r="L34" s="221" t="str">
        <f>VLOOKUP($B34,'data siswa2020 reguler'!$C$8:$N$211,11,0)</f>
        <v>P</v>
      </c>
      <c r="M34" s="346" t="s">
        <v>1947</v>
      </c>
      <c r="N34" s="257"/>
      <c r="O34" s="257"/>
      <c r="P34" s="257"/>
      <c r="T34" s="204">
        <v>5</v>
      </c>
      <c r="U34" s="204">
        <v>5</v>
      </c>
    </row>
    <row r="35" spans="1:21" s="204" customFormat="1" ht="15.75" x14ac:dyDescent="0.25">
      <c r="A35" s="43">
        <v>28</v>
      </c>
      <c r="B35" s="202" t="s">
        <v>681</v>
      </c>
      <c r="C35" s="94" t="str">
        <f>VLOOKUP($B35,'data siswa2020 reguler'!$C$8:$N$211,2,0)</f>
        <v>PALEMBANG, 18 AGUSTUS 2008</v>
      </c>
      <c r="D35" s="219" t="str">
        <f>VLOOKUP($B35,'data siswa2020 reguler'!$C$8:$N$211,3,0)</f>
        <v>ISLAM</v>
      </c>
      <c r="E35" s="219" t="str">
        <f>VLOOKUP($B35,'data siswa2020 reguler'!$C$8:$N$211,4,0)</f>
        <v>MASYHURI</v>
      </c>
      <c r="F35" s="219" t="str">
        <f>VLOOKUP($B35,'data siswa2020 reguler'!$C$8:$N$211,5,0)</f>
        <v>RATNA DEWI</v>
      </c>
      <c r="G35" s="219" t="str">
        <f>VLOOKUP($B35,'data siswa2020 reguler'!$C$8:$N$211,6,0)</f>
        <v>SWASTA</v>
      </c>
      <c r="H35" s="219" t="str">
        <f>VLOOKUP($B35,'data siswa2020 reguler'!$C$8:$N$211,7,0)</f>
        <v>IBU RUMAH TANGGA</v>
      </c>
      <c r="I35" s="219" t="str">
        <f>VLOOKUP($B35,'data siswa2020 reguler'!$C$8:$N$211,8,0)</f>
        <v>KAVLING PERUM SURYA SUKODONO RT.12 RW.03 BLOK C-14 BECIRO JUMPUTREJO SUKODONO</v>
      </c>
      <c r="J35" s="220">
        <f>VLOOKUP($B35,'data siswa2020 reguler'!$C$8:$N$211,9,0)</f>
        <v>85203227294</v>
      </c>
      <c r="K35" s="219" t="str">
        <f>VLOOKUP($B35,'data siswa2020 reguler'!$C$8:$N$211,10,0)</f>
        <v>SDN BANJARKEMANTREN 2</v>
      </c>
      <c r="L35" s="221" t="str">
        <f>VLOOKUP($B35,'data siswa2020 reguler'!$C$8:$N$211,11,0)</f>
        <v>P</v>
      </c>
      <c r="M35" s="222" t="str">
        <f>VLOOKUP($B35,'data siswa2020 reguler'!$C$8:$N$211,12,0)</f>
        <v>0082359965</v>
      </c>
      <c r="N35" s="262"/>
      <c r="O35" s="262"/>
      <c r="P35" s="257"/>
      <c r="T35" s="204">
        <v>5</v>
      </c>
      <c r="U35" s="204">
        <v>5</v>
      </c>
    </row>
    <row r="36" spans="1:21" s="204" customFormat="1" ht="15.75" x14ac:dyDescent="0.25">
      <c r="A36" s="43">
        <v>29</v>
      </c>
      <c r="B36" s="214" t="s">
        <v>272</v>
      </c>
      <c r="C36" s="94" t="str">
        <f>VLOOKUP($B36,'data siswa2020 reguler'!$C$8:$N$211,2,0)</f>
        <v>NGANJUK, 20 MEI 2009</v>
      </c>
      <c r="D36" s="219" t="str">
        <f>VLOOKUP($B36,'data siswa2020 reguler'!$C$8:$N$211,3,0)</f>
        <v>ISLAM</v>
      </c>
      <c r="E36" s="219" t="str">
        <f>VLOOKUP($B36,'data siswa2020 reguler'!$C$8:$N$211,4,0)</f>
        <v>DWI ARI JATMIKO</v>
      </c>
      <c r="F36" s="219" t="str">
        <f>VLOOKUP($B36,'data siswa2020 reguler'!$C$8:$N$211,5,0)</f>
        <v>LINDIAWANTI</v>
      </c>
      <c r="G36" s="219" t="str">
        <f>VLOOKUP($B36,'data siswa2020 reguler'!$C$8:$N$211,6,0)</f>
        <v>SWASTA</v>
      </c>
      <c r="H36" s="219" t="str">
        <f>VLOOKUP($B36,'data siswa2020 reguler'!$C$8:$N$211,7,0)</f>
        <v>SWASTA</v>
      </c>
      <c r="I36" s="219" t="str">
        <f>VLOOKUP($B36,'data siswa2020 reguler'!$C$8:$N$211,8,0)</f>
        <v>GG. MANGUNDIPROJO RT 01/RW 01 BUDURAN SIDOARJO</v>
      </c>
      <c r="J36" s="220">
        <f>VLOOKUP($B36,'data siswa2020 reguler'!$C$8:$N$211,9,0)</f>
        <v>85335266756</v>
      </c>
      <c r="K36" s="219" t="str">
        <f>VLOOKUP($B36,'data siswa2020 reguler'!$C$8:$N$211,10,0)</f>
        <v>SDN DRENGES 1 KERTOSONO</v>
      </c>
      <c r="L36" s="221" t="str">
        <f>VLOOKUP($B36,'data siswa2020 reguler'!$C$8:$N$211,11,0)</f>
        <v>L</v>
      </c>
      <c r="M36" s="346" t="s">
        <v>1948</v>
      </c>
      <c r="N36" s="263"/>
      <c r="O36" s="263"/>
      <c r="P36" s="257"/>
      <c r="T36" s="204">
        <v>5</v>
      </c>
      <c r="U36" s="204">
        <v>5</v>
      </c>
    </row>
    <row r="37" spans="1:21" s="204" customFormat="1" ht="15.75" x14ac:dyDescent="0.25">
      <c r="A37" s="43">
        <v>30</v>
      </c>
      <c r="B37" s="213" t="s">
        <v>1104</v>
      </c>
      <c r="C37" s="94" t="str">
        <f>VLOOKUP($B37,'data siswa2020 reguler'!$C$8:$N$211,2,0)</f>
        <v>SIDOARJO, 17 AGUSTUS 2008</v>
      </c>
      <c r="D37" s="219" t="str">
        <f>VLOOKUP($B37,'data siswa2020 reguler'!$C$8:$N$211,3,0)</f>
        <v>ISLAM</v>
      </c>
      <c r="E37" s="219" t="str">
        <f>VLOOKUP($B37,'data siswa2020 reguler'!$C$8:$N$211,4,0)</f>
        <v>ADI WALUYO</v>
      </c>
      <c r="F37" s="219" t="str">
        <f>VLOOKUP($B37,'data siswa2020 reguler'!$C$8:$N$211,5,0)</f>
        <v>MIFTACHUL DJANNAH</v>
      </c>
      <c r="G37" s="219" t="str">
        <f>VLOOKUP($B37,'data siswa2020 reguler'!$C$8:$N$211,6,0)</f>
        <v>SWASTA</v>
      </c>
      <c r="H37" s="219" t="str">
        <f>VLOOKUP($B37,'data siswa2020 reguler'!$C$8:$N$211,7,0)</f>
        <v>IBU RUMAH TANGGA</v>
      </c>
      <c r="I37" s="219" t="str">
        <f>VLOOKUP($B37,'data siswa2020 reguler'!$C$8:$N$211,8,0)</f>
        <v>Jl. AMBRALI No. 02 KRAGAN GEDANGAN</v>
      </c>
      <c r="J37" s="220">
        <f>VLOOKUP($B37,'data siswa2020 reguler'!$C$8:$N$211,9,0)</f>
        <v>88804974400</v>
      </c>
      <c r="K37" s="219" t="str">
        <f>VLOOKUP($B37,'data siswa2020 reguler'!$C$8:$N$211,10,0)</f>
        <v>SDN TEBEL</v>
      </c>
      <c r="L37" s="221" t="str">
        <f>VLOOKUP($B37,'data siswa2020 reguler'!$C$8:$N$211,11,0)</f>
        <v>P</v>
      </c>
      <c r="M37" s="346" t="s">
        <v>1949</v>
      </c>
      <c r="N37" s="257"/>
      <c r="O37" s="264"/>
      <c r="P37" s="257"/>
      <c r="T37" s="204">
        <v>5</v>
      </c>
      <c r="U37" s="204">
        <v>5</v>
      </c>
    </row>
    <row r="38" spans="1:21" s="204" customFormat="1" ht="15.75" x14ac:dyDescent="0.25">
      <c r="A38" s="43">
        <v>31</v>
      </c>
      <c r="B38" s="214" t="s">
        <v>567</v>
      </c>
      <c r="C38" s="94" t="str">
        <f>VLOOKUP($B38,'data siswa2020 reguler'!$C$8:$N$211,2,0)</f>
        <v>SIDOARJO, 27 APRIL 2009</v>
      </c>
      <c r="D38" s="219" t="str">
        <f>VLOOKUP($B38,'data siswa2020 reguler'!$C$8:$N$211,3,0)</f>
        <v>ISLAM</v>
      </c>
      <c r="E38" s="219" t="str">
        <f>VLOOKUP($B38,'data siswa2020 reguler'!$C$8:$N$211,4,0)</f>
        <v>AKH. ISOM A.</v>
      </c>
      <c r="F38" s="219" t="str">
        <f>VLOOKUP($B38,'data siswa2020 reguler'!$C$8:$N$211,5,0)</f>
        <v>UMA'IDAH</v>
      </c>
      <c r="G38" s="219" t="str">
        <f>VLOOKUP($B38,'data siswa2020 reguler'!$C$8:$N$211,6,0)</f>
        <v>SWASTA</v>
      </c>
      <c r="H38" s="219" t="str">
        <f>VLOOKUP($B38,'data siswa2020 reguler'!$C$8:$N$211,7,0)</f>
        <v>IBU RUMAH TANGGA</v>
      </c>
      <c r="I38" s="219" t="str">
        <f>VLOOKUP($B38,'data siswa2020 reguler'!$C$8:$N$211,8,0)</f>
        <v>SEKARDANGAN RT 1 RW 1 SIDOARJO</v>
      </c>
      <c r="J38" s="220">
        <f>VLOOKUP($B38,'data siswa2020 reguler'!$C$8:$N$211,9,0)</f>
        <v>89664861739</v>
      </c>
      <c r="K38" s="219" t="str">
        <f>VLOOKUP($B38,'data siswa2020 reguler'!$C$8:$N$211,10,0)</f>
        <v>SDN GEBANG 1</v>
      </c>
      <c r="L38" s="221" t="str">
        <f>VLOOKUP($B38,'data siswa2020 reguler'!$C$8:$N$211,11,0)</f>
        <v>P</v>
      </c>
      <c r="M38" s="222" t="str">
        <f>VLOOKUP($B38,'data siswa2020 reguler'!$C$8:$N$211,12,0)</f>
        <v>0099939718</v>
      </c>
      <c r="N38" s="265"/>
      <c r="O38" s="261"/>
      <c r="P38" s="257"/>
      <c r="T38" s="204">
        <v>5</v>
      </c>
      <c r="U38" s="204">
        <v>5</v>
      </c>
    </row>
    <row r="39" spans="1:21" s="204" customFormat="1" ht="15.75" x14ac:dyDescent="0.25">
      <c r="A39" s="43">
        <v>32</v>
      </c>
      <c r="B39" s="214" t="s">
        <v>159</v>
      </c>
      <c r="C39" s="94" t="str">
        <f>VLOOKUP($B39,'data siswa2020 reguler'!$C$8:$N$211,2,0)</f>
        <v>SIDOARJO, 17 MEI 2009</v>
      </c>
      <c r="D39" s="219" t="str">
        <f>VLOOKUP($B39,'data siswa2020 reguler'!$C$8:$N$211,3,0)</f>
        <v>ISLAM</v>
      </c>
      <c r="E39" s="219" t="str">
        <f>VLOOKUP($B39,'data siswa2020 reguler'!$C$8:$N$211,4,0)</f>
        <v>SANTRI</v>
      </c>
      <c r="F39" s="219" t="str">
        <f>VLOOKUP($B39,'data siswa2020 reguler'!$C$8:$N$211,5,0)</f>
        <v>SRI HARTATI</v>
      </c>
      <c r="G39" s="219" t="str">
        <f>VLOOKUP($B39,'data siswa2020 reguler'!$C$8:$N$211,6,0)</f>
        <v>SWASTA</v>
      </c>
      <c r="H39" s="219" t="str">
        <f>VLOOKUP($B39,'data siswa2020 reguler'!$C$8:$N$211,7,0)</f>
        <v>IBU RUMAH TANGGA</v>
      </c>
      <c r="I39" s="219" t="str">
        <f>VLOOKUP($B39,'data siswa2020 reguler'!$C$8:$N$211,8,0)</f>
        <v>GRAHA ASRI SUKODONO BLOK AI NO.33 RT.41 RW.11 PEKARUNGAN SUKODONO</v>
      </c>
      <c r="J39" s="220">
        <f>VLOOKUP($B39,'data siswa2020 reguler'!$C$8:$N$211,9,0)</f>
        <v>8159275978</v>
      </c>
      <c r="K39" s="219" t="str">
        <f>VLOOKUP($B39,'data siswa2020 reguler'!$C$8:$N$211,10,0)</f>
        <v>SDN KEBON AGUNG 1</v>
      </c>
      <c r="L39" s="221" t="str">
        <f>VLOOKUP($B39,'data siswa2020 reguler'!$C$8:$N$211,11,0)</f>
        <v>L</v>
      </c>
      <c r="M39" s="346" t="s">
        <v>1950</v>
      </c>
      <c r="N39" s="238"/>
      <c r="O39" s="263"/>
      <c r="P39" s="257"/>
      <c r="T39" s="204">
        <v>5</v>
      </c>
      <c r="U39" s="204">
        <v>5</v>
      </c>
    </row>
    <row r="40" spans="1:21" s="204" customFormat="1" ht="15.75" x14ac:dyDescent="0.25">
      <c r="A40" s="43">
        <v>33</v>
      </c>
      <c r="B40" s="202" t="s">
        <v>469</v>
      </c>
      <c r="C40" s="94" t="str">
        <f>VLOOKUP($B40,'data siswa2020 reguler'!$C$8:$N$211,2,0)</f>
        <v>SIDOARJO, 15 APRIL 2008</v>
      </c>
      <c r="D40" s="219" t="str">
        <f>VLOOKUP($B40,'data siswa2020 reguler'!$C$8:$N$211,3,0)</f>
        <v>ISLAM</v>
      </c>
      <c r="E40" s="219" t="str">
        <f>VLOOKUP($B40,'data siswa2020 reguler'!$C$8:$N$211,4,0)</f>
        <v>YOFAN ANDI SAPUTRA</v>
      </c>
      <c r="F40" s="219" t="str">
        <f>VLOOKUP($B40,'data siswa2020 reguler'!$C$8:$N$211,5,0)</f>
        <v>ANIK SETYANINGSIH</v>
      </c>
      <c r="G40" s="219" t="str">
        <f>VLOOKUP($B40,'data siswa2020 reguler'!$C$8:$N$211,6,0)</f>
        <v>SWASTA</v>
      </c>
      <c r="H40" s="219" t="str">
        <f>VLOOKUP($B40,'data siswa2020 reguler'!$C$8:$N$211,7,0)</f>
        <v>IBU RUMAH TANGGA</v>
      </c>
      <c r="I40" s="219" t="str">
        <f>VLOOKUP($B40,'data siswa2020 reguler'!$C$8:$N$211,8,0)</f>
        <v>BANJARKEMANTREN RT03 RW01</v>
      </c>
      <c r="J40" s="220">
        <f>VLOOKUP($B40,'data siswa2020 reguler'!$C$8:$N$211,9,0)</f>
        <v>83831914920</v>
      </c>
      <c r="K40" s="219" t="str">
        <f>VLOOKUP($B40,'data siswa2020 reguler'!$C$8:$N$211,10,0)</f>
        <v>SDN BANJARKEMANTREN 2</v>
      </c>
      <c r="L40" s="221" t="str">
        <f>VLOOKUP($B40,'data siswa2020 reguler'!$C$8:$N$211,11,0)</f>
        <v>L</v>
      </c>
      <c r="M40" s="346" t="s">
        <v>1951</v>
      </c>
      <c r="N40" s="257"/>
      <c r="O40" s="257"/>
      <c r="P40" s="257"/>
      <c r="T40" s="204">
        <v>5</v>
      </c>
      <c r="U40" s="204">
        <v>5</v>
      </c>
    </row>
    <row r="41" spans="1:21" s="204" customFormat="1" ht="15.75" x14ac:dyDescent="0.25">
      <c r="A41" s="43">
        <v>34</v>
      </c>
      <c r="B41" s="202" t="s">
        <v>1052</v>
      </c>
      <c r="C41" s="94" t="str">
        <f>VLOOKUP($B41,'data siswa2020 reguler'!$C$8:$N$211,2,0)</f>
        <v>SIDOARJO, 10 JUNI 2009</v>
      </c>
      <c r="D41" s="219" t="str">
        <f>VLOOKUP($B41,'data siswa2020 reguler'!$C$8:$N$211,3,0)</f>
        <v>ISLAM</v>
      </c>
      <c r="E41" s="219" t="str">
        <f>VLOOKUP($B41,'data siswa2020 reguler'!$C$8:$N$211,4,0)</f>
        <v>HADI MULYO</v>
      </c>
      <c r="F41" s="219" t="str">
        <f>VLOOKUP($B41,'data siswa2020 reguler'!$C$8:$N$211,5,0)</f>
        <v>SUTINI</v>
      </c>
      <c r="G41" s="219" t="str">
        <f>VLOOKUP($B41,'data siswa2020 reguler'!$C$8:$N$211,6,0)</f>
        <v>PUR.TNI</v>
      </c>
      <c r="H41" s="219" t="str">
        <f>VLOOKUP($B41,'data siswa2020 reguler'!$C$8:$N$211,7,0)</f>
        <v>IBU RUMAH TANGGA</v>
      </c>
      <c r="I41" s="219" t="str">
        <f>VLOOKUP($B41,'data siswa2020 reguler'!$C$8:$N$211,8,0)</f>
        <v>PANDEAN RT 02 RW 01 BANJARKEMANTREN</v>
      </c>
      <c r="J41" s="220">
        <f>VLOOKUP($B41,'data siswa2020 reguler'!$C$8:$N$211,9,0)</f>
        <v>82330336020</v>
      </c>
      <c r="K41" s="219" t="str">
        <f>VLOOKUP($B41,'data siswa2020 reguler'!$C$8:$N$211,10,0)</f>
        <v>SDN BANJARKEMANTREN 2</v>
      </c>
      <c r="L41" s="221" t="str">
        <f>VLOOKUP($B41,'data siswa2020 reguler'!$C$8:$N$211,11,0)</f>
        <v>P</v>
      </c>
      <c r="M41" s="222" t="str">
        <f>VLOOKUP($B41,'data siswa2020 reguler'!$C$8:$N$211,12,0)</f>
        <v>0092349371</v>
      </c>
      <c r="N41" s="259"/>
      <c r="O41" s="259"/>
      <c r="P41" s="257"/>
      <c r="T41" s="204">
        <v>5</v>
      </c>
      <c r="U41" s="204">
        <v>5</v>
      </c>
    </row>
    <row r="42" spans="1:21" s="204" customFormat="1" ht="15.75" x14ac:dyDescent="0.25">
      <c r="A42" s="43">
        <v>35</v>
      </c>
      <c r="B42" s="225" t="s">
        <v>525</v>
      </c>
      <c r="C42" s="94" t="str">
        <f>VLOOKUP($B42,'data siswa2020 reguler'!$C$8:$N$211,2,0)</f>
        <v>SIDOARJO, 18 MEI 2009</v>
      </c>
      <c r="D42" s="219" t="str">
        <f>VLOOKUP($B42,'data siswa2020 reguler'!$C$8:$N$211,3,0)</f>
        <v>ISLAM</v>
      </c>
      <c r="E42" s="219" t="str">
        <f>VLOOKUP($B42,'data siswa2020 reguler'!$C$8:$N$211,4,0)</f>
        <v>TEGUH HARIONO</v>
      </c>
      <c r="F42" s="219" t="str">
        <f>VLOOKUP($B42,'data siswa2020 reguler'!$C$8:$N$211,5,0)</f>
        <v>NORMAH YUANITA</v>
      </c>
      <c r="G42" s="219" t="str">
        <f>VLOOKUP($B42,'data siswa2020 reguler'!$C$8:$N$211,6,0)</f>
        <v>WIRASWASTA</v>
      </c>
      <c r="H42" s="219" t="str">
        <f>VLOOKUP($B42,'data siswa2020 reguler'!$C$8:$N$211,7,0)</f>
        <v>IBU RUMAH TANGGA</v>
      </c>
      <c r="I42" s="219" t="str">
        <f>VLOOKUP($B42,'data siswa2020 reguler'!$C$8:$N$211,8,0)</f>
        <v>PANDEAN RT 01 RW01</v>
      </c>
      <c r="J42" s="220">
        <f>VLOOKUP($B42,'data siswa2020 reguler'!$C$8:$N$211,9,0)</f>
        <v>82140151295</v>
      </c>
      <c r="K42" s="219" t="str">
        <f>VLOOKUP($B42,'data siswa2020 reguler'!$C$8:$N$211,10,0)</f>
        <v>SDN BANJARKEMANTREN 2</v>
      </c>
      <c r="L42" s="221" t="str">
        <f>VLOOKUP($B42,'data siswa2020 reguler'!$C$8:$N$211,11,0)</f>
        <v>L</v>
      </c>
      <c r="M42" s="222" t="str">
        <f>VLOOKUP($B42,'data siswa2020 reguler'!$C$8:$N$211,12,0)</f>
        <v>0094002171</v>
      </c>
      <c r="N42" s="259"/>
      <c r="O42" s="259"/>
      <c r="P42" s="257"/>
      <c r="T42" s="204">
        <v>5</v>
      </c>
      <c r="U42" s="204">
        <v>5</v>
      </c>
    </row>
    <row r="43" spans="1:21" s="204" customFormat="1" ht="15.75" x14ac:dyDescent="0.25">
      <c r="A43" s="43">
        <v>36</v>
      </c>
      <c r="B43" s="203" t="s">
        <v>759</v>
      </c>
      <c r="C43" s="94" t="str">
        <f>VLOOKUP($B43,'data siswa2020 reguler'!$C$8:$N$211,2,0)</f>
        <v>SIDOARJO, 24 JUNI 2008</v>
      </c>
      <c r="D43" s="219" t="str">
        <f>VLOOKUP($B43,'data siswa2020 reguler'!$C$8:$N$211,3,0)</f>
        <v>ISLAM</v>
      </c>
      <c r="E43" s="219" t="str">
        <f>VLOOKUP($B43,'data siswa2020 reguler'!$C$8:$N$211,4,0)</f>
        <v>MOCHAMAD ARIFIANTO</v>
      </c>
      <c r="F43" s="219" t="str">
        <f>VLOOKUP($B43,'data siswa2020 reguler'!$C$8:$N$211,5,0)</f>
        <v>SUMIATI</v>
      </c>
      <c r="G43" s="219" t="str">
        <f>VLOOKUP($B43,'data siswa2020 reguler'!$C$8:$N$211,6,0)</f>
        <v>SECURITY</v>
      </c>
      <c r="H43" s="219" t="str">
        <f>VLOOKUP($B43,'data siswa2020 reguler'!$C$8:$N$211,7,0)</f>
        <v>PENJAHIT</v>
      </c>
      <c r="I43" s="219" t="str">
        <f>VLOOKUP($B43,'data siswa2020 reguler'!$C$8:$N$211,8,0)</f>
        <v>PENDOPO RT. 07 RW.02 ENTALSEWU BUDURAN</v>
      </c>
      <c r="J43" s="220">
        <f>VLOOKUP($B43,'data siswa2020 reguler'!$C$8:$N$211,9,0)</f>
        <v>88230097000</v>
      </c>
      <c r="K43" s="219" t="str">
        <f>VLOOKUP($B43,'data siswa2020 reguler'!$C$8:$N$211,10,0)</f>
        <v>SDN ENTALSEWU</v>
      </c>
      <c r="L43" s="221" t="str">
        <f>VLOOKUP($B43,'data siswa2020 reguler'!$C$8:$N$211,11,0)</f>
        <v>P</v>
      </c>
      <c r="M43" s="222" t="str">
        <f>VLOOKUP($B43,'data siswa2020 reguler'!$C$8:$N$211,12,0)</f>
        <v>0087265245</v>
      </c>
      <c r="N43" s="259"/>
      <c r="O43" s="259"/>
      <c r="P43" s="257"/>
      <c r="T43" s="204">
        <v>5</v>
      </c>
      <c r="U43" s="204">
        <v>5</v>
      </c>
    </row>
    <row r="44" spans="1:21" s="204" customFormat="1" ht="15.75" x14ac:dyDescent="0.25">
      <c r="A44" s="43">
        <v>37</v>
      </c>
      <c r="B44" s="225" t="s">
        <v>384</v>
      </c>
      <c r="C44" s="94" t="str">
        <f>VLOOKUP($B44,'data siswa2020 reguler'!$C$8:$N$211,2,0)</f>
        <v>SURABAYA, 06 NOVEMBER 2008</v>
      </c>
      <c r="D44" s="219" t="str">
        <f>VLOOKUP($B44,'data siswa2020 reguler'!$C$8:$N$211,3,0)</f>
        <v>ISLAM</v>
      </c>
      <c r="E44" s="219" t="str">
        <f>VLOOKUP($B44,'data siswa2020 reguler'!$C$8:$N$211,4,0)</f>
        <v>KHOIRUL ANAM</v>
      </c>
      <c r="F44" s="219" t="str">
        <f>VLOOKUP($B44,'data siswa2020 reguler'!$C$8:$N$211,5,0)</f>
        <v>RATNA SARI DEWI</v>
      </c>
      <c r="G44" s="219" t="str">
        <f>VLOOKUP($B44,'data siswa2020 reguler'!$C$8:$N$211,6,0)</f>
        <v>SWASTA</v>
      </c>
      <c r="H44" s="219" t="str">
        <f>VLOOKUP($B44,'data siswa2020 reguler'!$C$8:$N$211,7,0)</f>
        <v>IBU RUMAH TANGGA</v>
      </c>
      <c r="I44" s="219" t="str">
        <f>VLOOKUP($B44,'data siswa2020 reguler'!$C$8:$N$211,8,0)</f>
        <v>PERUM ALAM MUTIARA BLOK A3/3 RT 04/RW 09 KENDAL KLURAK</v>
      </c>
      <c r="J44" s="220">
        <f>VLOOKUP($B44,'data siswa2020 reguler'!$C$8:$N$211,9,0)</f>
        <v>81217201925</v>
      </c>
      <c r="K44" s="219" t="str">
        <f>VLOOKUP($B44,'data siswa2020 reguler'!$C$8:$N$211,10,0)</f>
        <v>SDN CANDI</v>
      </c>
      <c r="L44" s="221" t="str">
        <f>VLOOKUP($B44,'data siswa2020 reguler'!$C$8:$N$211,11,0)</f>
        <v>P</v>
      </c>
      <c r="M44" s="346" t="s">
        <v>1952</v>
      </c>
      <c r="N44" s="259"/>
      <c r="O44" s="259"/>
      <c r="P44" s="257"/>
      <c r="T44" s="204">
        <v>5</v>
      </c>
      <c r="U44" s="204">
        <v>5</v>
      </c>
    </row>
    <row r="45" spans="1:21" s="204" customFormat="1" ht="15.75" x14ac:dyDescent="0.25">
      <c r="A45" s="43">
        <v>38</v>
      </c>
      <c r="B45" s="225" t="s">
        <v>1130</v>
      </c>
      <c r="C45" s="94" t="str">
        <f>VLOOKUP($B45,'data siswa2020 reguler'!$C$8:$N$211,2,0)</f>
        <v>SIDOARJO, 14 FEBRUARI 2009</v>
      </c>
      <c r="D45" s="219" t="str">
        <f>VLOOKUP($B45,'data siswa2020 reguler'!$C$8:$N$211,3,0)</f>
        <v>ISLAM</v>
      </c>
      <c r="E45" s="219" t="str">
        <f>VLOOKUP($B45,'data siswa2020 reguler'!$C$8:$N$211,4,0)</f>
        <v>YASAK AFFANDI</v>
      </c>
      <c r="F45" s="219" t="str">
        <f>VLOOKUP($B45,'data siswa2020 reguler'!$C$8:$N$211,5,0)</f>
        <v>SUGIARTI</v>
      </c>
      <c r="G45" s="219" t="str">
        <f>VLOOKUP($B45,'data siswa2020 reguler'!$C$8:$N$211,6,0)</f>
        <v>SWASTA</v>
      </c>
      <c r="H45" s="219" t="str">
        <f>VLOOKUP($B45,'data siswa2020 reguler'!$C$8:$N$211,7,0)</f>
        <v>IBU RUMAH TANGGA</v>
      </c>
      <c r="I45" s="219" t="str">
        <f>VLOOKUP($B45,'data siswa2020 reguler'!$C$8:$N$211,8,0)</f>
        <v>MUTIARA CITRA ASRI J4-8 SUMORAME CANDI SIDOARJO</v>
      </c>
      <c r="J45" s="220">
        <f>VLOOKUP($B45,'data siswa2020 reguler'!$C$8:$N$211,9,0)</f>
        <v>87843541070</v>
      </c>
      <c r="K45" s="219" t="str">
        <f>VLOOKUP($B45,'data siswa2020 reguler'!$C$8:$N$211,10,0)</f>
        <v>SD MUHAMMADIYAH 2 SIDOARJO</v>
      </c>
      <c r="L45" s="221" t="str">
        <f>VLOOKUP($B45,'data siswa2020 reguler'!$C$8:$N$211,11,0)</f>
        <v>P</v>
      </c>
      <c r="M45" s="346" t="s">
        <v>1953</v>
      </c>
      <c r="N45" s="266"/>
      <c r="O45" s="266"/>
      <c r="P45" s="257"/>
      <c r="T45" s="204">
        <v>5</v>
      </c>
      <c r="U45" s="204">
        <v>5</v>
      </c>
    </row>
    <row r="46" spans="1:21" s="204" customFormat="1" ht="15.75" x14ac:dyDescent="0.25">
      <c r="A46" s="43">
        <v>39</v>
      </c>
      <c r="B46" s="225" t="s">
        <v>435</v>
      </c>
      <c r="C46" s="94" t="str">
        <f>VLOOKUP($B46,'data siswa2020 reguler'!$C$8:$N$211,2,0)</f>
        <v>SIDOARJO, 22 JULI 2008</v>
      </c>
      <c r="D46" s="219" t="str">
        <f>VLOOKUP($B46,'data siswa2020 reguler'!$C$8:$N$211,3,0)</f>
        <v>ISLAM</v>
      </c>
      <c r="E46" s="219" t="str">
        <f>VLOOKUP($B46,'data siswa2020 reguler'!$C$8:$N$211,4,0)</f>
        <v>SUNANDAR</v>
      </c>
      <c r="F46" s="219" t="str">
        <f>VLOOKUP($B46,'data siswa2020 reguler'!$C$8:$N$211,5,0)</f>
        <v>SEFIYANTI</v>
      </c>
      <c r="G46" s="219" t="str">
        <f>VLOOKUP($B46,'data siswa2020 reguler'!$C$8:$N$211,6,0)</f>
        <v>WIRASWASTA</v>
      </c>
      <c r="H46" s="219" t="str">
        <f>VLOOKUP($B46,'data siswa2020 reguler'!$C$8:$N$211,7,0)</f>
        <v>WIRAUSAHA</v>
      </c>
      <c r="I46" s="219" t="str">
        <f>VLOOKUP($B46,'data siswa2020 reguler'!$C$8:$N$211,8,0)</f>
        <v>SONO SIDOKERTO RT01 RW02</v>
      </c>
      <c r="J46" s="220">
        <f>VLOOKUP($B46,'data siswa2020 reguler'!$C$8:$N$211,9,0)</f>
        <v>83867094095</v>
      </c>
      <c r="K46" s="219" t="str">
        <f>VLOOKUP($B46,'data siswa2020 reguler'!$C$8:$N$211,10,0)</f>
        <v>MI ALHIKMAH BUDURAN</v>
      </c>
      <c r="L46" s="221" t="str">
        <f>VLOOKUP($B46,'data siswa2020 reguler'!$C$8:$N$211,11,0)</f>
        <v>P</v>
      </c>
      <c r="M46" s="346" t="s">
        <v>1954</v>
      </c>
      <c r="N46" s="256"/>
      <c r="O46" s="256"/>
      <c r="P46" s="95"/>
      <c r="T46" s="204">
        <v>5</v>
      </c>
      <c r="U46" s="204">
        <v>5</v>
      </c>
    </row>
    <row r="47" spans="1:21" ht="24.75" customHeight="1" x14ac:dyDescent="0.3">
      <c r="A47" s="9">
        <v>40</v>
      </c>
      <c r="B47" s="321" t="s">
        <v>1086</v>
      </c>
      <c r="C47" s="27" t="s">
        <v>1087</v>
      </c>
      <c r="D47" s="33" t="s">
        <v>32</v>
      </c>
      <c r="E47" s="33" t="s">
        <v>1088</v>
      </c>
      <c r="F47" s="33" t="s">
        <v>1089</v>
      </c>
      <c r="G47" s="33" t="s">
        <v>35</v>
      </c>
      <c r="H47" s="33" t="s">
        <v>36</v>
      </c>
      <c r="I47" s="33" t="s">
        <v>1712</v>
      </c>
      <c r="J47" s="324" t="s">
        <v>1713</v>
      </c>
      <c r="K47" s="33" t="s">
        <v>38</v>
      </c>
      <c r="L47" s="54" t="s">
        <v>18</v>
      </c>
      <c r="M47" s="347" t="s">
        <v>1897</v>
      </c>
      <c r="N47" s="54"/>
      <c r="O47" s="54"/>
      <c r="P47" s="33"/>
      <c r="T47">
        <v>5</v>
      </c>
      <c r="U47">
        <v>5</v>
      </c>
    </row>
    <row r="48" spans="1:21" ht="21" customHeight="1" x14ac:dyDescent="0.35">
      <c r="B48" s="3"/>
      <c r="L48" s="2"/>
      <c r="M48" s="2"/>
      <c r="N48" s="2"/>
      <c r="O48" s="2"/>
    </row>
    <row r="49" spans="2:15" ht="21" customHeight="1" x14ac:dyDescent="0.35">
      <c r="B49" s="3" t="s">
        <v>1681</v>
      </c>
      <c r="C49">
        <f>SUM(C50:C51)</f>
        <v>40</v>
      </c>
      <c r="L49" s="2"/>
      <c r="M49" s="2"/>
      <c r="N49" s="2"/>
      <c r="O49" s="2"/>
    </row>
    <row r="50" spans="2:15" ht="21" customHeight="1" x14ac:dyDescent="0.35">
      <c r="B50" s="3" t="s">
        <v>1682</v>
      </c>
      <c r="C50">
        <v>19</v>
      </c>
      <c r="L50" s="33"/>
      <c r="M50" s="2"/>
      <c r="N50" s="2"/>
      <c r="O50" s="2"/>
    </row>
    <row r="51" spans="2:15" ht="21" customHeight="1" x14ac:dyDescent="0.35">
      <c r="B51" s="3" t="s">
        <v>1683</v>
      </c>
      <c r="C51">
        <v>21</v>
      </c>
      <c r="L51" s="72"/>
      <c r="M51" s="2"/>
      <c r="N51" s="2"/>
      <c r="O51" s="2"/>
    </row>
    <row r="52" spans="2:15" ht="21" customHeight="1" x14ac:dyDescent="0.35">
      <c r="B52" s="3"/>
      <c r="L52" s="54"/>
      <c r="M52" s="2"/>
      <c r="N52" s="2"/>
      <c r="O52" s="2"/>
    </row>
    <row r="53" spans="2:15" ht="21" customHeight="1" x14ac:dyDescent="0.35">
      <c r="B53" s="3"/>
      <c r="L53" s="54"/>
      <c r="M53" s="2"/>
      <c r="N53" s="2"/>
      <c r="O53" s="2"/>
    </row>
    <row r="54" spans="2:15" ht="21" customHeight="1" x14ac:dyDescent="0.35">
      <c r="B54" s="3"/>
      <c r="L54" s="54"/>
      <c r="M54" s="2"/>
      <c r="N54" s="2"/>
      <c r="O54" s="2"/>
    </row>
    <row r="55" spans="2:15" ht="21" customHeight="1" x14ac:dyDescent="0.35">
      <c r="B55" s="3"/>
      <c r="L55" s="54"/>
      <c r="M55" s="2"/>
      <c r="N55" s="2"/>
      <c r="O55" s="2"/>
    </row>
    <row r="56" spans="2:15" ht="21" customHeight="1" x14ac:dyDescent="0.35">
      <c r="B56" s="3"/>
      <c r="L56" s="54"/>
      <c r="M56" s="2"/>
      <c r="N56" s="2"/>
      <c r="O56" s="2"/>
    </row>
    <row r="57" spans="2:15" ht="21" customHeight="1" x14ac:dyDescent="0.35">
      <c r="B57" s="3"/>
      <c r="L57" s="54"/>
      <c r="M57" s="2"/>
      <c r="N57" s="2"/>
      <c r="O57" s="2"/>
    </row>
    <row r="58" spans="2:15" ht="21" customHeight="1" x14ac:dyDescent="0.35">
      <c r="B58" s="3"/>
      <c r="L58" s="33"/>
      <c r="M58" s="2"/>
      <c r="N58" s="2"/>
      <c r="O58" s="2"/>
    </row>
    <row r="59" spans="2:15" ht="21" customHeight="1" x14ac:dyDescent="0.35">
      <c r="B59" s="3"/>
      <c r="L59" s="33"/>
      <c r="M59" s="2"/>
      <c r="N59" s="2"/>
      <c r="O59" s="2"/>
    </row>
    <row r="60" spans="2:15" ht="21" customHeight="1" x14ac:dyDescent="0.35">
      <c r="B60" s="3"/>
      <c r="L60" s="54"/>
      <c r="M60" s="2"/>
      <c r="N60" s="2"/>
      <c r="O60" s="2"/>
    </row>
    <row r="61" spans="2:15" ht="21" customHeight="1" x14ac:dyDescent="0.35">
      <c r="B61" s="3"/>
      <c r="L61" s="54"/>
      <c r="M61" s="2"/>
      <c r="N61" s="2"/>
      <c r="O61" s="2"/>
    </row>
    <row r="62" spans="2:15" ht="21" customHeight="1" x14ac:dyDescent="0.35">
      <c r="B62" s="3"/>
      <c r="L62" s="54"/>
      <c r="M62" s="2"/>
      <c r="N62" s="2"/>
      <c r="O62" s="2"/>
    </row>
    <row r="63" spans="2:15" ht="21" customHeight="1" x14ac:dyDescent="0.35">
      <c r="B63" s="3"/>
      <c r="L63" s="54"/>
      <c r="M63" s="2"/>
      <c r="N63" s="2"/>
      <c r="O63" s="2"/>
    </row>
    <row r="64" spans="2:15" ht="21" customHeight="1" x14ac:dyDescent="0.35">
      <c r="B64" s="3"/>
      <c r="L64" s="54"/>
      <c r="M64" s="2"/>
      <c r="N64" s="2"/>
      <c r="O64" s="2"/>
    </row>
    <row r="65" spans="2:15" ht="21" customHeight="1" x14ac:dyDescent="0.35">
      <c r="B65" s="3"/>
      <c r="L65" s="54"/>
      <c r="M65" s="2"/>
      <c r="N65" s="2"/>
      <c r="O65" s="2"/>
    </row>
    <row r="66" spans="2:15" ht="21" customHeight="1" x14ac:dyDescent="0.35">
      <c r="B66" s="3"/>
      <c r="L66" s="54"/>
      <c r="M66" s="2"/>
      <c r="N66" s="2"/>
      <c r="O66" s="2"/>
    </row>
    <row r="67" spans="2:15" ht="21" customHeight="1" x14ac:dyDescent="0.35">
      <c r="B67" s="3"/>
      <c r="L67" s="54"/>
      <c r="M67" s="2"/>
      <c r="N67" s="2"/>
      <c r="O67" s="2"/>
    </row>
    <row r="68" spans="2:15" ht="21" customHeight="1" x14ac:dyDescent="0.35">
      <c r="B68" s="3"/>
      <c r="L68" s="54"/>
      <c r="M68" s="2"/>
      <c r="N68" s="2"/>
      <c r="O68" s="2"/>
    </row>
    <row r="69" spans="2:15" ht="21" customHeight="1" x14ac:dyDescent="0.35">
      <c r="B69" s="3"/>
      <c r="L69" s="54"/>
      <c r="M69" s="2"/>
      <c r="N69" s="2"/>
      <c r="O69" s="2"/>
    </row>
    <row r="70" spans="2:15" ht="21" customHeight="1" x14ac:dyDescent="0.35">
      <c r="B70" s="3"/>
      <c r="L70" s="54"/>
      <c r="M70" s="2"/>
      <c r="N70" s="2"/>
      <c r="O70" s="2"/>
    </row>
    <row r="71" spans="2:15" ht="21" customHeight="1" x14ac:dyDescent="0.35">
      <c r="B71" s="3"/>
      <c r="L71" s="58"/>
      <c r="M71" s="2"/>
      <c r="N71" s="2"/>
      <c r="O71" s="2"/>
    </row>
    <row r="72" spans="2:15" ht="21" customHeight="1" x14ac:dyDescent="0.35">
      <c r="B72" s="3"/>
      <c r="L72" s="54"/>
      <c r="M72" s="2"/>
      <c r="N72" s="2"/>
      <c r="O72" s="2"/>
    </row>
    <row r="73" spans="2:15" ht="21" customHeight="1" x14ac:dyDescent="0.35">
      <c r="B73" s="3"/>
      <c r="L73" s="49"/>
      <c r="M73" s="2"/>
      <c r="N73" s="2"/>
      <c r="O73" s="2"/>
    </row>
    <row r="74" spans="2:15" ht="21" customHeight="1" x14ac:dyDescent="0.35">
      <c r="B74" s="3"/>
      <c r="L74" s="58"/>
      <c r="M74" s="2"/>
      <c r="N74" s="2"/>
      <c r="O74" s="2"/>
    </row>
    <row r="75" spans="2:15" ht="21" customHeight="1" x14ac:dyDescent="0.35">
      <c r="B75" s="3"/>
      <c r="L75" s="54"/>
      <c r="M75" s="2"/>
      <c r="N75" s="2"/>
      <c r="O75" s="2"/>
    </row>
    <row r="76" spans="2:15" ht="21" customHeight="1" x14ac:dyDescent="0.35">
      <c r="B76" s="3"/>
      <c r="L76" s="54"/>
      <c r="M76" s="2"/>
      <c r="N76" s="2"/>
      <c r="O76" s="2"/>
    </row>
    <row r="77" spans="2:15" ht="21" customHeight="1" x14ac:dyDescent="0.35">
      <c r="B77" s="3"/>
      <c r="L77" s="54"/>
      <c r="M77" s="2"/>
      <c r="N77" s="2"/>
      <c r="O77" s="2"/>
    </row>
    <row r="78" spans="2:15" ht="21" customHeight="1" x14ac:dyDescent="0.35">
      <c r="B78" s="3"/>
      <c r="L78" s="54"/>
      <c r="M78" s="2"/>
      <c r="N78" s="2"/>
      <c r="O78" s="2"/>
    </row>
    <row r="79" spans="2:15" ht="21" customHeight="1" x14ac:dyDescent="0.35">
      <c r="B79" s="3"/>
      <c r="L79" s="54"/>
      <c r="M79" s="2"/>
      <c r="N79" s="2"/>
      <c r="O79" s="2"/>
    </row>
    <row r="80" spans="2:15" ht="21" customHeight="1" x14ac:dyDescent="0.35">
      <c r="B80" s="3"/>
      <c r="L80" s="54"/>
      <c r="M80" s="2"/>
      <c r="N80" s="2"/>
      <c r="O80" s="2"/>
    </row>
    <row r="81" spans="2:15" ht="21" customHeight="1" x14ac:dyDescent="0.35">
      <c r="B81" s="3"/>
      <c r="L81" s="54"/>
      <c r="M81" s="2"/>
      <c r="N81" s="2"/>
      <c r="O81" s="2"/>
    </row>
    <row r="82" spans="2:15" ht="21" customHeight="1" x14ac:dyDescent="0.35">
      <c r="B82" s="3"/>
      <c r="L82" s="58" t="s">
        <v>18</v>
      </c>
      <c r="M82" s="2"/>
      <c r="N82" s="2"/>
      <c r="O82" s="2"/>
    </row>
    <row r="83" spans="2:15" ht="21" customHeight="1" x14ac:dyDescent="0.35">
      <c r="B83" s="3"/>
      <c r="L83" s="54" t="s">
        <v>18</v>
      </c>
      <c r="M83" s="2"/>
      <c r="N83" s="2"/>
      <c r="O83" s="2"/>
    </row>
    <row r="84" spans="2:15" ht="21" customHeight="1" x14ac:dyDescent="0.35">
      <c r="B84" s="3"/>
      <c r="L84" s="54" t="s">
        <v>18</v>
      </c>
      <c r="M84" s="2"/>
      <c r="N84" s="2"/>
      <c r="O84" s="2"/>
    </row>
    <row r="85" spans="2:15" ht="21" customHeight="1" x14ac:dyDescent="0.35">
      <c r="B85" s="3"/>
      <c r="L85" s="54" t="s">
        <v>18</v>
      </c>
      <c r="M85" s="2"/>
      <c r="N85" s="2"/>
      <c r="O85" s="2"/>
    </row>
    <row r="86" spans="2:15" ht="21" customHeight="1" x14ac:dyDescent="0.35">
      <c r="B86" s="3"/>
      <c r="L86" s="54" t="s">
        <v>18</v>
      </c>
      <c r="M86" s="2"/>
      <c r="N86" s="2"/>
      <c r="O86" s="2"/>
    </row>
    <row r="87" spans="2:15" ht="21" customHeight="1" x14ac:dyDescent="0.35">
      <c r="B87" s="3"/>
      <c r="L87" s="54" t="s">
        <v>18</v>
      </c>
      <c r="M87" s="2"/>
      <c r="N87" s="2"/>
      <c r="O87" s="2"/>
    </row>
    <row r="88" spans="2:15" ht="21" customHeight="1" x14ac:dyDescent="0.35">
      <c r="B88" s="3"/>
      <c r="L88" s="54" t="s">
        <v>18</v>
      </c>
      <c r="M88" s="2"/>
      <c r="N88" s="2"/>
      <c r="O88" s="2"/>
    </row>
    <row r="89" spans="2:15" ht="21" customHeight="1" x14ac:dyDescent="0.35">
      <c r="B89" s="3"/>
      <c r="L89" s="54" t="s">
        <v>18</v>
      </c>
      <c r="M89" s="2"/>
      <c r="N89" s="2"/>
      <c r="O89" s="2"/>
    </row>
    <row r="90" spans="2:15" ht="21" customHeight="1" x14ac:dyDescent="0.35">
      <c r="B90" s="3"/>
      <c r="L90" s="54" t="s">
        <v>18</v>
      </c>
      <c r="M90" s="2"/>
      <c r="N90" s="2"/>
      <c r="O90" s="2"/>
    </row>
    <row r="91" spans="2:15" ht="21" customHeight="1" x14ac:dyDescent="0.35">
      <c r="B91" s="3"/>
      <c r="L91" s="54" t="s">
        <v>18</v>
      </c>
      <c r="M91" s="2"/>
      <c r="N91" s="2"/>
      <c r="O91" s="2"/>
    </row>
    <row r="92" spans="2:15" ht="21" customHeight="1" x14ac:dyDescent="0.35">
      <c r="B92" s="3"/>
      <c r="L92" s="55" t="s">
        <v>18</v>
      </c>
      <c r="M92" s="2">
        <v>19</v>
      </c>
      <c r="N92" s="2"/>
      <c r="O92" s="2"/>
    </row>
    <row r="93" spans="2:15" ht="21" customHeight="1" x14ac:dyDescent="0.35">
      <c r="B93" s="3"/>
      <c r="L93" s="2"/>
      <c r="M93" s="2"/>
      <c r="N93" s="2"/>
      <c r="O93" s="2"/>
    </row>
    <row r="94" spans="2:15" ht="21" customHeight="1" x14ac:dyDescent="0.35">
      <c r="B94" s="3"/>
      <c r="L94" s="2"/>
      <c r="M94" s="2"/>
      <c r="N94" s="2"/>
      <c r="O94" s="2"/>
    </row>
    <row r="95" spans="2:15" ht="21" customHeight="1" x14ac:dyDescent="0.35">
      <c r="B95" s="3"/>
      <c r="L95" s="2"/>
      <c r="M95" s="2"/>
      <c r="N95" s="2"/>
      <c r="O95" s="2"/>
    </row>
    <row r="96" spans="2:15" ht="21" customHeight="1" x14ac:dyDescent="0.35">
      <c r="B96" s="3"/>
      <c r="L96" s="2"/>
      <c r="M96" s="2"/>
      <c r="N96" s="2"/>
      <c r="O96" s="2"/>
    </row>
    <row r="97" spans="2:15" ht="21" customHeight="1" x14ac:dyDescent="0.35">
      <c r="B97" s="3"/>
      <c r="L97" s="2"/>
      <c r="M97" s="2"/>
      <c r="N97" s="2"/>
      <c r="O97" s="2"/>
    </row>
    <row r="98" spans="2:15" ht="21" customHeight="1" x14ac:dyDescent="0.35">
      <c r="B98" s="3"/>
      <c r="L98" s="2"/>
      <c r="M98" s="2"/>
      <c r="N98" s="2"/>
      <c r="O98" s="2"/>
    </row>
    <row r="99" spans="2:15" ht="21" customHeight="1" x14ac:dyDescent="0.35">
      <c r="B99" s="3"/>
      <c r="L99" s="2"/>
      <c r="M99" s="2"/>
      <c r="N99" s="2"/>
      <c r="O99" s="2"/>
    </row>
    <row r="100" spans="2:15" ht="21" customHeight="1" x14ac:dyDescent="0.35">
      <c r="B100" s="3"/>
      <c r="L100" s="2"/>
      <c r="M100" s="2"/>
      <c r="N100" s="2"/>
      <c r="O100" s="2"/>
    </row>
    <row r="101" spans="2:15" ht="21" customHeight="1" x14ac:dyDescent="0.35">
      <c r="B101" s="3"/>
      <c r="L101" s="2"/>
      <c r="M101" s="2"/>
      <c r="N101" s="2"/>
      <c r="O101" s="2"/>
    </row>
    <row r="102" spans="2:15" ht="21" customHeight="1" x14ac:dyDescent="0.35">
      <c r="B102" s="3"/>
      <c r="L102" s="2"/>
      <c r="M102" s="2"/>
      <c r="N102" s="2"/>
      <c r="O102" s="2"/>
    </row>
    <row r="103" spans="2:15" ht="21" customHeight="1" x14ac:dyDescent="0.35">
      <c r="B103" s="3"/>
      <c r="L103" s="2"/>
      <c r="M103" s="2"/>
      <c r="N103" s="2"/>
      <c r="O103" s="2"/>
    </row>
    <row r="104" spans="2:15" ht="21" customHeight="1" x14ac:dyDescent="0.35">
      <c r="B104" s="3"/>
      <c r="L104" s="2"/>
      <c r="M104" s="2"/>
      <c r="N104" s="2"/>
      <c r="O104" s="2"/>
    </row>
    <row r="105" spans="2:15" ht="21" customHeight="1" x14ac:dyDescent="0.35">
      <c r="B105" s="3"/>
      <c r="L105" s="2"/>
      <c r="M105" s="2"/>
      <c r="N105" s="2"/>
      <c r="O105" s="2"/>
    </row>
    <row r="106" spans="2:15" ht="21" customHeight="1" x14ac:dyDescent="0.35">
      <c r="B106" s="3"/>
      <c r="L106" s="2"/>
      <c r="M106" s="2"/>
      <c r="N106" s="2"/>
      <c r="O106" s="2"/>
    </row>
    <row r="107" spans="2:15" ht="21" customHeight="1" x14ac:dyDescent="0.35">
      <c r="B107" s="3"/>
      <c r="L107" s="2"/>
      <c r="M107" s="2"/>
      <c r="N107" s="2"/>
      <c r="O107" s="2"/>
    </row>
    <row r="108" spans="2:15" ht="21" customHeight="1" x14ac:dyDescent="0.35">
      <c r="B108" s="3"/>
      <c r="L108" s="2"/>
      <c r="M108" s="2"/>
      <c r="N108" s="2"/>
      <c r="O108" s="2"/>
    </row>
    <row r="109" spans="2:15" ht="21" customHeight="1" x14ac:dyDescent="0.35">
      <c r="B109" s="3"/>
      <c r="L109" s="2"/>
      <c r="M109" s="2"/>
      <c r="N109" s="2"/>
      <c r="O109" s="2"/>
    </row>
    <row r="110" spans="2:15" ht="21" customHeight="1" x14ac:dyDescent="0.35">
      <c r="B110" s="3"/>
      <c r="L110" s="2"/>
      <c r="M110" s="2"/>
      <c r="N110" s="2"/>
      <c r="O110" s="2"/>
    </row>
    <row r="111" spans="2:15" ht="21" customHeight="1" x14ac:dyDescent="0.35">
      <c r="B111" s="3"/>
      <c r="L111" s="2"/>
      <c r="M111" s="2"/>
      <c r="N111" s="2"/>
      <c r="O111" s="2"/>
    </row>
    <row r="112" spans="2:15" ht="21" customHeight="1" x14ac:dyDescent="0.35">
      <c r="B112" s="3"/>
      <c r="L112" s="2"/>
      <c r="M112" s="2"/>
      <c r="N112" s="2"/>
      <c r="O112" s="2"/>
    </row>
    <row r="113" spans="2:15" ht="21" customHeight="1" x14ac:dyDescent="0.35">
      <c r="B113" s="3"/>
      <c r="L113" s="2"/>
      <c r="M113" s="2"/>
      <c r="N113" s="2"/>
      <c r="O113" s="2"/>
    </row>
    <row r="114" spans="2:15" ht="21" customHeight="1" x14ac:dyDescent="0.35">
      <c r="B114" s="3"/>
      <c r="L114" s="2"/>
      <c r="M114" s="2"/>
      <c r="N114" s="2"/>
      <c r="O114" s="2"/>
    </row>
    <row r="115" spans="2:15" ht="21" customHeight="1" x14ac:dyDescent="0.35">
      <c r="B115" s="3"/>
      <c r="L115" s="2"/>
      <c r="M115" s="2"/>
      <c r="N115" s="2"/>
      <c r="O115" s="2"/>
    </row>
    <row r="116" spans="2:15" ht="21" customHeight="1" x14ac:dyDescent="0.35">
      <c r="B116" s="3"/>
      <c r="L116" s="2"/>
      <c r="M116" s="2"/>
      <c r="N116" s="2"/>
      <c r="O116" s="2"/>
    </row>
    <row r="117" spans="2:15" ht="21" customHeight="1" x14ac:dyDescent="0.35">
      <c r="B117" s="3"/>
      <c r="L117" s="2"/>
      <c r="M117" s="2"/>
      <c r="N117" s="2"/>
      <c r="O117" s="2"/>
    </row>
    <row r="118" spans="2:15" ht="21" customHeight="1" x14ac:dyDescent="0.35">
      <c r="B118" s="3"/>
      <c r="L118" s="2"/>
      <c r="M118" s="2"/>
      <c r="N118" s="2"/>
      <c r="O118" s="2"/>
    </row>
    <row r="119" spans="2:15" ht="21" customHeight="1" x14ac:dyDescent="0.35">
      <c r="B119" s="3"/>
      <c r="L119" s="2"/>
      <c r="M119" s="2"/>
      <c r="N119" s="2"/>
      <c r="O119" s="2"/>
    </row>
    <row r="120" spans="2:15" ht="21" customHeight="1" x14ac:dyDescent="0.35">
      <c r="B120" s="3"/>
      <c r="L120" s="2"/>
      <c r="M120" s="2"/>
      <c r="N120" s="2"/>
      <c r="O120" s="2"/>
    </row>
    <row r="121" spans="2:15" ht="21" customHeight="1" x14ac:dyDescent="0.35">
      <c r="B121" s="3"/>
      <c r="L121" s="2"/>
      <c r="M121" s="2"/>
      <c r="N121" s="2"/>
      <c r="O121" s="2"/>
    </row>
    <row r="122" spans="2:15" ht="21" customHeight="1" x14ac:dyDescent="0.35">
      <c r="B122" s="3"/>
      <c r="L122" s="2"/>
      <c r="M122" s="2"/>
      <c r="N122" s="2"/>
      <c r="O122" s="2"/>
    </row>
    <row r="123" spans="2:15" ht="21" customHeight="1" x14ac:dyDescent="0.35">
      <c r="B123" s="3"/>
      <c r="L123" s="2"/>
      <c r="M123" s="2"/>
      <c r="N123" s="2"/>
      <c r="O123" s="2"/>
    </row>
    <row r="124" spans="2:15" ht="21" customHeight="1" x14ac:dyDescent="0.35">
      <c r="B124" s="3"/>
      <c r="L124" s="2"/>
      <c r="M124" s="2"/>
      <c r="N124" s="2"/>
      <c r="O124" s="2"/>
    </row>
    <row r="125" spans="2:15" ht="21" customHeight="1" x14ac:dyDescent="0.35">
      <c r="B125" s="3"/>
      <c r="L125" s="2"/>
      <c r="M125" s="2"/>
      <c r="N125" s="2"/>
      <c r="O125" s="2"/>
    </row>
    <row r="126" spans="2:15" ht="21" customHeight="1" x14ac:dyDescent="0.35">
      <c r="B126" s="3"/>
      <c r="L126" s="2"/>
      <c r="M126" s="2"/>
      <c r="N126" s="2"/>
      <c r="O126" s="2"/>
    </row>
    <row r="127" spans="2:15" ht="21" customHeight="1" x14ac:dyDescent="0.35">
      <c r="B127" s="3"/>
      <c r="L127" s="2"/>
      <c r="M127" s="2"/>
      <c r="N127" s="2"/>
      <c r="O127" s="2"/>
    </row>
    <row r="128" spans="2:15" ht="21" customHeight="1" x14ac:dyDescent="0.35">
      <c r="B128" s="3"/>
      <c r="L128" s="2"/>
      <c r="M128" s="2"/>
      <c r="N128" s="2"/>
      <c r="O128" s="2"/>
    </row>
    <row r="129" spans="2:15" ht="21" customHeight="1" x14ac:dyDescent="0.35">
      <c r="B129" s="3"/>
      <c r="L129" s="2"/>
      <c r="M129" s="2"/>
      <c r="N129" s="2"/>
      <c r="O129" s="2"/>
    </row>
    <row r="130" spans="2:15" ht="21" customHeight="1" x14ac:dyDescent="0.35">
      <c r="B130" s="3"/>
      <c r="L130" s="2"/>
      <c r="M130" s="2"/>
      <c r="N130" s="2"/>
      <c r="O130" s="2"/>
    </row>
    <row r="131" spans="2:15" ht="21" customHeight="1" x14ac:dyDescent="0.35">
      <c r="B131" s="3"/>
      <c r="L131" s="2"/>
      <c r="M131" s="2"/>
      <c r="N131" s="2"/>
      <c r="O131" s="2"/>
    </row>
    <row r="132" spans="2:15" ht="21" customHeight="1" x14ac:dyDescent="0.35">
      <c r="B132" s="3"/>
      <c r="L132" s="2"/>
      <c r="M132" s="2"/>
      <c r="N132" s="2"/>
      <c r="O132" s="2"/>
    </row>
    <row r="133" spans="2:15" ht="21" customHeight="1" x14ac:dyDescent="0.35">
      <c r="B133" s="3"/>
      <c r="L133" s="2"/>
      <c r="M133" s="2"/>
      <c r="N133" s="2"/>
      <c r="O133" s="2"/>
    </row>
    <row r="134" spans="2:15" ht="21" customHeight="1" x14ac:dyDescent="0.35">
      <c r="B134" s="3"/>
      <c r="L134" s="2"/>
      <c r="M134" s="2"/>
      <c r="N134" s="2"/>
      <c r="O134" s="2"/>
    </row>
    <row r="135" spans="2:15" ht="21" customHeight="1" x14ac:dyDescent="0.35">
      <c r="B135" s="3"/>
      <c r="L135" s="2"/>
      <c r="M135" s="2"/>
      <c r="N135" s="2"/>
      <c r="O135" s="2"/>
    </row>
    <row r="136" spans="2:15" ht="21" customHeight="1" x14ac:dyDescent="0.35">
      <c r="B136" s="3"/>
      <c r="L136" s="2"/>
      <c r="M136" s="2"/>
      <c r="N136" s="2"/>
      <c r="O136" s="2"/>
    </row>
    <row r="137" spans="2:15" ht="21" customHeight="1" x14ac:dyDescent="0.35">
      <c r="B137" s="3"/>
      <c r="L137" s="2"/>
      <c r="M137" s="2"/>
      <c r="N137" s="2"/>
      <c r="O137" s="2"/>
    </row>
    <row r="138" spans="2:15" ht="21" customHeight="1" x14ac:dyDescent="0.35">
      <c r="B138" s="3"/>
      <c r="L138" s="2"/>
      <c r="M138" s="2"/>
      <c r="N138" s="2"/>
      <c r="O138" s="2"/>
    </row>
    <row r="139" spans="2:15" ht="21" customHeight="1" x14ac:dyDescent="0.35">
      <c r="B139" s="3"/>
      <c r="L139" s="2"/>
      <c r="M139" s="2"/>
      <c r="N139" s="2"/>
      <c r="O139" s="2"/>
    </row>
    <row r="140" spans="2:15" ht="21" customHeight="1" x14ac:dyDescent="0.35">
      <c r="B140" s="3"/>
      <c r="L140" s="2"/>
      <c r="M140" s="2"/>
      <c r="N140" s="2"/>
      <c r="O140" s="2"/>
    </row>
    <row r="141" spans="2:15" ht="21" customHeight="1" x14ac:dyDescent="0.35">
      <c r="B141" s="3"/>
      <c r="L141" s="2"/>
      <c r="M141" s="2"/>
      <c r="N141" s="2"/>
      <c r="O141" s="2"/>
    </row>
    <row r="142" spans="2:15" ht="21" customHeight="1" x14ac:dyDescent="0.35">
      <c r="B142" s="3"/>
      <c r="L142" s="2"/>
      <c r="M142" s="2"/>
      <c r="N142" s="2"/>
      <c r="O142" s="2"/>
    </row>
    <row r="143" spans="2:15" ht="21" customHeight="1" x14ac:dyDescent="0.35">
      <c r="B143" s="3"/>
      <c r="L143" s="2"/>
      <c r="M143" s="2"/>
      <c r="N143" s="2"/>
      <c r="O143" s="2"/>
    </row>
    <row r="144" spans="2:15" ht="21" customHeight="1" x14ac:dyDescent="0.35">
      <c r="B144" s="3"/>
      <c r="L144" s="2"/>
      <c r="M144" s="2"/>
      <c r="N144" s="2"/>
      <c r="O144" s="2"/>
    </row>
    <row r="145" spans="2:15" ht="21" customHeight="1" x14ac:dyDescent="0.35">
      <c r="B145" s="3"/>
      <c r="L145" s="2"/>
      <c r="M145" s="2"/>
      <c r="N145" s="2"/>
      <c r="O145" s="2"/>
    </row>
    <row r="146" spans="2:15" ht="21" customHeight="1" x14ac:dyDescent="0.35">
      <c r="B146" s="3"/>
      <c r="L146" s="2"/>
      <c r="M146" s="2"/>
      <c r="N146" s="2"/>
      <c r="O146" s="2"/>
    </row>
    <row r="147" spans="2:15" ht="21" customHeight="1" x14ac:dyDescent="0.35">
      <c r="B147" s="3"/>
      <c r="L147" s="2"/>
      <c r="M147" s="2"/>
      <c r="N147" s="2"/>
      <c r="O147" s="2"/>
    </row>
    <row r="148" spans="2:15" ht="21" customHeight="1" x14ac:dyDescent="0.35">
      <c r="B148" s="3"/>
      <c r="L148" s="2"/>
      <c r="M148" s="2"/>
      <c r="N148" s="2"/>
      <c r="O148" s="2"/>
    </row>
    <row r="149" spans="2:15" ht="21" customHeight="1" x14ac:dyDescent="0.35">
      <c r="B149" s="3"/>
      <c r="L149" s="2"/>
      <c r="M149" s="2"/>
      <c r="N149" s="2"/>
      <c r="O149" s="2"/>
    </row>
    <row r="150" spans="2:15" ht="21" customHeight="1" x14ac:dyDescent="0.35">
      <c r="B150" s="3"/>
      <c r="L150" s="2"/>
      <c r="M150" s="2"/>
      <c r="N150" s="2"/>
      <c r="O150" s="2"/>
    </row>
    <row r="151" spans="2:15" ht="21" customHeight="1" x14ac:dyDescent="0.35">
      <c r="B151" s="3"/>
      <c r="L151" s="2"/>
      <c r="M151" s="2"/>
      <c r="N151" s="2"/>
      <c r="O151" s="2"/>
    </row>
    <row r="152" spans="2:15" ht="21" customHeight="1" x14ac:dyDescent="0.35">
      <c r="B152" s="3"/>
      <c r="L152" s="2"/>
      <c r="M152" s="2"/>
      <c r="N152" s="2"/>
      <c r="O152" s="2"/>
    </row>
    <row r="153" spans="2:15" ht="21" customHeight="1" x14ac:dyDescent="0.35">
      <c r="B153" s="3"/>
      <c r="L153" s="2"/>
      <c r="M153" s="2"/>
      <c r="N153" s="2"/>
      <c r="O153" s="2"/>
    </row>
    <row r="154" spans="2:15" ht="21" customHeight="1" x14ac:dyDescent="0.35">
      <c r="B154" s="3"/>
      <c r="L154" s="2"/>
      <c r="M154" s="2"/>
      <c r="N154" s="2"/>
      <c r="O154" s="2"/>
    </row>
    <row r="155" spans="2:15" ht="21" customHeight="1" x14ac:dyDescent="0.35">
      <c r="B155" s="3"/>
      <c r="L155" s="2"/>
      <c r="M155" s="2"/>
      <c r="N155" s="2"/>
      <c r="O155" s="2"/>
    </row>
    <row r="156" spans="2:15" ht="21" customHeight="1" x14ac:dyDescent="0.35">
      <c r="B156" s="3"/>
      <c r="L156" s="2"/>
      <c r="M156" s="2"/>
      <c r="N156" s="2"/>
      <c r="O156" s="2"/>
    </row>
    <row r="157" spans="2:15" ht="21" customHeight="1" x14ac:dyDescent="0.35">
      <c r="B157" s="3"/>
      <c r="L157" s="2"/>
      <c r="M157" s="2"/>
      <c r="N157" s="2"/>
      <c r="O157" s="2"/>
    </row>
    <row r="158" spans="2:15" ht="21" customHeight="1" x14ac:dyDescent="0.35">
      <c r="B158" s="3"/>
      <c r="L158" s="2"/>
      <c r="M158" s="2"/>
      <c r="N158" s="2"/>
      <c r="O158" s="2"/>
    </row>
    <row r="159" spans="2:15" ht="21" customHeight="1" x14ac:dyDescent="0.35">
      <c r="B159" s="3"/>
      <c r="L159" s="2"/>
      <c r="M159" s="2"/>
      <c r="N159" s="2"/>
      <c r="O159" s="2"/>
    </row>
    <row r="160" spans="2:15" ht="21" customHeight="1" x14ac:dyDescent="0.35">
      <c r="B160" s="3"/>
      <c r="L160" s="2"/>
      <c r="M160" s="2"/>
      <c r="N160" s="2"/>
      <c r="O160" s="2"/>
    </row>
    <row r="161" spans="2:15" ht="21" customHeight="1" x14ac:dyDescent="0.35">
      <c r="B161" s="3"/>
      <c r="L161" s="2"/>
      <c r="M161" s="2"/>
      <c r="N161" s="2"/>
      <c r="O161" s="2"/>
    </row>
    <row r="162" spans="2:15" ht="21" customHeight="1" x14ac:dyDescent="0.35">
      <c r="B162" s="3"/>
      <c r="L162" s="2"/>
      <c r="M162" s="2"/>
      <c r="N162" s="2"/>
      <c r="O162" s="2"/>
    </row>
    <row r="163" spans="2:15" ht="21" customHeight="1" x14ac:dyDescent="0.35">
      <c r="B163" s="3"/>
      <c r="L163" s="2"/>
      <c r="M163" s="2"/>
      <c r="N163" s="2"/>
      <c r="O163" s="2"/>
    </row>
    <row r="164" spans="2:15" ht="21" customHeight="1" x14ac:dyDescent="0.35">
      <c r="B164" s="3"/>
      <c r="L164" s="2"/>
      <c r="M164" s="2"/>
      <c r="N164" s="2"/>
      <c r="O164" s="2"/>
    </row>
    <row r="165" spans="2:15" ht="21" customHeight="1" x14ac:dyDescent="0.35">
      <c r="B165" s="3"/>
      <c r="L165" s="2"/>
      <c r="M165" s="2"/>
      <c r="N165" s="2"/>
      <c r="O165" s="2"/>
    </row>
    <row r="166" spans="2:15" ht="21" customHeight="1" x14ac:dyDescent="0.35">
      <c r="B166" s="3"/>
      <c r="L166" s="2"/>
      <c r="M166" s="2"/>
      <c r="N166" s="2"/>
      <c r="O166" s="2"/>
    </row>
    <row r="167" spans="2:15" ht="21" customHeight="1" x14ac:dyDescent="0.35">
      <c r="B167" s="3"/>
      <c r="L167" s="2"/>
      <c r="M167" s="2"/>
      <c r="N167" s="2"/>
      <c r="O167" s="2"/>
    </row>
    <row r="168" spans="2:15" ht="21" customHeight="1" x14ac:dyDescent="0.35">
      <c r="B168" s="3"/>
      <c r="L168" s="2"/>
      <c r="M168" s="2"/>
      <c r="N168" s="2"/>
      <c r="O168" s="2"/>
    </row>
    <row r="169" spans="2:15" ht="21" customHeight="1" x14ac:dyDescent="0.35">
      <c r="B169" s="3"/>
      <c r="L169" s="2"/>
      <c r="M169" s="2"/>
      <c r="N169" s="2"/>
      <c r="O169" s="2"/>
    </row>
    <row r="170" spans="2:15" ht="21" customHeight="1" x14ac:dyDescent="0.35">
      <c r="B170" s="3"/>
      <c r="L170" s="2"/>
      <c r="M170" s="2"/>
      <c r="N170" s="2"/>
      <c r="O170" s="2"/>
    </row>
    <row r="171" spans="2:15" ht="21" customHeight="1" x14ac:dyDescent="0.35">
      <c r="B171" s="3"/>
      <c r="L171" s="2"/>
      <c r="M171" s="2"/>
      <c r="N171" s="2"/>
      <c r="O171" s="2"/>
    </row>
    <row r="172" spans="2:15" ht="21" customHeight="1" x14ac:dyDescent="0.35">
      <c r="B172" s="3"/>
      <c r="L172" s="2"/>
      <c r="M172" s="2"/>
      <c r="N172" s="2"/>
      <c r="O172" s="2"/>
    </row>
    <row r="173" spans="2:15" ht="21" customHeight="1" x14ac:dyDescent="0.35">
      <c r="B173" s="3"/>
      <c r="L173" s="2"/>
      <c r="M173" s="2"/>
      <c r="N173" s="2"/>
      <c r="O173" s="2"/>
    </row>
    <row r="174" spans="2:15" ht="21" customHeight="1" x14ac:dyDescent="0.35">
      <c r="B174" s="3"/>
      <c r="L174" s="2"/>
      <c r="M174" s="2"/>
      <c r="N174" s="2"/>
      <c r="O174" s="2"/>
    </row>
    <row r="175" spans="2:15" ht="21" customHeight="1" x14ac:dyDescent="0.35">
      <c r="B175" s="3"/>
      <c r="L175" s="2"/>
      <c r="M175" s="2"/>
      <c r="N175" s="2"/>
      <c r="O175" s="2"/>
    </row>
    <row r="176" spans="2:15" ht="21" customHeight="1" x14ac:dyDescent="0.35">
      <c r="B176" s="3"/>
      <c r="L176" s="2"/>
      <c r="M176" s="2"/>
      <c r="N176" s="2"/>
      <c r="O176" s="2"/>
    </row>
    <row r="177" spans="2:15" ht="21" customHeight="1" x14ac:dyDescent="0.35">
      <c r="B177" s="3"/>
      <c r="L177" s="2"/>
      <c r="M177" s="2"/>
      <c r="N177" s="2"/>
      <c r="O177" s="2"/>
    </row>
    <row r="178" spans="2:15" ht="21" customHeight="1" x14ac:dyDescent="0.35">
      <c r="B178" s="3"/>
      <c r="L178" s="2"/>
      <c r="M178" s="2"/>
      <c r="N178" s="2"/>
      <c r="O178" s="2"/>
    </row>
    <row r="179" spans="2:15" ht="21" customHeight="1" x14ac:dyDescent="0.35">
      <c r="B179" s="3"/>
      <c r="L179" s="2"/>
      <c r="M179" s="2"/>
      <c r="N179" s="2"/>
      <c r="O179" s="2"/>
    </row>
    <row r="180" spans="2:15" ht="21" customHeight="1" x14ac:dyDescent="0.35">
      <c r="B180" s="3"/>
      <c r="L180" s="2"/>
      <c r="M180" s="2"/>
      <c r="N180" s="2"/>
      <c r="O180" s="2"/>
    </row>
    <row r="181" spans="2:15" ht="21" customHeight="1" x14ac:dyDescent="0.35">
      <c r="B181" s="3"/>
      <c r="L181" s="2"/>
      <c r="M181" s="2"/>
      <c r="N181" s="2"/>
      <c r="O181" s="2"/>
    </row>
    <row r="182" spans="2:15" ht="21" customHeight="1" x14ac:dyDescent="0.35">
      <c r="B182" s="3"/>
      <c r="L182" s="2"/>
      <c r="M182" s="2"/>
      <c r="N182" s="2"/>
      <c r="O182" s="2"/>
    </row>
    <row r="183" spans="2:15" ht="21" customHeight="1" x14ac:dyDescent="0.35">
      <c r="B183" s="3"/>
      <c r="L183" s="2"/>
      <c r="M183" s="2"/>
      <c r="N183" s="2"/>
      <c r="O183" s="2"/>
    </row>
    <row r="184" spans="2:15" ht="21" customHeight="1" x14ac:dyDescent="0.35">
      <c r="B184" s="3"/>
      <c r="L184" s="2"/>
      <c r="M184" s="2"/>
      <c r="N184" s="2"/>
      <c r="O184" s="2"/>
    </row>
    <row r="185" spans="2:15" ht="21" customHeight="1" x14ac:dyDescent="0.35">
      <c r="B185" s="3"/>
      <c r="L185" s="2"/>
      <c r="M185" s="2"/>
      <c r="N185" s="2"/>
      <c r="O185" s="2"/>
    </row>
    <row r="186" spans="2:15" ht="21" customHeight="1" x14ac:dyDescent="0.35">
      <c r="B186" s="3"/>
      <c r="L186" s="2"/>
      <c r="M186" s="2"/>
      <c r="N186" s="2"/>
      <c r="O186" s="2"/>
    </row>
    <row r="187" spans="2:15" ht="21" customHeight="1" x14ac:dyDescent="0.35">
      <c r="B187" s="3"/>
      <c r="L187" s="2"/>
      <c r="M187" s="2"/>
      <c r="N187" s="2"/>
      <c r="O187" s="2"/>
    </row>
    <row r="188" spans="2:15" ht="21" customHeight="1" x14ac:dyDescent="0.35">
      <c r="B188" s="3"/>
      <c r="L188" s="2"/>
      <c r="M188" s="2"/>
      <c r="N188" s="2"/>
      <c r="O188" s="2"/>
    </row>
    <row r="189" spans="2:15" ht="21" customHeight="1" x14ac:dyDescent="0.35">
      <c r="B189" s="3"/>
      <c r="L189" s="2"/>
      <c r="M189" s="2"/>
      <c r="N189" s="2"/>
      <c r="O189" s="2"/>
    </row>
    <row r="190" spans="2:15" ht="21" customHeight="1" x14ac:dyDescent="0.35">
      <c r="B190" s="3"/>
      <c r="L190" s="2"/>
      <c r="M190" s="2"/>
      <c r="N190" s="2"/>
      <c r="O190" s="2"/>
    </row>
    <row r="191" spans="2:15" ht="21" customHeight="1" x14ac:dyDescent="0.35">
      <c r="B191" s="3"/>
      <c r="L191" s="2"/>
      <c r="M191" s="2"/>
      <c r="N191" s="2"/>
      <c r="O191" s="2"/>
    </row>
    <row r="192" spans="2:15" ht="21" customHeight="1" x14ac:dyDescent="0.35">
      <c r="B192" s="3"/>
      <c r="L192" s="2"/>
      <c r="M192" s="2"/>
      <c r="N192" s="2"/>
      <c r="O192" s="2"/>
    </row>
    <row r="193" spans="2:15" ht="21" customHeight="1" x14ac:dyDescent="0.35">
      <c r="B193" s="3"/>
      <c r="L193" s="2"/>
      <c r="M193" s="2"/>
      <c r="N193" s="2"/>
      <c r="O193" s="2"/>
    </row>
    <row r="194" spans="2:15" ht="21" customHeight="1" x14ac:dyDescent="0.35">
      <c r="B194" s="3"/>
      <c r="L194" s="2"/>
      <c r="M194" s="2"/>
      <c r="N194" s="2"/>
      <c r="O194" s="2"/>
    </row>
    <row r="195" spans="2:15" ht="21" customHeight="1" x14ac:dyDescent="0.35">
      <c r="B195" s="3"/>
      <c r="L195" s="2"/>
      <c r="M195" s="2"/>
      <c r="N195" s="2"/>
      <c r="O195" s="2"/>
    </row>
    <row r="196" spans="2:15" ht="21" customHeight="1" x14ac:dyDescent="0.35">
      <c r="B196" s="3"/>
      <c r="L196" s="2"/>
      <c r="M196" s="2"/>
      <c r="N196" s="2"/>
      <c r="O196" s="2"/>
    </row>
    <row r="197" spans="2:15" ht="21" customHeight="1" x14ac:dyDescent="0.35">
      <c r="B197" s="3"/>
      <c r="L197" s="2"/>
      <c r="M197" s="2"/>
      <c r="N197" s="2"/>
      <c r="O197" s="2"/>
    </row>
    <row r="198" spans="2:15" ht="21" customHeight="1" x14ac:dyDescent="0.35">
      <c r="B198" s="3"/>
      <c r="L198" s="2"/>
      <c r="M198" s="2"/>
      <c r="N198" s="2"/>
      <c r="O198" s="2"/>
    </row>
    <row r="199" spans="2:15" ht="21" customHeight="1" x14ac:dyDescent="0.35">
      <c r="B199" s="3"/>
      <c r="L199" s="2"/>
      <c r="M199" s="2"/>
      <c r="N199" s="2"/>
      <c r="O199" s="2"/>
    </row>
    <row r="200" spans="2:15" ht="21" customHeight="1" x14ac:dyDescent="0.35">
      <c r="B200" s="3"/>
      <c r="L200" s="2"/>
      <c r="M200" s="2"/>
      <c r="N200" s="2"/>
      <c r="O200" s="2"/>
    </row>
    <row r="201" spans="2:15" ht="21" customHeight="1" x14ac:dyDescent="0.35">
      <c r="B201" s="3"/>
      <c r="L201" s="2"/>
      <c r="M201" s="2"/>
      <c r="N201" s="2"/>
      <c r="O201" s="2"/>
    </row>
    <row r="202" spans="2:15" ht="21" customHeight="1" x14ac:dyDescent="0.35">
      <c r="B202" s="3"/>
      <c r="L202" s="2"/>
      <c r="M202" s="2"/>
      <c r="N202" s="2"/>
      <c r="O202" s="2"/>
    </row>
    <row r="203" spans="2:15" ht="21" customHeight="1" x14ac:dyDescent="0.35">
      <c r="B203" s="3"/>
      <c r="L203" s="2"/>
      <c r="M203" s="2"/>
      <c r="N203" s="2"/>
      <c r="O203" s="2"/>
    </row>
    <row r="204" spans="2:15" ht="21" customHeight="1" x14ac:dyDescent="0.35">
      <c r="B204" s="3"/>
      <c r="L204" s="2"/>
      <c r="M204" s="2"/>
      <c r="N204" s="2"/>
      <c r="O204" s="2"/>
    </row>
    <row r="205" spans="2:15" ht="21" customHeight="1" x14ac:dyDescent="0.35">
      <c r="B205" s="3"/>
      <c r="L205" s="2"/>
      <c r="M205" s="2"/>
      <c r="N205" s="2"/>
      <c r="O205" s="2"/>
    </row>
    <row r="206" spans="2:15" ht="21" customHeight="1" x14ac:dyDescent="0.35">
      <c r="B206" s="3"/>
      <c r="L206" s="2"/>
      <c r="M206" s="2"/>
      <c r="N206" s="2"/>
      <c r="O206" s="2"/>
    </row>
    <row r="207" spans="2:15" ht="21" customHeight="1" x14ac:dyDescent="0.35">
      <c r="B207" s="3"/>
      <c r="L207" s="2"/>
      <c r="M207" s="2"/>
      <c r="N207" s="2"/>
      <c r="O207" s="2"/>
    </row>
    <row r="208" spans="2:15" ht="21" customHeight="1" x14ac:dyDescent="0.35">
      <c r="B208" s="3"/>
      <c r="L208" s="2"/>
      <c r="M208" s="2"/>
      <c r="N208" s="2"/>
      <c r="O208" s="2"/>
    </row>
    <row r="209" spans="2:15" ht="21" customHeight="1" x14ac:dyDescent="0.35">
      <c r="B209" s="3"/>
      <c r="L209" s="2"/>
      <c r="M209" s="2"/>
      <c r="N209" s="2"/>
      <c r="O209" s="2"/>
    </row>
    <row r="210" spans="2:15" ht="21" customHeight="1" x14ac:dyDescent="0.35">
      <c r="B210" s="3"/>
      <c r="L210" s="2"/>
      <c r="M210" s="2"/>
      <c r="N210" s="2"/>
      <c r="O210" s="2"/>
    </row>
    <row r="211" spans="2:15" ht="21" customHeight="1" x14ac:dyDescent="0.35">
      <c r="B211" s="3"/>
      <c r="L211" s="2"/>
      <c r="M211" s="2"/>
      <c r="N211" s="2"/>
      <c r="O211" s="2"/>
    </row>
    <row r="212" spans="2:15" ht="21" customHeight="1" x14ac:dyDescent="0.35">
      <c r="B212" s="3"/>
      <c r="L212" s="2"/>
      <c r="M212" s="2"/>
      <c r="N212" s="2"/>
      <c r="O212" s="2"/>
    </row>
    <row r="213" spans="2:15" ht="21" customHeight="1" x14ac:dyDescent="0.35">
      <c r="B213" s="3"/>
      <c r="L213" s="2"/>
      <c r="M213" s="2"/>
      <c r="N213" s="2"/>
      <c r="O213" s="2"/>
    </row>
    <row r="214" spans="2:15" ht="21" customHeight="1" x14ac:dyDescent="0.35">
      <c r="B214" s="3"/>
      <c r="L214" s="2"/>
      <c r="M214" s="2"/>
      <c r="N214" s="2"/>
      <c r="O214" s="2"/>
    </row>
    <row r="215" spans="2:15" ht="21" customHeight="1" x14ac:dyDescent="0.35">
      <c r="B215" s="3"/>
      <c r="L215" s="2"/>
      <c r="M215" s="2"/>
      <c r="N215" s="2"/>
      <c r="O215" s="2"/>
    </row>
    <row r="216" spans="2:15" ht="21" customHeight="1" x14ac:dyDescent="0.35">
      <c r="B216" s="3"/>
      <c r="L216" s="2"/>
      <c r="M216" s="2"/>
      <c r="N216" s="2"/>
      <c r="O216" s="2"/>
    </row>
    <row r="217" spans="2:15" ht="21" customHeight="1" x14ac:dyDescent="0.35">
      <c r="B217" s="3"/>
      <c r="L217" s="2"/>
      <c r="M217" s="2"/>
      <c r="N217" s="2"/>
      <c r="O217" s="2"/>
    </row>
    <row r="218" spans="2:15" ht="21" customHeight="1" x14ac:dyDescent="0.35">
      <c r="B218" s="3"/>
      <c r="L218" s="2"/>
      <c r="M218" s="2"/>
      <c r="N218" s="2"/>
      <c r="O218" s="2"/>
    </row>
    <row r="219" spans="2:15" ht="21" customHeight="1" x14ac:dyDescent="0.35">
      <c r="B219" s="3"/>
      <c r="L219" s="2"/>
      <c r="M219" s="2"/>
      <c r="N219" s="2"/>
      <c r="O219" s="2"/>
    </row>
    <row r="220" spans="2:15" ht="21" customHeight="1" x14ac:dyDescent="0.35">
      <c r="B220" s="3"/>
      <c r="L220" s="2"/>
      <c r="M220" s="2"/>
      <c r="N220" s="2"/>
      <c r="O220" s="2"/>
    </row>
    <row r="221" spans="2:15" ht="21" customHeight="1" x14ac:dyDescent="0.35">
      <c r="B221" s="3"/>
      <c r="L221" s="2"/>
      <c r="M221" s="2"/>
      <c r="N221" s="2"/>
      <c r="O221" s="2"/>
    </row>
    <row r="222" spans="2:15" ht="21" customHeight="1" x14ac:dyDescent="0.35">
      <c r="B222" s="3"/>
      <c r="L222" s="2"/>
      <c r="M222" s="2"/>
      <c r="N222" s="2"/>
      <c r="O222" s="2"/>
    </row>
    <row r="223" spans="2:15" ht="21" customHeight="1" x14ac:dyDescent="0.35">
      <c r="B223" s="3"/>
      <c r="L223" s="2"/>
      <c r="M223" s="2"/>
      <c r="N223" s="2"/>
      <c r="O223" s="2"/>
    </row>
    <row r="224" spans="2:15" ht="21" customHeight="1" x14ac:dyDescent="0.35">
      <c r="B224" s="3"/>
      <c r="L224" s="2"/>
      <c r="M224" s="2"/>
      <c r="N224" s="2"/>
      <c r="O224" s="2"/>
    </row>
    <row r="225" spans="2:15" ht="21" customHeight="1" x14ac:dyDescent="0.35">
      <c r="B225" s="3"/>
      <c r="L225" s="2"/>
      <c r="M225" s="2"/>
      <c r="N225" s="2"/>
      <c r="O225" s="2"/>
    </row>
    <row r="226" spans="2:15" ht="21" customHeight="1" x14ac:dyDescent="0.35">
      <c r="B226" s="3"/>
      <c r="L226" s="2"/>
      <c r="M226" s="2"/>
      <c r="N226" s="2"/>
      <c r="O226" s="2"/>
    </row>
    <row r="227" spans="2:15" ht="21" customHeight="1" x14ac:dyDescent="0.35">
      <c r="B227" s="3"/>
      <c r="L227" s="2"/>
      <c r="M227" s="2"/>
      <c r="N227" s="2"/>
      <c r="O227" s="2"/>
    </row>
    <row r="228" spans="2:15" ht="21" customHeight="1" x14ac:dyDescent="0.35">
      <c r="B228" s="3"/>
      <c r="L228" s="2"/>
      <c r="M228" s="2"/>
      <c r="N228" s="2"/>
      <c r="O228" s="2"/>
    </row>
    <row r="229" spans="2:15" ht="21" customHeight="1" x14ac:dyDescent="0.35">
      <c r="B229" s="3"/>
      <c r="L229" s="2"/>
      <c r="M229" s="2"/>
      <c r="N229" s="2"/>
      <c r="O229" s="2"/>
    </row>
    <row r="230" spans="2:15" ht="21" customHeight="1" x14ac:dyDescent="0.35">
      <c r="B230" s="3"/>
      <c r="L230" s="2"/>
      <c r="M230" s="2"/>
      <c r="N230" s="2"/>
      <c r="O230" s="2"/>
    </row>
    <row r="231" spans="2:15" ht="21" customHeight="1" x14ac:dyDescent="0.35">
      <c r="B231" s="3"/>
      <c r="L231" s="2"/>
      <c r="M231" s="2"/>
      <c r="N231" s="2"/>
      <c r="O231" s="2"/>
    </row>
    <row r="232" spans="2:15" ht="21" customHeight="1" x14ac:dyDescent="0.35">
      <c r="B232" s="3"/>
      <c r="L232" s="2"/>
      <c r="M232" s="2"/>
      <c r="N232" s="2"/>
      <c r="O232" s="2"/>
    </row>
    <row r="233" spans="2:15" ht="21" customHeight="1" x14ac:dyDescent="0.35">
      <c r="B233" s="3"/>
      <c r="L233" s="2"/>
      <c r="M233" s="2"/>
      <c r="N233" s="2"/>
      <c r="O233" s="2"/>
    </row>
    <row r="234" spans="2:15" ht="21" customHeight="1" x14ac:dyDescent="0.35">
      <c r="B234" s="3"/>
      <c r="L234" s="2"/>
      <c r="M234" s="2"/>
      <c r="N234" s="2"/>
      <c r="O234" s="2"/>
    </row>
    <row r="235" spans="2:15" ht="21" customHeight="1" x14ac:dyDescent="0.35">
      <c r="B235" s="3"/>
      <c r="L235" s="2"/>
      <c r="M235" s="2"/>
      <c r="N235" s="2"/>
      <c r="O235" s="2"/>
    </row>
    <row r="236" spans="2:15" ht="21" customHeight="1" x14ac:dyDescent="0.35">
      <c r="B236" s="3"/>
      <c r="L236" s="2"/>
      <c r="M236" s="2"/>
      <c r="N236" s="2"/>
      <c r="O236" s="2"/>
    </row>
    <row r="237" spans="2:15" ht="21" customHeight="1" x14ac:dyDescent="0.35">
      <c r="B237" s="3"/>
      <c r="L237" s="2"/>
      <c r="M237" s="2"/>
      <c r="N237" s="2"/>
      <c r="O237" s="2"/>
    </row>
    <row r="238" spans="2:15" ht="21" customHeight="1" x14ac:dyDescent="0.35">
      <c r="B238" s="3"/>
      <c r="L238" s="2"/>
      <c r="M238" s="2"/>
      <c r="N238" s="2"/>
      <c r="O238" s="2"/>
    </row>
    <row r="239" spans="2:15" ht="21" customHeight="1" x14ac:dyDescent="0.35">
      <c r="B239" s="3"/>
      <c r="L239" s="2"/>
      <c r="M239" s="2"/>
      <c r="N239" s="2"/>
      <c r="O239" s="2"/>
    </row>
    <row r="240" spans="2:15" ht="21" customHeight="1" x14ac:dyDescent="0.35">
      <c r="B240" s="3"/>
      <c r="L240" s="2"/>
      <c r="M240" s="2"/>
      <c r="N240" s="2"/>
      <c r="O240" s="2"/>
    </row>
    <row r="241" spans="2:15" ht="21" customHeight="1" x14ac:dyDescent="0.35">
      <c r="B241" s="3"/>
      <c r="L241" s="2"/>
      <c r="M241" s="2"/>
      <c r="N241" s="2"/>
      <c r="O241" s="2"/>
    </row>
    <row r="242" spans="2:15" ht="21" customHeight="1" x14ac:dyDescent="0.35">
      <c r="B242" s="3"/>
      <c r="L242" s="2"/>
      <c r="M242" s="2"/>
      <c r="N242" s="2"/>
      <c r="O242" s="2"/>
    </row>
    <row r="243" spans="2:15" ht="21" customHeight="1" x14ac:dyDescent="0.35">
      <c r="B243" s="3"/>
      <c r="L243" s="2"/>
      <c r="M243" s="2"/>
      <c r="N243" s="2"/>
      <c r="O243" s="2"/>
    </row>
    <row r="244" spans="2:15" ht="21" customHeight="1" x14ac:dyDescent="0.35">
      <c r="B244" s="3"/>
      <c r="L244" s="2"/>
      <c r="M244" s="2"/>
      <c r="N244" s="2"/>
      <c r="O244" s="2"/>
    </row>
    <row r="245" spans="2:15" ht="21" customHeight="1" x14ac:dyDescent="0.35">
      <c r="B245" s="3"/>
      <c r="L245" s="2"/>
      <c r="M245" s="2"/>
      <c r="N245" s="2"/>
      <c r="O245" s="2"/>
    </row>
    <row r="246" spans="2:15" ht="21" customHeight="1" x14ac:dyDescent="0.35">
      <c r="B246" s="3"/>
      <c r="L246" s="2"/>
      <c r="M246" s="2"/>
      <c r="N246" s="2"/>
      <c r="O246" s="2"/>
    </row>
    <row r="247" spans="2:15" ht="21" customHeight="1" x14ac:dyDescent="0.35">
      <c r="B247" s="3"/>
      <c r="L247" s="2"/>
      <c r="M247" s="2"/>
      <c r="N247" s="2"/>
      <c r="O247" s="2"/>
    </row>
    <row r="248" spans="2:15" ht="21" customHeight="1" x14ac:dyDescent="0.35">
      <c r="B248" s="3"/>
      <c r="L248" s="2"/>
      <c r="M248" s="2"/>
      <c r="N248" s="2"/>
      <c r="O248" s="2"/>
    </row>
    <row r="249" spans="2:15" ht="21" customHeight="1" x14ac:dyDescent="0.35">
      <c r="B249" s="3"/>
      <c r="L249" s="2"/>
      <c r="M249" s="2"/>
      <c r="N249" s="2"/>
      <c r="O249" s="2"/>
    </row>
    <row r="250" spans="2:15" ht="21" customHeight="1" x14ac:dyDescent="0.35">
      <c r="B250" s="3"/>
      <c r="L250" s="2"/>
      <c r="M250" s="2"/>
      <c r="N250" s="2"/>
      <c r="O250" s="2"/>
    </row>
    <row r="251" spans="2:15" ht="21" customHeight="1" x14ac:dyDescent="0.35">
      <c r="B251" s="3"/>
      <c r="L251" s="2"/>
      <c r="M251" s="2"/>
      <c r="N251" s="2"/>
      <c r="O251" s="2"/>
    </row>
    <row r="252" spans="2:15" ht="21" customHeight="1" x14ac:dyDescent="0.35">
      <c r="B252" s="3"/>
      <c r="L252" s="2"/>
      <c r="M252" s="2"/>
      <c r="N252" s="2"/>
      <c r="O252" s="2"/>
    </row>
    <row r="253" spans="2:15" ht="21" customHeight="1" x14ac:dyDescent="0.35">
      <c r="B253" s="3"/>
      <c r="L253" s="2"/>
      <c r="M253" s="2"/>
      <c r="N253" s="2"/>
      <c r="O253" s="2"/>
    </row>
    <row r="254" spans="2:15" ht="21" customHeight="1" x14ac:dyDescent="0.35">
      <c r="B254" s="3"/>
      <c r="L254" s="2"/>
      <c r="M254" s="2"/>
      <c r="N254" s="2"/>
      <c r="O254" s="2"/>
    </row>
    <row r="255" spans="2:15" ht="21" customHeight="1" x14ac:dyDescent="0.35">
      <c r="B255" s="3"/>
      <c r="L255" s="2"/>
      <c r="M255" s="2"/>
      <c r="N255" s="2"/>
      <c r="O255" s="2"/>
    </row>
    <row r="256" spans="2:15" ht="21" customHeight="1" x14ac:dyDescent="0.35">
      <c r="B256" s="3"/>
      <c r="L256" s="2"/>
      <c r="M256" s="2"/>
      <c r="N256" s="2"/>
      <c r="O256" s="2"/>
    </row>
    <row r="257" spans="2:15" ht="21" customHeight="1" x14ac:dyDescent="0.35">
      <c r="B257" s="3"/>
      <c r="L257" s="2"/>
      <c r="M257" s="2"/>
      <c r="N257" s="2"/>
      <c r="O257" s="2"/>
    </row>
    <row r="258" spans="2:15" ht="21" customHeight="1" x14ac:dyDescent="0.35">
      <c r="B258" s="3"/>
      <c r="L258" s="2"/>
      <c r="M258" s="2"/>
      <c r="N258" s="2"/>
      <c r="O258" s="2"/>
    </row>
    <row r="259" spans="2:15" ht="21" customHeight="1" x14ac:dyDescent="0.35">
      <c r="B259" s="3"/>
      <c r="L259" s="2"/>
      <c r="M259" s="2"/>
      <c r="N259" s="2"/>
      <c r="O259" s="2"/>
    </row>
    <row r="260" spans="2:15" ht="21" customHeight="1" x14ac:dyDescent="0.35">
      <c r="B260" s="3"/>
      <c r="L260" s="2"/>
      <c r="M260" s="2"/>
      <c r="N260" s="2"/>
      <c r="O260" s="2"/>
    </row>
    <row r="261" spans="2:15" ht="21" customHeight="1" x14ac:dyDescent="0.35">
      <c r="B261" s="3"/>
      <c r="L261" s="2"/>
      <c r="M261" s="2"/>
      <c r="N261" s="2"/>
      <c r="O261" s="2"/>
    </row>
    <row r="262" spans="2:15" ht="21" customHeight="1" x14ac:dyDescent="0.35">
      <c r="B262" s="3"/>
      <c r="L262" s="2"/>
      <c r="M262" s="2"/>
      <c r="N262" s="2"/>
      <c r="O262" s="2"/>
    </row>
    <row r="263" spans="2:15" ht="21" customHeight="1" x14ac:dyDescent="0.35">
      <c r="B263" s="3"/>
      <c r="L263" s="2"/>
      <c r="M263" s="2"/>
      <c r="N263" s="2"/>
      <c r="O263" s="2"/>
    </row>
    <row r="264" spans="2:15" ht="21" customHeight="1" x14ac:dyDescent="0.35">
      <c r="B264" s="3"/>
      <c r="L264" s="2"/>
      <c r="M264" s="2"/>
      <c r="N264" s="2"/>
      <c r="O264" s="2"/>
    </row>
    <row r="265" spans="2:15" ht="21" customHeight="1" x14ac:dyDescent="0.35">
      <c r="B265" s="3"/>
      <c r="L265" s="2"/>
      <c r="M265" s="2"/>
      <c r="N265" s="2"/>
      <c r="O265" s="2"/>
    </row>
    <row r="266" spans="2:15" ht="21" customHeight="1" x14ac:dyDescent="0.35">
      <c r="B266" s="3"/>
      <c r="L266" s="2"/>
      <c r="M266" s="2"/>
      <c r="N266" s="2"/>
      <c r="O266" s="2"/>
    </row>
    <row r="267" spans="2:15" ht="21" customHeight="1" x14ac:dyDescent="0.35">
      <c r="B267" s="3"/>
      <c r="L267" s="2"/>
      <c r="M267" s="2"/>
      <c r="N267" s="2"/>
      <c r="O267" s="2"/>
    </row>
    <row r="268" spans="2:15" ht="21" customHeight="1" x14ac:dyDescent="0.35">
      <c r="B268" s="3"/>
      <c r="L268" s="2"/>
      <c r="M268" s="2"/>
      <c r="N268" s="2"/>
      <c r="O268" s="2"/>
    </row>
    <row r="269" spans="2:15" ht="21" customHeight="1" x14ac:dyDescent="0.35">
      <c r="B269" s="3"/>
      <c r="L269" s="2"/>
      <c r="M269" s="2"/>
      <c r="N269" s="2"/>
      <c r="O269" s="2"/>
    </row>
    <row r="270" spans="2:15" ht="21" customHeight="1" x14ac:dyDescent="0.35">
      <c r="B270" s="3"/>
      <c r="L270" s="2"/>
      <c r="M270" s="2"/>
      <c r="N270" s="2"/>
      <c r="O270" s="2"/>
    </row>
    <row r="271" spans="2:15" ht="21" customHeight="1" x14ac:dyDescent="0.35">
      <c r="B271" s="3"/>
      <c r="L271" s="2"/>
      <c r="M271" s="2"/>
      <c r="N271" s="2"/>
      <c r="O271" s="2"/>
    </row>
    <row r="272" spans="2:15" ht="21" customHeight="1" x14ac:dyDescent="0.35">
      <c r="B272" s="3"/>
      <c r="L272" s="2"/>
      <c r="M272" s="2"/>
      <c r="N272" s="2"/>
      <c r="O272" s="2"/>
    </row>
    <row r="273" spans="2:15" ht="21" customHeight="1" x14ac:dyDescent="0.35">
      <c r="B273" s="3"/>
      <c r="L273" s="2"/>
      <c r="M273" s="2"/>
      <c r="N273" s="2"/>
      <c r="O273" s="2"/>
    </row>
    <row r="274" spans="2:15" ht="21" customHeight="1" x14ac:dyDescent="0.35">
      <c r="B274" s="3"/>
      <c r="L274" s="2"/>
      <c r="M274" s="2"/>
      <c r="N274" s="2"/>
      <c r="O274" s="2"/>
    </row>
    <row r="275" spans="2:15" ht="21" customHeight="1" x14ac:dyDescent="0.35">
      <c r="B275" s="3"/>
      <c r="L275" s="2"/>
      <c r="M275" s="2"/>
      <c r="N275" s="2"/>
      <c r="O275" s="2"/>
    </row>
    <row r="276" spans="2:15" ht="21" customHeight="1" x14ac:dyDescent="0.35">
      <c r="B276" s="3"/>
      <c r="L276" s="2"/>
      <c r="M276" s="2"/>
      <c r="N276" s="2"/>
      <c r="O276" s="2"/>
    </row>
    <row r="277" spans="2:15" ht="21" customHeight="1" x14ac:dyDescent="0.35">
      <c r="B277" s="3"/>
      <c r="L277" s="2"/>
      <c r="M277" s="2"/>
      <c r="N277" s="2"/>
      <c r="O277" s="2"/>
    </row>
    <row r="278" spans="2:15" ht="21" customHeight="1" x14ac:dyDescent="0.35">
      <c r="B278" s="3"/>
      <c r="L278" s="2"/>
      <c r="M278" s="2"/>
      <c r="N278" s="2"/>
      <c r="O278" s="2"/>
    </row>
    <row r="279" spans="2:15" ht="21" customHeight="1" x14ac:dyDescent="0.35">
      <c r="B279" s="3"/>
      <c r="L279" s="2"/>
      <c r="M279" s="2"/>
      <c r="N279" s="2"/>
      <c r="O279" s="2"/>
    </row>
    <row r="280" spans="2:15" ht="21" customHeight="1" x14ac:dyDescent="0.35">
      <c r="B280" s="3"/>
      <c r="L280" s="2"/>
      <c r="M280" s="2"/>
      <c r="N280" s="2"/>
      <c r="O280" s="2"/>
    </row>
    <row r="281" spans="2:15" ht="21" customHeight="1" x14ac:dyDescent="0.35">
      <c r="B281" s="3"/>
      <c r="L281" s="2"/>
      <c r="M281" s="2"/>
      <c r="N281" s="2"/>
      <c r="O281" s="2"/>
    </row>
    <row r="282" spans="2:15" ht="21" customHeight="1" x14ac:dyDescent="0.35">
      <c r="B282" s="3"/>
      <c r="L282" s="2"/>
      <c r="M282" s="2"/>
      <c r="N282" s="2"/>
      <c r="O282" s="2"/>
    </row>
    <row r="283" spans="2:15" ht="21" customHeight="1" x14ac:dyDescent="0.35">
      <c r="B283" s="3"/>
      <c r="L283" s="2"/>
      <c r="M283" s="2"/>
      <c r="N283" s="2"/>
      <c r="O283" s="2"/>
    </row>
    <row r="284" spans="2:15" ht="21" customHeight="1" x14ac:dyDescent="0.35">
      <c r="B284" s="3"/>
      <c r="L284" s="2"/>
      <c r="M284" s="2"/>
      <c r="N284" s="2"/>
      <c r="O284" s="2"/>
    </row>
    <row r="285" spans="2:15" ht="21" customHeight="1" x14ac:dyDescent="0.35">
      <c r="B285" s="3"/>
      <c r="L285" s="2"/>
      <c r="M285" s="2"/>
      <c r="N285" s="2"/>
      <c r="O285" s="2"/>
    </row>
    <row r="286" spans="2:15" ht="21" customHeight="1" x14ac:dyDescent="0.35">
      <c r="B286" s="3"/>
      <c r="L286" s="2"/>
      <c r="M286" s="2"/>
      <c r="N286" s="2"/>
      <c r="O286" s="2"/>
    </row>
    <row r="287" spans="2:15" ht="21" customHeight="1" x14ac:dyDescent="0.35">
      <c r="B287" s="3"/>
      <c r="L287" s="2"/>
      <c r="M287" s="2"/>
      <c r="N287" s="2"/>
      <c r="O287" s="2"/>
    </row>
    <row r="288" spans="2:15" ht="21" customHeight="1" x14ac:dyDescent="0.35">
      <c r="B288" s="3"/>
      <c r="L288" s="2"/>
      <c r="M288" s="2"/>
      <c r="N288" s="2"/>
      <c r="O288" s="2"/>
    </row>
    <row r="289" spans="2:15" ht="21" customHeight="1" x14ac:dyDescent="0.35">
      <c r="B289" s="3"/>
      <c r="L289" s="2"/>
      <c r="M289" s="2"/>
      <c r="N289" s="2"/>
      <c r="O289" s="2"/>
    </row>
    <row r="290" spans="2:15" ht="21" customHeight="1" x14ac:dyDescent="0.35">
      <c r="B290" s="3"/>
      <c r="L290" s="2"/>
      <c r="M290" s="2"/>
      <c r="N290" s="2"/>
      <c r="O290" s="2"/>
    </row>
    <row r="291" spans="2:15" ht="21" customHeight="1" x14ac:dyDescent="0.35">
      <c r="B291" s="3"/>
      <c r="L291" s="2"/>
      <c r="M291" s="2"/>
      <c r="N291" s="2"/>
      <c r="O291" s="2"/>
    </row>
    <row r="292" spans="2:15" ht="21" customHeight="1" x14ac:dyDescent="0.35">
      <c r="B292" s="3"/>
      <c r="L292" s="2"/>
      <c r="M292" s="2"/>
      <c r="N292" s="2"/>
      <c r="O292" s="2"/>
    </row>
    <row r="293" spans="2:15" ht="15.75" customHeight="1" x14ac:dyDescent="0.25"/>
    <row r="294" spans="2:15" ht="15.75" customHeight="1" x14ac:dyDescent="0.25"/>
    <row r="295" spans="2:15" ht="15.75" customHeight="1" x14ac:dyDescent="0.25"/>
    <row r="296" spans="2:15" ht="15.75" customHeight="1" x14ac:dyDescent="0.25"/>
    <row r="297" spans="2:15" ht="15.75" customHeight="1" x14ac:dyDescent="0.25"/>
    <row r="298" spans="2:15" ht="15.75" customHeight="1" x14ac:dyDescent="0.25"/>
    <row r="299" spans="2:15" ht="15.75" customHeight="1" x14ac:dyDescent="0.25"/>
    <row r="300" spans="2:15" ht="15.75" customHeight="1" x14ac:dyDescent="0.25"/>
    <row r="301" spans="2:15" ht="15.75" customHeight="1" x14ac:dyDescent="0.25"/>
    <row r="302" spans="2:15" ht="15.75" customHeight="1" x14ac:dyDescent="0.25"/>
    <row r="303" spans="2:15" ht="15.75" customHeight="1" x14ac:dyDescent="0.25"/>
    <row r="304" spans="2:15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sortState xmlns:xlrd2="http://schemas.microsoft.com/office/spreadsheetml/2017/richdata2" ref="B8:O40">
    <sortCondition ref="B8"/>
  </sortState>
  <mergeCells count="4">
    <mergeCell ref="A1:I1"/>
    <mergeCell ref="A2:I2"/>
    <mergeCell ref="A4:P4"/>
    <mergeCell ref="A5:P5"/>
  </mergeCells>
  <pageMargins left="0.2" right="0" top="0.75" bottom="0.75" header="0" footer="0"/>
  <pageSetup paperSize="5" scale="34" orientation="landscape" r:id="rId1"/>
  <rowBreaks count="1" manualBreakCount="1">
    <brk id="47" max="16383" man="1"/>
  </rowBreaks>
  <colBreaks count="1" manualBreakCount="1">
    <brk id="1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97"/>
  <sheetViews>
    <sheetView view="pageBreakPreview" zoomScale="60" zoomScaleNormal="100" workbookViewId="0">
      <pane ySplit="4" topLeftCell="A5" activePane="bottomLeft" state="frozen"/>
      <selection pane="bottomLeft" activeCell="D3" sqref="D1:D1048576"/>
    </sheetView>
  </sheetViews>
  <sheetFormatPr defaultColWidth="14.42578125" defaultRowHeight="15" customHeight="1" x14ac:dyDescent="0.25"/>
  <cols>
    <col min="1" max="1" width="7.7109375" customWidth="1"/>
    <col min="2" max="2" width="62" customWidth="1"/>
    <col min="3" max="3" width="54.140625" style="204" bestFit="1" customWidth="1"/>
    <col min="4" max="4" width="13.42578125" bestFit="1" customWidth="1"/>
    <col min="5" max="5" width="2.85546875" customWidth="1"/>
    <col min="6" max="6" width="8.7109375" customWidth="1"/>
    <col min="7" max="7" width="6" customWidth="1"/>
    <col min="8" max="8" width="5.140625" customWidth="1"/>
    <col min="9" max="9" width="112.28515625" bestFit="1" customWidth="1"/>
    <col min="10" max="10" width="10.28515625" customWidth="1"/>
    <col min="11" max="11" width="53.42578125" bestFit="1" customWidth="1"/>
    <col min="12" max="12" width="10.7109375" style="207" customWidth="1"/>
    <col min="13" max="13" width="20.7109375" style="207" customWidth="1"/>
    <col min="14" max="14" width="33.28515625" style="207" customWidth="1"/>
    <col min="15" max="16" width="20.7109375" customWidth="1"/>
    <col min="17" max="20" width="8" customWidth="1"/>
  </cols>
  <sheetData>
    <row r="1" spans="1:20" ht="31.5" customHeight="1" x14ac:dyDescent="0.25">
      <c r="A1" s="359" t="s">
        <v>0</v>
      </c>
      <c r="B1" s="360"/>
      <c r="C1" s="360"/>
      <c r="D1" s="360"/>
      <c r="E1" s="360"/>
      <c r="F1" s="360"/>
      <c r="G1" s="360"/>
      <c r="H1" s="360"/>
      <c r="I1" s="360"/>
      <c r="J1" s="1"/>
    </row>
    <row r="2" spans="1:20" ht="31.5" customHeight="1" x14ac:dyDescent="0.25">
      <c r="A2" s="359" t="s">
        <v>29</v>
      </c>
      <c r="B2" s="360"/>
      <c r="C2" s="360"/>
      <c r="D2" s="360"/>
      <c r="E2" s="360"/>
      <c r="F2" s="360"/>
      <c r="G2" s="360"/>
      <c r="H2" s="360"/>
      <c r="I2" s="360"/>
      <c r="J2" s="1"/>
    </row>
    <row r="3" spans="1:20" ht="21" customHeight="1" x14ac:dyDescent="0.35">
      <c r="B3" s="3"/>
    </row>
    <row r="4" spans="1:20" ht="23.25" customHeight="1" x14ac:dyDescent="0.35">
      <c r="A4" s="361"/>
      <c r="B4" s="360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</row>
    <row r="5" spans="1:20" ht="23.25" customHeight="1" x14ac:dyDescent="0.35">
      <c r="A5" s="361"/>
      <c r="B5" s="361"/>
      <c r="C5" s="361"/>
      <c r="D5" s="361"/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61"/>
    </row>
    <row r="6" spans="1:20" ht="23.25" customHeight="1" x14ac:dyDescent="0.35">
      <c r="A6" s="5"/>
      <c r="B6" s="3" t="s">
        <v>24</v>
      </c>
    </row>
    <row r="7" spans="1:20" ht="19.5" customHeight="1" x14ac:dyDescent="0.3">
      <c r="A7" s="6" t="s">
        <v>1</v>
      </c>
      <c r="B7" s="7" t="s">
        <v>2</v>
      </c>
      <c r="C7" s="205" t="s">
        <v>3</v>
      </c>
      <c r="D7" s="7" t="s">
        <v>4</v>
      </c>
      <c r="E7" s="7" t="s">
        <v>5</v>
      </c>
      <c r="F7" s="7" t="s">
        <v>6</v>
      </c>
      <c r="G7" s="10" t="s">
        <v>12</v>
      </c>
      <c r="H7" s="10" t="s">
        <v>16</v>
      </c>
      <c r="I7" s="7" t="s">
        <v>8</v>
      </c>
      <c r="J7" s="7" t="s">
        <v>9</v>
      </c>
      <c r="K7" s="7" t="s">
        <v>10</v>
      </c>
      <c r="L7" s="206" t="s">
        <v>11</v>
      </c>
      <c r="M7" s="206" t="s">
        <v>13</v>
      </c>
      <c r="N7" s="206" t="s">
        <v>14</v>
      </c>
      <c r="O7" s="7" t="s">
        <v>15</v>
      </c>
    </row>
    <row r="8" spans="1:20" s="204" customFormat="1" ht="15.75" x14ac:dyDescent="0.25">
      <c r="A8" s="43">
        <v>1</v>
      </c>
      <c r="B8" s="200" t="s">
        <v>837</v>
      </c>
      <c r="C8" s="94" t="str">
        <f>VLOOKUP($B8,'data siswa2020 reguler'!$C$8:$N$211,2,0)</f>
        <v>MALANG, 27 MEI 2008</v>
      </c>
      <c r="D8" s="219" t="str">
        <f>VLOOKUP($B8,'data siswa2020 reguler'!$C$8:$N$211,3,0)</f>
        <v>ISLAM</v>
      </c>
      <c r="E8" s="219" t="str">
        <f>VLOOKUP($B8,'data siswa2020 reguler'!$C$8:$N$211,4,0)</f>
        <v>WACHYUDDIN ACHMAD</v>
      </c>
      <c r="F8" s="219" t="str">
        <f>VLOOKUP($B8,'data siswa2020 reguler'!$C$8:$N$211,5,0)</f>
        <v>NANIK WIYANTI</v>
      </c>
      <c r="G8" s="219" t="str">
        <f>VLOOKUP($B8,'data siswa2020 reguler'!$C$8:$N$211,6,0)</f>
        <v>SWASTA</v>
      </c>
      <c r="H8" s="219" t="str">
        <f>VLOOKUP($B8,'data siswa2020 reguler'!$C$8:$N$211,7,0)</f>
        <v>SWASTA</v>
      </c>
      <c r="I8" s="219" t="str">
        <f>VLOOKUP($B8,'data siswa2020 reguler'!$C$8:$N$211,8,0)</f>
        <v>PERUM CITRA FAJAR GOLF ATS B33 RT.02 RW.07 SIDOARJO</v>
      </c>
      <c r="J8" s="220">
        <f>VLOOKUP($B8,'data siswa2020 reguler'!$C$8:$N$211,9,0)</f>
        <v>81235737299</v>
      </c>
      <c r="K8" s="219" t="str">
        <f>VLOOKUP($B8,'data siswa2020 reguler'!$C$8:$N$211,10,0)</f>
        <v>MIN BUDURAN</v>
      </c>
      <c r="L8" s="221" t="str">
        <f>VLOOKUP($B8,'data siswa2020 reguler'!$C$8:$N$211,11,0)</f>
        <v>L</v>
      </c>
      <c r="M8" s="222" t="str">
        <f>VLOOKUP($B8,'data siswa2020 reguler'!$C$8:$N$211,12,0)</f>
        <v>0088910189</v>
      </c>
      <c r="N8" s="239"/>
      <c r="O8" s="223"/>
      <c r="P8" s="239"/>
      <c r="S8" s="204">
        <v>4</v>
      </c>
      <c r="T8" s="204">
        <v>4</v>
      </c>
    </row>
    <row r="9" spans="1:20" s="204" customFormat="1" ht="15.75" x14ac:dyDescent="0.25">
      <c r="A9" s="43">
        <v>2</v>
      </c>
      <c r="B9" s="201" t="s">
        <v>365</v>
      </c>
      <c r="C9" s="94" t="str">
        <f>VLOOKUP($B9,'data siswa2020 reguler'!$C$8:$N$211,2,0)</f>
        <v>SIDOARJO, 15 JANUARI 2008</v>
      </c>
      <c r="D9" s="219" t="str">
        <f>VLOOKUP($B9,'data siswa2020 reguler'!$C$8:$N$211,3,0)</f>
        <v>ISLAM</v>
      </c>
      <c r="E9" s="219" t="str">
        <f>VLOOKUP($B9,'data siswa2020 reguler'!$C$8:$N$211,4,0)</f>
        <v>SUKAMTO</v>
      </c>
      <c r="F9" s="219" t="str">
        <f>VLOOKUP($B9,'data siswa2020 reguler'!$C$8:$N$211,5,0)</f>
        <v>ALFU LAILA</v>
      </c>
      <c r="G9" s="219" t="str">
        <f>VLOOKUP($B9,'data siswa2020 reguler'!$C$8:$N$211,6,0)</f>
        <v>WIRASWASTA</v>
      </c>
      <c r="H9" s="219" t="str">
        <f>VLOOKUP($B9,'data siswa2020 reguler'!$C$8:$N$211,7,0)</f>
        <v>IBU RUMAH TANGGA</v>
      </c>
      <c r="I9" s="219" t="str">
        <f>VLOOKUP($B9,'data siswa2020 reguler'!$C$8:$N$211,8,0)</f>
        <v>DSN. TLOGO RT 02/RW 01 SIDOKERTO BUDURAN</v>
      </c>
      <c r="J9" s="220" t="str">
        <f>VLOOKUP($B9,'data siswa2020 reguler'!$C$8:$N$211,9,0)</f>
        <v>083114760264/089684777399</v>
      </c>
      <c r="K9" s="219" t="str">
        <f>VLOOKUP($B9,'data siswa2020 reguler'!$C$8:$N$211,10,0)</f>
        <v>MI AL-HIKMAH</v>
      </c>
      <c r="L9" s="221" t="str">
        <f>VLOOKUP($B9,'data siswa2020 reguler'!$C$8:$N$211,11,0)</f>
        <v>P</v>
      </c>
      <c r="M9" s="346" t="s">
        <v>1905</v>
      </c>
      <c r="N9" s="267"/>
      <c r="O9" s="223"/>
      <c r="P9" s="239"/>
      <c r="S9" s="204">
        <v>4</v>
      </c>
      <c r="T9" s="204">
        <v>4</v>
      </c>
    </row>
    <row r="10" spans="1:20" s="204" customFormat="1" ht="15.75" x14ac:dyDescent="0.25">
      <c r="A10" s="43">
        <v>3</v>
      </c>
      <c r="B10" s="201" t="s">
        <v>243</v>
      </c>
      <c r="C10" s="94" t="str">
        <f>VLOOKUP($B10,'data siswa2020 reguler'!$C$8:$N$211,2,0)</f>
        <v>SIDOARJO, 18 JANUARI 2009</v>
      </c>
      <c r="D10" s="219" t="str">
        <f>VLOOKUP($B10,'data siswa2020 reguler'!$C$8:$N$211,3,0)</f>
        <v>ISLAM</v>
      </c>
      <c r="E10" s="219" t="str">
        <f>VLOOKUP($B10,'data siswa2020 reguler'!$C$8:$N$211,4,0)</f>
        <v>HARIONO</v>
      </c>
      <c r="F10" s="219" t="str">
        <f>VLOOKUP($B10,'data siswa2020 reguler'!$C$8:$N$211,5,0)</f>
        <v>NURIL FATICHAH</v>
      </c>
      <c r="G10" s="219" t="str">
        <f>VLOOKUP($B10,'data siswa2020 reguler'!$C$8:$N$211,6,0)</f>
        <v>SWASTA</v>
      </c>
      <c r="H10" s="219" t="str">
        <f>VLOOKUP($B10,'data siswa2020 reguler'!$C$8:$N$211,7,0)</f>
        <v>SWASTA</v>
      </c>
      <c r="I10" s="219" t="str">
        <f>VLOOKUP($B10,'data siswa2020 reguler'!$C$8:$N$211,8,0)</f>
        <v>TLOGO INDAH RT. 02 RW.01 SIDOKERTO BUDURAN</v>
      </c>
      <c r="J10" s="220">
        <f>VLOOKUP($B10,'data siswa2020 reguler'!$C$8:$N$211,9,0)</f>
        <v>82132118266</v>
      </c>
      <c r="K10" s="219" t="str">
        <f>VLOOKUP($B10,'data siswa2020 reguler'!$C$8:$N$211,10,0)</f>
        <v>SDN PAGERWOJO</v>
      </c>
      <c r="L10" s="221" t="str">
        <f>VLOOKUP($B10,'data siswa2020 reguler'!$C$8:$N$211,11,0)</f>
        <v>L</v>
      </c>
      <c r="M10" s="346" t="s">
        <v>1906</v>
      </c>
      <c r="N10" s="267"/>
      <c r="O10" s="223"/>
      <c r="P10" s="239"/>
      <c r="S10" s="204">
        <v>4</v>
      </c>
      <c r="T10" s="204">
        <v>4</v>
      </c>
    </row>
    <row r="11" spans="1:20" s="204" customFormat="1" ht="15.75" x14ac:dyDescent="0.25">
      <c r="A11" s="43">
        <v>4</v>
      </c>
      <c r="B11" s="201" t="s">
        <v>844</v>
      </c>
      <c r="C11" s="94" t="str">
        <f>VLOOKUP($B11,'data siswa2020 reguler'!$C$8:$N$211,2,0)</f>
        <v>SIDOARJO, 04 SEPTEMBER 2008</v>
      </c>
      <c r="D11" s="219" t="str">
        <f>VLOOKUP($B11,'data siswa2020 reguler'!$C$8:$N$211,3,0)</f>
        <v>ISLAM</v>
      </c>
      <c r="E11" s="219" t="str">
        <f>VLOOKUP($B11,'data siswa2020 reguler'!$C$8:$N$211,4,0)</f>
        <v>NOFAN EFENDI</v>
      </c>
      <c r="F11" s="219" t="str">
        <f>VLOOKUP($B11,'data siswa2020 reguler'!$C$8:$N$211,5,0)</f>
        <v>INAYAH</v>
      </c>
      <c r="G11" s="219" t="str">
        <f>VLOOKUP($B11,'data siswa2020 reguler'!$C$8:$N$211,6,0)</f>
        <v>SWASTA</v>
      </c>
      <c r="H11" s="219" t="str">
        <f>VLOOKUP($B11,'data siswa2020 reguler'!$C$8:$N$211,7,0)</f>
        <v>IBU RUMAH TANGGA</v>
      </c>
      <c r="I11" s="219" t="str">
        <f>VLOOKUP($B11,'data siswa2020 reguler'!$C$8:$N$211,8,0)</f>
        <v>BALONG DOWO RT.01 RW.02 CANDI SIDOARJO</v>
      </c>
      <c r="J11" s="220">
        <f>VLOOKUP($B11,'data siswa2020 reguler'!$C$8:$N$211,9,0)</f>
        <v>81359358905</v>
      </c>
      <c r="K11" s="219" t="str">
        <f>VLOOKUP($B11,'data siswa2020 reguler'!$C$8:$N$211,10,0)</f>
        <v>SDN BALONG DOWO</v>
      </c>
      <c r="L11" s="221" t="str">
        <f>VLOOKUP($B11,'data siswa2020 reguler'!$C$8:$N$211,11,0)</f>
        <v>P</v>
      </c>
      <c r="M11" s="222" t="str">
        <f>VLOOKUP($B11,'data siswa2020 reguler'!$C$8:$N$211,12,0)</f>
        <v>0088992213</v>
      </c>
      <c r="N11" s="267"/>
      <c r="O11" s="223"/>
      <c r="P11" s="239"/>
      <c r="S11" s="204">
        <v>4</v>
      </c>
      <c r="T11" s="204">
        <v>4</v>
      </c>
    </row>
    <row r="12" spans="1:20" s="204" customFormat="1" ht="15.75" x14ac:dyDescent="0.25">
      <c r="A12" s="43">
        <v>5</v>
      </c>
      <c r="B12" s="201" t="s">
        <v>1091</v>
      </c>
      <c r="C12" s="94" t="str">
        <f>VLOOKUP($B12,'data siswa2020 reguler'!$C$8:$N$211,2,0)</f>
        <v>SURABAYA, 23 OKTOBER 2008</v>
      </c>
      <c r="D12" s="219" t="str">
        <f>VLOOKUP($B12,'data siswa2020 reguler'!$C$8:$N$211,3,0)</f>
        <v>ISLAM</v>
      </c>
      <c r="E12" s="219" t="str">
        <f>VLOOKUP($B12,'data siswa2020 reguler'!$C$8:$N$211,4,0)</f>
        <v>MOCHAMAD DAVID FIRMANSYAH</v>
      </c>
      <c r="F12" s="219" t="str">
        <f>VLOOKUP($B12,'data siswa2020 reguler'!$C$8:$N$211,5,0)</f>
        <v>NOVI TICCA ANGGRAINI</v>
      </c>
      <c r="G12" s="219" t="str">
        <f>VLOOKUP($B12,'data siswa2020 reguler'!$C$8:$N$211,6,0)</f>
        <v>WIRASWASTA</v>
      </c>
      <c r="H12" s="219" t="str">
        <f>VLOOKUP($B12,'data siswa2020 reguler'!$C$8:$N$211,7,0)</f>
        <v>WIRASWASTA</v>
      </c>
      <c r="I12" s="219" t="str">
        <f>VLOOKUP($B12,'data siswa2020 reguler'!$C$8:$N$211,8,0)</f>
        <v>SUKODONO DIAN REGENCY Jl. ANUGRAH V-32 SAIMBANG SUKODONO</v>
      </c>
      <c r="J12" s="220" t="str">
        <f>VLOOKUP($B12,'data siswa2020 reguler'!$C$8:$N$211,9,0)</f>
        <v>081332791730(ORTU) 0895366336010 (ANAK)</v>
      </c>
      <c r="K12" s="219" t="str">
        <f>VLOOKUP($B12,'data siswa2020 reguler'!$C$8:$N$211,10,0)</f>
        <v>SDI SABILIL FALAH</v>
      </c>
      <c r="L12" s="221" t="str">
        <f>VLOOKUP($B12,'data siswa2020 reguler'!$C$8:$N$211,11,0)</f>
        <v>L</v>
      </c>
      <c r="M12" s="222" t="str">
        <f>VLOOKUP($B12,'data siswa2020 reguler'!$C$8:$N$211,12,0)</f>
        <v>0082497270</v>
      </c>
      <c r="N12" s="267"/>
      <c r="O12" s="223"/>
      <c r="P12" s="239"/>
      <c r="S12" s="204">
        <v>4</v>
      </c>
      <c r="T12" s="204">
        <v>4</v>
      </c>
    </row>
    <row r="13" spans="1:20" s="204" customFormat="1" ht="15.75" x14ac:dyDescent="0.25">
      <c r="A13" s="43">
        <v>6</v>
      </c>
      <c r="B13" s="201" t="s">
        <v>130</v>
      </c>
      <c r="C13" s="94">
        <f>VLOOKUP($B13,'data siswa2020 reguler'!$C$8:$N$211,2,0)</f>
        <v>0</v>
      </c>
      <c r="D13" s="219">
        <f>VLOOKUP($B13,'data siswa2020 reguler'!$C$8:$N$211,3,0)</f>
        <v>0</v>
      </c>
      <c r="E13" s="219">
        <f>VLOOKUP($B13,'data siswa2020 reguler'!$C$8:$N$211,4,0)</f>
        <v>0</v>
      </c>
      <c r="F13" s="219">
        <f>VLOOKUP($B13,'data siswa2020 reguler'!$C$8:$N$211,5,0)</f>
        <v>0</v>
      </c>
      <c r="G13" s="219">
        <f>VLOOKUP($B13,'data siswa2020 reguler'!$C$8:$N$211,6,0)</f>
        <v>0</v>
      </c>
      <c r="H13" s="219">
        <f>VLOOKUP($B13,'data siswa2020 reguler'!$C$8:$N$211,7,0)</f>
        <v>0</v>
      </c>
      <c r="I13" s="219">
        <f>VLOOKUP($B13,'data siswa2020 reguler'!$C$8:$N$211,8,0)</f>
        <v>0</v>
      </c>
      <c r="J13" s="220">
        <f>VLOOKUP($B13,'data siswa2020 reguler'!$C$8:$N$211,9,0)</f>
        <v>0</v>
      </c>
      <c r="K13" s="219">
        <f>VLOOKUP($B13,'data siswa2020 reguler'!$C$8:$N$211,10,0)</f>
        <v>0</v>
      </c>
      <c r="L13" s="221" t="s">
        <v>18</v>
      </c>
      <c r="M13" s="346" t="s">
        <v>1907</v>
      </c>
      <c r="N13" s="267"/>
      <c r="O13" s="234"/>
      <c r="P13" s="239"/>
      <c r="S13" s="204">
        <v>4</v>
      </c>
      <c r="T13" s="204">
        <v>4</v>
      </c>
    </row>
    <row r="14" spans="1:20" s="204" customFormat="1" ht="15.75" x14ac:dyDescent="0.25">
      <c r="A14" s="43">
        <v>7</v>
      </c>
      <c r="B14" s="201" t="s">
        <v>668</v>
      </c>
      <c r="C14" s="94" t="str">
        <f>VLOOKUP($B14,'data siswa2020 reguler'!$C$8:$N$211,2,0)</f>
        <v>SIDOARJO, 25 JUNI 2008</v>
      </c>
      <c r="D14" s="219" t="str">
        <f>VLOOKUP($B14,'data siswa2020 reguler'!$C$8:$N$211,3,0)</f>
        <v>ISLAM</v>
      </c>
      <c r="E14" s="219" t="str">
        <f>VLOOKUP($B14,'data siswa2020 reguler'!$C$8:$N$211,4,0)</f>
        <v>SLAMET BUDI ASWIN</v>
      </c>
      <c r="F14" s="219" t="str">
        <f>VLOOKUP($B14,'data siswa2020 reguler'!$C$8:$N$211,5,0)</f>
        <v>LULUS INDAYATI</v>
      </c>
      <c r="G14" s="219" t="str">
        <f>VLOOKUP($B14,'data siswa2020 reguler'!$C$8:$N$211,6,0)</f>
        <v>SWASTA</v>
      </c>
      <c r="H14" s="219" t="str">
        <f>VLOOKUP($B14,'data siswa2020 reguler'!$C$8:$N$211,7,0)</f>
        <v>SWASTA</v>
      </c>
      <c r="I14" s="219" t="str">
        <f>VLOOKUP($B14,'data siswa2020 reguler'!$C$8:$N$211,8,0)</f>
        <v>JL. BALAI DESA NO. 43 TEBEL BARAT RT.01 RW.01 GEDANGAN</v>
      </c>
      <c r="J14" s="220">
        <f>VLOOKUP($B14,'data siswa2020 reguler'!$C$8:$N$211,9,0)</f>
        <v>85101150695</v>
      </c>
      <c r="K14" s="219" t="str">
        <f>VLOOKUP($B14,'data siswa2020 reguler'!$C$8:$N$211,10,0)</f>
        <v>SDN TEBEL 1</v>
      </c>
      <c r="L14" s="221" t="str">
        <f>VLOOKUP($B14,'data siswa2020 reguler'!$C$8:$N$211,11,0)</f>
        <v>P</v>
      </c>
      <c r="M14" s="346" t="s">
        <v>1908</v>
      </c>
      <c r="N14" s="239"/>
      <c r="O14" s="223"/>
      <c r="P14" s="239"/>
      <c r="S14" s="204">
        <v>4</v>
      </c>
      <c r="T14" s="204">
        <v>4</v>
      </c>
    </row>
    <row r="15" spans="1:20" s="204" customFormat="1" ht="15.75" x14ac:dyDescent="0.25">
      <c r="A15" s="43">
        <v>8</v>
      </c>
      <c r="B15" s="201" t="s">
        <v>266</v>
      </c>
      <c r="C15" s="94" t="str">
        <f>VLOOKUP($B15,'data siswa2020 reguler'!$C$8:$N$211,2,0)</f>
        <v>SIDOARJO, 11 PEBRUARI 2009</v>
      </c>
      <c r="D15" s="219" t="str">
        <f>VLOOKUP($B15,'data siswa2020 reguler'!$C$8:$N$211,3,0)</f>
        <v>ISLAM</v>
      </c>
      <c r="E15" s="219" t="str">
        <f>VLOOKUP($B15,'data siswa2020 reguler'!$C$8:$N$211,4,0)</f>
        <v>ARISANTO</v>
      </c>
      <c r="F15" s="219" t="str">
        <f>VLOOKUP($B15,'data siswa2020 reguler'!$C$8:$N$211,5,0)</f>
        <v>RATNA INDRASWARI</v>
      </c>
      <c r="G15" s="219" t="str">
        <f>VLOOKUP($B15,'data siswa2020 reguler'!$C$8:$N$211,6,0)</f>
        <v>SWASTA</v>
      </c>
      <c r="H15" s="219" t="str">
        <f>VLOOKUP($B15,'data siswa2020 reguler'!$C$8:$N$211,7,0)</f>
        <v>SWASTA</v>
      </c>
      <c r="I15" s="219" t="str">
        <f>VLOOKUP($B15,'data siswa2020 reguler'!$C$8:$N$211,8,0)</f>
        <v>JL. BUYUT CHORI I/26 SAWAHAN BUDURAN RT 01/RW 01</v>
      </c>
      <c r="J15" s="220">
        <f>VLOOKUP($B15,'data siswa2020 reguler'!$C$8:$N$211,9,0)</f>
        <v>81233743800</v>
      </c>
      <c r="K15" s="219" t="str">
        <f>VLOOKUP($B15,'data siswa2020 reguler'!$C$8:$N$211,10,0)</f>
        <v>SDN 1 BUDURAN</v>
      </c>
      <c r="L15" s="221" t="str">
        <f>VLOOKUP($B15,'data siswa2020 reguler'!$C$8:$N$211,11,0)</f>
        <v>L</v>
      </c>
      <c r="M15" s="346" t="s">
        <v>1909</v>
      </c>
      <c r="N15" s="239"/>
      <c r="O15" s="223"/>
      <c r="P15" s="239"/>
      <c r="S15" s="204">
        <v>4</v>
      </c>
      <c r="T15" s="204">
        <v>4</v>
      </c>
    </row>
    <row r="16" spans="1:20" s="204" customFormat="1" ht="15.75" x14ac:dyDescent="0.25">
      <c r="A16" s="43">
        <v>9</v>
      </c>
      <c r="B16" s="201" t="s">
        <v>390</v>
      </c>
      <c r="C16" s="94" t="str">
        <f>VLOOKUP($B16,'data siswa2020 reguler'!$C$8:$N$211,2,0)</f>
        <v>SIDOARJO, 26 JANUARI 2008</v>
      </c>
      <c r="D16" s="219" t="str">
        <f>VLOOKUP($B16,'data siswa2020 reguler'!$C$8:$N$211,3,0)</f>
        <v>ISLAM</v>
      </c>
      <c r="E16" s="219" t="str">
        <f>VLOOKUP($B16,'data siswa2020 reguler'!$C$8:$N$211,4,0)</f>
        <v>SYAIFUL IMAM</v>
      </c>
      <c r="F16" s="219" t="str">
        <f>VLOOKUP($B16,'data siswa2020 reguler'!$C$8:$N$211,5,0)</f>
        <v>NURUL FITRIYAH MUKARRAM</v>
      </c>
      <c r="G16" s="219" t="str">
        <f>VLOOKUP($B16,'data siswa2020 reguler'!$C$8:$N$211,6,0)</f>
        <v>PNS</v>
      </c>
      <c r="H16" s="219" t="str">
        <f>VLOOKUP($B16,'data siswa2020 reguler'!$C$8:$N$211,7,0)</f>
        <v>SWASTA</v>
      </c>
      <c r="I16" s="219" t="str">
        <f>VLOOKUP($B16,'data siswa2020 reguler'!$C$8:$N$211,8,0)</f>
        <v>PURI SURYA JAYA CC 09-NO 6</v>
      </c>
      <c r="J16" s="220">
        <f>VLOOKUP($B16,'data siswa2020 reguler'!$C$8:$N$211,9,0)</f>
        <v>81335753216</v>
      </c>
      <c r="K16" s="219" t="str">
        <f>VLOOKUP($B16,'data siswa2020 reguler'!$C$8:$N$211,10,0)</f>
        <v>SDN SARIROGO</v>
      </c>
      <c r="L16" s="221" t="str">
        <f>VLOOKUP($B16,'data siswa2020 reguler'!$C$8:$N$211,11,0)</f>
        <v>L</v>
      </c>
      <c r="M16" s="222" t="str">
        <f>VLOOKUP($B16,'data siswa2020 reguler'!$C$8:$N$211,12,0)</f>
        <v>0087334949</v>
      </c>
      <c r="N16" s="268"/>
      <c r="O16" s="223"/>
      <c r="P16" s="239"/>
      <c r="S16" s="204">
        <v>4</v>
      </c>
      <c r="T16" s="204">
        <v>4</v>
      </c>
    </row>
    <row r="17" spans="1:20" s="204" customFormat="1" ht="15.75" x14ac:dyDescent="0.25">
      <c r="A17" s="43">
        <v>10</v>
      </c>
      <c r="B17" s="201" t="s">
        <v>359</v>
      </c>
      <c r="C17" s="94" t="str">
        <f>VLOOKUP($B17,'data siswa2020 reguler'!$C$8:$N$211,2,0)</f>
        <v>GRESIK, 09 AGUSTUS 2007</v>
      </c>
      <c r="D17" s="219" t="str">
        <f>VLOOKUP($B17,'data siswa2020 reguler'!$C$8:$N$211,3,0)</f>
        <v>ISLAM</v>
      </c>
      <c r="E17" s="219" t="str">
        <f>VLOOKUP($B17,'data siswa2020 reguler'!$C$8:$N$211,4,0)</f>
        <v>WAHYU PONCO AGUNG DARMANTO</v>
      </c>
      <c r="F17" s="219" t="str">
        <f>VLOOKUP($B17,'data siswa2020 reguler'!$C$8:$N$211,5,0)</f>
        <v>TRIANA NUGROHO WATI</v>
      </c>
      <c r="G17" s="219" t="str">
        <f>VLOOKUP($B17,'data siswa2020 reguler'!$C$8:$N$211,6,0)</f>
        <v>SWASTA</v>
      </c>
      <c r="H17" s="219" t="str">
        <f>VLOOKUP($B17,'data siswa2020 reguler'!$C$8:$N$211,7,0)</f>
        <v>IBU RUMAH TANGGA</v>
      </c>
      <c r="I17" s="219" t="str">
        <f>VLOOKUP($B17,'data siswa2020 reguler'!$C$8:$N$211,8,0)</f>
        <v>RUSUNAWA PUCANG C5/9</v>
      </c>
      <c r="J17" s="220">
        <f>VLOOKUP($B17,'data siswa2020 reguler'!$C$8:$N$211,9,0)</f>
        <v>89521236156</v>
      </c>
      <c r="K17" s="219" t="str">
        <f>VLOOKUP($B17,'data siswa2020 reguler'!$C$8:$N$211,10,0)</f>
        <v>SDN SUKABUMI 1 PROBOLINGGO</v>
      </c>
      <c r="L17" s="221" t="str">
        <f>VLOOKUP($B17,'data siswa2020 reguler'!$C$8:$N$211,11,0)</f>
        <v>L</v>
      </c>
      <c r="M17" s="346" t="s">
        <v>1910</v>
      </c>
      <c r="N17" s="239"/>
      <c r="O17" s="223"/>
      <c r="P17" s="239"/>
      <c r="S17" s="204">
        <v>4</v>
      </c>
      <c r="T17" s="204">
        <v>4</v>
      </c>
    </row>
    <row r="18" spans="1:20" s="204" customFormat="1" ht="15.75" x14ac:dyDescent="0.25">
      <c r="A18" s="43">
        <v>11</v>
      </c>
      <c r="B18" s="201" t="s">
        <v>491</v>
      </c>
      <c r="C18" s="94" t="str">
        <f>VLOOKUP($B18,'data siswa2020 reguler'!$C$8:$N$211,2,0)</f>
        <v>SIDOARJO, 30 JANUARI 2009</v>
      </c>
      <c r="D18" s="219" t="str">
        <f>VLOOKUP($B18,'data siswa2020 reguler'!$C$8:$N$211,3,0)</f>
        <v>ISLAM</v>
      </c>
      <c r="E18" s="219" t="str">
        <f>VLOOKUP($B18,'data siswa2020 reguler'!$C$8:$N$211,4,0)</f>
        <v>KUSDIONO</v>
      </c>
      <c r="F18" s="219" t="str">
        <f>VLOOKUP($B18,'data siswa2020 reguler'!$C$8:$N$211,5,0)</f>
        <v>DINA ARIZONA WIDVA NINGRUM</v>
      </c>
      <c r="G18" s="219" t="str">
        <f>VLOOKUP($B18,'data siswa2020 reguler'!$C$8:$N$211,6,0)</f>
        <v>WIRASWASTA</v>
      </c>
      <c r="H18" s="219" t="str">
        <f>VLOOKUP($B18,'data siswa2020 reguler'!$C$8:$N$211,7,0)</f>
        <v>IBU RUMAH TANGGA</v>
      </c>
      <c r="I18" s="219" t="str">
        <f>VLOOKUP($B18,'data siswa2020 reguler'!$C$8:$N$211,8,0)</f>
        <v>TEBEL BARAT RT 01 RW 01</v>
      </c>
      <c r="J18" s="220">
        <f>VLOOKUP($B18,'data siswa2020 reguler'!$C$8:$N$211,9,0)</f>
        <v>81217045115</v>
      </c>
      <c r="K18" s="219" t="str">
        <f>VLOOKUP($B18,'data siswa2020 reguler'!$C$8:$N$211,10,0)</f>
        <v>SDN SRUNI 2</v>
      </c>
      <c r="L18" s="221" t="str">
        <f>VLOOKUP($B18,'data siswa2020 reguler'!$C$8:$N$211,11,0)</f>
        <v>P</v>
      </c>
      <c r="M18" s="346" t="s">
        <v>1911</v>
      </c>
      <c r="N18" s="239"/>
      <c r="O18" s="223"/>
      <c r="P18" s="239"/>
      <c r="S18" s="204">
        <v>4</v>
      </c>
      <c r="T18" s="204">
        <v>4</v>
      </c>
    </row>
    <row r="19" spans="1:20" s="204" customFormat="1" ht="15.75" x14ac:dyDescent="0.25">
      <c r="A19" s="43">
        <v>12</v>
      </c>
      <c r="B19" s="201" t="s">
        <v>372</v>
      </c>
      <c r="C19" s="94" t="str">
        <f>VLOOKUP($B19,'data siswa2020 reguler'!$C$8:$N$211,2,0)</f>
        <v>SIDOARJO, 16 PEBRUARI 2008</v>
      </c>
      <c r="D19" s="219" t="str">
        <f>VLOOKUP($B19,'data siswa2020 reguler'!$C$8:$N$211,3,0)</f>
        <v>ISLAM</v>
      </c>
      <c r="E19" s="219" t="str">
        <f>VLOOKUP($B19,'data siswa2020 reguler'!$C$8:$N$211,4,0)</f>
        <v>CHUTOMA HERMA</v>
      </c>
      <c r="F19" s="219" t="str">
        <f>VLOOKUP($B19,'data siswa2020 reguler'!$C$8:$N$211,5,0)</f>
        <v>HESTI MARIA</v>
      </c>
      <c r="G19" s="219" t="str">
        <f>VLOOKUP($B19,'data siswa2020 reguler'!$C$8:$N$211,6,0)</f>
        <v>SWASTA</v>
      </c>
      <c r="H19" s="219" t="str">
        <f>VLOOKUP($B19,'data siswa2020 reguler'!$C$8:$N$211,7,0)</f>
        <v>IBU RUMAH TANGGA</v>
      </c>
      <c r="I19" s="219" t="str">
        <f>VLOOKUP($B19,'data siswa2020 reguler'!$C$8:$N$211,8,0)</f>
        <v>JL. MANGGA 220 RT 09/RW 02 SRUNI</v>
      </c>
      <c r="J19" s="220">
        <f>VLOOKUP($B19,'data siswa2020 reguler'!$C$8:$N$211,9,0)</f>
        <v>82330523278</v>
      </c>
      <c r="K19" s="219" t="str">
        <f>VLOOKUP($B19,'data siswa2020 reguler'!$C$8:$N$211,10,0)</f>
        <v>SDN SRUNI 2</v>
      </c>
      <c r="L19" s="221" t="str">
        <f>VLOOKUP($B19,'data siswa2020 reguler'!$C$8:$N$211,11,0)</f>
        <v>L</v>
      </c>
      <c r="M19" s="346" t="s">
        <v>1912</v>
      </c>
      <c r="N19" s="239"/>
      <c r="O19" s="223"/>
      <c r="P19" s="239"/>
      <c r="Q19" s="231"/>
      <c r="R19" s="231"/>
      <c r="S19" s="231">
        <v>4</v>
      </c>
      <c r="T19" s="204">
        <v>4</v>
      </c>
    </row>
    <row r="20" spans="1:20" s="204" customFormat="1" ht="15.75" x14ac:dyDescent="0.25">
      <c r="A20" s="43">
        <v>13</v>
      </c>
      <c r="B20" s="202" t="s">
        <v>430</v>
      </c>
      <c r="C20" s="94" t="str">
        <f>VLOOKUP($B20,'data siswa2020 reguler'!$C$8:$N$211,2,0)</f>
        <v>SIDOARJO, 19 AGUSTUS 2008</v>
      </c>
      <c r="D20" s="219" t="str">
        <f>VLOOKUP($B20,'data siswa2020 reguler'!$C$8:$N$211,3,0)</f>
        <v>ISLAM</v>
      </c>
      <c r="E20" s="219" t="str">
        <f>VLOOKUP($B20,'data siswa2020 reguler'!$C$8:$N$211,4,0)</f>
        <v>MONARI</v>
      </c>
      <c r="F20" s="219" t="str">
        <f>VLOOKUP($B20,'data siswa2020 reguler'!$C$8:$N$211,5,0)</f>
        <v>KOMAIYATUN</v>
      </c>
      <c r="G20" s="219" t="str">
        <f>VLOOKUP($B20,'data siswa2020 reguler'!$C$8:$N$211,6,0)</f>
        <v>SWASTA</v>
      </c>
      <c r="H20" s="219" t="str">
        <f>VLOOKUP($B20,'data siswa2020 reguler'!$C$8:$N$211,7,0)</f>
        <v>IBU RUMAH TANGGA</v>
      </c>
      <c r="I20" s="219" t="str">
        <f>VLOOKUP($B20,'data siswa2020 reguler'!$C$8:$N$211,8,0)</f>
        <v>JLN MANGGA GANG MUSHOLLA N0.19 SRUNI, GEDANGAN SIDOARJO</v>
      </c>
      <c r="J20" s="220">
        <f>VLOOKUP($B20,'data siswa2020 reguler'!$C$8:$N$211,9,0)</f>
        <v>0</v>
      </c>
      <c r="K20" s="219" t="str">
        <f>VLOOKUP($B20,'data siswa2020 reguler'!$C$8:$N$211,10,0)</f>
        <v>SDN SRUNI 2</v>
      </c>
      <c r="L20" s="221" t="str">
        <f>VLOOKUP($B20,'data siswa2020 reguler'!$C$8:$N$211,11,0)</f>
        <v>P</v>
      </c>
      <c r="M20" s="222" t="str">
        <f>VLOOKUP($B20,'data siswa2020 reguler'!$C$8:$N$211,12,0)</f>
        <v>0084884772</v>
      </c>
      <c r="N20" s="269"/>
      <c r="O20" s="223"/>
      <c r="P20" s="239"/>
      <c r="S20" s="204">
        <v>4</v>
      </c>
      <c r="T20" s="204">
        <v>4</v>
      </c>
    </row>
    <row r="21" spans="1:20" s="204" customFormat="1" ht="15.75" x14ac:dyDescent="0.25">
      <c r="A21" s="43">
        <v>14</v>
      </c>
      <c r="B21" s="201" t="s">
        <v>932</v>
      </c>
      <c r="C21" s="94" t="str">
        <f>VLOOKUP($B21,'data siswa2020 reguler'!$C$8:$N$211,2,0)</f>
        <v>SURABAYA, 26 JANUARI 2009</v>
      </c>
      <c r="D21" s="219" t="str">
        <f>VLOOKUP($B21,'data siswa2020 reguler'!$C$8:$N$211,3,0)</f>
        <v>ISLAM</v>
      </c>
      <c r="E21" s="219" t="str">
        <f>VLOOKUP($B21,'data siswa2020 reguler'!$C$8:$N$211,4,0)</f>
        <v>ERRY WIWIT PAMBUDI W.P</v>
      </c>
      <c r="F21" s="219" t="str">
        <f>VLOOKUP($B21,'data siswa2020 reguler'!$C$8:$N$211,5,0)</f>
        <v>ERNI JOHAN</v>
      </c>
      <c r="G21" s="219" t="str">
        <f>VLOOKUP($B21,'data siswa2020 reguler'!$C$8:$N$211,6,0)</f>
        <v>SWASTA</v>
      </c>
      <c r="H21" s="219">
        <f>VLOOKUP($B21,'data siswa2020 reguler'!$C$8:$N$211,7,0)</f>
        <v>0</v>
      </c>
      <c r="I21" s="219" t="str">
        <f>VLOOKUP($B21,'data siswa2020 reguler'!$C$8:$N$211,8,0)</f>
        <v>JL. IKAN LELE VI BLOK BM 08 RT02 RW11</v>
      </c>
      <c r="J21" s="220">
        <f>VLOOKUP($B21,'data siswa2020 reguler'!$C$8:$N$211,9,0)</f>
        <v>82230850880</v>
      </c>
      <c r="K21" s="219" t="str">
        <f>VLOOKUP($B21,'data siswa2020 reguler'!$C$8:$N$211,10,0)</f>
        <v>SDN MARGOREJO III</v>
      </c>
      <c r="L21" s="221" t="str">
        <f>VLOOKUP($B21,'data siswa2020 reguler'!$C$8:$N$211,11,0)</f>
        <v>L</v>
      </c>
      <c r="M21" s="346" t="s">
        <v>1913</v>
      </c>
      <c r="N21" s="267"/>
      <c r="O21" s="223"/>
      <c r="P21" s="239"/>
      <c r="S21" s="204">
        <v>4</v>
      </c>
      <c r="T21" s="204">
        <v>4</v>
      </c>
    </row>
    <row r="22" spans="1:20" s="204" customFormat="1" ht="15.75" x14ac:dyDescent="0.25">
      <c r="A22" s="43">
        <v>15</v>
      </c>
      <c r="B22" s="201" t="s">
        <v>806</v>
      </c>
      <c r="C22" s="94" t="str">
        <f>VLOOKUP($B22,'data siswa2020 reguler'!$C$8:$N$211,2,0)</f>
        <v>PANDEGLANG, 29 FEBRUARI 2008</v>
      </c>
      <c r="D22" s="219" t="str">
        <f>VLOOKUP($B22,'data siswa2020 reguler'!$C$8:$N$211,3,0)</f>
        <v>ISLAM</v>
      </c>
      <c r="E22" s="219" t="str">
        <f>VLOOKUP($B22,'data siswa2020 reguler'!$C$8:$N$211,4,0)</f>
        <v>HAFID MUSTOFA</v>
      </c>
      <c r="F22" s="219" t="str">
        <f>VLOOKUP($B22,'data siswa2020 reguler'!$C$8:$N$211,5,0)</f>
        <v>NAMAH FITRIANA</v>
      </c>
      <c r="G22" s="219" t="str">
        <f>VLOOKUP($B22,'data siswa2020 reguler'!$C$8:$N$211,6,0)</f>
        <v>SWASTA</v>
      </c>
      <c r="H22" s="219" t="str">
        <f>VLOOKUP($B22,'data siswa2020 reguler'!$C$8:$N$211,7,0)</f>
        <v>IBU RUMAH TANGGA</v>
      </c>
      <c r="I22" s="219" t="str">
        <f>VLOOKUP($B22,'data siswa2020 reguler'!$C$8:$N$211,8,0)</f>
        <v>TLOGO RT.01 RW.01 SIDOKERTO BUDURAN</v>
      </c>
      <c r="J22" s="220">
        <f>VLOOKUP($B22,'data siswa2020 reguler'!$C$8:$N$211,9,0)</f>
        <v>81230344206</v>
      </c>
      <c r="K22" s="219" t="str">
        <f>VLOOKUP($B22,'data siswa2020 reguler'!$C$8:$N$211,10,0)</f>
        <v>SDN SIDOKERTO</v>
      </c>
      <c r="L22" s="221" t="str">
        <f>VLOOKUP($B22,'data siswa2020 reguler'!$C$8:$N$211,11,0)</f>
        <v>P</v>
      </c>
      <c r="M22" s="346" t="s">
        <v>1914</v>
      </c>
      <c r="N22" s="270"/>
      <c r="O22" s="223"/>
      <c r="P22" s="239"/>
      <c r="S22" s="204">
        <v>4</v>
      </c>
      <c r="T22" s="204">
        <v>4</v>
      </c>
    </row>
    <row r="23" spans="1:20" s="204" customFormat="1" ht="15.75" x14ac:dyDescent="0.25">
      <c r="A23" s="43">
        <v>16</v>
      </c>
      <c r="B23" s="201" t="s">
        <v>457</v>
      </c>
      <c r="C23" s="94" t="str">
        <f>VLOOKUP($B23,'data siswa2020 reguler'!$C$8:$N$211,2,0)</f>
        <v>SIDOARJO, 27 MARET 2008</v>
      </c>
      <c r="D23" s="219" t="str">
        <f>VLOOKUP($B23,'data siswa2020 reguler'!$C$8:$N$211,3,0)</f>
        <v>ISLAM</v>
      </c>
      <c r="E23" s="219" t="str">
        <f>VLOOKUP($B23,'data siswa2020 reguler'!$C$8:$N$211,4,0)</f>
        <v>FREDI FIRMANTOKO</v>
      </c>
      <c r="F23" s="219" t="str">
        <f>VLOOKUP($B23,'data siswa2020 reguler'!$C$8:$N$211,5,0)</f>
        <v>NOERHAYATI</v>
      </c>
      <c r="G23" s="219" t="str">
        <f>VLOOKUP($B23,'data siswa2020 reguler'!$C$8:$N$211,6,0)</f>
        <v>ASN</v>
      </c>
      <c r="H23" s="219" t="str">
        <f>VLOOKUP($B23,'data siswa2020 reguler'!$C$8:$N$211,7,0)</f>
        <v>IBU RUMAH TANGGA</v>
      </c>
      <c r="I23" s="219" t="str">
        <f>VLOOKUP($B23,'data siswa2020 reguler'!$C$8:$N$211,8,0)</f>
        <v>GADING FAJAR 1 B7/45 SIDOARJP</v>
      </c>
      <c r="J23" s="220">
        <f>VLOOKUP($B23,'data siswa2020 reguler'!$C$8:$N$211,9,0)</f>
        <v>82143586019</v>
      </c>
      <c r="K23" s="219" t="str">
        <f>VLOOKUP($B23,'data siswa2020 reguler'!$C$8:$N$211,10,0)</f>
        <v>SDN PUCANG 1 SIDOARJO</v>
      </c>
      <c r="L23" s="221" t="str">
        <f>VLOOKUP($B23,'data siswa2020 reguler'!$C$8:$N$211,11,0)</f>
        <v>L</v>
      </c>
      <c r="M23" s="222" t="str">
        <f>VLOOKUP($B23,'data siswa2020 reguler'!$C$8:$N$211,12,0)</f>
        <v>0085030095</v>
      </c>
      <c r="N23" s="271"/>
      <c r="O23" s="223"/>
      <c r="P23" s="239"/>
      <c r="S23" s="204">
        <v>4</v>
      </c>
      <c r="T23" s="204">
        <v>4</v>
      </c>
    </row>
    <row r="24" spans="1:20" s="204" customFormat="1" ht="15.75" x14ac:dyDescent="0.25">
      <c r="A24" s="43">
        <v>17</v>
      </c>
      <c r="B24" s="201" t="s">
        <v>145</v>
      </c>
      <c r="C24" s="94">
        <f>VLOOKUP($B24,'data siswa2020 reguler'!$C$8:$N$211,2,0)</f>
        <v>0</v>
      </c>
      <c r="D24" s="219">
        <f>VLOOKUP($B24,'data siswa2020 reguler'!$C$8:$N$211,3,0)</f>
        <v>0</v>
      </c>
      <c r="E24" s="219">
        <f>VLOOKUP($B24,'data siswa2020 reguler'!$C$8:$N$211,4,0)</f>
        <v>0</v>
      </c>
      <c r="F24" s="219">
        <f>VLOOKUP($B24,'data siswa2020 reguler'!$C$8:$N$211,5,0)</f>
        <v>0</v>
      </c>
      <c r="G24" s="219">
        <f>VLOOKUP($B24,'data siswa2020 reguler'!$C$8:$N$211,6,0)</f>
        <v>0</v>
      </c>
      <c r="H24" s="219">
        <f>VLOOKUP($B24,'data siswa2020 reguler'!$C$8:$N$211,7,0)</f>
        <v>0</v>
      </c>
      <c r="I24" s="219">
        <f>VLOOKUP($B24,'data siswa2020 reguler'!$C$8:$N$211,8,0)</f>
        <v>0</v>
      </c>
      <c r="J24" s="220">
        <f>VLOOKUP($B24,'data siswa2020 reguler'!$C$8:$N$211,9,0)</f>
        <v>0</v>
      </c>
      <c r="K24" s="219">
        <f>VLOOKUP($B24,'data siswa2020 reguler'!$C$8:$N$211,10,0)</f>
        <v>0</v>
      </c>
      <c r="L24" s="221" t="s">
        <v>17</v>
      </c>
      <c r="M24" s="346" t="s">
        <v>1915</v>
      </c>
      <c r="N24" s="267"/>
      <c r="O24" s="249"/>
      <c r="P24" s="239"/>
      <c r="S24" s="204">
        <v>4</v>
      </c>
      <c r="T24" s="204">
        <v>4</v>
      </c>
    </row>
    <row r="25" spans="1:20" s="204" customFormat="1" ht="15.75" x14ac:dyDescent="0.25">
      <c r="A25" s="43">
        <v>18</v>
      </c>
      <c r="B25" s="202" t="s">
        <v>1120</v>
      </c>
      <c r="C25" s="94" t="str">
        <f>VLOOKUP($B25,'data siswa2020 reguler'!$C$8:$N$211,2,0)</f>
        <v>SIDOARJO, 12 DESEMBER 2008</v>
      </c>
      <c r="D25" s="219" t="str">
        <f>VLOOKUP($B25,'data siswa2020 reguler'!$C$8:$N$211,3,0)</f>
        <v>ISLAM</v>
      </c>
      <c r="E25" s="219" t="str">
        <f>VLOOKUP($B25,'data siswa2020 reguler'!$C$8:$N$211,4,0)</f>
        <v>SUMANTO</v>
      </c>
      <c r="F25" s="219" t="str">
        <f>VLOOKUP($B25,'data siswa2020 reguler'!$C$8:$N$211,5,0)</f>
        <v>YULIANA</v>
      </c>
      <c r="G25" s="219" t="str">
        <f>VLOOKUP($B25,'data siswa2020 reguler'!$C$8:$N$211,6,0)</f>
        <v>SWASTA</v>
      </c>
      <c r="H25" s="219" t="str">
        <f>VLOOKUP($B25,'data siswa2020 reguler'!$C$8:$N$211,7,0)</f>
        <v>IBU RUMAH TANGGA</v>
      </c>
      <c r="I25" s="219" t="str">
        <f>I33</f>
        <v>PURI SURYA JAYA VANCOUVER EXTENSION BLOK J12/45</v>
      </c>
      <c r="J25" s="220" t="str">
        <f>VLOOKUP($B25,'data siswa2020 reguler'!$C$8:$N$211,9,0)</f>
        <v>081230076539(ORTU)085730645969(ANAK)</v>
      </c>
      <c r="K25" s="219" t="str">
        <f>VLOOKUP($B25,'data siswa2020 reguler'!$C$8:$N$211,10,0)</f>
        <v>SDN JUMPUT REJO</v>
      </c>
      <c r="L25" s="221" t="str">
        <f>VLOOKUP($B25,'data siswa2020 reguler'!$C$8:$N$211,11,0)</f>
        <v>L</v>
      </c>
      <c r="M25" s="346" t="s">
        <v>1916</v>
      </c>
      <c r="N25" s="239"/>
      <c r="O25" s="223"/>
      <c r="P25" s="239"/>
      <c r="S25" s="204">
        <v>4</v>
      </c>
      <c r="T25" s="204">
        <v>4</v>
      </c>
    </row>
    <row r="26" spans="1:20" s="204" customFormat="1" ht="15.75" x14ac:dyDescent="0.25">
      <c r="A26" s="43">
        <v>19</v>
      </c>
      <c r="B26" s="201" t="s">
        <v>969</v>
      </c>
      <c r="C26" s="94" t="str">
        <f>VLOOKUP($B26,'data siswa2020 reguler'!$C$8:$N$211,2,0)</f>
        <v>SIDOARJO, 04 JULI 2008</v>
      </c>
      <c r="D26" s="219" t="str">
        <f>VLOOKUP($B26,'data siswa2020 reguler'!$C$8:$N$211,3,0)</f>
        <v>ISLAM</v>
      </c>
      <c r="E26" s="219" t="str">
        <f>VLOOKUP($B26,'data siswa2020 reguler'!$C$8:$N$211,4,0)</f>
        <v>SUWARNO</v>
      </c>
      <c r="F26" s="219" t="str">
        <f>VLOOKUP($B26,'data siswa2020 reguler'!$C$8:$N$211,5,0)</f>
        <v>MU'ALLIMAH</v>
      </c>
      <c r="G26" s="219" t="str">
        <f>VLOOKUP($B26,'data siswa2020 reguler'!$C$8:$N$211,6,0)</f>
        <v>WIRASWASTA</v>
      </c>
      <c r="H26" s="219" t="str">
        <f>VLOOKUP($B26,'data siswa2020 reguler'!$C$8:$N$211,7,0)</f>
        <v>WIRASWASTA</v>
      </c>
      <c r="I26" s="219" t="str">
        <f>VLOOKUP($B26,'data siswa2020 reguler'!$C$8:$N$211,8,0)</f>
        <v>PANDEAN RT01 RW01 BANJARKEMANTREN BUDURAN SIDOARJO</v>
      </c>
      <c r="J26" s="220">
        <f>VLOOKUP($B26,'data siswa2020 reguler'!$C$8:$N$211,9,0)</f>
        <v>88217402717</v>
      </c>
      <c r="K26" s="219" t="str">
        <f>VLOOKUP($B26,'data siswa2020 reguler'!$C$8:$N$211,10,0)</f>
        <v>MIN 1 SIDOARJO</v>
      </c>
      <c r="L26" s="221" t="str">
        <f>VLOOKUP($B26,'data siswa2020 reguler'!$C$8:$N$211,11,0)</f>
        <v>P</v>
      </c>
      <c r="M26" s="222" t="str">
        <f>VLOOKUP($B26,'data siswa2020 reguler'!$C$8:$N$211,12,0)</f>
        <v>0084029381</v>
      </c>
      <c r="N26" s="267"/>
      <c r="O26" s="223"/>
      <c r="P26" s="239"/>
      <c r="S26" s="204">
        <v>4</v>
      </c>
      <c r="T26" s="204">
        <v>4</v>
      </c>
    </row>
    <row r="27" spans="1:20" s="204" customFormat="1" ht="15.75" x14ac:dyDescent="0.25">
      <c r="A27" s="43">
        <v>20</v>
      </c>
      <c r="B27" s="201" t="s">
        <v>901</v>
      </c>
      <c r="C27" s="94" t="str">
        <f>VLOOKUP($B27,'data siswa2020 reguler'!$C$8:$N$211,2,0)</f>
        <v>SIDOARJO, 21 SEPTEMBER 2008</v>
      </c>
      <c r="D27" s="219" t="str">
        <f>VLOOKUP($B27,'data siswa2020 reguler'!$C$8:$N$211,3,0)</f>
        <v>ISLAM</v>
      </c>
      <c r="E27" s="219" t="str">
        <f>VLOOKUP($B27,'data siswa2020 reguler'!$C$8:$N$211,4,0)</f>
        <v>BUDOYO</v>
      </c>
      <c r="F27" s="219" t="str">
        <f>VLOOKUP($B27,'data siswa2020 reguler'!$C$8:$N$211,5,0)</f>
        <v>ASIH BUDI WAHYUNI</v>
      </c>
      <c r="G27" s="219" t="str">
        <f>VLOOKUP($B27,'data siswa2020 reguler'!$C$8:$N$211,6,0)</f>
        <v>SWASTA</v>
      </c>
      <c r="H27" s="219" t="str">
        <f>VLOOKUP($B27,'data siswa2020 reguler'!$C$8:$N$211,7,0)</f>
        <v>SWASTA</v>
      </c>
      <c r="I27" s="219" t="str">
        <f>VLOOKUP($B27,'data siswa2020 reguler'!$C$8:$N$211,8,0)</f>
        <v>JL. SUKOREJO BARU RT.11 RW.04 BUDURAN</v>
      </c>
      <c r="J27" s="220">
        <f>VLOOKUP($B27,'data siswa2020 reguler'!$C$8:$N$211,9,0)</f>
        <v>83830330045</v>
      </c>
      <c r="K27" s="219" t="str">
        <f>VLOOKUP($B27,'data siswa2020 reguler'!$C$8:$N$211,10,0)</f>
        <v>SDN SIDOKERTO</v>
      </c>
      <c r="L27" s="221" t="str">
        <f>VLOOKUP($B27,'data siswa2020 reguler'!$C$8:$N$211,11,0)</f>
        <v>P</v>
      </c>
      <c r="M27" s="222" t="str">
        <f>VLOOKUP($B27,'data siswa2020 reguler'!$C$8:$N$211,12,0)</f>
        <v>0087799834</v>
      </c>
      <c r="N27" s="239"/>
      <c r="O27" s="223"/>
      <c r="P27" s="239"/>
      <c r="S27" s="204">
        <v>4</v>
      </c>
      <c r="T27" s="204">
        <v>4</v>
      </c>
    </row>
    <row r="28" spans="1:20" s="204" customFormat="1" ht="15.75" x14ac:dyDescent="0.25">
      <c r="A28" s="43">
        <v>21</v>
      </c>
      <c r="B28" s="201" t="s">
        <v>152</v>
      </c>
      <c r="C28" s="94" t="str">
        <f>VLOOKUP($B28,'data siswa2020 reguler'!$C$8:$N$211,2,0)</f>
        <v>SIDOARJO, 24 DESEMBER 2008</v>
      </c>
      <c r="D28" s="219" t="str">
        <f>VLOOKUP($B28,'data siswa2020 reguler'!$C$8:$N$211,3,0)</f>
        <v>ISLAM</v>
      </c>
      <c r="E28" s="219" t="str">
        <f>VLOOKUP($B28,'data siswa2020 reguler'!$C$8:$N$211,4,0)</f>
        <v>AGUS WIDODO</v>
      </c>
      <c r="F28" s="219" t="str">
        <f>VLOOKUP($B28,'data siswa2020 reguler'!$C$8:$N$211,5,0)</f>
        <v>ASTUTIK MUJI RAHAYU</v>
      </c>
      <c r="G28" s="219" t="str">
        <f>VLOOKUP($B28,'data siswa2020 reguler'!$C$8:$N$211,6,0)</f>
        <v>SWASTA</v>
      </c>
      <c r="H28" s="219" t="str">
        <f>VLOOKUP($B28,'data siswa2020 reguler'!$C$8:$N$211,7,0)</f>
        <v>IBU RUMAH TANGGA</v>
      </c>
      <c r="I28" s="219" t="str">
        <f>VLOOKUP($B28,'data siswa2020 reguler'!$C$8:$N$211,8,0)</f>
        <v>PANDEAN RT. 03 RW.01 BANJARKEMANTREN BUDURAN</v>
      </c>
      <c r="J28" s="220" t="str">
        <f>VLOOKUP($B28,'data siswa2020 reguler'!$C$8:$N$211,9,0)</f>
        <v>0813 3677 9719</v>
      </c>
      <c r="K28" s="219" t="str">
        <f>VLOOKUP($B28,'data siswa2020 reguler'!$C$8:$N$211,10,0)</f>
        <v>SDN BANJAR KEMANTREN 2</v>
      </c>
      <c r="L28" s="221" t="str">
        <f>VLOOKUP($B28,'data siswa2020 reguler'!$C$8:$N$211,11,0)</f>
        <v>L</v>
      </c>
      <c r="M28" s="346" t="s">
        <v>1917</v>
      </c>
      <c r="N28" s="239"/>
      <c r="O28" s="223"/>
      <c r="P28" s="239"/>
      <c r="S28" s="204">
        <v>4</v>
      </c>
      <c r="T28" s="204">
        <v>4</v>
      </c>
    </row>
    <row r="29" spans="1:20" s="204" customFormat="1" ht="15.75" x14ac:dyDescent="0.25">
      <c r="A29" s="43">
        <v>22</v>
      </c>
      <c r="B29" s="201" t="s">
        <v>480</v>
      </c>
      <c r="C29" s="94" t="str">
        <f>VLOOKUP($B29,'data siswa2020 reguler'!$C$8:$N$211,2,0)</f>
        <v>MALANG, 12 MARET 2008</v>
      </c>
      <c r="D29" s="219" t="str">
        <f>VLOOKUP($B29,'data siswa2020 reguler'!$C$8:$N$211,3,0)</f>
        <v>ISLAM</v>
      </c>
      <c r="E29" s="219" t="str">
        <f>VLOOKUP($B29,'data siswa2020 reguler'!$C$8:$N$211,4,0)</f>
        <v>SURYO ADI SUCIPTO</v>
      </c>
      <c r="F29" s="219" t="str">
        <f>VLOOKUP($B29,'data siswa2020 reguler'!$C$8:$N$211,5,0)</f>
        <v>NUR HABIBAH</v>
      </c>
      <c r="G29" s="219" t="str">
        <f>VLOOKUP($B29,'data siswa2020 reguler'!$C$8:$N$211,6,0)</f>
        <v>SWASTA</v>
      </c>
      <c r="H29" s="219" t="str">
        <f>VLOOKUP($B29,'data siswa2020 reguler'!$C$8:$N$211,7,0)</f>
        <v>IBU RUMAH TANGGA</v>
      </c>
      <c r="I29" s="219" t="str">
        <f>VLOOKUP($B29,'data siswa2020 reguler'!$C$8:$N$211,8,0)</f>
        <v>JLN. KRAMAT SRUNI RT 18 RW03 GEDANGAN SIDOARJO</v>
      </c>
      <c r="J29" s="220">
        <f>VLOOKUP($B29,'data siswa2020 reguler'!$C$8:$N$211,9,0)</f>
        <v>0</v>
      </c>
      <c r="K29" s="219" t="str">
        <f>VLOOKUP($B29,'data siswa2020 reguler'!$C$8:$N$211,10,0)</f>
        <v>SDN SRUNI 2</v>
      </c>
      <c r="L29" s="221" t="str">
        <f>VLOOKUP($B29,'data siswa2020 reguler'!$C$8:$N$211,11,0)</f>
        <v>L</v>
      </c>
      <c r="M29" s="222" t="str">
        <f>VLOOKUP($B29,'data siswa2020 reguler'!$C$8:$N$211,12,0)</f>
        <v>0087537219</v>
      </c>
      <c r="N29" s="239"/>
      <c r="O29" s="223"/>
      <c r="P29" s="239"/>
      <c r="S29" s="204">
        <v>4</v>
      </c>
      <c r="T29" s="204">
        <v>4</v>
      </c>
    </row>
    <row r="30" spans="1:20" s="204" customFormat="1" ht="15.75" x14ac:dyDescent="0.25">
      <c r="A30" s="43">
        <v>23</v>
      </c>
      <c r="B30" s="201" t="s">
        <v>425</v>
      </c>
      <c r="C30" s="94" t="str">
        <f>VLOOKUP($B30,'data siswa2020 reguler'!$C$8:$N$211,2,0)</f>
        <v>SIDOARJO, 01 JULI 2008</v>
      </c>
      <c r="D30" s="219" t="str">
        <f>VLOOKUP($B30,'data siswa2020 reguler'!$C$8:$N$211,3,0)</f>
        <v>ISLAM</v>
      </c>
      <c r="E30" s="219" t="str">
        <f>VLOOKUP($B30,'data siswa2020 reguler'!$C$8:$N$211,4,0)</f>
        <v>SETIYAJI</v>
      </c>
      <c r="F30" s="219" t="str">
        <f>VLOOKUP($B30,'data siswa2020 reguler'!$C$8:$N$211,5,0)</f>
        <v>NINING PRASETYA NINGTYAS</v>
      </c>
      <c r="G30" s="219" t="str">
        <f>VLOOKUP($B30,'data siswa2020 reguler'!$C$8:$N$211,6,0)</f>
        <v>SWASTA</v>
      </c>
      <c r="H30" s="219" t="str">
        <f>VLOOKUP($B30,'data siswa2020 reguler'!$C$8:$N$211,7,0)</f>
        <v>PNS</v>
      </c>
      <c r="I30" s="219" t="str">
        <f>VLOOKUP($B30,'data siswa2020 reguler'!$C$8:$N$211,8,0)</f>
        <v>PANDEAN BANJARKEMANTREN BUDURAN</v>
      </c>
      <c r="J30" s="220">
        <f>VLOOKUP($B30,'data siswa2020 reguler'!$C$8:$N$211,9,0)</f>
        <v>82186662104</v>
      </c>
      <c r="K30" s="219" t="str">
        <f>VLOOKUP($B30,'data siswa2020 reguler'!$C$8:$N$211,10,0)</f>
        <v>SDN BANJARKEMANTREN 2</v>
      </c>
      <c r="L30" s="221" t="str">
        <f>VLOOKUP($B30,'data siswa2020 reguler'!$C$8:$N$211,11,0)</f>
        <v>L</v>
      </c>
      <c r="M30" s="222" t="str">
        <f>VLOOKUP($B30,'data siswa2020 reguler'!$C$8:$N$211,12,0)</f>
        <v>0088855693</v>
      </c>
      <c r="N30" s="267"/>
      <c r="O30" s="223"/>
      <c r="P30" s="239"/>
      <c r="S30" s="204">
        <v>4</v>
      </c>
      <c r="T30" s="204">
        <v>4</v>
      </c>
    </row>
    <row r="31" spans="1:20" s="204" customFormat="1" ht="15.75" x14ac:dyDescent="0.25">
      <c r="A31" s="43">
        <v>24</v>
      </c>
      <c r="B31" s="201" t="s">
        <v>907</v>
      </c>
      <c r="C31" s="94" t="str">
        <f>VLOOKUP($B31,'data siswa2020 reguler'!$C$8:$N$211,2,0)</f>
        <v>BLITAR, 27 AGUSTUS 2008</v>
      </c>
      <c r="D31" s="219" t="str">
        <f>VLOOKUP($B31,'data siswa2020 reguler'!$C$8:$N$211,3,0)</f>
        <v>ISLAM</v>
      </c>
      <c r="E31" s="219" t="str">
        <f>VLOOKUP($B31,'data siswa2020 reguler'!$C$8:$N$211,4,0)</f>
        <v>KUSTIANTO</v>
      </c>
      <c r="F31" s="219" t="str">
        <f>VLOOKUP($B31,'data siswa2020 reguler'!$C$8:$N$211,5,0)</f>
        <v>LILIK SUNDARI</v>
      </c>
      <c r="G31" s="219" t="str">
        <f>VLOOKUP($B31,'data siswa2020 reguler'!$C$8:$N$211,6,0)</f>
        <v>PEDAGANG</v>
      </c>
      <c r="H31" s="219" t="str">
        <f>VLOOKUP($B31,'data siswa2020 reguler'!$C$8:$N$211,7,0)</f>
        <v>IBU RUMAH TANGGA</v>
      </c>
      <c r="I31" s="219" t="str">
        <f>VLOOKUP($B31,'data siswa2020 reguler'!$C$8:$N$211,8,0)</f>
        <v>DS. KARANGBONG RT.06 RW.02 GEDANGAN</v>
      </c>
      <c r="J31" s="220">
        <f>VLOOKUP($B31,'data siswa2020 reguler'!$C$8:$N$211,9,0)</f>
        <v>82330016972</v>
      </c>
      <c r="K31" s="219" t="str">
        <f>VLOOKUP($B31,'data siswa2020 reguler'!$C$8:$N$211,10,0)</f>
        <v>SDN KARANGBONG</v>
      </c>
      <c r="L31" s="221" t="str">
        <f>VLOOKUP($B31,'data siswa2020 reguler'!$C$8:$N$211,11,0)</f>
        <v>L</v>
      </c>
      <c r="M31" s="222" t="str">
        <f>VLOOKUP($B31,'data siswa2020 reguler'!$C$8:$N$211,12,0)</f>
        <v>0085131069</v>
      </c>
      <c r="N31" s="239"/>
      <c r="O31" s="223"/>
      <c r="P31" s="239"/>
      <c r="S31" s="204">
        <v>4</v>
      </c>
      <c r="T31" s="204">
        <v>4</v>
      </c>
    </row>
    <row r="32" spans="1:20" s="204" customFormat="1" ht="15.75" x14ac:dyDescent="0.25">
      <c r="A32" s="43">
        <v>25</v>
      </c>
      <c r="B32" s="201" t="s">
        <v>63</v>
      </c>
      <c r="C32" s="94" t="str">
        <f>VLOOKUP($B32,'data siswa2020 reguler'!$C$8:$N$211,2,0)</f>
        <v>SIDOARJO, 16 DESEMBER 2008</v>
      </c>
      <c r="D32" s="219" t="str">
        <f>VLOOKUP($B32,'data siswa2020 reguler'!$C$8:$N$211,3,0)</f>
        <v>ISLAM</v>
      </c>
      <c r="E32" s="219" t="str">
        <f>VLOOKUP($B32,'data siswa2020 reguler'!$C$8:$N$211,4,0)</f>
        <v>AGUNG PURWANTO</v>
      </c>
      <c r="F32" s="219" t="str">
        <f>VLOOKUP($B32,'data siswa2020 reguler'!$C$8:$N$211,5,0)</f>
        <v>LITA TRI UTAMI</v>
      </c>
      <c r="G32" s="219" t="str">
        <f>VLOOKUP($B32,'data siswa2020 reguler'!$C$8:$N$211,6,0)</f>
        <v>SWASTA</v>
      </c>
      <c r="H32" s="219" t="str">
        <f>VLOOKUP($B32,'data siswa2020 reguler'!$C$8:$N$211,7,0)</f>
        <v>IBU RUMAH TANGGA</v>
      </c>
      <c r="I32" s="219" t="str">
        <f>VLOOKUP($B32,'data siswa2020 reguler'!$C$8:$N$211,8,0)</f>
        <v>PERUM TAMAN SUKO ASRI BLOK O/12 SUKO LEGOK</v>
      </c>
      <c r="J32" s="220">
        <f>VLOOKUP($B32,'data siswa2020 reguler'!$C$8:$N$211,9,0)</f>
        <v>0</v>
      </c>
      <c r="K32" s="219" t="str">
        <f>VLOOKUP($B32,'data siswa2020 reguler'!$C$8:$N$211,10,0)</f>
        <v>SDI AL-CHUSNAINI SUKODONO</v>
      </c>
      <c r="L32" s="221" t="str">
        <f>VLOOKUP($B32,'data siswa2020 reguler'!$C$8:$N$211,11,0)</f>
        <v>P</v>
      </c>
      <c r="M32" s="346" t="s">
        <v>1918</v>
      </c>
      <c r="N32" s="239"/>
      <c r="O32" s="223"/>
      <c r="P32" s="239"/>
      <c r="S32" s="204">
        <v>4</v>
      </c>
      <c r="T32" s="204">
        <v>4</v>
      </c>
    </row>
    <row r="33" spans="1:20" s="204" customFormat="1" ht="15.75" x14ac:dyDescent="0.25">
      <c r="A33" s="43">
        <v>26</v>
      </c>
      <c r="B33" s="201" t="s">
        <v>1071</v>
      </c>
      <c r="C33" s="94" t="str">
        <f>VLOOKUP($B33,'data siswa2020 reguler'!$C$8:$N$211,2,0)</f>
        <v>SURABAYA, 01 AGUSTUS 2008</v>
      </c>
      <c r="D33" s="219" t="str">
        <f>VLOOKUP($B33,'data siswa2020 reguler'!$C$8:$N$211,3,0)</f>
        <v>ISLAM</v>
      </c>
      <c r="E33" s="219" t="str">
        <f>VLOOKUP($B33,'data siswa2020 reguler'!$C$8:$N$211,4,0)</f>
        <v>BAMBANG RESTU ADI MULYO</v>
      </c>
      <c r="F33" s="219" t="str">
        <f>VLOOKUP($B33,'data siswa2020 reguler'!$C$8:$N$211,5,0)</f>
        <v>ANASTASIA YULI HAPSARI</v>
      </c>
      <c r="G33" s="219" t="str">
        <f>VLOOKUP($B33,'data siswa2020 reguler'!$C$8:$N$211,6,0)</f>
        <v>SWASTA</v>
      </c>
      <c r="H33" s="219" t="str">
        <f>VLOOKUP($B33,'data siswa2020 reguler'!$C$8:$N$211,7,0)</f>
        <v>SWASTA</v>
      </c>
      <c r="I33" s="219" t="str">
        <f>VLOOKUP($B33,'data siswa2020 reguler'!$C$8:$N$211,8,0)</f>
        <v>PURI SURYA JAYA VANCOUVER EXTENSION BLOK J12/45</v>
      </c>
      <c r="J33" s="220">
        <f>VLOOKUP($B33,'data siswa2020 reguler'!$C$8:$N$211,9,0)</f>
        <v>81918865004</v>
      </c>
      <c r="K33" s="219" t="str">
        <f>VLOOKUP($B33,'data siswa2020 reguler'!$C$8:$N$211,10,0)</f>
        <v>SDN PERCOBAAN SURABAYA</v>
      </c>
      <c r="L33" s="221" t="str">
        <f>VLOOKUP($B33,'data siswa2020 reguler'!$C$8:$N$211,11,0)</f>
        <v>P</v>
      </c>
      <c r="M33" s="222" t="str">
        <f>VLOOKUP($B33,'data siswa2020 reguler'!$C$8:$N$211,12,0)</f>
        <v>0081192426</v>
      </c>
      <c r="N33" s="239"/>
      <c r="O33" s="223"/>
      <c r="P33" s="239"/>
      <c r="S33" s="204">
        <v>4</v>
      </c>
      <c r="T33" s="204">
        <v>4</v>
      </c>
    </row>
    <row r="34" spans="1:20" s="204" customFormat="1" ht="15.75" x14ac:dyDescent="0.25">
      <c r="A34" s="43">
        <v>27</v>
      </c>
      <c r="B34" s="201" t="s">
        <v>735</v>
      </c>
      <c r="C34" s="94" t="str">
        <f>VLOOKUP($B34,'data siswa2020 reguler'!$C$8:$N$211,2,0)</f>
        <v>SIDOARJO, 11 NOVEMBER 2008</v>
      </c>
      <c r="D34" s="219" t="str">
        <f>VLOOKUP($B34,'data siswa2020 reguler'!$C$8:$N$211,3,0)</f>
        <v>ISLAM</v>
      </c>
      <c r="E34" s="219" t="str">
        <f>VLOOKUP($B34,'data siswa2020 reguler'!$C$8:$N$211,4,0)</f>
        <v>SUYITNO</v>
      </c>
      <c r="F34" s="219" t="str">
        <f>VLOOKUP($B34,'data siswa2020 reguler'!$C$8:$N$211,5,0)</f>
        <v>YUNARSIH TRIA NINGSIH</v>
      </c>
      <c r="G34" s="219" t="str">
        <f>VLOOKUP($B34,'data siswa2020 reguler'!$C$8:$N$211,6,0)</f>
        <v>SWASTA</v>
      </c>
      <c r="H34" s="219" t="str">
        <f>VLOOKUP($B34,'data siswa2020 reguler'!$C$8:$N$211,7,0)</f>
        <v>SWASTA</v>
      </c>
      <c r="I34" s="219" t="str">
        <f>VLOOKUP($B34,'data siswa2020 reguler'!$C$8:$N$211,8,0)</f>
        <v>SUGIWARAS RT.13 RW.04 CANDI</v>
      </c>
      <c r="J34" s="220">
        <f>VLOOKUP($B34,'data siswa2020 reguler'!$C$8:$N$211,9,0)</f>
        <v>882009550561</v>
      </c>
      <c r="K34" s="219" t="str">
        <f>VLOOKUP($B34,'data siswa2020 reguler'!$C$8:$N$211,10,0)</f>
        <v>SDN SUGIHWARAS CANDI</v>
      </c>
      <c r="L34" s="221" t="str">
        <f>VLOOKUP($B34,'data siswa2020 reguler'!$C$8:$N$211,11,0)</f>
        <v>P</v>
      </c>
      <c r="M34" s="346" t="s">
        <v>1919</v>
      </c>
      <c r="N34" s="267"/>
      <c r="O34" s="223"/>
      <c r="P34" s="239"/>
      <c r="S34" s="204">
        <v>4</v>
      </c>
      <c r="T34" s="204">
        <v>4</v>
      </c>
    </row>
    <row r="35" spans="1:20" s="204" customFormat="1" ht="15.75" x14ac:dyDescent="0.25">
      <c r="A35" s="43">
        <v>28</v>
      </c>
      <c r="B35" s="201" t="s">
        <v>938</v>
      </c>
      <c r="C35" s="94" t="str">
        <f>VLOOKUP($B35,'data siswa2020 reguler'!$C$8:$N$211,2,0)</f>
        <v>SIDOARJO, 20 MEI 2009</v>
      </c>
      <c r="D35" s="219" t="str">
        <f>VLOOKUP($B35,'data siswa2020 reguler'!$C$8:$N$211,3,0)</f>
        <v>ISLAM</v>
      </c>
      <c r="E35" s="219" t="str">
        <f>VLOOKUP($B35,'data siswa2020 reguler'!$C$8:$N$211,4,0)</f>
        <v>BUARIH</v>
      </c>
      <c r="F35" s="219" t="str">
        <f>VLOOKUP($B35,'data siswa2020 reguler'!$C$8:$N$211,5,0)</f>
        <v>MARTINI</v>
      </c>
      <c r="G35" s="219" t="str">
        <f>VLOOKUP($B35,'data siswa2020 reguler'!$C$8:$N$211,6,0)</f>
        <v>BECAK</v>
      </c>
      <c r="H35" s="219" t="str">
        <f>VLOOKUP($B35,'data siswa2020 reguler'!$C$8:$N$211,7,0)</f>
        <v>IBU RUMAH TANGGA</v>
      </c>
      <c r="I35" s="219" t="str">
        <f>VLOOKUP($B35,'data siswa2020 reguler'!$C$8:$N$211,8,0)</f>
        <v>JL. KH. YAKUB 47 RT10 RW03</v>
      </c>
      <c r="J35" s="220">
        <f>VLOOKUP($B35,'data siswa2020 reguler'!$C$8:$N$211,9,0)</f>
        <v>83130088774</v>
      </c>
      <c r="K35" s="219" t="str">
        <f>VLOOKUP($B35,'data siswa2020 reguler'!$C$8:$N$211,10,0)</f>
        <v>SDN SUGIHWARAS</v>
      </c>
      <c r="L35" s="221" t="str">
        <f>VLOOKUP($B35,'data siswa2020 reguler'!$C$8:$N$211,11,0)</f>
        <v>P</v>
      </c>
      <c r="M35" s="222" t="str">
        <f>VLOOKUP($B35,'data siswa2020 reguler'!$C$8:$N$211,12,0)</f>
        <v>0099683414</v>
      </c>
      <c r="N35" s="267"/>
      <c r="O35" s="223"/>
      <c r="P35" s="239"/>
      <c r="S35" s="204">
        <v>4</v>
      </c>
      <c r="T35" s="204">
        <v>4</v>
      </c>
    </row>
    <row r="36" spans="1:20" s="204" customFormat="1" ht="15.75" x14ac:dyDescent="0.25">
      <c r="A36" s="43">
        <v>29</v>
      </c>
      <c r="B36" s="201" t="s">
        <v>548</v>
      </c>
      <c r="C36" s="94" t="str">
        <f>VLOOKUP($B36,'data siswa2020 reguler'!$C$8:$N$211,2,0)</f>
        <v>SIDOARJO, 08 JULI 2008</v>
      </c>
      <c r="D36" s="219" t="str">
        <f>VLOOKUP($B36,'data siswa2020 reguler'!$C$8:$N$211,3,0)</f>
        <v>ISLAM</v>
      </c>
      <c r="E36" s="219" t="str">
        <f>VLOOKUP($B36,'data siswa2020 reguler'!$C$8:$N$211,4,0)</f>
        <v>BASUKI ILHAMI</v>
      </c>
      <c r="F36" s="219" t="str">
        <f>VLOOKUP($B36,'data siswa2020 reguler'!$C$8:$N$211,5,0)</f>
        <v>EGA TULISTIANI</v>
      </c>
      <c r="G36" s="219" t="str">
        <f>VLOOKUP($B36,'data siswa2020 reguler'!$C$8:$N$211,6,0)</f>
        <v>PDAM SIDOARJO</v>
      </c>
      <c r="H36" s="219" t="str">
        <f>VLOOKUP($B36,'data siswa2020 reguler'!$C$8:$N$211,7,0)</f>
        <v>IBU RUMAH TANGGA</v>
      </c>
      <c r="I36" s="219" t="str">
        <f>VLOOKUP($B36,'data siswa2020 reguler'!$C$8:$N$211,8,0)</f>
        <v>GANG SERUJO NO 54, SERUJO RT 10 RW 02</v>
      </c>
      <c r="J36" s="220">
        <f>VLOOKUP($B36,'data siswa2020 reguler'!$C$8:$N$211,9,0)</f>
        <v>89613910800</v>
      </c>
      <c r="K36" s="219" t="str">
        <f>VLOOKUP($B36,'data siswa2020 reguler'!$C$8:$N$211,10,0)</f>
        <v>SDN PUCANG 4</v>
      </c>
      <c r="L36" s="221" t="str">
        <f>VLOOKUP($B36,'data siswa2020 reguler'!$C$8:$N$211,11,0)</f>
        <v>L</v>
      </c>
      <c r="M36" s="222" t="str">
        <f>VLOOKUP($B36,'data siswa2020 reguler'!$C$8:$N$211,12,0)</f>
        <v>0087192638</v>
      </c>
      <c r="N36" s="272"/>
      <c r="O36" s="223"/>
      <c r="P36" s="239"/>
      <c r="S36" s="204">
        <v>4</v>
      </c>
      <c r="T36" s="204">
        <v>4</v>
      </c>
    </row>
    <row r="37" spans="1:20" s="204" customFormat="1" ht="15.75" x14ac:dyDescent="0.25">
      <c r="A37" s="43">
        <v>30</v>
      </c>
      <c r="B37" s="201" t="s">
        <v>131</v>
      </c>
      <c r="C37" s="94" t="s">
        <v>1714</v>
      </c>
      <c r="D37" s="219" t="s">
        <v>32</v>
      </c>
      <c r="E37" s="219" t="s">
        <v>1715</v>
      </c>
      <c r="F37" s="219" t="s">
        <v>1716</v>
      </c>
      <c r="G37" s="219" t="s">
        <v>35</v>
      </c>
      <c r="H37" s="219" t="s">
        <v>36</v>
      </c>
      <c r="I37" s="219" t="s">
        <v>1717</v>
      </c>
      <c r="J37" s="323" t="s">
        <v>1718</v>
      </c>
      <c r="K37" s="219" t="s">
        <v>479</v>
      </c>
      <c r="L37" s="221" t="s">
        <v>18</v>
      </c>
      <c r="M37" s="346" t="s">
        <v>1920</v>
      </c>
      <c r="N37" s="267"/>
      <c r="O37" s="223"/>
      <c r="P37" s="239"/>
      <c r="S37" s="204">
        <v>4</v>
      </c>
      <c r="T37" s="204">
        <v>4</v>
      </c>
    </row>
    <row r="38" spans="1:20" s="204" customFormat="1" ht="15.75" x14ac:dyDescent="0.25">
      <c r="A38" s="43">
        <v>31</v>
      </c>
      <c r="B38" s="201" t="s">
        <v>378</v>
      </c>
      <c r="C38" s="94" t="str">
        <f>VLOOKUP($B38,'data siswa2020 reguler'!$C$8:$N$211,2,0)</f>
        <v>SIDOARJO, 01 SEPTEMBER 2008</v>
      </c>
      <c r="D38" s="219" t="str">
        <f>VLOOKUP($B38,'data siswa2020 reguler'!$C$8:$N$211,3,0)</f>
        <v>ISLAM</v>
      </c>
      <c r="E38" s="219" t="str">
        <f>VLOOKUP($B38,'data siswa2020 reguler'!$C$8:$N$211,4,0)</f>
        <v>SUWARNO ARINOVA</v>
      </c>
      <c r="F38" s="219" t="str">
        <f>VLOOKUP($B38,'data siswa2020 reguler'!$C$8:$N$211,5,0)</f>
        <v>UNI ENDANG RUSANTI</v>
      </c>
      <c r="G38" s="219" t="str">
        <f>VLOOKUP($B38,'data siswa2020 reguler'!$C$8:$N$211,6,0)</f>
        <v>SWASTA</v>
      </c>
      <c r="H38" s="219" t="str">
        <f>VLOOKUP($B38,'data siswa2020 reguler'!$C$8:$N$211,7,0)</f>
        <v>SWASTA</v>
      </c>
      <c r="I38" s="219" t="str">
        <f>VLOOKUP($B38,'data siswa2020 reguler'!$C$8:$N$211,8,0)</f>
        <v>TEBEL BARAT RT 04/RW 02 GEDANGAN</v>
      </c>
      <c r="J38" s="220">
        <f>VLOOKUP($B38,'data siswa2020 reguler'!$C$8:$N$211,9,0)</f>
        <v>83113174729</v>
      </c>
      <c r="K38" s="219" t="str">
        <f>VLOOKUP($B38,'data siswa2020 reguler'!$C$8:$N$211,10,0)</f>
        <v>SDN TEBEL BARAT</v>
      </c>
      <c r="L38" s="221" t="str">
        <f>VLOOKUP($B38,'data siswa2020 reguler'!$C$8:$N$211,11,0)</f>
        <v>L</v>
      </c>
      <c r="M38" s="346" t="s">
        <v>1921</v>
      </c>
      <c r="N38" s="273"/>
      <c r="O38" s="223"/>
      <c r="P38" s="239"/>
      <c r="S38" s="204">
        <v>4</v>
      </c>
      <c r="T38" s="204">
        <v>4</v>
      </c>
    </row>
    <row r="39" spans="1:20" s="204" customFormat="1" ht="15.75" x14ac:dyDescent="0.25">
      <c r="A39" s="43">
        <v>32</v>
      </c>
      <c r="B39" s="201" t="s">
        <v>647</v>
      </c>
      <c r="C39" s="94" t="str">
        <f>VLOOKUP($B39,'data siswa2020 reguler'!$C$8:$N$211,2,0)</f>
        <v>SURABAYA, 10 MARET 2008</v>
      </c>
      <c r="D39" s="219" t="str">
        <f>VLOOKUP($B39,'data siswa2020 reguler'!$C$8:$N$211,3,0)</f>
        <v>ISLAM</v>
      </c>
      <c r="E39" s="219" t="str">
        <f>VLOOKUP($B39,'data siswa2020 reguler'!$C$8:$N$211,4,0)</f>
        <v>MUDJIANTO</v>
      </c>
      <c r="F39" s="219" t="str">
        <f>VLOOKUP($B39,'data siswa2020 reguler'!$C$8:$N$211,5,0)</f>
        <v>LILA SRI SETYORINI</v>
      </c>
      <c r="G39" s="219" t="str">
        <f>VLOOKUP($B39,'data siswa2020 reguler'!$C$8:$N$211,6,0)</f>
        <v>SWASTA</v>
      </c>
      <c r="H39" s="219" t="str">
        <f>VLOOKUP($B39,'data siswa2020 reguler'!$C$8:$N$211,7,0)</f>
        <v>IBU RUMAH TANGGA</v>
      </c>
      <c r="I39" s="219" t="str">
        <f>VLOOKUP($B39,'data siswa2020 reguler'!$C$8:$N$211,8,0)</f>
        <v>SAPPHIRE RESIDENCE BLOK 5E/10</v>
      </c>
      <c r="J39" s="220">
        <f>VLOOKUP($B39,'data siswa2020 reguler'!$C$8:$N$211,9,0)</f>
        <v>81553666786</v>
      </c>
      <c r="K39" s="219" t="str">
        <f>VLOOKUP($B39,'data siswa2020 reguler'!$C$8:$N$211,10,0)</f>
        <v>SDN GADING 1 SURABAYA</v>
      </c>
      <c r="L39" s="221" t="str">
        <f>VLOOKUP($B39,'data siswa2020 reguler'!$C$8:$N$211,11,0)</f>
        <v>L</v>
      </c>
      <c r="M39" s="346" t="s">
        <v>1922</v>
      </c>
      <c r="N39" s="274"/>
      <c r="O39" s="223"/>
      <c r="P39" s="239"/>
      <c r="S39" s="204">
        <v>4</v>
      </c>
      <c r="T39" s="204">
        <v>4</v>
      </c>
    </row>
    <row r="40" spans="1:20" s="204" customFormat="1" ht="15.75" x14ac:dyDescent="0.25">
      <c r="A40" s="43">
        <v>33</v>
      </c>
      <c r="B40" s="201" t="s">
        <v>597</v>
      </c>
      <c r="C40" s="94" t="str">
        <f>VLOOKUP($B40,'data siswa2020 reguler'!$C$8:$N$211,2,0)</f>
        <v>SIDOARJO, 08 APRIL 2009</v>
      </c>
      <c r="D40" s="219" t="str">
        <f>VLOOKUP($B40,'data siswa2020 reguler'!$C$8:$N$211,3,0)</f>
        <v>KATHOLIK</v>
      </c>
      <c r="E40" s="219" t="str">
        <f>VLOOKUP($B40,'data siswa2020 reguler'!$C$8:$N$211,4,0)</f>
        <v>THOMAS RUDI SANTOSA</v>
      </c>
      <c r="F40" s="219" t="str">
        <f>VLOOKUP($B40,'data siswa2020 reguler'!$C$8:$N$211,5,0)</f>
        <v>MARIA SARI YANI</v>
      </c>
      <c r="G40" s="219" t="str">
        <f>VLOOKUP($B40,'data siswa2020 reguler'!$C$8:$N$211,6,0)</f>
        <v>WIRAUSAHA</v>
      </c>
      <c r="H40" s="219" t="str">
        <f>VLOOKUP($B40,'data siswa2020 reguler'!$C$8:$N$211,7,0)</f>
        <v>IBU RUMAH TANGGA</v>
      </c>
      <c r="I40" s="219" t="str">
        <f>VLOOKUP($B40,'data siswa2020 reguler'!$C$8:$N$211,8,0)</f>
        <v>PERUM BUMI CABEAN ASRI G1/21, KALIAMPO RT02 RW06</v>
      </c>
      <c r="J40" s="220">
        <f>VLOOKUP($B40,'data siswa2020 reguler'!$C$8:$N$211,9,0)</f>
        <v>85648893209</v>
      </c>
      <c r="K40" s="219" t="str">
        <f>VLOOKUP($B40,'data siswa2020 reguler'!$C$8:$N$211,10,0)</f>
        <v>SDN KALIPECABEAN</v>
      </c>
      <c r="L40" s="221" t="str">
        <f>VLOOKUP($B40,'data siswa2020 reguler'!$C$8:$N$211,11,0)</f>
        <v>P</v>
      </c>
      <c r="M40" s="346" t="s">
        <v>1923</v>
      </c>
      <c r="N40" s="239"/>
      <c r="O40" s="223"/>
      <c r="P40" s="239"/>
      <c r="S40" s="204">
        <v>4</v>
      </c>
      <c r="T40" s="204">
        <v>4</v>
      </c>
    </row>
    <row r="41" spans="1:20" s="204" customFormat="1" ht="15.75" x14ac:dyDescent="0.25">
      <c r="A41" s="43">
        <v>34</v>
      </c>
      <c r="B41" s="203" t="s">
        <v>1040</v>
      </c>
      <c r="C41" s="94" t="str">
        <f>VLOOKUP($B41,'data siswa2020 reguler'!$C$8:$N$211,2,0)</f>
        <v>SIDOARJO, 21 PEBRUARI 2009</v>
      </c>
      <c r="D41" s="219" t="str">
        <f>VLOOKUP($B41,'data siswa2020 reguler'!$C$8:$N$211,3,0)</f>
        <v>KRISTEN</v>
      </c>
      <c r="E41" s="219" t="str">
        <f>VLOOKUP($B41,'data siswa2020 reguler'!$C$8:$N$211,4,0)</f>
        <v>PEIPIN SAWATY</v>
      </c>
      <c r="F41" s="219" t="str">
        <f>VLOOKUP($B41,'data siswa2020 reguler'!$C$8:$N$211,5,0)</f>
        <v>SITI AMINAH MARIA</v>
      </c>
      <c r="G41" s="219" t="str">
        <f>VLOOKUP($B41,'data siswa2020 reguler'!$C$8:$N$211,6,0)</f>
        <v>SWASTA</v>
      </c>
      <c r="H41" s="219" t="str">
        <f>VLOOKUP($B41,'data siswa2020 reguler'!$C$8:$N$211,7,0)</f>
        <v>IBU RUMAH TANGGA</v>
      </c>
      <c r="I41" s="219" t="str">
        <f>VLOOKUP($B41,'data siswa2020 reguler'!$C$8:$N$211,8,0)</f>
        <v>PERUM PLATINUM RESIDENCE BLOK B/42 PEPE SEDATI</v>
      </c>
      <c r="J41" s="220">
        <f>VLOOKUP($B41,'data siswa2020 reguler'!$C$8:$N$211,9,0)</f>
        <v>85211100567</v>
      </c>
      <c r="K41" s="219" t="str">
        <f>VLOOKUP($B41,'data siswa2020 reguler'!$C$8:$N$211,10,0)</f>
        <v>SDN PERCOBAAN SURABAYA</v>
      </c>
      <c r="L41" s="221" t="str">
        <f>VLOOKUP($B41,'data siswa2020 reguler'!$C$8:$N$211,11,0)</f>
        <v>P</v>
      </c>
      <c r="M41" s="222" t="str">
        <f>VLOOKUP($B41,'data siswa2020 reguler'!$C$8:$N$211,12,0)</f>
        <v>0098807136</v>
      </c>
      <c r="N41" s="239"/>
      <c r="O41" s="223"/>
      <c r="P41" s="239"/>
      <c r="S41" s="204">
        <v>4</v>
      </c>
      <c r="T41" s="204">
        <v>4</v>
      </c>
    </row>
    <row r="42" spans="1:20" s="204" customFormat="1" ht="15.75" x14ac:dyDescent="0.25">
      <c r="A42" s="43">
        <v>35</v>
      </c>
      <c r="B42" s="203" t="s">
        <v>146</v>
      </c>
      <c r="C42" s="94" t="str">
        <f>VLOOKUP($B42,'data siswa2020 reguler'!$C$8:$N$211,2,0)</f>
        <v>SIDOARJO, 20 NOPEMBER 2008</v>
      </c>
      <c r="D42" s="219" t="str">
        <f>VLOOKUP($B42,'data siswa2020 reguler'!$C$8:$N$211,3,0)</f>
        <v>ISLAM</v>
      </c>
      <c r="E42" s="219" t="str">
        <f>VLOOKUP($B42,'data siswa2020 reguler'!$C$8:$N$211,4,0)</f>
        <v>SUPRIYANTO</v>
      </c>
      <c r="F42" s="219" t="str">
        <f>VLOOKUP($B42,'data siswa2020 reguler'!$C$8:$N$211,5,0)</f>
        <v>DENI SURYA ISTIKAH</v>
      </c>
      <c r="G42" s="219" t="str">
        <f>VLOOKUP($B42,'data siswa2020 reguler'!$C$8:$N$211,6,0)</f>
        <v>WIRASWASTA</v>
      </c>
      <c r="H42" s="219" t="str">
        <f>VLOOKUP($B42,'data siswa2020 reguler'!$C$8:$N$211,7,0)</f>
        <v>IBU RUMAH TANGGA</v>
      </c>
      <c r="I42" s="219" t="str">
        <f>VLOOKUP($B42,'data siswa2020 reguler'!$C$8:$N$211,8,0)</f>
        <v>TEBEL BARAT RT.07 RW.01 GEDANGAN SIDOARJO</v>
      </c>
      <c r="J42" s="220" t="str">
        <f>VLOOKUP($B42,'data siswa2020 reguler'!$C$8:$N$211,9,0)</f>
        <v>-</v>
      </c>
      <c r="K42" s="219" t="str">
        <f>VLOOKUP($B42,'data siswa2020 reguler'!$C$8:$N$211,10,0)</f>
        <v>SDN TEBEL</v>
      </c>
      <c r="L42" s="221" t="str">
        <f>VLOOKUP($B42,'data siswa2020 reguler'!$C$8:$N$211,11,0)</f>
        <v>P</v>
      </c>
      <c r="M42" s="346" t="s">
        <v>1924</v>
      </c>
      <c r="N42" s="239"/>
      <c r="O42" s="223"/>
      <c r="P42" s="239"/>
      <c r="S42" s="204">
        <v>4</v>
      </c>
      <c r="T42" s="204">
        <v>4</v>
      </c>
    </row>
    <row r="43" spans="1:20" s="204" customFormat="1" ht="15.75" x14ac:dyDescent="0.25">
      <c r="A43" s="43">
        <v>36</v>
      </c>
      <c r="B43" s="203" t="s">
        <v>789</v>
      </c>
      <c r="C43" s="94" t="str">
        <f>VLOOKUP($B43,'data siswa2020 reguler'!$C$8:$N$211,2,0)</f>
        <v>SIDOARJO, 04 JUNI 2008</v>
      </c>
      <c r="D43" s="219" t="str">
        <f>VLOOKUP($B43,'data siswa2020 reguler'!$C$8:$N$211,3,0)</f>
        <v>ISLAM</v>
      </c>
      <c r="E43" s="219" t="str">
        <f>VLOOKUP($B43,'data siswa2020 reguler'!$C$8:$N$211,4,0)</f>
        <v>UMAR</v>
      </c>
      <c r="F43" s="219" t="str">
        <f>VLOOKUP($B43,'data siswa2020 reguler'!$C$8:$N$211,5,0)</f>
        <v>WIWIN MASRIANI</v>
      </c>
      <c r="G43" s="219" t="str">
        <f>VLOOKUP($B43,'data siswa2020 reguler'!$C$8:$N$211,6,0)</f>
        <v>SWASTA</v>
      </c>
      <c r="H43" s="219" t="str">
        <f>VLOOKUP($B43,'data siswa2020 reguler'!$C$8:$N$211,7,0)</f>
        <v>IBU RUMAH TANGGA</v>
      </c>
      <c r="I43" s="219" t="str">
        <f>VLOOKUP($B43,'data siswa2020 reguler'!$C$8:$N$211,8,0)</f>
        <v>PERUM BLURU PERMAI BLOK CC NO.22 RT.13 RW.04 BLURU KIDUL</v>
      </c>
      <c r="J43" s="220">
        <f>VLOOKUP($B43,'data siswa2020 reguler'!$C$8:$N$211,9,0)</f>
        <v>85236736643</v>
      </c>
      <c r="K43" s="219" t="str">
        <f>VLOOKUP($B43,'data siswa2020 reguler'!$C$8:$N$211,10,0)</f>
        <v>MI MA'ARIF PAGERWOJO</v>
      </c>
      <c r="L43" s="221" t="str">
        <f>VLOOKUP($B43,'data siswa2020 reguler'!$C$8:$N$211,11,0)</f>
        <v>P</v>
      </c>
      <c r="M43" s="346" t="s">
        <v>1925</v>
      </c>
      <c r="N43" s="239"/>
      <c r="O43" s="223"/>
      <c r="P43" s="239"/>
      <c r="S43" s="204">
        <v>4</v>
      </c>
      <c r="T43" s="204">
        <v>4</v>
      </c>
    </row>
    <row r="44" spans="1:20" s="204" customFormat="1" ht="15.75" x14ac:dyDescent="0.25">
      <c r="A44" s="43">
        <v>37</v>
      </c>
      <c r="B44" s="203" t="s">
        <v>230</v>
      </c>
      <c r="C44" s="94" t="str">
        <f>VLOOKUP($B44,'data siswa2020 reguler'!$C$8:$N$211,2,0)</f>
        <v>SIDOARJO, 31 AGUSTUS 2008</v>
      </c>
      <c r="D44" s="219" t="str">
        <f>VLOOKUP($B44,'data siswa2020 reguler'!$C$8:$N$211,3,0)</f>
        <v>ISLAM</v>
      </c>
      <c r="E44" s="219" t="str">
        <f>VLOOKUP($B44,'data siswa2020 reguler'!$C$8:$N$211,4,0)</f>
        <v>BUDIANTO</v>
      </c>
      <c r="F44" s="219" t="str">
        <f>VLOOKUP($B44,'data siswa2020 reguler'!$C$8:$N$211,5,0)</f>
        <v>SULAMAH</v>
      </c>
      <c r="G44" s="219" t="str">
        <f>VLOOKUP($B44,'data siswa2020 reguler'!$C$8:$N$211,6,0)</f>
        <v>SWASTA</v>
      </c>
      <c r="H44" s="219" t="str">
        <f>VLOOKUP($B44,'data siswa2020 reguler'!$C$8:$N$211,7,0)</f>
        <v>IBU RUMAH TANGGA</v>
      </c>
      <c r="I44" s="219" t="str">
        <f>VLOOKUP($B44,'data siswa2020 reguler'!$C$8:$N$211,8,0)</f>
        <v>JL. LANGGAR PANGGUNG RT 04/RW 02 BUDURAN</v>
      </c>
      <c r="J44" s="220">
        <f>VLOOKUP($B44,'data siswa2020 reguler'!$C$8:$N$211,9,0)</f>
        <v>895622341881</v>
      </c>
      <c r="K44" s="219" t="str">
        <f>VLOOKUP($B44,'data siswa2020 reguler'!$C$8:$N$211,10,0)</f>
        <v>SDN BUDURAN</v>
      </c>
      <c r="L44" s="221" t="str">
        <f>VLOOKUP($B44,'data siswa2020 reguler'!$C$8:$N$211,11,0)</f>
        <v>P</v>
      </c>
      <c r="M44" s="346" t="s">
        <v>1926</v>
      </c>
      <c r="N44" s="239"/>
      <c r="O44" s="223"/>
      <c r="P44" s="239"/>
      <c r="S44" s="204">
        <v>4</v>
      </c>
      <c r="T44" s="204">
        <v>4</v>
      </c>
    </row>
    <row r="45" spans="1:20" s="204" customFormat="1" ht="15.75" x14ac:dyDescent="0.25">
      <c r="A45" s="43">
        <v>38</v>
      </c>
      <c r="B45" s="203" t="s">
        <v>302</v>
      </c>
      <c r="C45" s="94" t="str">
        <f>VLOOKUP($B45,'data siswa2020 reguler'!$C$8:$N$211,2,0)</f>
        <v>KEDIRI, 21 DESEMBER 2008</v>
      </c>
      <c r="D45" s="219" t="str">
        <f>VLOOKUP($B45,'data siswa2020 reguler'!$C$8:$N$211,3,0)</f>
        <v>ISLAM</v>
      </c>
      <c r="E45" s="219" t="str">
        <f>VLOOKUP($B45,'data siswa2020 reguler'!$C$8:$N$211,4,0)</f>
        <v>MOCHAMMAD ARIFIN</v>
      </c>
      <c r="F45" s="219" t="str">
        <f>VLOOKUP($B45,'data siswa2020 reguler'!$C$8:$N$211,5,0)</f>
        <v>Dra. NINING PUSPITA SARI</v>
      </c>
      <c r="G45" s="219" t="str">
        <f>VLOOKUP($B45,'data siswa2020 reguler'!$C$8:$N$211,6,0)</f>
        <v>SWASTA</v>
      </c>
      <c r="H45" s="219" t="str">
        <f>VLOOKUP($B45,'data siswa2020 reguler'!$C$8:$N$211,7,0)</f>
        <v>IBU RUMAH TANGGA</v>
      </c>
      <c r="I45" s="219" t="str">
        <f>VLOOKUP($B45,'data siswa2020 reguler'!$C$8:$N$211,8,0)</f>
        <v>JL. KHR ABBAS II/NO.10 BUDURAN</v>
      </c>
      <c r="J45" s="220">
        <f>VLOOKUP($B45,'data siswa2020 reguler'!$C$8:$N$211,9,0)</f>
        <v>81330588656</v>
      </c>
      <c r="K45" s="219" t="str">
        <f>VLOOKUP($B45,'data siswa2020 reguler'!$C$8:$N$211,10,0)</f>
        <v>SDN SIWALANPANJI</v>
      </c>
      <c r="L45" s="221" t="str">
        <f>VLOOKUP($B45,'data siswa2020 reguler'!$C$8:$N$211,11,0)</f>
        <v>P</v>
      </c>
      <c r="M45" s="346" t="s">
        <v>1927</v>
      </c>
      <c r="N45" s="239"/>
      <c r="O45" s="223"/>
      <c r="P45" s="239"/>
      <c r="S45" s="204">
        <v>4</v>
      </c>
      <c r="T45" s="204">
        <v>4</v>
      </c>
    </row>
    <row r="46" spans="1:20" s="204" customFormat="1" ht="15.75" x14ac:dyDescent="0.25">
      <c r="A46" s="43">
        <v>39</v>
      </c>
      <c r="B46" s="203" t="s">
        <v>407</v>
      </c>
      <c r="C46" s="94" t="str">
        <f>VLOOKUP($B46,'data siswa2020 reguler'!$C$8:$N$211,2,0)</f>
        <v>MALANG, 19 MARET 2009</v>
      </c>
      <c r="D46" s="219" t="str">
        <f>VLOOKUP($B46,'data siswa2020 reguler'!$C$8:$N$211,3,0)</f>
        <v>ISLAM</v>
      </c>
      <c r="E46" s="219" t="str">
        <f>VLOOKUP($B46,'data siswa2020 reguler'!$C$8:$N$211,4,0)</f>
        <v>SUNARTO</v>
      </c>
      <c r="F46" s="219" t="str">
        <f>VLOOKUP($B46,'data siswa2020 reguler'!$C$8:$N$211,5,0)</f>
        <v>NOVI FITRIANITA</v>
      </c>
      <c r="G46" s="219" t="str">
        <f>VLOOKUP($B46,'data siswa2020 reguler'!$C$8:$N$211,6,0)</f>
        <v>SWASTA</v>
      </c>
      <c r="H46" s="219" t="str">
        <f>VLOOKUP($B46,'data siswa2020 reguler'!$C$8:$N$211,7,0)</f>
        <v>IBU RUMAH TANGGA</v>
      </c>
      <c r="I46" s="219" t="str">
        <f>VLOOKUP($B46,'data siswa2020 reguler'!$C$8:$N$211,8,0)</f>
        <v>PERUMAHAN PESONA PERMATA GADING 2 BLOK i-02</v>
      </c>
      <c r="J46" s="220">
        <f>VLOOKUP($B46,'data siswa2020 reguler'!$C$8:$N$211,9,0)</f>
        <v>89613271717</v>
      </c>
      <c r="K46" s="219" t="str">
        <f>VLOOKUP($B46,'data siswa2020 reguler'!$C$8:$N$211,10,0)</f>
        <v>SD ISLAM SARIBUMI</v>
      </c>
      <c r="L46" s="221" t="str">
        <f>VLOOKUP($B46,'data siswa2020 reguler'!$C$8:$N$211,11,0)</f>
        <v>L</v>
      </c>
      <c r="M46" s="346" t="s">
        <v>1928</v>
      </c>
      <c r="N46" s="254"/>
      <c r="O46" s="254"/>
      <c r="P46" s="275"/>
      <c r="S46" s="204">
        <v>4</v>
      </c>
      <c r="T46" s="204">
        <v>4</v>
      </c>
    </row>
    <row r="47" spans="1:20" s="204" customFormat="1" ht="15.75" x14ac:dyDescent="0.25">
      <c r="A47" s="43">
        <v>40</v>
      </c>
      <c r="B47" s="203"/>
      <c r="C47" s="94"/>
      <c r="D47" s="219"/>
      <c r="E47" s="219"/>
      <c r="F47" s="276"/>
      <c r="G47" s="276"/>
      <c r="H47" s="276"/>
      <c r="I47" s="276"/>
      <c r="J47" s="276"/>
      <c r="K47" s="276"/>
      <c r="L47" s="277"/>
      <c r="M47" s="277"/>
      <c r="N47" s="277"/>
      <c r="O47" s="95"/>
      <c r="S47" s="204">
        <v>4</v>
      </c>
      <c r="T47" s="204">
        <v>4</v>
      </c>
    </row>
    <row r="48" spans="1:20" ht="21" customHeight="1" x14ac:dyDescent="0.35">
      <c r="B48" s="3"/>
    </row>
    <row r="49" spans="2:12" ht="21" customHeight="1" x14ac:dyDescent="0.35">
      <c r="B49" s="3" t="s">
        <v>1681</v>
      </c>
      <c r="C49" s="204">
        <f>SUM(C50:C51)</f>
        <v>39</v>
      </c>
    </row>
    <row r="50" spans="2:12" ht="21" customHeight="1" x14ac:dyDescent="0.35">
      <c r="B50" s="3" t="s">
        <v>1682</v>
      </c>
      <c r="C50" s="204">
        <v>20</v>
      </c>
      <c r="L50" s="210"/>
    </row>
    <row r="51" spans="2:12" ht="21" customHeight="1" x14ac:dyDescent="0.35">
      <c r="B51" s="3" t="s">
        <v>1683</v>
      </c>
      <c r="C51" s="204">
        <v>19</v>
      </c>
      <c r="L51" s="210"/>
    </row>
    <row r="52" spans="2:12" ht="21" customHeight="1" x14ac:dyDescent="0.35">
      <c r="B52" s="3"/>
      <c r="L52" s="210"/>
    </row>
    <row r="53" spans="2:12" ht="21" customHeight="1" x14ac:dyDescent="0.35">
      <c r="B53" s="3"/>
      <c r="L53" s="210"/>
    </row>
    <row r="54" spans="2:12" ht="21" customHeight="1" x14ac:dyDescent="0.35">
      <c r="B54" s="3"/>
      <c r="L54" s="208"/>
    </row>
    <row r="55" spans="2:12" ht="21" customHeight="1" x14ac:dyDescent="0.35">
      <c r="B55" s="3"/>
      <c r="L55" s="210"/>
    </row>
    <row r="56" spans="2:12" ht="21" customHeight="1" x14ac:dyDescent="0.35">
      <c r="B56" s="3"/>
      <c r="L56" s="208"/>
    </row>
    <row r="57" spans="2:12" ht="21" customHeight="1" x14ac:dyDescent="0.35">
      <c r="B57" s="3"/>
      <c r="L57" s="210"/>
    </row>
    <row r="58" spans="2:12" ht="21" customHeight="1" x14ac:dyDescent="0.35">
      <c r="B58" s="3"/>
      <c r="L58" s="208"/>
    </row>
    <row r="59" spans="2:12" ht="21" customHeight="1" x14ac:dyDescent="0.35">
      <c r="B59" s="3"/>
      <c r="L59" s="210"/>
    </row>
    <row r="60" spans="2:12" ht="21" customHeight="1" x14ac:dyDescent="0.35">
      <c r="B60" s="3"/>
      <c r="L60" s="210"/>
    </row>
    <row r="61" spans="2:12" ht="21" customHeight="1" x14ac:dyDescent="0.35">
      <c r="B61" s="3"/>
      <c r="L61" s="210"/>
    </row>
    <row r="62" spans="2:12" ht="21" customHeight="1" x14ac:dyDescent="0.35">
      <c r="B62" s="3"/>
      <c r="L62" s="210"/>
    </row>
    <row r="63" spans="2:12" ht="21" customHeight="1" x14ac:dyDescent="0.35">
      <c r="B63" s="3"/>
      <c r="L63" s="210"/>
    </row>
    <row r="64" spans="2:12" ht="21" customHeight="1" x14ac:dyDescent="0.35">
      <c r="B64" s="3"/>
      <c r="L64" s="210"/>
    </row>
    <row r="65" spans="2:12" ht="21" customHeight="1" x14ac:dyDescent="0.35">
      <c r="B65" s="3"/>
      <c r="L65" s="210"/>
    </row>
    <row r="66" spans="2:12" ht="21" customHeight="1" x14ac:dyDescent="0.35">
      <c r="B66" s="3"/>
      <c r="L66" s="210"/>
    </row>
    <row r="67" spans="2:12" ht="21" customHeight="1" x14ac:dyDescent="0.35">
      <c r="B67" s="3"/>
      <c r="L67" s="210"/>
    </row>
    <row r="68" spans="2:12" ht="21" customHeight="1" x14ac:dyDescent="0.35">
      <c r="B68" s="3"/>
      <c r="L68" s="210"/>
    </row>
    <row r="69" spans="2:12" ht="21" customHeight="1" x14ac:dyDescent="0.35">
      <c r="B69" s="3"/>
      <c r="L69" s="210"/>
    </row>
    <row r="70" spans="2:12" ht="21" customHeight="1" x14ac:dyDescent="0.35">
      <c r="B70" s="3"/>
      <c r="L70" s="210"/>
    </row>
    <row r="71" spans="2:12" ht="21" customHeight="1" x14ac:dyDescent="0.35">
      <c r="B71" s="3"/>
      <c r="L71" s="210"/>
    </row>
    <row r="72" spans="2:12" ht="21" customHeight="1" x14ac:dyDescent="0.35">
      <c r="B72" s="3"/>
      <c r="L72" s="210"/>
    </row>
    <row r="73" spans="2:12" ht="21" customHeight="1" x14ac:dyDescent="0.35">
      <c r="B73" s="3"/>
      <c r="L73" s="210"/>
    </row>
    <row r="74" spans="2:12" ht="21" customHeight="1" x14ac:dyDescent="0.35">
      <c r="B74" s="3"/>
      <c r="L74" s="210"/>
    </row>
    <row r="75" spans="2:12" ht="21" customHeight="1" x14ac:dyDescent="0.35">
      <c r="B75" s="3"/>
      <c r="L75" s="210"/>
    </row>
    <row r="76" spans="2:12" ht="21" customHeight="1" x14ac:dyDescent="0.35">
      <c r="B76" s="3"/>
      <c r="L76" s="210"/>
    </row>
    <row r="77" spans="2:12" ht="21" customHeight="1" x14ac:dyDescent="0.35">
      <c r="B77" s="3"/>
      <c r="L77" s="210"/>
    </row>
    <row r="78" spans="2:12" ht="21" customHeight="1" x14ac:dyDescent="0.35">
      <c r="B78" s="3"/>
      <c r="L78" s="210"/>
    </row>
    <row r="79" spans="2:12" ht="21" customHeight="1" x14ac:dyDescent="0.35">
      <c r="B79" s="3"/>
      <c r="L79" s="210"/>
    </row>
    <row r="80" spans="2:12" ht="21" customHeight="1" x14ac:dyDescent="0.35">
      <c r="B80" s="3"/>
      <c r="L80" s="210"/>
    </row>
    <row r="81" spans="2:13" ht="21" customHeight="1" x14ac:dyDescent="0.35">
      <c r="B81" s="3"/>
      <c r="L81" s="210"/>
    </row>
    <row r="82" spans="2:13" ht="21" customHeight="1" x14ac:dyDescent="0.35">
      <c r="B82" s="3"/>
      <c r="L82" s="210"/>
    </row>
    <row r="83" spans="2:13" ht="21" customHeight="1" x14ac:dyDescent="0.35">
      <c r="B83" s="3"/>
      <c r="L83" s="210"/>
    </row>
    <row r="84" spans="2:13" ht="21" customHeight="1" x14ac:dyDescent="0.35">
      <c r="B84" s="3"/>
      <c r="L84" s="210"/>
    </row>
    <row r="85" spans="2:13" ht="21" customHeight="1" x14ac:dyDescent="0.35">
      <c r="B85" s="3"/>
      <c r="L85" s="210"/>
    </row>
    <row r="86" spans="2:13" ht="21" customHeight="1" x14ac:dyDescent="0.35">
      <c r="B86" s="3"/>
      <c r="L86" s="210"/>
    </row>
    <row r="87" spans="2:13" ht="21" customHeight="1" x14ac:dyDescent="0.35">
      <c r="B87" s="3"/>
      <c r="L87" s="210"/>
    </row>
    <row r="88" spans="2:13" ht="21" customHeight="1" x14ac:dyDescent="0.35">
      <c r="B88" s="3"/>
      <c r="L88" s="210"/>
    </row>
    <row r="89" spans="2:13" ht="21" customHeight="1" x14ac:dyDescent="0.35">
      <c r="B89" s="3"/>
      <c r="L89" s="209"/>
    </row>
    <row r="90" spans="2:13" ht="21" customHeight="1" x14ac:dyDescent="0.35">
      <c r="B90" s="3"/>
      <c r="L90" s="210"/>
    </row>
    <row r="91" spans="2:13" ht="21" customHeight="1" x14ac:dyDescent="0.35">
      <c r="B91" s="3"/>
      <c r="L91" s="211" t="s">
        <v>18</v>
      </c>
    </row>
    <row r="92" spans="2:13" ht="21" customHeight="1" x14ac:dyDescent="0.35">
      <c r="B92" s="3"/>
      <c r="L92" s="207" t="s">
        <v>18</v>
      </c>
      <c r="M92" s="207">
        <v>19</v>
      </c>
    </row>
    <row r="93" spans="2:13" ht="21" customHeight="1" x14ac:dyDescent="0.35">
      <c r="B93" s="3"/>
    </row>
    <row r="94" spans="2:13" ht="21" customHeight="1" x14ac:dyDescent="0.35">
      <c r="B94" s="3"/>
    </row>
    <row r="95" spans="2:13" ht="21" customHeight="1" x14ac:dyDescent="0.35">
      <c r="B95" s="3"/>
    </row>
    <row r="96" spans="2:13" ht="21" customHeight="1" x14ac:dyDescent="0.35">
      <c r="B96" s="3"/>
    </row>
    <row r="97" spans="2:2" ht="21" customHeight="1" x14ac:dyDescent="0.35">
      <c r="B97" s="3"/>
    </row>
    <row r="98" spans="2:2" ht="21" customHeight="1" x14ac:dyDescent="0.35">
      <c r="B98" s="3"/>
    </row>
    <row r="99" spans="2:2" ht="21" customHeight="1" x14ac:dyDescent="0.35">
      <c r="B99" s="3"/>
    </row>
    <row r="100" spans="2:2" ht="21" customHeight="1" x14ac:dyDescent="0.35">
      <c r="B100" s="3"/>
    </row>
    <row r="101" spans="2:2" ht="21" customHeight="1" x14ac:dyDescent="0.35">
      <c r="B101" s="3"/>
    </row>
    <row r="102" spans="2:2" ht="21" customHeight="1" x14ac:dyDescent="0.35">
      <c r="B102" s="3"/>
    </row>
    <row r="103" spans="2:2" ht="21" customHeight="1" x14ac:dyDescent="0.35">
      <c r="B103" s="3"/>
    </row>
    <row r="104" spans="2:2" ht="21" customHeight="1" x14ac:dyDescent="0.35">
      <c r="B104" s="3"/>
    </row>
    <row r="105" spans="2:2" ht="21" customHeight="1" x14ac:dyDescent="0.35">
      <c r="B105" s="3"/>
    </row>
    <row r="106" spans="2:2" ht="21" customHeight="1" x14ac:dyDescent="0.35">
      <c r="B106" s="3"/>
    </row>
    <row r="107" spans="2:2" ht="21" customHeight="1" x14ac:dyDescent="0.35">
      <c r="B107" s="3"/>
    </row>
    <row r="108" spans="2:2" ht="21" customHeight="1" x14ac:dyDescent="0.35">
      <c r="B108" s="3"/>
    </row>
    <row r="109" spans="2:2" ht="21" customHeight="1" x14ac:dyDescent="0.35">
      <c r="B109" s="3"/>
    </row>
    <row r="110" spans="2:2" ht="21" customHeight="1" x14ac:dyDescent="0.35">
      <c r="B110" s="3"/>
    </row>
    <row r="111" spans="2:2" ht="21" customHeight="1" x14ac:dyDescent="0.35">
      <c r="B111" s="3"/>
    </row>
    <row r="112" spans="2:2" ht="21" customHeight="1" x14ac:dyDescent="0.35">
      <c r="B112" s="3"/>
    </row>
    <row r="113" spans="2:2" ht="21" customHeight="1" x14ac:dyDescent="0.35">
      <c r="B113" s="3"/>
    </row>
    <row r="114" spans="2:2" ht="21" customHeight="1" x14ac:dyDescent="0.35">
      <c r="B114" s="3"/>
    </row>
    <row r="115" spans="2:2" ht="21" customHeight="1" x14ac:dyDescent="0.35">
      <c r="B115" s="3"/>
    </row>
    <row r="116" spans="2:2" ht="21" customHeight="1" x14ac:dyDescent="0.35">
      <c r="B116" s="3"/>
    </row>
    <row r="117" spans="2:2" ht="21" customHeight="1" x14ac:dyDescent="0.35">
      <c r="B117" s="3"/>
    </row>
    <row r="118" spans="2:2" ht="21" customHeight="1" x14ac:dyDescent="0.35">
      <c r="B118" s="3"/>
    </row>
    <row r="119" spans="2:2" ht="21" customHeight="1" x14ac:dyDescent="0.35">
      <c r="B119" s="3"/>
    </row>
    <row r="120" spans="2:2" ht="21" customHeight="1" x14ac:dyDescent="0.35">
      <c r="B120" s="3"/>
    </row>
    <row r="121" spans="2:2" ht="21" customHeight="1" x14ac:dyDescent="0.35">
      <c r="B121" s="3"/>
    </row>
    <row r="122" spans="2:2" ht="21" customHeight="1" x14ac:dyDescent="0.35">
      <c r="B122" s="3"/>
    </row>
    <row r="123" spans="2:2" ht="21" customHeight="1" x14ac:dyDescent="0.35">
      <c r="B123" s="3"/>
    </row>
    <row r="124" spans="2:2" ht="21" customHeight="1" x14ac:dyDescent="0.35">
      <c r="B124" s="3"/>
    </row>
    <row r="125" spans="2:2" ht="21" customHeight="1" x14ac:dyDescent="0.35">
      <c r="B125" s="3"/>
    </row>
    <row r="126" spans="2:2" ht="21" customHeight="1" x14ac:dyDescent="0.35">
      <c r="B126" s="3"/>
    </row>
    <row r="127" spans="2:2" ht="21" customHeight="1" x14ac:dyDescent="0.35">
      <c r="B127" s="3"/>
    </row>
    <row r="128" spans="2:2" ht="21" customHeight="1" x14ac:dyDescent="0.35">
      <c r="B128" s="3"/>
    </row>
    <row r="129" spans="2:2" ht="21" customHeight="1" x14ac:dyDescent="0.35">
      <c r="B129" s="3"/>
    </row>
    <row r="130" spans="2:2" ht="21" customHeight="1" x14ac:dyDescent="0.35">
      <c r="B130" s="3"/>
    </row>
    <row r="131" spans="2:2" ht="21" customHeight="1" x14ac:dyDescent="0.35">
      <c r="B131" s="3"/>
    </row>
    <row r="132" spans="2:2" ht="21" customHeight="1" x14ac:dyDescent="0.35">
      <c r="B132" s="3"/>
    </row>
    <row r="133" spans="2:2" ht="21" customHeight="1" x14ac:dyDescent="0.35">
      <c r="B133" s="3"/>
    </row>
    <row r="134" spans="2:2" ht="21" customHeight="1" x14ac:dyDescent="0.35">
      <c r="B134" s="3"/>
    </row>
    <row r="135" spans="2:2" ht="21" customHeight="1" x14ac:dyDescent="0.35">
      <c r="B135" s="3"/>
    </row>
    <row r="136" spans="2:2" ht="21" customHeight="1" x14ac:dyDescent="0.35">
      <c r="B136" s="3"/>
    </row>
    <row r="137" spans="2:2" ht="21" customHeight="1" x14ac:dyDescent="0.35">
      <c r="B137" s="3"/>
    </row>
    <row r="138" spans="2:2" ht="21" customHeight="1" x14ac:dyDescent="0.35">
      <c r="B138" s="3"/>
    </row>
    <row r="139" spans="2:2" ht="21" customHeight="1" x14ac:dyDescent="0.35">
      <c r="B139" s="3"/>
    </row>
    <row r="140" spans="2:2" ht="21" customHeight="1" x14ac:dyDescent="0.35">
      <c r="B140" s="3"/>
    </row>
    <row r="141" spans="2:2" ht="21" customHeight="1" x14ac:dyDescent="0.35">
      <c r="B141" s="3"/>
    </row>
    <row r="142" spans="2:2" ht="21" customHeight="1" x14ac:dyDescent="0.35">
      <c r="B142" s="3"/>
    </row>
    <row r="143" spans="2:2" ht="21" customHeight="1" x14ac:dyDescent="0.35">
      <c r="B143" s="3"/>
    </row>
    <row r="144" spans="2:2" ht="21" customHeight="1" x14ac:dyDescent="0.35">
      <c r="B144" s="3"/>
    </row>
    <row r="145" spans="2:2" ht="21" customHeight="1" x14ac:dyDescent="0.35">
      <c r="B145" s="3"/>
    </row>
    <row r="146" spans="2:2" ht="21" customHeight="1" x14ac:dyDescent="0.35">
      <c r="B146" s="3"/>
    </row>
    <row r="147" spans="2:2" ht="21" customHeight="1" x14ac:dyDescent="0.35">
      <c r="B147" s="3"/>
    </row>
    <row r="148" spans="2:2" ht="21" customHeight="1" x14ac:dyDescent="0.35">
      <c r="B148" s="3"/>
    </row>
    <row r="149" spans="2:2" ht="21" customHeight="1" x14ac:dyDescent="0.35">
      <c r="B149" s="3"/>
    </row>
    <row r="150" spans="2:2" ht="21" customHeight="1" x14ac:dyDescent="0.35">
      <c r="B150" s="3"/>
    </row>
    <row r="151" spans="2:2" ht="21" customHeight="1" x14ac:dyDescent="0.35">
      <c r="B151" s="3"/>
    </row>
    <row r="152" spans="2:2" ht="21" customHeight="1" x14ac:dyDescent="0.35">
      <c r="B152" s="3"/>
    </row>
    <row r="153" spans="2:2" ht="21" customHeight="1" x14ac:dyDescent="0.35">
      <c r="B153" s="3"/>
    </row>
    <row r="154" spans="2:2" ht="21" customHeight="1" x14ac:dyDescent="0.35">
      <c r="B154" s="3"/>
    </row>
    <row r="155" spans="2:2" ht="21" customHeight="1" x14ac:dyDescent="0.35">
      <c r="B155" s="3"/>
    </row>
    <row r="156" spans="2:2" ht="21" customHeight="1" x14ac:dyDescent="0.35">
      <c r="B156" s="3"/>
    </row>
    <row r="157" spans="2:2" ht="21" customHeight="1" x14ac:dyDescent="0.35">
      <c r="B157" s="3"/>
    </row>
    <row r="158" spans="2:2" ht="21" customHeight="1" x14ac:dyDescent="0.35">
      <c r="B158" s="3"/>
    </row>
    <row r="159" spans="2:2" ht="21" customHeight="1" x14ac:dyDescent="0.35">
      <c r="B159" s="3"/>
    </row>
    <row r="160" spans="2:2" ht="21" customHeight="1" x14ac:dyDescent="0.35">
      <c r="B160" s="3"/>
    </row>
    <row r="161" spans="2:2" ht="21" customHeight="1" x14ac:dyDescent="0.35">
      <c r="B161" s="3"/>
    </row>
    <row r="162" spans="2:2" ht="21" customHeight="1" x14ac:dyDescent="0.35">
      <c r="B162" s="3"/>
    </row>
    <row r="163" spans="2:2" ht="21" customHeight="1" x14ac:dyDescent="0.35">
      <c r="B163" s="3"/>
    </row>
    <row r="164" spans="2:2" ht="21" customHeight="1" x14ac:dyDescent="0.35">
      <c r="B164" s="3"/>
    </row>
    <row r="165" spans="2:2" ht="21" customHeight="1" x14ac:dyDescent="0.35">
      <c r="B165" s="3"/>
    </row>
    <row r="166" spans="2:2" ht="21" customHeight="1" x14ac:dyDescent="0.35">
      <c r="B166" s="3"/>
    </row>
    <row r="167" spans="2:2" ht="21" customHeight="1" x14ac:dyDescent="0.35">
      <c r="B167" s="3"/>
    </row>
    <row r="168" spans="2:2" ht="21" customHeight="1" x14ac:dyDescent="0.35">
      <c r="B168" s="3"/>
    </row>
    <row r="169" spans="2:2" ht="21" customHeight="1" x14ac:dyDescent="0.35">
      <c r="B169" s="3"/>
    </row>
    <row r="170" spans="2:2" ht="21" customHeight="1" x14ac:dyDescent="0.35">
      <c r="B170" s="3"/>
    </row>
    <row r="171" spans="2:2" ht="21" customHeight="1" x14ac:dyDescent="0.35">
      <c r="B171" s="3"/>
    </row>
    <row r="172" spans="2:2" ht="21" customHeight="1" x14ac:dyDescent="0.35">
      <c r="B172" s="3"/>
    </row>
    <row r="173" spans="2:2" ht="21" customHeight="1" x14ac:dyDescent="0.35">
      <c r="B173" s="3"/>
    </row>
    <row r="174" spans="2:2" ht="21" customHeight="1" x14ac:dyDescent="0.35">
      <c r="B174" s="3"/>
    </row>
    <row r="175" spans="2:2" ht="21" customHeight="1" x14ac:dyDescent="0.35">
      <c r="B175" s="3"/>
    </row>
    <row r="176" spans="2:2" ht="21" customHeight="1" x14ac:dyDescent="0.35">
      <c r="B176" s="3"/>
    </row>
    <row r="177" spans="2:2" ht="21" customHeight="1" x14ac:dyDescent="0.35">
      <c r="B177" s="3"/>
    </row>
    <row r="178" spans="2:2" ht="21" customHeight="1" x14ac:dyDescent="0.35">
      <c r="B178" s="3"/>
    </row>
    <row r="179" spans="2:2" ht="21" customHeight="1" x14ac:dyDescent="0.35">
      <c r="B179" s="3"/>
    </row>
    <row r="180" spans="2:2" ht="21" customHeight="1" x14ac:dyDescent="0.35">
      <c r="B180" s="3"/>
    </row>
    <row r="181" spans="2:2" ht="21" customHeight="1" x14ac:dyDescent="0.35">
      <c r="B181" s="3"/>
    </row>
    <row r="182" spans="2:2" ht="21" customHeight="1" x14ac:dyDescent="0.35">
      <c r="B182" s="3"/>
    </row>
    <row r="183" spans="2:2" ht="21" customHeight="1" x14ac:dyDescent="0.35">
      <c r="B183" s="3"/>
    </row>
    <row r="184" spans="2:2" ht="21" customHeight="1" x14ac:dyDescent="0.35">
      <c r="B184" s="3"/>
    </row>
    <row r="185" spans="2:2" ht="21" customHeight="1" x14ac:dyDescent="0.35">
      <c r="B185" s="3"/>
    </row>
    <row r="186" spans="2:2" ht="21" customHeight="1" x14ac:dyDescent="0.35">
      <c r="B186" s="3"/>
    </row>
    <row r="187" spans="2:2" ht="21" customHeight="1" x14ac:dyDescent="0.35">
      <c r="B187" s="3"/>
    </row>
    <row r="188" spans="2:2" ht="21" customHeight="1" x14ac:dyDescent="0.35">
      <c r="B188" s="3"/>
    </row>
    <row r="189" spans="2:2" ht="21" customHeight="1" x14ac:dyDescent="0.35">
      <c r="B189" s="3"/>
    </row>
    <row r="190" spans="2:2" ht="21" customHeight="1" x14ac:dyDescent="0.35">
      <c r="B190" s="3"/>
    </row>
    <row r="191" spans="2:2" ht="21" customHeight="1" x14ac:dyDescent="0.35">
      <c r="B191" s="3"/>
    </row>
    <row r="192" spans="2:2" ht="21" customHeight="1" x14ac:dyDescent="0.35">
      <c r="B192" s="3"/>
    </row>
    <row r="193" spans="2:2" ht="21" customHeight="1" x14ac:dyDescent="0.35">
      <c r="B193" s="3"/>
    </row>
    <row r="194" spans="2:2" ht="21" customHeight="1" x14ac:dyDescent="0.35">
      <c r="B194" s="3"/>
    </row>
    <row r="195" spans="2:2" ht="21" customHeight="1" x14ac:dyDescent="0.35">
      <c r="B195" s="3"/>
    </row>
    <row r="196" spans="2:2" ht="21" customHeight="1" x14ac:dyDescent="0.35">
      <c r="B196" s="3"/>
    </row>
    <row r="197" spans="2:2" ht="21" customHeight="1" x14ac:dyDescent="0.35">
      <c r="B197" s="3"/>
    </row>
    <row r="198" spans="2:2" ht="21" customHeight="1" x14ac:dyDescent="0.35">
      <c r="B198" s="3"/>
    </row>
    <row r="199" spans="2:2" ht="21" customHeight="1" x14ac:dyDescent="0.35">
      <c r="B199" s="3"/>
    </row>
    <row r="200" spans="2:2" ht="21" customHeight="1" x14ac:dyDescent="0.35">
      <c r="B200" s="3"/>
    </row>
    <row r="201" spans="2:2" ht="21" customHeight="1" x14ac:dyDescent="0.35">
      <c r="B201" s="3"/>
    </row>
    <row r="202" spans="2:2" ht="21" customHeight="1" x14ac:dyDescent="0.35">
      <c r="B202" s="3"/>
    </row>
    <row r="203" spans="2:2" ht="21" customHeight="1" x14ac:dyDescent="0.35">
      <c r="B203" s="3"/>
    </row>
    <row r="204" spans="2:2" ht="21" customHeight="1" x14ac:dyDescent="0.35">
      <c r="B204" s="3"/>
    </row>
    <row r="205" spans="2:2" ht="21" customHeight="1" x14ac:dyDescent="0.35">
      <c r="B205" s="3"/>
    </row>
    <row r="206" spans="2:2" ht="21" customHeight="1" x14ac:dyDescent="0.35">
      <c r="B206" s="3"/>
    </row>
    <row r="207" spans="2:2" ht="21" customHeight="1" x14ac:dyDescent="0.35">
      <c r="B207" s="3"/>
    </row>
    <row r="208" spans="2:2" ht="21" customHeight="1" x14ac:dyDescent="0.35">
      <c r="B208" s="3"/>
    </row>
    <row r="209" spans="2:2" ht="21" customHeight="1" x14ac:dyDescent="0.35">
      <c r="B209" s="3"/>
    </row>
    <row r="210" spans="2:2" ht="21" customHeight="1" x14ac:dyDescent="0.35">
      <c r="B210" s="3"/>
    </row>
    <row r="211" spans="2:2" ht="21" customHeight="1" x14ac:dyDescent="0.35">
      <c r="B211" s="3"/>
    </row>
    <row r="212" spans="2:2" ht="21" customHeight="1" x14ac:dyDescent="0.35">
      <c r="B212" s="3"/>
    </row>
    <row r="213" spans="2:2" ht="21" customHeight="1" x14ac:dyDescent="0.35">
      <c r="B213" s="3"/>
    </row>
    <row r="214" spans="2:2" ht="21" customHeight="1" x14ac:dyDescent="0.35">
      <c r="B214" s="3"/>
    </row>
    <row r="215" spans="2:2" ht="21" customHeight="1" x14ac:dyDescent="0.35">
      <c r="B215" s="3"/>
    </row>
    <row r="216" spans="2:2" ht="21" customHeight="1" x14ac:dyDescent="0.35">
      <c r="B216" s="3"/>
    </row>
    <row r="217" spans="2:2" ht="21" customHeight="1" x14ac:dyDescent="0.35">
      <c r="B217" s="3"/>
    </row>
    <row r="218" spans="2:2" ht="21" customHeight="1" x14ac:dyDescent="0.35">
      <c r="B218" s="3"/>
    </row>
    <row r="219" spans="2:2" ht="21" customHeight="1" x14ac:dyDescent="0.35">
      <c r="B219" s="3"/>
    </row>
    <row r="220" spans="2:2" ht="21" customHeight="1" x14ac:dyDescent="0.35">
      <c r="B220" s="3"/>
    </row>
    <row r="221" spans="2:2" ht="21" customHeight="1" x14ac:dyDescent="0.35">
      <c r="B221" s="3"/>
    </row>
    <row r="222" spans="2:2" ht="21" customHeight="1" x14ac:dyDescent="0.35">
      <c r="B222" s="3"/>
    </row>
    <row r="223" spans="2:2" ht="21" customHeight="1" x14ac:dyDescent="0.35">
      <c r="B223" s="3"/>
    </row>
    <row r="224" spans="2:2" ht="21" customHeight="1" x14ac:dyDescent="0.35">
      <c r="B224" s="3"/>
    </row>
    <row r="225" spans="2:2" ht="21" customHeight="1" x14ac:dyDescent="0.35">
      <c r="B225" s="3"/>
    </row>
    <row r="226" spans="2:2" ht="21" customHeight="1" x14ac:dyDescent="0.35">
      <c r="B226" s="3"/>
    </row>
    <row r="227" spans="2:2" ht="21" customHeight="1" x14ac:dyDescent="0.35">
      <c r="B227" s="3"/>
    </row>
    <row r="228" spans="2:2" ht="21" customHeight="1" x14ac:dyDescent="0.35">
      <c r="B228" s="3"/>
    </row>
    <row r="229" spans="2:2" ht="21" customHeight="1" x14ac:dyDescent="0.35">
      <c r="B229" s="3"/>
    </row>
    <row r="230" spans="2:2" ht="21" customHeight="1" x14ac:dyDescent="0.35">
      <c r="B230" s="3"/>
    </row>
    <row r="231" spans="2:2" ht="21" customHeight="1" x14ac:dyDescent="0.35">
      <c r="B231" s="3"/>
    </row>
    <row r="232" spans="2:2" ht="21" customHeight="1" x14ac:dyDescent="0.35">
      <c r="B232" s="3"/>
    </row>
    <row r="233" spans="2:2" ht="21" customHeight="1" x14ac:dyDescent="0.35">
      <c r="B233" s="3"/>
    </row>
    <row r="234" spans="2:2" ht="21" customHeight="1" x14ac:dyDescent="0.35">
      <c r="B234" s="3"/>
    </row>
    <row r="235" spans="2:2" ht="21" customHeight="1" x14ac:dyDescent="0.35">
      <c r="B235" s="3"/>
    </row>
    <row r="236" spans="2:2" ht="21" customHeight="1" x14ac:dyDescent="0.35">
      <c r="B236" s="3"/>
    </row>
    <row r="237" spans="2:2" ht="21" customHeight="1" x14ac:dyDescent="0.35">
      <c r="B237" s="3"/>
    </row>
    <row r="238" spans="2:2" ht="21" customHeight="1" x14ac:dyDescent="0.35">
      <c r="B238" s="3"/>
    </row>
    <row r="239" spans="2:2" ht="21" customHeight="1" x14ac:dyDescent="0.35">
      <c r="B239" s="3"/>
    </row>
    <row r="240" spans="2:2" ht="21" customHeight="1" x14ac:dyDescent="0.35">
      <c r="B240" s="3"/>
    </row>
    <row r="241" spans="2:2" ht="21" customHeight="1" x14ac:dyDescent="0.35">
      <c r="B241" s="3"/>
    </row>
    <row r="242" spans="2:2" ht="21" customHeight="1" x14ac:dyDescent="0.35">
      <c r="B242" s="3"/>
    </row>
    <row r="243" spans="2:2" ht="21" customHeight="1" x14ac:dyDescent="0.35">
      <c r="B243" s="3"/>
    </row>
    <row r="244" spans="2:2" ht="21" customHeight="1" x14ac:dyDescent="0.35">
      <c r="B244" s="3"/>
    </row>
    <row r="245" spans="2:2" ht="21" customHeight="1" x14ac:dyDescent="0.35">
      <c r="B245" s="3"/>
    </row>
    <row r="246" spans="2:2" ht="21" customHeight="1" x14ac:dyDescent="0.35">
      <c r="B246" s="3"/>
    </row>
    <row r="247" spans="2:2" ht="21" customHeight="1" x14ac:dyDescent="0.35">
      <c r="B247" s="3"/>
    </row>
    <row r="248" spans="2:2" ht="21" customHeight="1" x14ac:dyDescent="0.35">
      <c r="B248" s="3"/>
    </row>
    <row r="249" spans="2:2" ht="21" customHeight="1" x14ac:dyDescent="0.35">
      <c r="B249" s="3"/>
    </row>
    <row r="250" spans="2:2" ht="21" customHeight="1" x14ac:dyDescent="0.35">
      <c r="B250" s="3"/>
    </row>
    <row r="251" spans="2:2" ht="21" customHeight="1" x14ac:dyDescent="0.35">
      <c r="B251" s="3"/>
    </row>
    <row r="252" spans="2:2" ht="21" customHeight="1" x14ac:dyDescent="0.35">
      <c r="B252" s="3"/>
    </row>
    <row r="253" spans="2:2" ht="21" customHeight="1" x14ac:dyDescent="0.35">
      <c r="B253" s="3"/>
    </row>
    <row r="254" spans="2:2" ht="21" customHeight="1" x14ac:dyDescent="0.35">
      <c r="B254" s="3"/>
    </row>
    <row r="255" spans="2:2" ht="21" customHeight="1" x14ac:dyDescent="0.35">
      <c r="B255" s="3"/>
    </row>
    <row r="256" spans="2:2" ht="21" customHeight="1" x14ac:dyDescent="0.35">
      <c r="B256" s="3"/>
    </row>
    <row r="257" spans="2:2" ht="21" customHeight="1" x14ac:dyDescent="0.35">
      <c r="B257" s="3"/>
    </row>
    <row r="258" spans="2:2" ht="21" customHeight="1" x14ac:dyDescent="0.35">
      <c r="B258" s="3"/>
    </row>
    <row r="259" spans="2:2" ht="21" customHeight="1" x14ac:dyDescent="0.35">
      <c r="B259" s="3"/>
    </row>
    <row r="260" spans="2:2" ht="21" customHeight="1" x14ac:dyDescent="0.35">
      <c r="B260" s="3"/>
    </row>
    <row r="261" spans="2:2" ht="21" customHeight="1" x14ac:dyDescent="0.35">
      <c r="B261" s="3"/>
    </row>
    <row r="262" spans="2:2" ht="21" customHeight="1" x14ac:dyDescent="0.35">
      <c r="B262" s="3"/>
    </row>
    <row r="263" spans="2:2" ht="21" customHeight="1" x14ac:dyDescent="0.35">
      <c r="B263" s="3"/>
    </row>
    <row r="264" spans="2:2" ht="21" customHeight="1" x14ac:dyDescent="0.35">
      <c r="B264" s="3"/>
    </row>
    <row r="265" spans="2:2" ht="21" customHeight="1" x14ac:dyDescent="0.35">
      <c r="B265" s="3"/>
    </row>
    <row r="266" spans="2:2" ht="21" customHeight="1" x14ac:dyDescent="0.35">
      <c r="B266" s="3"/>
    </row>
    <row r="267" spans="2:2" ht="21" customHeight="1" x14ac:dyDescent="0.35">
      <c r="B267" s="3"/>
    </row>
    <row r="268" spans="2:2" ht="21" customHeight="1" x14ac:dyDescent="0.35">
      <c r="B268" s="3"/>
    </row>
    <row r="269" spans="2:2" ht="21" customHeight="1" x14ac:dyDescent="0.35">
      <c r="B269" s="3"/>
    </row>
    <row r="270" spans="2:2" ht="21" customHeight="1" x14ac:dyDescent="0.35">
      <c r="B270" s="3"/>
    </row>
    <row r="271" spans="2:2" ht="21" customHeight="1" x14ac:dyDescent="0.35">
      <c r="B271" s="3"/>
    </row>
    <row r="272" spans="2:2" ht="21" customHeight="1" x14ac:dyDescent="0.35">
      <c r="B272" s="3"/>
    </row>
    <row r="273" spans="2:2" ht="21" customHeight="1" x14ac:dyDescent="0.35">
      <c r="B273" s="3"/>
    </row>
    <row r="274" spans="2:2" ht="21" customHeight="1" x14ac:dyDescent="0.35">
      <c r="B274" s="3"/>
    </row>
    <row r="275" spans="2:2" ht="21" customHeight="1" x14ac:dyDescent="0.35">
      <c r="B275" s="3"/>
    </row>
    <row r="276" spans="2:2" ht="21" customHeight="1" x14ac:dyDescent="0.35">
      <c r="B276" s="3"/>
    </row>
    <row r="277" spans="2:2" ht="21" customHeight="1" x14ac:dyDescent="0.35">
      <c r="B277" s="3"/>
    </row>
    <row r="278" spans="2:2" ht="21" customHeight="1" x14ac:dyDescent="0.35">
      <c r="B278" s="3"/>
    </row>
    <row r="279" spans="2:2" ht="21" customHeight="1" x14ac:dyDescent="0.35">
      <c r="B279" s="3"/>
    </row>
    <row r="280" spans="2:2" ht="21" customHeight="1" x14ac:dyDescent="0.35">
      <c r="B280" s="3"/>
    </row>
    <row r="281" spans="2:2" ht="21" customHeight="1" x14ac:dyDescent="0.35">
      <c r="B281" s="3"/>
    </row>
    <row r="282" spans="2:2" ht="21" customHeight="1" x14ac:dyDescent="0.35">
      <c r="B282" s="3"/>
    </row>
    <row r="283" spans="2:2" ht="21" customHeight="1" x14ac:dyDescent="0.35">
      <c r="B283" s="3"/>
    </row>
    <row r="284" spans="2:2" ht="21" customHeight="1" x14ac:dyDescent="0.35">
      <c r="B284" s="3"/>
    </row>
    <row r="285" spans="2:2" ht="21" customHeight="1" x14ac:dyDescent="0.35">
      <c r="B285" s="3"/>
    </row>
    <row r="286" spans="2:2" ht="21" customHeight="1" x14ac:dyDescent="0.35">
      <c r="B286" s="3"/>
    </row>
    <row r="287" spans="2:2" ht="21" customHeight="1" x14ac:dyDescent="0.35">
      <c r="B287" s="3"/>
    </row>
    <row r="288" spans="2:2" ht="21" customHeight="1" x14ac:dyDescent="0.35">
      <c r="B288" s="3"/>
    </row>
    <row r="289" spans="2:2" ht="21" customHeight="1" x14ac:dyDescent="0.35">
      <c r="B289" s="3"/>
    </row>
    <row r="290" spans="2:2" ht="21" customHeight="1" x14ac:dyDescent="0.35">
      <c r="B290" s="3"/>
    </row>
    <row r="291" spans="2:2" ht="21" customHeight="1" x14ac:dyDescent="0.35">
      <c r="B291" s="3"/>
    </row>
    <row r="292" spans="2:2" ht="21" customHeight="1" x14ac:dyDescent="0.35">
      <c r="B292" s="3"/>
    </row>
    <row r="293" spans="2:2" ht="15.75" customHeight="1" x14ac:dyDescent="0.25"/>
    <row r="294" spans="2:2" ht="15.75" customHeight="1" x14ac:dyDescent="0.25"/>
    <row r="295" spans="2:2" ht="15.75" customHeight="1" x14ac:dyDescent="0.25"/>
    <row r="296" spans="2:2" ht="15.75" customHeight="1" x14ac:dyDescent="0.25"/>
    <row r="297" spans="2:2" ht="15.75" customHeight="1" x14ac:dyDescent="0.25"/>
    <row r="298" spans="2:2" ht="15.75" customHeight="1" x14ac:dyDescent="0.25"/>
    <row r="299" spans="2:2" ht="15.75" customHeight="1" x14ac:dyDescent="0.25"/>
    <row r="300" spans="2:2" ht="15.75" customHeight="1" x14ac:dyDescent="0.25"/>
    <row r="301" spans="2:2" ht="15.75" customHeight="1" x14ac:dyDescent="0.25"/>
    <row r="302" spans="2:2" ht="15.75" customHeight="1" x14ac:dyDescent="0.25"/>
    <row r="303" spans="2:2" ht="15.75" customHeight="1" x14ac:dyDescent="0.25"/>
    <row r="304" spans="2:2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4">
    <mergeCell ref="A1:I1"/>
    <mergeCell ref="A2:I2"/>
    <mergeCell ref="A4:O4"/>
    <mergeCell ref="A5:O5"/>
  </mergeCells>
  <pageMargins left="0.2" right="0" top="0.75" bottom="0.75" header="0" footer="0"/>
  <pageSetup paperSize="5" scale="32" orientation="landscape" r:id="rId1"/>
  <colBreaks count="1" manualBreakCount="1">
    <brk id="1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85"/>
  <sheetViews>
    <sheetView view="pageBreakPreview" zoomScale="70" zoomScaleNormal="100" zoomScaleSheetLayoutView="70" workbookViewId="0">
      <pane ySplit="4" topLeftCell="A5" activePane="bottomLeft" state="frozen"/>
      <selection pane="bottomLeft" activeCell="M38" sqref="M38"/>
    </sheetView>
  </sheetViews>
  <sheetFormatPr defaultColWidth="14.42578125" defaultRowHeight="15" customHeight="1" x14ac:dyDescent="0.25"/>
  <cols>
    <col min="1" max="1" width="7.7109375" customWidth="1"/>
    <col min="2" max="2" width="51" customWidth="1"/>
    <col min="3" max="3" width="38.7109375" bestFit="1" customWidth="1"/>
    <col min="4" max="4" width="11.42578125" bestFit="1" customWidth="1"/>
    <col min="5" max="5" width="3.140625" customWidth="1"/>
    <col min="6" max="6" width="4.85546875" customWidth="1"/>
    <col min="7" max="7" width="5.42578125" customWidth="1"/>
    <col min="8" max="8" width="6.140625" customWidth="1"/>
    <col min="9" max="9" width="92.28515625" customWidth="1"/>
    <col min="10" max="10" width="20.7109375" style="288" customWidth="1"/>
    <col min="11" max="11" width="40.28515625" customWidth="1"/>
    <col min="12" max="12" width="5.7109375" bestFit="1" customWidth="1"/>
    <col min="13" max="13" width="12.85546875" style="288" bestFit="1" customWidth="1"/>
    <col min="14" max="14" width="26.7109375" bestFit="1" customWidth="1"/>
    <col min="15" max="16" width="20.7109375" customWidth="1"/>
    <col min="17" max="27" width="8" customWidth="1"/>
  </cols>
  <sheetData>
    <row r="1" spans="1:27" ht="31.5" customHeight="1" x14ac:dyDescent="0.3">
      <c r="A1" s="359" t="s">
        <v>0</v>
      </c>
      <c r="B1" s="360"/>
      <c r="C1" s="360"/>
      <c r="D1" s="360"/>
      <c r="E1" s="360"/>
      <c r="F1" s="360"/>
      <c r="G1" s="360"/>
      <c r="H1" s="360"/>
      <c r="I1" s="360"/>
      <c r="J1" s="287"/>
      <c r="L1" s="2"/>
      <c r="M1" s="292"/>
      <c r="N1" s="2"/>
    </row>
    <row r="2" spans="1:27" ht="31.5" customHeight="1" x14ac:dyDescent="0.3">
      <c r="A2" s="359" t="s">
        <v>29</v>
      </c>
      <c r="B2" s="360"/>
      <c r="C2" s="360"/>
      <c r="D2" s="360"/>
      <c r="E2" s="360"/>
      <c r="F2" s="360"/>
      <c r="G2" s="360"/>
      <c r="H2" s="360"/>
      <c r="I2" s="360"/>
      <c r="J2" s="287"/>
      <c r="L2" s="2"/>
      <c r="M2" s="292"/>
      <c r="N2" s="2"/>
    </row>
    <row r="3" spans="1:27" ht="21" customHeight="1" x14ac:dyDescent="0.35">
      <c r="B3" s="3"/>
      <c r="L3" s="2"/>
      <c r="M3" s="292"/>
      <c r="N3" s="2"/>
    </row>
    <row r="4" spans="1:27" ht="23.25" customHeight="1" x14ac:dyDescent="0.35">
      <c r="A4" s="361"/>
      <c r="B4" s="360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</row>
    <row r="5" spans="1:27" ht="23.25" customHeight="1" x14ac:dyDescent="0.35">
      <c r="A5" s="361"/>
      <c r="B5" s="360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0"/>
    </row>
    <row r="6" spans="1:27" ht="23.25" customHeight="1" x14ac:dyDescent="0.35">
      <c r="A6" s="5"/>
      <c r="B6" s="3" t="s">
        <v>23</v>
      </c>
      <c r="L6" s="2"/>
      <c r="M6" s="292"/>
      <c r="N6" s="2"/>
    </row>
    <row r="7" spans="1:27" ht="19.5" customHeight="1" x14ac:dyDescent="0.3">
      <c r="A7" s="6" t="s">
        <v>1</v>
      </c>
      <c r="B7" s="7" t="s">
        <v>2</v>
      </c>
      <c r="C7" s="7" t="s">
        <v>3</v>
      </c>
      <c r="D7" s="7" t="s">
        <v>4</v>
      </c>
      <c r="E7" s="7" t="s">
        <v>5</v>
      </c>
      <c r="F7" s="7" t="s">
        <v>6</v>
      </c>
      <c r="G7" s="10" t="s">
        <v>12</v>
      </c>
      <c r="H7" s="10" t="s">
        <v>16</v>
      </c>
      <c r="I7" s="7" t="s">
        <v>8</v>
      </c>
      <c r="J7" s="304" t="s">
        <v>9</v>
      </c>
      <c r="K7" s="7" t="s">
        <v>10</v>
      </c>
      <c r="L7" s="8" t="s">
        <v>11</v>
      </c>
      <c r="M7" s="305" t="s">
        <v>13</v>
      </c>
      <c r="N7" s="8" t="s">
        <v>14</v>
      </c>
      <c r="O7" s="7" t="s">
        <v>15</v>
      </c>
    </row>
    <row r="8" spans="1:27" s="204" customFormat="1" ht="15.75" x14ac:dyDescent="0.25">
      <c r="A8" s="43">
        <v>1</v>
      </c>
      <c r="B8" s="285" t="s">
        <v>1593</v>
      </c>
      <c r="C8" s="295" t="str">
        <f>VLOOKUP($B8,' data siswa2020 internasional'!$C$8:$O$98,2,0)</f>
        <v>SURABAYA, 30 OKTOBER 2008</v>
      </c>
      <c r="D8" s="295" t="str">
        <f>VLOOKUP($B8,' data siswa2020 internasional'!$C$8:$O$98,3,0)</f>
        <v>ISLAM</v>
      </c>
      <c r="E8" s="296" t="str">
        <f>VLOOKUP($B8,' data siswa2020 internasional'!$C$8:$O$98,4,0)</f>
        <v>KOKO HERI WAHYUDI</v>
      </c>
      <c r="F8" s="296" t="str">
        <f>VLOOKUP($B8,' data siswa2020 internasional'!$C$8:$O$98,5,0)</f>
        <v>KATARINA WARINGIN CHANDRA KIRANA</v>
      </c>
      <c r="G8" s="296" t="str">
        <f>VLOOKUP($B8,' data siswa2020 internasional'!$C$8:$O$98,6,0)</f>
        <v>SWASTA</v>
      </c>
      <c r="H8" s="296" t="str">
        <f>VLOOKUP($B8,' data siswa2020 internasional'!$C$8:$O$98,7,0)</f>
        <v>IBU RUMAH TANGGA</v>
      </c>
      <c r="I8" s="296" t="str">
        <f>VLOOKUP($B8,' data siswa2020 internasional'!$C$8:$O$98,8,0)</f>
        <v>THE TAMAN DHIKA CLUSTER ARGOPURO B5 NO.27 RT.59 RW.15 PAGERWOJO BUDURAN</v>
      </c>
      <c r="J8" s="297">
        <f>VLOOKUP($B8,' data siswa2020 internasional'!$C$8:$O$98,9,0)</f>
        <v>817584740</v>
      </c>
      <c r="K8" s="296" t="str">
        <f>VLOOKUP($B8,' data siswa2020 internasional'!$C$8:$O$98,10,0)</f>
        <v>SDN PUCANG 3</v>
      </c>
      <c r="L8" s="296" t="str">
        <f>VLOOKUP($B8,' data siswa2020 internasional'!$C$8:$O$98,11,0)</f>
        <v>P</v>
      </c>
      <c r="M8" s="298" t="str">
        <f>VLOOKUP($B8,' data siswa2020 internasional'!$C$8:$O$98,12,0)</f>
        <v>0089211846</v>
      </c>
      <c r="N8" s="296">
        <f>VLOOKUP($B8,' data siswa2020 internasional'!$C$8:$O$98,13,0)</f>
        <v>0</v>
      </c>
      <c r="O8" s="223"/>
      <c r="P8" s="239"/>
    </row>
    <row r="9" spans="1:27" s="204" customFormat="1" ht="15.75" x14ac:dyDescent="0.25">
      <c r="A9" s="43">
        <v>2</v>
      </c>
      <c r="B9" s="201" t="s">
        <v>1364</v>
      </c>
      <c r="C9" s="295" t="str">
        <f>VLOOKUP($B9,' data siswa2020 internasional'!$C$8:$O$98,2,0)</f>
        <v>SURABAYA, 30 MARET 2009</v>
      </c>
      <c r="D9" s="295" t="str">
        <f>VLOOKUP($B9,' data siswa2020 internasional'!$C$8:$O$98,3,0)</f>
        <v>ISLAM</v>
      </c>
      <c r="E9" s="296" t="str">
        <f>VLOOKUP($B9,' data siswa2020 internasional'!$C$8:$O$98,4,0)</f>
        <v>BUDI ISMANTO</v>
      </c>
      <c r="F9" s="296" t="str">
        <f>VLOOKUP($B9,' data siswa2020 internasional'!$C$8:$O$98,5,0)</f>
        <v>MILA SUKMARINGRUM</v>
      </c>
      <c r="G9" s="296" t="str">
        <f>VLOOKUP($B9,' data siswa2020 internasional'!$C$8:$O$98,6,0)</f>
        <v>POLRI</v>
      </c>
      <c r="H9" s="296" t="str">
        <f>VLOOKUP($B9,' data siswa2020 internasional'!$C$8:$O$98,7,0)</f>
        <v>IBU RUMAH TANGGA</v>
      </c>
      <c r="I9" s="296" t="str">
        <f>VLOOKUP($B9,' data siswa2020 internasional'!$C$8:$O$98,8,0)</f>
        <v>BUMI GEDANGAN INDAH BLOK F-10 KARANGBONG GEDANGAN SIDOARJO</v>
      </c>
      <c r="J9" s="297">
        <f>VLOOKUP($B9,' data siswa2020 internasional'!$C$8:$O$98,9,0)</f>
        <v>81230227474</v>
      </c>
      <c r="K9" s="296" t="str">
        <f>VLOOKUP($B9,' data siswa2020 internasional'!$C$8:$O$98,10,0)</f>
        <v>SDN TEBEL</v>
      </c>
      <c r="L9" s="296" t="str">
        <f>VLOOKUP($B9,' data siswa2020 internasional'!$C$8:$O$98,11,0)</f>
        <v>L</v>
      </c>
      <c r="M9" s="325" t="s">
        <v>1788</v>
      </c>
      <c r="N9" s="296">
        <f>VLOOKUP($B9,' data siswa2020 internasional'!$C$8:$O$98,13,0)</f>
        <v>0</v>
      </c>
      <c r="O9" s="223"/>
      <c r="P9" s="239"/>
    </row>
    <row r="10" spans="1:27" s="204" customFormat="1" ht="15.75" x14ac:dyDescent="0.25">
      <c r="A10" s="43">
        <v>3</v>
      </c>
      <c r="B10" s="201" t="s">
        <v>1271</v>
      </c>
      <c r="C10" s="295" t="str">
        <f>VLOOKUP($B10,' data siswa2020 internasional'!$C$8:$O$98,2,0)</f>
        <v>NGAWI, 30 APRIL 2009</v>
      </c>
      <c r="D10" s="295" t="str">
        <f>VLOOKUP($B10,' data siswa2020 internasional'!$C$8:$O$98,3,0)</f>
        <v>ISLAM</v>
      </c>
      <c r="E10" s="296" t="str">
        <f>VLOOKUP($B10,' data siswa2020 internasional'!$C$8:$O$98,4,0)</f>
        <v>AGUS SETYAWAN</v>
      </c>
      <c r="F10" s="296" t="str">
        <f>VLOOKUP($B10,' data siswa2020 internasional'!$C$8:$O$98,5,0)</f>
        <v>RESTIKA FEBRIYANI</v>
      </c>
      <c r="G10" s="296" t="str">
        <f>VLOOKUP($B10,' data siswa2020 internasional'!$C$8:$O$98,6,0)</f>
        <v>WIRASWASTA</v>
      </c>
      <c r="H10" s="296" t="str">
        <f>VLOOKUP($B10,' data siswa2020 internasional'!$C$8:$O$98,7,0)</f>
        <v>IBU RUMAH TANGGA</v>
      </c>
      <c r="I10" s="296" t="str">
        <f>VLOOKUP($B10,' data siswa2020 internasional'!$C$8:$O$98,8,0)</f>
        <v>PERUM PALEM NIRWANA T2/05 RT.06 DUKUH TENGAH BUDURAN</v>
      </c>
      <c r="J10" s="297" t="str">
        <f>VLOOKUP($B10,' data siswa2020 internasional'!$C$8:$O$98,9,0)</f>
        <v>0822 5732 5646</v>
      </c>
      <c r="K10" s="296" t="str">
        <f>VLOOKUP($B10,' data siswa2020 internasional'!$C$8:$O$98,10,0)</f>
        <v>SDN DUKUH TENGAH</v>
      </c>
      <c r="L10" s="296" t="str">
        <f>VLOOKUP($B10,' data siswa2020 internasional'!$C$8:$O$98,11,0)</f>
        <v>P</v>
      </c>
      <c r="M10" s="325" t="s">
        <v>1789</v>
      </c>
      <c r="N10" s="296">
        <f>VLOOKUP($B10,' data siswa2020 internasional'!$C$8:$O$98,13,0)</f>
        <v>0</v>
      </c>
      <c r="O10" s="223"/>
      <c r="P10" s="239"/>
      <c r="U10" s="231"/>
      <c r="V10" s="231"/>
      <c r="W10" s="231"/>
      <c r="X10" s="231"/>
      <c r="Y10" s="231"/>
      <c r="Z10" s="231"/>
      <c r="AA10" s="231"/>
    </row>
    <row r="11" spans="1:27" s="204" customFormat="1" ht="15.75" x14ac:dyDescent="0.25">
      <c r="A11" s="43">
        <v>4</v>
      </c>
      <c r="B11" s="286" t="s">
        <v>1247</v>
      </c>
      <c r="C11" s="295" t="str">
        <f>VLOOKUP($B11,' data siswa2020 internasional'!$C$8:$O$98,2,0)</f>
        <v>KEDIRI, 18 OKTOBER 2008</v>
      </c>
      <c r="D11" s="295" t="str">
        <f>VLOOKUP($B11,' data siswa2020 internasional'!$C$8:$O$98,3,0)</f>
        <v>ISLAM</v>
      </c>
      <c r="E11" s="296" t="str">
        <f>VLOOKUP($B11,' data siswa2020 internasional'!$C$8:$O$98,4,0)</f>
        <v>ARIS AGUS WAHYUDA</v>
      </c>
      <c r="F11" s="296" t="str">
        <f>VLOOKUP($B11,' data siswa2020 internasional'!$C$8:$O$98,5,0)</f>
        <v>ELLEN YUANA SARI</v>
      </c>
      <c r="G11" s="296" t="str">
        <f>VLOOKUP($B11,' data siswa2020 internasional'!$C$8:$O$98,6,0)</f>
        <v>WIRASWASTA</v>
      </c>
      <c r="H11" s="296" t="str">
        <f>VLOOKUP($B11,' data siswa2020 internasional'!$C$8:$O$98,7,0)</f>
        <v>WIRASWASTA</v>
      </c>
      <c r="I11" s="296" t="str">
        <f>VLOOKUP($B11,' data siswa2020 internasional'!$C$8:$O$98,8,0)</f>
        <v>PERUM GRIYA PERMATA GEDANGAN BLOK i3 30 RT.03 RW.07 KEBOAN SIKEP GEDANGAN</v>
      </c>
      <c r="J11" s="297" t="str">
        <f>VLOOKUP($B11,' data siswa2020 internasional'!$C$8:$O$98,9,0)</f>
        <v>0813 1533 1987</v>
      </c>
      <c r="K11" s="296" t="str">
        <f>VLOOKUP($B11,' data siswa2020 internasional'!$C$8:$O$98,10,0)</f>
        <v>SDN BENDO KEDIRI</v>
      </c>
      <c r="L11" s="296" t="str">
        <f>VLOOKUP($B11,' data siswa2020 internasional'!$C$8:$O$98,11,0)</f>
        <v>P</v>
      </c>
      <c r="M11" s="325" t="s">
        <v>1790</v>
      </c>
      <c r="N11" s="296">
        <f>VLOOKUP($B11,' data siswa2020 internasional'!$C$8:$O$98,13,0)</f>
        <v>0</v>
      </c>
      <c r="O11" s="223"/>
      <c r="P11" s="239"/>
    </row>
    <row r="12" spans="1:27" s="204" customFormat="1" ht="15.75" x14ac:dyDescent="0.25">
      <c r="A12" s="43">
        <v>5</v>
      </c>
      <c r="B12" s="201" t="s">
        <v>1573</v>
      </c>
      <c r="C12" s="295" t="str">
        <f>VLOOKUP($B12,' data siswa2020 internasional'!$C$8:$O$98,2,0)</f>
        <v>SURABAYA, 01 JULI 2008</v>
      </c>
      <c r="D12" s="295" t="str">
        <f>VLOOKUP($B12,' data siswa2020 internasional'!$C$8:$O$98,3,0)</f>
        <v>KRISTEN</v>
      </c>
      <c r="E12" s="296" t="str">
        <f>VLOOKUP($B12,' data siswa2020 internasional'!$C$8:$O$98,4,0)</f>
        <v>ARTHUR BOBBY LUMANGKUN</v>
      </c>
      <c r="F12" s="296" t="str">
        <f>VLOOKUP($B12,' data siswa2020 internasional'!$C$8:$O$98,5,0)</f>
        <v>DEANE ANE LANGOY</v>
      </c>
      <c r="G12" s="296" t="str">
        <f>VLOOKUP($B12,' data siswa2020 internasional'!$C$8:$O$98,6,0)</f>
        <v>SWASTA</v>
      </c>
      <c r="H12" s="296" t="str">
        <f>VLOOKUP($B12,' data siswa2020 internasional'!$C$8:$O$98,7,0)</f>
        <v>IBU RUMAH TANGGA</v>
      </c>
      <c r="I12" s="296" t="str">
        <f>VLOOKUP($B12,' data siswa2020 internasional'!$C$8:$O$98,8,0)</f>
        <v>PERUM GADING FAJAR BLOK A2 N0.22 RT.17 RW.05 SIWALANPANJI BUDURAN</v>
      </c>
      <c r="J12" s="297" t="str">
        <f>VLOOKUP($B12,' data siswa2020 internasional'!$C$8:$O$98,9,0)</f>
        <v>0817334163/082131352393</v>
      </c>
      <c r="K12" s="296" t="str">
        <f>VLOOKUP($B12,' data siswa2020 internasional'!$C$8:$O$98,10,0)</f>
        <v>SDN PUCANG 1</v>
      </c>
      <c r="L12" s="296" t="str">
        <f>VLOOKUP($B12,' data siswa2020 internasional'!$C$8:$O$98,11,0)</f>
        <v>L</v>
      </c>
      <c r="M12" s="298" t="str">
        <f>VLOOKUP($B12,' data siswa2020 internasional'!$C$8:$O$98,12,0)</f>
        <v>0084580465</v>
      </c>
      <c r="N12" s="296" t="str">
        <f>VLOOKUP($B12,' data siswa2020 internasional'!$C$8:$O$98,13,0)</f>
        <v>1-21-05-11-0001-0087-2</v>
      </c>
      <c r="O12" s="223"/>
      <c r="P12" s="239"/>
    </row>
    <row r="13" spans="1:27" s="204" customFormat="1" ht="15.75" x14ac:dyDescent="0.25">
      <c r="A13" s="43">
        <v>6</v>
      </c>
      <c r="B13" s="201" t="s">
        <v>1399</v>
      </c>
      <c r="C13" s="295" t="str">
        <f>VLOOKUP($B13,' data siswa2020 internasional'!$C$8:$O$98,2,0)</f>
        <v>SIDOARJO, 16 SEPTEMBER 2008</v>
      </c>
      <c r="D13" s="295" t="str">
        <f>VLOOKUP($B13,' data siswa2020 internasional'!$C$8:$O$98,3,0)</f>
        <v>ISLAM</v>
      </c>
      <c r="E13" s="296" t="str">
        <f>VLOOKUP($B13,' data siswa2020 internasional'!$C$8:$O$98,4,0)</f>
        <v>IWAN NIA DJAYADI</v>
      </c>
      <c r="F13" s="296" t="str">
        <f>VLOOKUP($B13,' data siswa2020 internasional'!$C$8:$O$98,5,0)</f>
        <v>NUDIA METALIA</v>
      </c>
      <c r="G13" s="296" t="str">
        <f>VLOOKUP($B13,' data siswa2020 internasional'!$C$8:$O$98,6,0)</f>
        <v>KARYAWAN SWASTA</v>
      </c>
      <c r="H13" s="296" t="str">
        <f>VLOOKUP($B13,' data siswa2020 internasional'!$C$8:$O$98,7,0)</f>
        <v>KARYAWAN SWASTA</v>
      </c>
      <c r="I13" s="296" t="str">
        <f>VLOOKUP($B13,' data siswa2020 internasional'!$C$8:$O$98,8,0)</f>
        <v>JL AHMAD YANI 148 GEDANGAN RT 03 RW 03</v>
      </c>
      <c r="J13" s="297">
        <f>VLOOKUP($B13,' data siswa2020 internasional'!$C$8:$O$98,9,0)</f>
        <v>81216020105</v>
      </c>
      <c r="K13" s="296" t="str">
        <f>VLOOKUP($B13,' data siswa2020 internasional'!$C$8:$O$98,10,0)</f>
        <v>SDN GEDANGAN</v>
      </c>
      <c r="L13" s="296" t="str">
        <f>VLOOKUP($B13,' data siswa2020 internasional'!$C$8:$O$98,11,0)</f>
        <v>P</v>
      </c>
      <c r="M13" s="325" t="s">
        <v>1791</v>
      </c>
      <c r="N13" s="296">
        <f>VLOOKUP($B13,' data siswa2020 internasional'!$C$8:$O$98,13,0)</f>
        <v>0</v>
      </c>
      <c r="O13" s="223"/>
      <c r="P13" s="239"/>
    </row>
    <row r="14" spans="1:27" s="204" customFormat="1" ht="15.75" x14ac:dyDescent="0.25">
      <c r="A14" s="43">
        <v>7</v>
      </c>
      <c r="B14" s="286" t="s">
        <v>1409</v>
      </c>
      <c r="C14" s="295" t="str">
        <f>VLOOKUP($B14,' data siswa2020 internasional'!$C$8:$O$98,2,0)</f>
        <v>SURABAYA, 5 MARET 2009</v>
      </c>
      <c r="D14" s="295" t="str">
        <f>VLOOKUP($B14,' data siswa2020 internasional'!$C$8:$O$98,3,0)</f>
        <v>ISLAM</v>
      </c>
      <c r="E14" s="296" t="str">
        <f>VLOOKUP($B14,' data siswa2020 internasional'!$C$8:$O$98,4,0)</f>
        <v>MOCHAMAD WARIYANTO</v>
      </c>
      <c r="F14" s="296" t="str">
        <f>VLOOKUP($B14,' data siswa2020 internasional'!$C$8:$O$98,5,0)</f>
        <v>ANIK TRISTAWATI</v>
      </c>
      <c r="G14" s="296" t="str">
        <f>VLOOKUP($B14,' data siswa2020 internasional'!$C$8:$O$98,6,0)</f>
        <v>PEGAWAI SWASTA(KONTRAKTOR)</v>
      </c>
      <c r="H14" s="296" t="str">
        <f>VLOOKUP($B14,' data siswa2020 internasional'!$C$8:$O$98,7,0)</f>
        <v>IBU RUMAH TANGGA</v>
      </c>
      <c r="I14" s="296" t="str">
        <f>VLOOKUP($B14,' data siswa2020 internasional'!$C$8:$O$98,8,0)</f>
        <v>PERUM PAMELA RESIDENCE KAV-6 JL SIDOKERTO</v>
      </c>
      <c r="J14" s="297">
        <f>VLOOKUP($B14,' data siswa2020 internasional'!$C$8:$O$98,9,0)</f>
        <v>81228994053</v>
      </c>
      <c r="K14" s="296" t="str">
        <f>VLOOKUP($B14,' data siswa2020 internasional'!$C$8:$O$98,10,0)</f>
        <v>SDN SIDOKERTO</v>
      </c>
      <c r="L14" s="296" t="str">
        <f>VLOOKUP($B14,' data siswa2020 internasional'!$C$8:$O$98,11,0)</f>
        <v>P</v>
      </c>
      <c r="M14" s="325" t="s">
        <v>1792</v>
      </c>
      <c r="N14" s="296">
        <f>VLOOKUP($B14,' data siswa2020 internasional'!$C$8:$O$98,13,0)</f>
        <v>0</v>
      </c>
      <c r="O14" s="223"/>
      <c r="P14" s="239"/>
    </row>
    <row r="15" spans="1:27" s="204" customFormat="1" ht="15.75" x14ac:dyDescent="0.25">
      <c r="A15" s="43">
        <v>8</v>
      </c>
      <c r="B15" s="286" t="s">
        <v>1663</v>
      </c>
      <c r="C15" s="295" t="str">
        <f>VLOOKUP($B15,' data siswa2020 internasional'!$C$8:$O$98,2,0)</f>
        <v>JEMBER, 07 NOVEMBER 2008</v>
      </c>
      <c r="D15" s="295" t="str">
        <f>VLOOKUP($B15,' data siswa2020 internasional'!$C$8:$O$98,3,0)</f>
        <v>ISLAM</v>
      </c>
      <c r="E15" s="296" t="str">
        <f>VLOOKUP($B15,' data siswa2020 internasional'!$C$8:$O$98,4,0)</f>
        <v>HARDI WIBOWO</v>
      </c>
      <c r="F15" s="296" t="str">
        <f>VLOOKUP($B15,' data siswa2020 internasional'!$C$8:$O$98,5,0)</f>
        <v>ARI NURHAYATI</v>
      </c>
      <c r="G15" s="296" t="str">
        <f>VLOOKUP($B15,' data siswa2020 internasional'!$C$8:$O$98,6,0)</f>
        <v>WIRASWASTA</v>
      </c>
      <c r="H15" s="296" t="str">
        <f>VLOOKUP($B15,' data siswa2020 internasional'!$C$8:$O$98,7,0)</f>
        <v>IBU RUMAH TANGGA</v>
      </c>
      <c r="I15" s="296" t="str">
        <f>VLOOKUP($B15,' data siswa2020 internasional'!$C$8:$O$98,8,0)</f>
        <v>DELTA GRAHA BLOK B NO.05 BANJARKEMANTREN BUDURAN</v>
      </c>
      <c r="J15" s="297">
        <f>VLOOKUP($B15,' data siswa2020 internasional'!$C$8:$O$98,9,0)</f>
        <v>81223334001</v>
      </c>
      <c r="K15" s="296" t="str">
        <f>VLOOKUP($B15,' data siswa2020 internasional'!$C$8:$O$98,10,0)</f>
        <v>SD AL-KARITA</v>
      </c>
      <c r="L15" s="296" t="str">
        <f>VLOOKUP($B15,' data siswa2020 internasional'!$C$8:$O$98,11,0)</f>
        <v>P</v>
      </c>
      <c r="M15" s="325" t="s">
        <v>1793</v>
      </c>
      <c r="N15" s="296">
        <f>VLOOKUP($B15,' data siswa2020 internasional'!$C$8:$O$98,13,0)</f>
        <v>0</v>
      </c>
      <c r="O15" s="223"/>
      <c r="P15" s="239"/>
      <c r="U15" s="231"/>
      <c r="V15" s="231"/>
      <c r="W15" s="231"/>
      <c r="X15" s="231"/>
      <c r="Y15" s="231"/>
      <c r="Z15" s="231"/>
      <c r="AA15" s="231"/>
    </row>
    <row r="16" spans="1:27" s="204" customFormat="1" ht="15.75" x14ac:dyDescent="0.25">
      <c r="A16" s="43">
        <v>9</v>
      </c>
      <c r="B16" s="286" t="s">
        <v>1494</v>
      </c>
      <c r="C16" s="295" t="str">
        <f>VLOOKUP($B16,' data siswa2020 internasional'!$C$8:$O$98,2,0)</f>
        <v>GRESIK, 23 JULI 2008</v>
      </c>
      <c r="D16" s="295" t="str">
        <f>VLOOKUP($B16,' data siswa2020 internasional'!$C$8:$O$98,3,0)</f>
        <v>ISLAM</v>
      </c>
      <c r="E16" s="296" t="str">
        <f>VLOOKUP($B16,' data siswa2020 internasional'!$C$8:$O$98,4,0)</f>
        <v>WIDAYAT WHIMBOATMOKO</v>
      </c>
      <c r="F16" s="296" t="str">
        <f>VLOOKUP($B16,' data siswa2020 internasional'!$C$8:$O$98,5,0)</f>
        <v>KASIATINGSIH</v>
      </c>
      <c r="G16" s="296" t="str">
        <f>VLOOKUP($B16,' data siswa2020 internasional'!$C$8:$O$98,6,0)</f>
        <v>KARYAWAN SWASTA</v>
      </c>
      <c r="H16" s="296" t="str">
        <f>VLOOKUP($B16,' data siswa2020 internasional'!$C$8:$O$98,7,0)</f>
        <v>IBU RUMAH TANGGA</v>
      </c>
      <c r="I16" s="296" t="str">
        <f>VLOOKUP($B16,' data siswa2020 internasional'!$C$8:$O$98,8,0)</f>
        <v>JL JENGGOLO II/19 MANYAR PUCANG SIDOARJO</v>
      </c>
      <c r="J16" s="297">
        <f>VLOOKUP($B16,' data siswa2020 internasional'!$C$8:$O$98,9,0)</f>
        <v>85731750687</v>
      </c>
      <c r="K16" s="296" t="str">
        <f>VLOOKUP($B16,' data siswa2020 internasional'!$C$8:$O$98,10,0)</f>
        <v>SDN PUCANG 2</v>
      </c>
      <c r="L16" s="296" t="str">
        <f>VLOOKUP($B16,' data siswa2020 internasional'!$C$8:$O$98,11,0)</f>
        <v>L</v>
      </c>
      <c r="M16" s="298" t="str">
        <f>VLOOKUP($B16,' data siswa2020 internasional'!$C$8:$O$98,12,0)</f>
        <v>0081697673</v>
      </c>
      <c r="N16" s="296">
        <f>VLOOKUP($B16,' data siswa2020 internasional'!$C$8:$O$98,13,0)</f>
        <v>0</v>
      </c>
      <c r="O16" s="223"/>
      <c r="P16" s="239"/>
    </row>
    <row r="17" spans="1:16" s="204" customFormat="1" ht="15.75" x14ac:dyDescent="0.25">
      <c r="A17" s="43">
        <v>10</v>
      </c>
      <c r="B17" s="286" t="s">
        <v>1215</v>
      </c>
      <c r="C17" s="295" t="str">
        <f>VLOOKUP($B17,' data siswa2020 internasional'!$C$8:$O$98,2,0)</f>
        <v>SURABAYA, 15 DESEMBER 2008</v>
      </c>
      <c r="D17" s="295" t="str">
        <f>VLOOKUP($B17,' data siswa2020 internasional'!$C$8:$O$98,3,0)</f>
        <v>ISLAM</v>
      </c>
      <c r="E17" s="296" t="str">
        <f>VLOOKUP($B17,' data siswa2020 internasional'!$C$8:$O$98,4,0)</f>
        <v>GIYATNO</v>
      </c>
      <c r="F17" s="296" t="str">
        <f>VLOOKUP($B17,' data siswa2020 internasional'!$C$8:$O$98,5,0)</f>
        <v>DIANA NOVITA</v>
      </c>
      <c r="G17" s="296" t="str">
        <f>VLOOKUP($B17,' data siswa2020 internasional'!$C$8:$O$98,6,0)</f>
        <v>SWASTA</v>
      </c>
      <c r="H17" s="296" t="str">
        <f>VLOOKUP($B17,' data siswa2020 internasional'!$C$8:$O$98,7,0)</f>
        <v>IBU RUMAH TANGGA</v>
      </c>
      <c r="I17" s="296" t="str">
        <f>VLOOKUP($B17,' data siswa2020 internasional'!$C$8:$O$98,8,0)</f>
        <v>GRAHA KOTA C11/04 RT.76 RW. 12 SUKO SIDOARJO</v>
      </c>
      <c r="J17" s="297" t="str">
        <f>VLOOKUP($B17,' data siswa2020 internasional'!$C$8:$O$98,9,0)</f>
        <v>081332056870/085730334352</v>
      </c>
      <c r="K17" s="296" t="str">
        <f>VLOOKUP($B17,' data siswa2020 internasional'!$C$8:$O$98,10,0)</f>
        <v>SDIT INSAN KAMIL</v>
      </c>
      <c r="L17" s="296" t="str">
        <f>VLOOKUP($B17,' data siswa2020 internasional'!$C$8:$O$98,11,0)</f>
        <v>P</v>
      </c>
      <c r="M17" s="325" t="s">
        <v>1794</v>
      </c>
      <c r="N17" s="296">
        <f>VLOOKUP($B17,' data siswa2020 internasional'!$C$8:$O$98,13,0)</f>
        <v>0</v>
      </c>
      <c r="O17" s="223"/>
      <c r="P17" s="239"/>
    </row>
    <row r="18" spans="1:16" s="204" customFormat="1" ht="15.75" x14ac:dyDescent="0.25">
      <c r="A18" s="43">
        <v>11</v>
      </c>
      <c r="B18" s="286" t="s">
        <v>1241</v>
      </c>
      <c r="C18" s="295" t="str">
        <f>VLOOKUP($B18,' data siswa2020 internasional'!$C$8:$O$98,2,0)</f>
        <v>TRENGGALEK, 10 OKTOBER 2008</v>
      </c>
      <c r="D18" s="295" t="str">
        <f>VLOOKUP($B18,' data siswa2020 internasional'!$C$8:$O$98,3,0)</f>
        <v>ISLAM</v>
      </c>
      <c r="E18" s="296" t="str">
        <f>VLOOKUP($B18,' data siswa2020 internasional'!$C$8:$O$98,4,0)</f>
        <v>AHMAD RIFA'I</v>
      </c>
      <c r="F18" s="296" t="str">
        <f>VLOOKUP($B18,' data siswa2020 internasional'!$C$8:$O$98,5,0)</f>
        <v>SUKATMI</v>
      </c>
      <c r="G18" s="296" t="str">
        <f>VLOOKUP($B18,' data siswa2020 internasional'!$C$8:$O$98,6,0)</f>
        <v>SWASTA</v>
      </c>
      <c r="H18" s="296" t="str">
        <f>VLOOKUP($B18,' data siswa2020 internasional'!$C$8:$O$98,7,0)</f>
        <v>IBU RUMAH TANGGA</v>
      </c>
      <c r="I18" s="296" t="str">
        <f>VLOOKUP($B18,' data siswa2020 internasional'!$C$8:$O$98,8,0)</f>
        <v>NYAMPLUNG RT.20 RW.04 SUMOKALI CANDI</v>
      </c>
      <c r="J18" s="297" t="str">
        <f>VLOOKUP($B18,' data siswa2020 internasional'!$C$8:$O$98,9,0)</f>
        <v>0821 3127 9789</v>
      </c>
      <c r="K18" s="296" t="str">
        <f>VLOOKUP($B18,' data siswa2020 internasional'!$C$8:$O$98,10,0)</f>
        <v>SDN PAGERWOJO</v>
      </c>
      <c r="L18" s="296" t="str">
        <f>VLOOKUP($B18,' data siswa2020 internasional'!$C$8:$O$98,11,0)</f>
        <v>L</v>
      </c>
      <c r="M18" s="325" t="s">
        <v>1795</v>
      </c>
      <c r="N18" s="296">
        <f>VLOOKUP($B18,' data siswa2020 internasional'!$C$8:$O$98,13,0)</f>
        <v>0</v>
      </c>
      <c r="O18" s="223"/>
      <c r="P18" s="239"/>
    </row>
    <row r="19" spans="1:16" s="204" customFormat="1" ht="15.75" x14ac:dyDescent="0.25">
      <c r="A19" s="43">
        <v>12</v>
      </c>
      <c r="B19" s="286" t="s">
        <v>1567</v>
      </c>
      <c r="C19" s="295" t="str">
        <f>VLOOKUP($B19,' data siswa2020 internasional'!$C$8:$O$98,2,0)</f>
        <v>SIDOARJO, 08 FEBRUARI 2009</v>
      </c>
      <c r="D19" s="295" t="str">
        <f>VLOOKUP($B19,' data siswa2020 internasional'!$C$8:$O$98,3,0)</f>
        <v>ISLAM</v>
      </c>
      <c r="E19" s="296" t="str">
        <f>VLOOKUP($B19,' data siswa2020 internasional'!$C$8:$O$98,4,0)</f>
        <v>BANDI WIRATMOKO</v>
      </c>
      <c r="F19" s="296" t="str">
        <f>VLOOKUP($B19,' data siswa2020 internasional'!$C$8:$O$98,5,0)</f>
        <v>SITI FAUZAH</v>
      </c>
      <c r="G19" s="296" t="str">
        <f>VLOOKUP($B19,' data siswa2020 internasional'!$C$8:$O$98,6,0)</f>
        <v>WIRASWASTA</v>
      </c>
      <c r="H19" s="296" t="str">
        <f>VLOOKUP($B19,' data siswa2020 internasional'!$C$8:$O$98,7,0)</f>
        <v>IBU RUMAH TANGGA</v>
      </c>
      <c r="I19" s="296" t="str">
        <f>VLOOKUP($B19,' data siswa2020 internasional'!$C$8:$O$98,8,0)</f>
        <v>CITRA FAJAR GOLF AT 2000 BLOK A NO.2026 RT.06 RW.07 GEBANG SIDOARJO</v>
      </c>
      <c r="J19" s="297">
        <f>VLOOKUP($B19,' data siswa2020 internasional'!$C$8:$O$98,9,0)</f>
        <v>811308222</v>
      </c>
      <c r="K19" s="296" t="str">
        <f>VLOOKUP($B19,' data siswa2020 internasional'!$C$8:$O$98,10,0)</f>
        <v>SDN SEKARDANGAN</v>
      </c>
      <c r="L19" s="296" t="str">
        <f>VLOOKUP($B19,' data siswa2020 internasional'!$C$8:$O$98,11,0)</f>
        <v>P</v>
      </c>
      <c r="M19" s="298" t="str">
        <f>VLOOKUP($B19,' data siswa2020 internasional'!$C$8:$O$98,12,0)</f>
        <v>0093931306</v>
      </c>
      <c r="N19" s="296" t="str">
        <f>VLOOKUP($B19,' data siswa2020 internasional'!$C$8:$O$98,13,0)</f>
        <v>11-0032-0069-4</v>
      </c>
      <c r="O19" s="223"/>
      <c r="P19" s="239"/>
    </row>
    <row r="20" spans="1:16" s="204" customFormat="1" ht="15.75" x14ac:dyDescent="0.25">
      <c r="A20" s="43">
        <v>13</v>
      </c>
      <c r="B20" s="286" t="s">
        <v>1532</v>
      </c>
      <c r="C20" s="295" t="str">
        <f>VLOOKUP($B20,' data siswa2020 internasional'!$C$8:$O$98,2,0)</f>
        <v>SURABAYA, 11 DESEMBER 2008</v>
      </c>
      <c r="D20" s="295" t="str">
        <f>VLOOKUP($B20,' data siswa2020 internasional'!$C$8:$O$98,3,0)</f>
        <v>ISLAM</v>
      </c>
      <c r="E20" s="296" t="str">
        <f>VLOOKUP($B20,' data siswa2020 internasional'!$C$8:$O$98,4,0)</f>
        <v>IMAM GHOZALI</v>
      </c>
      <c r="F20" s="296" t="str">
        <f>VLOOKUP($B20,' data siswa2020 internasional'!$C$8:$O$98,5,0)</f>
        <v>NIA ANGGRAHINI</v>
      </c>
      <c r="G20" s="296" t="str">
        <f>VLOOKUP($B20,' data siswa2020 internasional'!$C$8:$O$98,6,0)</f>
        <v>SWASTA</v>
      </c>
      <c r="H20" s="296" t="str">
        <f>VLOOKUP($B20,' data siswa2020 internasional'!$C$8:$O$98,7,0)</f>
        <v>WIRASWASTA</v>
      </c>
      <c r="I20" s="296" t="str">
        <f>VLOOKUP($B20,' data siswa2020 internasional'!$C$8:$O$98,8,0)</f>
        <v>PERUM SURYA ASRI 1 BLOK C1 NO 01 RT.45 RW.03 SIDOKEPUNG BUDURAN</v>
      </c>
      <c r="J20" s="297">
        <f>VLOOKUP($B20,' data siswa2020 internasional'!$C$8:$O$98,9,0)</f>
        <v>82131111774</v>
      </c>
      <c r="K20" s="296" t="str">
        <f>VLOOKUP($B20,' data siswa2020 internasional'!$C$8:$O$98,10,0)</f>
        <v>SD MUHAMMADIYAH 1 PUCANG ANOM</v>
      </c>
      <c r="L20" s="296" t="str">
        <f>VLOOKUP($B20,' data siswa2020 internasional'!$C$8:$O$98,11,0)</f>
        <v>L</v>
      </c>
      <c r="M20" s="298" t="str">
        <f>VLOOKUP($B20,' data siswa2020 internasional'!$C$8:$O$98,12,0)</f>
        <v>0084445414</v>
      </c>
      <c r="N20" s="296">
        <f>VLOOKUP($B20,' data siswa2020 internasional'!$C$8:$O$98,13,0)</f>
        <v>0</v>
      </c>
      <c r="O20" s="223"/>
      <c r="P20" s="239"/>
    </row>
    <row r="21" spans="1:16" s="204" customFormat="1" ht="15.75" x14ac:dyDescent="0.25">
      <c r="A21" s="43">
        <v>14</v>
      </c>
      <c r="B21" s="286" t="s">
        <v>1538</v>
      </c>
      <c r="C21" s="295" t="str">
        <f>VLOOKUP($B21,' data siswa2020 internasional'!$C$8:$O$98,2,0)</f>
        <v>SURABAYA, 7 MEI 2008</v>
      </c>
      <c r="D21" s="295" t="str">
        <f>VLOOKUP($B21,' data siswa2020 internasional'!$C$8:$O$98,3,0)</f>
        <v>ISLAM</v>
      </c>
      <c r="E21" s="296" t="str">
        <f>VLOOKUP($B21,' data siswa2020 internasional'!$C$8:$O$98,4,0)</f>
        <v>TRI ATMODJO WRENGGO S</v>
      </c>
      <c r="F21" s="296" t="str">
        <f>VLOOKUP($B21,' data siswa2020 internasional'!$C$8:$O$98,5,0)</f>
        <v>ROSYIDAH HARIANI</v>
      </c>
      <c r="G21" s="296" t="str">
        <f>VLOOKUP($B21,' data siswa2020 internasional'!$C$8:$O$98,6,0)</f>
        <v>SWASTA</v>
      </c>
      <c r="H21" s="296" t="str">
        <f>VLOOKUP($B21,' data siswa2020 internasional'!$C$8:$O$98,7,0)</f>
        <v>IBU RUMAH TANGGA</v>
      </c>
      <c r="I21" s="296" t="str">
        <f>VLOOKUP($B21,' data siswa2020 internasional'!$C$8:$O$98,8,0)</f>
        <v>TEBEL BARAT RT 04 RW 02 TEBEL GEDANGAN</v>
      </c>
      <c r="J21" s="297">
        <f>VLOOKUP($B21,' data siswa2020 internasional'!$C$8:$O$98,9,0)</f>
        <v>89523350822</v>
      </c>
      <c r="K21" s="296" t="str">
        <f>VLOOKUP($B21,' data siswa2020 internasional'!$C$8:$O$98,10,0)</f>
        <v>MIN 1 SIDOARJO</v>
      </c>
      <c r="L21" s="296" t="str">
        <f>VLOOKUP($B21,' data siswa2020 internasional'!$C$8:$O$98,11,0)</f>
        <v>P</v>
      </c>
      <c r="M21" s="325" t="s">
        <v>1796</v>
      </c>
      <c r="N21" s="296">
        <f>VLOOKUP($B21,' data siswa2020 internasional'!$C$8:$O$98,13,0)</f>
        <v>0</v>
      </c>
      <c r="O21" s="223"/>
      <c r="P21" s="239"/>
    </row>
    <row r="22" spans="1:16" s="204" customFormat="1" ht="15.75" x14ac:dyDescent="0.25">
      <c r="A22" s="43">
        <v>15</v>
      </c>
      <c r="B22" s="286" t="s">
        <v>1432</v>
      </c>
      <c r="C22" s="295" t="str">
        <f>VLOOKUP($B22,' data siswa2020 internasional'!$C$8:$O$98,2,0)</f>
        <v>SIDOARJO, 07 JUNI 2008</v>
      </c>
      <c r="D22" s="295" t="str">
        <f>VLOOKUP($B22,' data siswa2020 internasional'!$C$8:$O$98,3,0)</f>
        <v>ISLAM</v>
      </c>
      <c r="E22" s="296" t="str">
        <f>VLOOKUP($B22,' data siswa2020 internasional'!$C$8:$O$98,4,0)</f>
        <v>BAGUS TEJO SUSILO</v>
      </c>
      <c r="F22" s="296" t="str">
        <f>VLOOKUP($B22,' data siswa2020 internasional'!$C$8:$O$98,5,0)</f>
        <v>TITIEK SUSANTI</v>
      </c>
      <c r="G22" s="296" t="str">
        <f>VLOOKUP($B22,' data siswa2020 internasional'!$C$8:$O$98,6,0)</f>
        <v>PEGAWAI SWASTA</v>
      </c>
      <c r="H22" s="296" t="str">
        <f>VLOOKUP($B22,' data siswa2020 internasional'!$C$8:$O$98,7,0)</f>
        <v>IBU RUMAH TANGGA</v>
      </c>
      <c r="I22" s="296" t="str">
        <f>VLOOKUP($B22,' data siswa2020 internasional'!$C$8:$O$98,8,0)</f>
        <v>PERUM WATASA, SUMPUT SIDOARJO</v>
      </c>
      <c r="J22" s="297">
        <f>VLOOKUP($B22,' data siswa2020 internasional'!$C$8:$O$98,9,0)</f>
        <v>85104544138</v>
      </c>
      <c r="K22" s="296" t="str">
        <f>VLOOKUP($B22,' data siswa2020 internasional'!$C$8:$O$98,10,0)</f>
        <v>SDN JATI</v>
      </c>
      <c r="L22" s="296" t="str">
        <f>VLOOKUP($B22,' data siswa2020 internasional'!$C$8:$O$98,11,0)</f>
        <v>P</v>
      </c>
      <c r="M22" s="298" t="str">
        <f>VLOOKUP($B22,' data siswa2020 internasional'!$C$8:$O$98,12,0)</f>
        <v>0087457443</v>
      </c>
      <c r="N22" s="296">
        <f>VLOOKUP($B22,' data siswa2020 internasional'!$C$8:$O$98,13,0)</f>
        <v>0</v>
      </c>
      <c r="O22" s="223"/>
      <c r="P22" s="239"/>
    </row>
    <row r="23" spans="1:16" s="204" customFormat="1" ht="15.75" x14ac:dyDescent="0.25">
      <c r="A23" s="43">
        <v>16</v>
      </c>
      <c r="B23" s="286" t="s">
        <v>1588</v>
      </c>
      <c r="C23" s="295" t="str">
        <f>VLOOKUP($B23,' data siswa2020 internasional'!$C$8:$O$98,2,0)</f>
        <v>SURABAYA, 14 JULI 2008</v>
      </c>
      <c r="D23" s="295" t="str">
        <f>VLOOKUP($B23,' data siswa2020 internasional'!$C$8:$O$98,3,0)</f>
        <v>ISLAM</v>
      </c>
      <c r="E23" s="296" t="str">
        <f>VLOOKUP($B23,' data siswa2020 internasional'!$C$8:$O$98,4,0)</f>
        <v>ISKANDAR AGUNG ZULKARNAIN</v>
      </c>
      <c r="F23" s="296" t="str">
        <f>VLOOKUP($B23,' data siswa2020 internasional'!$C$8:$O$98,5,0)</f>
        <v>BETTY MAYA PRASANTI EFENDI</v>
      </c>
      <c r="G23" s="296" t="str">
        <f>VLOOKUP($B23,' data siswa2020 internasional'!$C$8:$O$98,6,0)</f>
        <v>SWASTA</v>
      </c>
      <c r="H23" s="296" t="str">
        <f>VLOOKUP($B23,' data siswa2020 internasional'!$C$8:$O$98,7,0)</f>
        <v>WIRASWASTA</v>
      </c>
      <c r="I23" s="296" t="str">
        <f>VLOOKUP($B23,' data siswa2020 internasional'!$C$8:$O$98,8,0)</f>
        <v>PERMATA TAMAN DELTA F.20 KALIPECABEAN CANDI SIDOARJO</v>
      </c>
      <c r="J23" s="297">
        <f>VLOOKUP($B23,' data siswa2020 internasional'!$C$8:$O$98,9,0)</f>
        <v>81230383833</v>
      </c>
      <c r="K23" s="296" t="str">
        <f>VLOOKUP($B23,' data siswa2020 internasional'!$C$8:$O$98,10,0)</f>
        <v>SDN CANDI</v>
      </c>
      <c r="L23" s="296" t="str">
        <f>VLOOKUP($B23,' data siswa2020 internasional'!$C$8:$O$98,11,0)</f>
        <v>P</v>
      </c>
      <c r="M23" s="325" t="s">
        <v>1797</v>
      </c>
      <c r="N23" s="296">
        <f>VLOOKUP($B23,' data siswa2020 internasional'!$C$8:$O$98,13,0)</f>
        <v>0</v>
      </c>
      <c r="O23" s="223"/>
      <c r="P23" s="239"/>
    </row>
    <row r="24" spans="1:16" s="204" customFormat="1" ht="15.75" x14ac:dyDescent="0.25">
      <c r="A24" s="43">
        <v>17</v>
      </c>
      <c r="B24" s="217" t="s">
        <v>1415</v>
      </c>
      <c r="C24" s="295" t="str">
        <f>VLOOKUP($B24,' data siswa2020 internasional'!$C$8:$O$98,2,0)</f>
        <v>SIDOARJO, 03 MEI 2009</v>
      </c>
      <c r="D24" s="295" t="str">
        <f>VLOOKUP($B24,' data siswa2020 internasional'!$C$8:$O$98,3,0)</f>
        <v>ISLAM</v>
      </c>
      <c r="E24" s="296" t="str">
        <f>VLOOKUP($B24,' data siswa2020 internasional'!$C$8:$O$98,4,0)</f>
        <v>M. RUDY HAMZAH</v>
      </c>
      <c r="F24" s="296" t="str">
        <f>VLOOKUP($B24,' data siswa2020 internasional'!$C$8:$O$98,5,0)</f>
        <v>DENOK ZUNNA TRIASWATI</v>
      </c>
      <c r="G24" s="296">
        <f>VLOOKUP($B24,' data siswa2020 internasional'!$C$8:$O$98,6,0)</f>
        <v>0</v>
      </c>
      <c r="H24" s="296" t="str">
        <f>VLOOKUP($B24,' data siswa2020 internasional'!$C$8:$O$98,7,0)</f>
        <v>KARYAWAN SWASTA</v>
      </c>
      <c r="I24" s="296" t="str">
        <f>VLOOKUP($B24,' data siswa2020 internasional'!$C$8:$O$98,8,0)</f>
        <v>PERUM BLURU PERMAI BLOK CL - 31 SIDOARJO</v>
      </c>
      <c r="J24" s="297">
        <f>VLOOKUP($B24,' data siswa2020 internasional'!$C$8:$O$98,9,0)</f>
        <v>89679779302</v>
      </c>
      <c r="K24" s="296" t="str">
        <f>VLOOKUP($B24,' data siswa2020 internasional'!$C$8:$O$98,10,0)</f>
        <v>SDN SIDOKLUMPUK</v>
      </c>
      <c r="L24" s="296" t="str">
        <f>VLOOKUP($B24,' data siswa2020 internasional'!$C$8:$O$98,11,0)</f>
        <v>L</v>
      </c>
      <c r="M24" s="298" t="str">
        <f>VLOOKUP($B24,' data siswa2020 internasional'!$C$8:$O$98,12,0)</f>
        <v>0099465082</v>
      </c>
      <c r="N24" s="296">
        <f>VLOOKUP($B24,' data siswa2020 internasional'!$C$8:$O$98,13,0)</f>
        <v>0</v>
      </c>
      <c r="O24" s="223"/>
      <c r="P24" s="239"/>
    </row>
    <row r="25" spans="1:16" s="204" customFormat="1" ht="15.75" x14ac:dyDescent="0.25">
      <c r="A25" s="43">
        <v>18</v>
      </c>
      <c r="B25" s="286" t="s">
        <v>1614</v>
      </c>
      <c r="C25" s="295" t="str">
        <f>VLOOKUP($B25,' data siswa2020 internasional'!$C$8:$O$98,2,0)</f>
        <v>SIDOARJO, 21 APRIL 2009</v>
      </c>
      <c r="D25" s="295" t="str">
        <f>VLOOKUP($B25,' data siswa2020 internasional'!$C$8:$O$98,3,0)</f>
        <v>ISLAM</v>
      </c>
      <c r="E25" s="296" t="str">
        <f>VLOOKUP($B25,' data siswa2020 internasional'!$C$8:$O$98,4,0)</f>
        <v>RONI YUSUF</v>
      </c>
      <c r="F25" s="296" t="str">
        <f>VLOOKUP($B25,' data siswa2020 internasional'!$C$8:$O$98,5,0)</f>
        <v>RULLY AULIA</v>
      </c>
      <c r="G25" s="296" t="str">
        <f>VLOOKUP($B25,' data siswa2020 internasional'!$C$8:$O$98,6,0)</f>
        <v>SWASTA</v>
      </c>
      <c r="H25" s="296" t="str">
        <f>VLOOKUP($B25,' data siswa2020 internasional'!$C$8:$O$98,7,0)</f>
        <v>IBU RUMAH TANGGA</v>
      </c>
      <c r="I25" s="296" t="str">
        <f>VLOOKUP($B25,' data siswa2020 internasional'!$C$8:$O$98,8,0)</f>
        <v>JL. MANGGA 263 SRUNI RT.11 RW.02 GEDANGAN</v>
      </c>
      <c r="J25" s="297">
        <f>VLOOKUP($B25,' data siswa2020 internasional'!$C$8:$O$98,9,0)</f>
        <v>87854502354</v>
      </c>
      <c r="K25" s="296" t="str">
        <f>VLOOKUP($B25,' data siswa2020 internasional'!$C$8:$O$98,10,0)</f>
        <v>SDN SRUNI 2</v>
      </c>
      <c r="L25" s="296" t="str">
        <f>VLOOKUP($B25,' data siswa2020 internasional'!$C$8:$O$98,11,0)</f>
        <v>P</v>
      </c>
      <c r="M25" s="325" t="s">
        <v>1798</v>
      </c>
      <c r="N25" s="296">
        <f>VLOOKUP($B25,' data siswa2020 internasional'!$C$8:$O$98,13,0)</f>
        <v>0</v>
      </c>
      <c r="O25" s="223"/>
      <c r="P25" s="239"/>
    </row>
    <row r="26" spans="1:16" s="204" customFormat="1" ht="15.75" x14ac:dyDescent="0.25">
      <c r="A26" s="43">
        <v>19</v>
      </c>
      <c r="B26" s="201" t="s">
        <v>1354</v>
      </c>
      <c r="C26" s="295" t="str">
        <f>VLOOKUP($B26,' data siswa2020 internasional'!$C$8:$O$98,2,0)</f>
        <v>SURABAYA, 30 NOVEMBER 2008</v>
      </c>
      <c r="D26" s="295" t="str">
        <f>VLOOKUP($B26,' data siswa2020 internasional'!$C$8:$O$98,3,0)</f>
        <v>ISLAM</v>
      </c>
      <c r="E26" s="296" t="str">
        <f>VLOOKUP($B26,' data siswa2020 internasional'!$C$8:$O$98,4,0)</f>
        <v>ACHMAD HASAN FAUZI</v>
      </c>
      <c r="F26" s="296" t="str">
        <f>VLOOKUP($B26,' data siswa2020 internasional'!$C$8:$O$98,5,0)</f>
        <v>YENNY HERAWATI</v>
      </c>
      <c r="G26" s="296">
        <f>VLOOKUP($B26,' data siswa2020 internasional'!$C$8:$O$98,6,0)</f>
        <v>0</v>
      </c>
      <c r="H26" s="296" t="str">
        <f>VLOOKUP($B26,' data siswa2020 internasional'!$C$8:$O$98,7,0)</f>
        <v>SWASTA</v>
      </c>
      <c r="I26" s="296" t="str">
        <f>VLOOKUP($B26,' data siswa2020 internasional'!$C$8:$O$98,8,0)</f>
        <v>PAGERWOJO RT 11/RW 03 KAMPUNG PRAPATAN PAGERWOJO</v>
      </c>
      <c r="J26" s="297">
        <f>VLOOKUP($B26,' data siswa2020 internasional'!$C$8:$O$98,9,0)</f>
        <v>81357865366</v>
      </c>
      <c r="K26" s="296" t="str">
        <f>VLOOKUP($B26,' data siswa2020 internasional'!$C$8:$O$98,10,0)</f>
        <v>MI AT-TAQWA</v>
      </c>
      <c r="L26" s="296" t="str">
        <f>VLOOKUP($B26,' data siswa2020 internasional'!$C$8:$O$98,11,0)</f>
        <v>L</v>
      </c>
      <c r="M26" s="325" t="s">
        <v>1799</v>
      </c>
      <c r="N26" s="296">
        <f>VLOOKUP($B26,' data siswa2020 internasional'!$C$8:$O$98,13,0)</f>
        <v>0</v>
      </c>
      <c r="O26" s="223"/>
      <c r="P26" s="239"/>
    </row>
    <row r="27" spans="1:16" s="204" customFormat="1" ht="15.75" x14ac:dyDescent="0.25">
      <c r="A27" s="43">
        <v>20</v>
      </c>
      <c r="B27" s="201" t="s">
        <v>1197</v>
      </c>
      <c r="C27" s="295" t="str">
        <f>VLOOKUP($B27,' data siswa2020 internasional'!$C$8:$O$98,2,0)</f>
        <v>SIDOARJO, 02 AGUSTUS 2008</v>
      </c>
      <c r="D27" s="295" t="str">
        <f>VLOOKUP($B27,' data siswa2020 internasional'!$C$8:$O$98,3,0)</f>
        <v>ISLAM</v>
      </c>
      <c r="E27" s="296" t="str">
        <f>VLOOKUP($B27,' data siswa2020 internasional'!$C$8:$O$98,4,0)</f>
        <v>DEBA TRI NUGROHO WICAKSONO D</v>
      </c>
      <c r="F27" s="296" t="str">
        <f>VLOOKUP($B27,' data siswa2020 internasional'!$C$8:$O$98,5,0)</f>
        <v>WAHYU SUPIANI</v>
      </c>
      <c r="G27" s="296" t="str">
        <f>VLOOKUP($B27,' data siswa2020 internasional'!$C$8:$O$98,6,0)</f>
        <v>SWASTA</v>
      </c>
      <c r="H27" s="296" t="str">
        <f>VLOOKUP($B27,' data siswa2020 internasional'!$C$8:$O$98,7,0)</f>
        <v>IBU RUMAH TANGGA</v>
      </c>
      <c r="I27" s="296" t="str">
        <f>VLOOKUP($B27,' data siswa2020 internasional'!$C$8:$O$98,8,0)</f>
        <v>PERUM JAYA MASPION PERMATA B5-50 BANGAH GEDANGAN</v>
      </c>
      <c r="J27" s="297">
        <f>VLOOKUP($B27,' data siswa2020 internasional'!$C$8:$O$98,9,0)</f>
        <v>83831767249</v>
      </c>
      <c r="K27" s="296" t="str">
        <f>VLOOKUP($B27,' data siswa2020 internasional'!$C$8:$O$98,10,0)</f>
        <v>MI AR-ROHMAN</v>
      </c>
      <c r="L27" s="296" t="str">
        <f>VLOOKUP($B27,' data siswa2020 internasional'!$C$8:$O$98,11,0)</f>
        <v>L</v>
      </c>
      <c r="M27" s="325" t="s">
        <v>1800</v>
      </c>
      <c r="N27" s="296">
        <f>VLOOKUP($B27,' data siswa2020 internasional'!$C$8:$O$98,13,0)</f>
        <v>0</v>
      </c>
      <c r="O27" s="223"/>
      <c r="P27" s="239"/>
    </row>
    <row r="28" spans="1:16" s="204" customFormat="1" ht="15.75" x14ac:dyDescent="0.25">
      <c r="A28" s="43">
        <v>21</v>
      </c>
      <c r="B28" s="201" t="s">
        <v>1405</v>
      </c>
      <c r="C28" s="295" t="str">
        <f>VLOOKUP($B28,' data siswa2020 internasional'!$C$8:$O$98,2,0)</f>
        <v>TUBAN, 13 SEPTEMBER 2009</v>
      </c>
      <c r="D28" s="295" t="str">
        <f>VLOOKUP($B28,' data siswa2020 internasional'!$C$8:$O$98,3,0)</f>
        <v>ISLAM</v>
      </c>
      <c r="E28" s="296">
        <f>VLOOKUP($B28,' data siswa2020 internasional'!$C$8:$O$98,4,0)</f>
        <v>0</v>
      </c>
      <c r="F28" s="296">
        <f>VLOOKUP($B28,' data siswa2020 internasional'!$C$8:$O$98,5,0)</f>
        <v>0</v>
      </c>
      <c r="G28" s="296">
        <f>VLOOKUP($B28,' data siswa2020 internasional'!$C$8:$O$98,6,0)</f>
        <v>0</v>
      </c>
      <c r="H28" s="296">
        <f>VLOOKUP($B28,' data siswa2020 internasional'!$C$8:$O$98,7,0)</f>
        <v>0</v>
      </c>
      <c r="I28" s="296" t="str">
        <f>VLOOKUP($B28,' data siswa2020 internasional'!$C$8:$O$98,8,0)</f>
        <v>PERUM PARK ROYAL BLOK A3-38 SIDOKERTO BUDURAN SIDOARJO</v>
      </c>
      <c r="J28" s="297">
        <f>VLOOKUP($B28,' data siswa2020 internasional'!$C$8:$O$98,9,0)</f>
        <v>0</v>
      </c>
      <c r="K28" s="296" t="str">
        <f>VLOOKUP($B28,' data siswa2020 internasional'!$C$8:$O$98,10,0)</f>
        <v>MI MINU PUCANG</v>
      </c>
      <c r="L28" s="296" t="str">
        <f>VLOOKUP($B28,' data siswa2020 internasional'!$C$8:$O$98,11,0)</f>
        <v>L</v>
      </c>
      <c r="M28" s="325" t="s">
        <v>1801</v>
      </c>
      <c r="N28" s="296">
        <f>VLOOKUP($B28,' data siswa2020 internasional'!$C$8:$O$98,13,0)</f>
        <v>0</v>
      </c>
      <c r="O28" s="223"/>
      <c r="P28" s="239"/>
    </row>
    <row r="29" spans="1:16" s="204" customFormat="1" ht="15.75" x14ac:dyDescent="0.25">
      <c r="A29" s="43">
        <v>22</v>
      </c>
      <c r="B29" s="286" t="s">
        <v>1283</v>
      </c>
      <c r="C29" s="295" t="str">
        <f>VLOOKUP($B29,' data siswa2020 internasional'!$C$8:$O$98,2,0)</f>
        <v>SIDOARJO, 13 APRIL 2009</v>
      </c>
      <c r="D29" s="295" t="str">
        <f>VLOOKUP($B29,' data siswa2020 internasional'!$C$8:$O$98,3,0)</f>
        <v>ISLAM</v>
      </c>
      <c r="E29" s="296" t="str">
        <f>VLOOKUP($B29,' data siswa2020 internasional'!$C$8:$O$98,4,0)</f>
        <v>YOGHIE ANDY YUSTANA</v>
      </c>
      <c r="F29" s="296" t="str">
        <f>VLOOKUP($B29,' data siswa2020 internasional'!$C$8:$O$98,5,0)</f>
        <v>ARIE YUNANI</v>
      </c>
      <c r="G29" s="296" t="str">
        <f>VLOOKUP($B29,' data siswa2020 internasional'!$C$8:$O$98,6,0)</f>
        <v>WIRASWASTA</v>
      </c>
      <c r="H29" s="296" t="str">
        <f>VLOOKUP($B29,' data siswa2020 internasional'!$C$8:$O$98,7,0)</f>
        <v>IBU RUMAH TANGGA</v>
      </c>
      <c r="I29" s="296" t="str">
        <f>VLOOKUP($B29,' data siswa2020 internasional'!$C$8:$O$98,8,0)</f>
        <v>LUWUNG RT 08/RW 02 SARIROGO SUKODONO</v>
      </c>
      <c r="J29" s="297">
        <f>VLOOKUP($B29,' data siswa2020 internasional'!$C$8:$O$98,9,0)</f>
        <v>85607009991</v>
      </c>
      <c r="K29" s="296" t="str">
        <f>VLOOKUP($B29,' data siswa2020 internasional'!$C$8:$O$98,10,0)</f>
        <v>MI DARUL ULUM</v>
      </c>
      <c r="L29" s="296" t="str">
        <f>VLOOKUP($B29,' data siswa2020 internasional'!$C$8:$O$98,11,0)</f>
        <v>P</v>
      </c>
      <c r="M29" s="325" t="s">
        <v>1802</v>
      </c>
      <c r="N29" s="296">
        <f>VLOOKUP($B29,' data siswa2020 internasional'!$C$8:$O$98,13,0)</f>
        <v>0</v>
      </c>
      <c r="O29" s="223"/>
      <c r="P29" s="239"/>
    </row>
    <row r="30" spans="1:16" s="204" customFormat="1" ht="15.75" x14ac:dyDescent="0.25">
      <c r="A30" s="43">
        <v>23</v>
      </c>
      <c r="B30" s="225" t="s">
        <v>1360</v>
      </c>
      <c r="C30" s="295" t="str">
        <f>VLOOKUP($B30,' data siswa2020 internasional'!$C$8:$O$98,2,0)</f>
        <v>SIDOARJO, 26 MARET 2009</v>
      </c>
      <c r="D30" s="295" t="str">
        <f>VLOOKUP($B30,' data siswa2020 internasional'!$C$8:$O$98,3,0)</f>
        <v>HINDU</v>
      </c>
      <c r="E30" s="296" t="str">
        <f>VLOOKUP($B30,' data siswa2020 internasional'!$C$8:$O$98,4,0)</f>
        <v>I NYOMAN BUDI WIJAYA</v>
      </c>
      <c r="F30" s="296" t="str">
        <f>VLOOKUP($B30,' data siswa2020 internasional'!$C$8:$O$98,5,0)</f>
        <v>DESAK NYOMAN PRIMAYANTI</v>
      </c>
      <c r="G30" s="296" t="str">
        <f>VLOOKUP($B30,' data siswa2020 internasional'!$C$8:$O$98,6,0)</f>
        <v>SWASTA</v>
      </c>
      <c r="H30" s="296" t="str">
        <f>VLOOKUP($B30,' data siswa2020 internasional'!$C$8:$O$98,7,0)</f>
        <v>IBU RUMAH TANGGA</v>
      </c>
      <c r="I30" s="296" t="str">
        <f>VLOOKUP($B30,' data siswa2020 internasional'!$C$8:$O$98,8,0)</f>
        <v>TEBEL BARAT RT 01/RW 02 GEDANGAN</v>
      </c>
      <c r="J30" s="297">
        <f>VLOOKUP($B30,' data siswa2020 internasional'!$C$8:$O$98,9,0)</f>
        <v>81230812579</v>
      </c>
      <c r="K30" s="296" t="str">
        <f>VLOOKUP($B30,' data siswa2020 internasional'!$C$8:$O$98,10,0)</f>
        <v>SDN TEBEL</v>
      </c>
      <c r="L30" s="296" t="str">
        <f>VLOOKUP($B30,' data siswa2020 internasional'!$C$8:$O$98,11,0)</f>
        <v>P</v>
      </c>
      <c r="M30" s="325" t="s">
        <v>1803</v>
      </c>
      <c r="N30" s="296">
        <f>VLOOKUP($B30,' data siswa2020 internasional'!$C$8:$O$98,13,0)</f>
        <v>0</v>
      </c>
      <c r="O30" s="223"/>
      <c r="P30" s="239"/>
    </row>
    <row r="31" spans="1:16" s="204" customFormat="1" ht="15.75" x14ac:dyDescent="0.25">
      <c r="A31" s="43">
        <v>24</v>
      </c>
      <c r="B31" s="202" t="s">
        <v>1376</v>
      </c>
      <c r="C31" s="295" t="str">
        <f>VLOOKUP($B31,' data siswa2020 internasional'!$C$8:$O$98,2,0)</f>
        <v>SIDOARJO, 14 MARET 2009</v>
      </c>
      <c r="D31" s="295" t="str">
        <f>VLOOKUP($B31,' data siswa2020 internasional'!$C$8:$O$98,3,0)</f>
        <v>ISLAM</v>
      </c>
      <c r="E31" s="296" t="str">
        <f>VLOOKUP($B31,' data siswa2020 internasional'!$C$8:$O$98,4,0)</f>
        <v>AGUS MARDIANTO</v>
      </c>
      <c r="F31" s="296" t="str">
        <f>VLOOKUP($B31,' data siswa2020 internasional'!$C$8:$O$98,5,0)</f>
        <v>NURIA FARIDA</v>
      </c>
      <c r="G31" s="296" t="str">
        <f>VLOOKUP($B31,' data siswa2020 internasional'!$C$8:$O$98,6,0)</f>
        <v>SWASTA</v>
      </c>
      <c r="H31" s="296" t="str">
        <f>VLOOKUP($B31,' data siswa2020 internasional'!$C$8:$O$98,7,0)</f>
        <v>WIRASWASTA</v>
      </c>
      <c r="I31" s="296" t="str">
        <f>VLOOKUP($B31,' data siswa2020 internasional'!$C$8:$O$98,8,0)</f>
        <v>DUKUH PAGERWOJO, BUDURAN SIDOARJO</v>
      </c>
      <c r="J31" s="297">
        <f>VLOOKUP($B31,' data siswa2020 internasional'!$C$8:$O$98,9,0)</f>
        <v>82140043140</v>
      </c>
      <c r="K31" s="296" t="str">
        <f>VLOOKUP($B31,' data siswa2020 internasional'!$C$8:$O$98,10,0)</f>
        <v>SDN PAGERWOJO</v>
      </c>
      <c r="L31" s="296" t="str">
        <f>VLOOKUP($B31,' data siswa2020 internasional'!$C$8:$O$98,11,0)</f>
        <v>L</v>
      </c>
      <c r="M31" s="298" t="str">
        <f>VLOOKUP($B31,' data siswa2020 internasional'!$C$8:$O$98,12,0)</f>
        <v>0095578598</v>
      </c>
      <c r="N31" s="296">
        <f>VLOOKUP($B31,' data siswa2020 internasional'!$C$8:$O$98,13,0)</f>
        <v>0</v>
      </c>
      <c r="O31" s="223"/>
      <c r="P31" s="239"/>
    </row>
    <row r="32" spans="1:16" s="204" customFormat="1" ht="15.75" x14ac:dyDescent="0.25">
      <c r="A32" s="43">
        <v>25</v>
      </c>
      <c r="B32" s="201" t="s">
        <v>1672</v>
      </c>
      <c r="C32" s="295" t="str">
        <f>VLOOKUP($B32,' data siswa2020 internasional'!$C$8:$O$98,2,0)</f>
        <v>PASURUAN,15 JUNI 2008</v>
      </c>
      <c r="D32" s="295" t="str">
        <f>VLOOKUP($B32,' data siswa2020 internasional'!$C$8:$O$98,3,0)</f>
        <v>KRISTEN</v>
      </c>
      <c r="E32" s="296">
        <f>VLOOKUP($B32,' data siswa2020 internasional'!$C$8:$O$98,4,0)</f>
        <v>0</v>
      </c>
      <c r="F32" s="296">
        <f>VLOOKUP($B32,' data siswa2020 internasional'!$C$8:$O$98,5,0)</f>
        <v>0</v>
      </c>
      <c r="G32" s="296">
        <f>VLOOKUP($B32,' data siswa2020 internasional'!$C$8:$O$98,6,0)</f>
        <v>0</v>
      </c>
      <c r="H32" s="296">
        <f>VLOOKUP($B32,' data siswa2020 internasional'!$C$8:$O$98,7,0)</f>
        <v>0</v>
      </c>
      <c r="I32" s="296" t="str">
        <f>VLOOKUP($B32,' data siswa2020 internasional'!$C$8:$O$98,8,0)</f>
        <v>THE TAMAN DHIKA CLUSTER BROMO BLOK H-7</v>
      </c>
      <c r="J32" s="297">
        <f>VLOOKUP($B32,' data siswa2020 internasional'!$C$8:$O$98,9,0)</f>
        <v>0</v>
      </c>
      <c r="K32" s="296" t="str">
        <f>VLOOKUP($B32,' data siswa2020 internasional'!$C$8:$O$98,10,0)</f>
        <v>SDN PUCANG 4 SIDOARJO</v>
      </c>
      <c r="L32" s="296" t="str">
        <f>VLOOKUP($B32,' data siswa2020 internasional'!$C$8:$O$98,11,0)</f>
        <v>L</v>
      </c>
      <c r="M32" s="298" t="str">
        <f>VLOOKUP($B32,' data siswa2020 internasional'!$C$8:$O$98,12,0)</f>
        <v>0086572760</v>
      </c>
      <c r="N32" s="296">
        <f>VLOOKUP($B32,' data siswa2020 internasional'!$C$8:$O$98,13,0)</f>
        <v>0</v>
      </c>
      <c r="O32" s="223"/>
      <c r="P32" s="240"/>
    </row>
    <row r="33" spans="1:16" s="204" customFormat="1" ht="15.75" x14ac:dyDescent="0.25">
      <c r="A33" s="43">
        <v>26</v>
      </c>
      <c r="B33" s="286" t="s">
        <v>1336</v>
      </c>
      <c r="C33" s="295" t="str">
        <f>VLOOKUP($B33,' data siswa2020 internasional'!$C$8:$O$98,2,0)</f>
        <v>SIDOARJO, 01 MARET 2008</v>
      </c>
      <c r="D33" s="295" t="str">
        <f>VLOOKUP($B33,' data siswa2020 internasional'!$C$8:$O$98,3,0)</f>
        <v>ISLAM</v>
      </c>
      <c r="E33" s="296" t="str">
        <f>VLOOKUP($B33,' data siswa2020 internasional'!$C$8:$O$98,4,0)</f>
        <v>RIO SURYO YULYANTO</v>
      </c>
      <c r="F33" s="296" t="str">
        <f>VLOOKUP($B33,' data siswa2020 internasional'!$C$8:$O$98,5,0)</f>
        <v>ROCHMA HERESTU WINDA SANJAYA</v>
      </c>
      <c r="G33" s="296" t="str">
        <f>VLOOKUP($B33,' data siswa2020 internasional'!$C$8:$O$98,6,0)</f>
        <v>SWASTA</v>
      </c>
      <c r="H33" s="296" t="str">
        <f>VLOOKUP($B33,' data siswa2020 internasional'!$C$8:$O$98,7,0)</f>
        <v>SWASTA</v>
      </c>
      <c r="I33" s="296" t="str">
        <f>VLOOKUP($B33,' data siswa2020 internasional'!$C$8:$O$98,8,0)</f>
        <v>JLN. STADION NO.22 RT.04 RW.02 KEMIRI BUDURAN</v>
      </c>
      <c r="J33" s="297">
        <f>VLOOKUP($B33,' data siswa2020 internasional'!$C$8:$O$98,9,0)</f>
        <v>81249912010</v>
      </c>
      <c r="K33" s="296" t="str">
        <f>VLOOKUP($B33,' data siswa2020 internasional'!$C$8:$O$98,10,0)</f>
        <v>SDN KEMIRI</v>
      </c>
      <c r="L33" s="296" t="str">
        <f>VLOOKUP($B33,' data siswa2020 internasional'!$C$8:$O$98,11,0)</f>
        <v>L</v>
      </c>
      <c r="M33" s="325" t="s">
        <v>1804</v>
      </c>
      <c r="N33" s="296">
        <f>VLOOKUP($B33,' data siswa2020 internasional'!$C$8:$O$98,13,0)</f>
        <v>0</v>
      </c>
      <c r="O33" s="223"/>
      <c r="P33" s="239"/>
    </row>
    <row r="34" spans="1:16" s="204" customFormat="1" ht="15.75" x14ac:dyDescent="0.25">
      <c r="A34" s="43">
        <v>27</v>
      </c>
      <c r="B34" s="286" t="s">
        <v>1348</v>
      </c>
      <c r="C34" s="295" t="str">
        <f>VLOOKUP($B34,' data siswa2020 internasional'!$C$8:$O$98,2,0)</f>
        <v>SIDOARJO. 02 MARET 2009</v>
      </c>
      <c r="D34" s="295" t="str">
        <f>VLOOKUP($B34,' data siswa2020 internasional'!$C$8:$O$98,3,0)</f>
        <v>ISLAM</v>
      </c>
      <c r="E34" s="296" t="str">
        <f>VLOOKUP($B34,' data siswa2020 internasional'!$C$8:$O$98,4,0)</f>
        <v>SAMPURNO</v>
      </c>
      <c r="F34" s="296" t="str">
        <f>VLOOKUP($B34,' data siswa2020 internasional'!$C$8:$O$98,5,0)</f>
        <v>DIAH SURYANINGSIH</v>
      </c>
      <c r="G34" s="296" t="str">
        <f>VLOOKUP($B34,' data siswa2020 internasional'!$C$8:$O$98,6,0)</f>
        <v>SWASTA</v>
      </c>
      <c r="H34" s="296" t="str">
        <f>VLOOKUP($B34,' data siswa2020 internasional'!$C$8:$O$98,7,0)</f>
        <v>SWASTA</v>
      </c>
      <c r="I34" s="296" t="str">
        <f>VLOOKUP($B34,' data siswa2020 internasional'!$C$8:$O$98,8,0)</f>
        <v>JL. KENANGA RT 07/RW 02 CONGKOP KEBOAN SIKEP GEDANGAN</v>
      </c>
      <c r="J34" s="297">
        <f>VLOOKUP($B34,' data siswa2020 internasional'!$C$8:$O$98,9,0)</f>
        <v>85733564804</v>
      </c>
      <c r="K34" s="296" t="str">
        <f>VLOOKUP($B34,' data siswa2020 internasional'!$C$8:$O$98,10,0)</f>
        <v>SDN KEBOANSIKEP 2</v>
      </c>
      <c r="L34" s="296" t="str">
        <f>VLOOKUP($B34,' data siswa2020 internasional'!$C$8:$O$98,11,0)</f>
        <v>P</v>
      </c>
      <c r="M34" s="325" t="s">
        <v>1805</v>
      </c>
      <c r="N34" s="296">
        <f>VLOOKUP($B34,' data siswa2020 internasional'!$C$8:$O$98,13,0)</f>
        <v>0</v>
      </c>
      <c r="O34" s="223"/>
      <c r="P34" s="239"/>
    </row>
    <row r="35" spans="1:16" s="204" customFormat="1" ht="15.75" x14ac:dyDescent="0.25">
      <c r="A35" s="43">
        <v>28</v>
      </c>
      <c r="B35" s="201" t="s">
        <v>1488</v>
      </c>
      <c r="C35" s="295" t="str">
        <f>VLOOKUP($B35,' data siswa2020 internasional'!$C$8:$O$98,2,0)</f>
        <v>SIDOARJO, 15 SEPTEMBER 2008</v>
      </c>
      <c r="D35" s="295" t="str">
        <f>VLOOKUP($B35,' data siswa2020 internasional'!$C$8:$O$98,3,0)</f>
        <v>ISLAM</v>
      </c>
      <c r="E35" s="296" t="str">
        <f>VLOOKUP($B35,' data siswa2020 internasional'!$C$8:$O$98,4,0)</f>
        <v>RONI MASKURIN</v>
      </c>
      <c r="F35" s="296" t="str">
        <f>VLOOKUP($B35,' data siswa2020 internasional'!$C$8:$O$98,5,0)</f>
        <v>MAIRUL ASFIFA</v>
      </c>
      <c r="G35" s="296" t="str">
        <f>VLOOKUP($B35,' data siswa2020 internasional'!$C$8:$O$98,6,0)</f>
        <v>SWASTA</v>
      </c>
      <c r="H35" s="296" t="str">
        <f>VLOOKUP($B35,' data siswa2020 internasional'!$C$8:$O$98,7,0)</f>
        <v>PERAWAT</v>
      </c>
      <c r="I35" s="296" t="str">
        <f>VLOOKUP($B35,' data siswa2020 internasional'!$C$8:$O$98,8,0)</f>
        <v>GAMBIRANOM RT 03 RW 07 KEBOANANOM GEDANGAN SIDOARJO</v>
      </c>
      <c r="J35" s="297">
        <f>VLOOKUP($B35,' data siswa2020 internasional'!$C$8:$O$98,9,0)</f>
        <v>8819089753</v>
      </c>
      <c r="K35" s="296" t="str">
        <f>VLOOKUP($B35,' data siswa2020 internasional'!$C$8:$O$98,10,0)</f>
        <v>SDN SRUNI 2</v>
      </c>
      <c r="L35" s="296" t="str">
        <f>VLOOKUP($B35,' data siswa2020 internasional'!$C$8:$O$98,11,0)</f>
        <v>P</v>
      </c>
      <c r="M35" s="325" t="s">
        <v>1806</v>
      </c>
      <c r="N35" s="296">
        <f>VLOOKUP($B35,' data siswa2020 internasional'!$C$8:$O$98,13,0)</f>
        <v>0</v>
      </c>
      <c r="O35" s="223"/>
      <c r="P35" s="239"/>
    </row>
    <row r="36" spans="1:16" s="204" customFormat="1" ht="15.75" x14ac:dyDescent="0.25">
      <c r="A36" s="43">
        <v>29</v>
      </c>
      <c r="B36" s="286" t="s">
        <v>1636</v>
      </c>
      <c r="C36" s="295" t="str">
        <f>VLOOKUP($B36,' data siswa2020 internasional'!$C$8:$O$98,2,0)</f>
        <v>SURABAYA, 15 NOVEMBER 2008</v>
      </c>
      <c r="D36" s="295" t="str">
        <f>VLOOKUP($B36,' data siswa2020 internasional'!$C$8:$O$98,3,0)</f>
        <v>ISLAM</v>
      </c>
      <c r="E36" s="296" t="str">
        <f>VLOOKUP($B36,' data siswa2020 internasional'!$C$8:$O$98,4,0)</f>
        <v>MOKHAMAD FADHELI</v>
      </c>
      <c r="F36" s="296" t="str">
        <f>VLOOKUP($B36,' data siswa2020 internasional'!$C$8:$O$98,5,0)</f>
        <v>ANIS AZIMATUL CHOIROH</v>
      </c>
      <c r="G36" s="296" t="str">
        <f>VLOOKUP($B36,' data siswa2020 internasional'!$C$8:$O$98,6,0)</f>
        <v>SWASTA</v>
      </c>
      <c r="H36" s="296" t="str">
        <f>VLOOKUP($B36,' data siswa2020 internasional'!$C$8:$O$98,7,0)</f>
        <v>IBU RUMAH TANGGA</v>
      </c>
      <c r="I36" s="296" t="str">
        <f>VLOOKUP($B36,' data siswa2020 internasional'!$C$8:$O$98,8,0)</f>
        <v>PERUM JADE VILLE F2/17 MLATEN RT.47 RW.06 SIDOKEPUNG BUDURAN</v>
      </c>
      <c r="J36" s="297">
        <f>VLOOKUP($B36,' data siswa2020 internasional'!$C$8:$O$98,9,0)</f>
        <v>85806647880</v>
      </c>
      <c r="K36" s="296" t="str">
        <f>VLOOKUP($B36,' data siswa2020 internasional'!$C$8:$O$98,10,0)</f>
        <v>SD CENDEKIA</v>
      </c>
      <c r="L36" s="296" t="str">
        <f>VLOOKUP($B36,' data siswa2020 internasional'!$C$8:$O$98,11,0)</f>
        <v>L</v>
      </c>
      <c r="M36" s="298" t="str">
        <f>VLOOKUP($B36,' data siswa2020 internasional'!$C$8:$O$98,12,0)</f>
        <v>0086885973</v>
      </c>
      <c r="N36" s="296">
        <f>VLOOKUP($B36,' data siswa2020 internasional'!$C$8:$O$98,13,0)</f>
        <v>0</v>
      </c>
      <c r="O36" s="223"/>
      <c r="P36" s="239"/>
    </row>
    <row r="37" spans="1:16" s="204" customFormat="1" ht="15.75" x14ac:dyDescent="0.25">
      <c r="A37" s="43">
        <v>30</v>
      </c>
      <c r="B37" s="202" t="s">
        <v>1228</v>
      </c>
      <c r="C37" s="295" t="str">
        <f>VLOOKUP($B37,' data siswa2020 internasional'!$C$8:$O$98,2,0)</f>
        <v>BANDUNG, 17 APRIL 2009</v>
      </c>
      <c r="D37" s="295" t="str">
        <f>VLOOKUP($B37,' data siswa2020 internasional'!$C$8:$O$98,3,0)</f>
        <v>ISLAM</v>
      </c>
      <c r="E37" s="296" t="str">
        <f>VLOOKUP($B37,' data siswa2020 internasional'!$C$8:$O$98,4,0)</f>
        <v>VEDDY RIZKY AGUNG MUZIZAT</v>
      </c>
      <c r="F37" s="296" t="str">
        <f>VLOOKUP($B37,' data siswa2020 internasional'!$C$8:$O$98,5,0)</f>
        <v>EVA WIDYANTI</v>
      </c>
      <c r="G37" s="296" t="str">
        <f>VLOOKUP($B37,' data siswa2020 internasional'!$C$8:$O$98,6,0)</f>
        <v>SWASTA</v>
      </c>
      <c r="H37" s="296" t="str">
        <f>VLOOKUP($B37,' data siswa2020 internasional'!$C$8:$O$98,7,0)</f>
        <v>IBU RUMAH TANGGA</v>
      </c>
      <c r="I37" s="296" t="str">
        <f>VLOOKUP($B37,' data siswa2020 internasional'!$C$8:$O$98,8,0)</f>
        <v>NATURA RESIDENCE CLUSTER WINTERLAND E2/17 BUDURAN</v>
      </c>
      <c r="J37" s="297" t="str">
        <f>VLOOKUP($B37,' data siswa2020 internasional'!$C$8:$O$98,9,0)</f>
        <v>0823 3878 5358</v>
      </c>
      <c r="K37" s="296" t="str">
        <f>VLOOKUP($B37,' data siswa2020 internasional'!$C$8:$O$98,10,0)</f>
        <v>MI AL HIKMAH</v>
      </c>
      <c r="L37" s="296" t="str">
        <f>VLOOKUP($B37,' data siswa2020 internasional'!$C$8:$O$98,11,0)</f>
        <v>P</v>
      </c>
      <c r="M37" s="325" t="s">
        <v>1807</v>
      </c>
      <c r="N37" s="296">
        <f>VLOOKUP($B37,' data siswa2020 internasional'!$C$8:$O$98,13,0)</f>
        <v>0</v>
      </c>
      <c r="O37" s="223"/>
      <c r="P37" s="240"/>
    </row>
    <row r="38" spans="1:16" ht="21" customHeight="1" x14ac:dyDescent="0.35">
      <c r="B38" s="3"/>
      <c r="L38" s="54"/>
      <c r="M38" s="292"/>
      <c r="N38" s="2"/>
    </row>
    <row r="39" spans="1:16" ht="21" customHeight="1" x14ac:dyDescent="0.35">
      <c r="B39" s="3" t="s">
        <v>1681</v>
      </c>
      <c r="C39">
        <f>SUM(C40:C41)</f>
        <v>30</v>
      </c>
      <c r="L39" s="54"/>
      <c r="M39" s="292"/>
      <c r="N39" s="2"/>
    </row>
    <row r="40" spans="1:16" ht="21" customHeight="1" x14ac:dyDescent="0.35">
      <c r="B40" s="3" t="s">
        <v>1682</v>
      </c>
      <c r="C40">
        <v>13</v>
      </c>
      <c r="L40" s="54"/>
      <c r="M40" s="292"/>
      <c r="N40" s="2"/>
    </row>
    <row r="41" spans="1:16" ht="21" customHeight="1" x14ac:dyDescent="0.35">
      <c r="B41" s="3" t="s">
        <v>1683</v>
      </c>
      <c r="C41">
        <v>17</v>
      </c>
      <c r="L41" s="54"/>
      <c r="M41" s="292"/>
      <c r="N41" s="2"/>
    </row>
    <row r="42" spans="1:16" ht="21" customHeight="1" x14ac:dyDescent="0.35">
      <c r="B42" s="3"/>
      <c r="L42" s="54"/>
      <c r="M42" s="292"/>
      <c r="N42" s="2"/>
    </row>
    <row r="43" spans="1:16" ht="21" customHeight="1" x14ac:dyDescent="0.35">
      <c r="B43" s="3"/>
      <c r="L43" s="54"/>
      <c r="M43" s="292"/>
      <c r="N43" s="2"/>
    </row>
    <row r="44" spans="1:16" ht="21" customHeight="1" x14ac:dyDescent="0.35">
      <c r="B44" s="3"/>
      <c r="L44" s="54"/>
      <c r="M44" s="292"/>
      <c r="N44" s="2"/>
    </row>
    <row r="45" spans="1:16" ht="21" customHeight="1" x14ac:dyDescent="0.35">
      <c r="B45" s="3"/>
      <c r="L45" s="54"/>
      <c r="M45" s="292"/>
      <c r="N45" s="2"/>
    </row>
    <row r="46" spans="1:16" ht="21" customHeight="1" x14ac:dyDescent="0.35">
      <c r="B46" s="3"/>
      <c r="L46" s="54"/>
      <c r="M46" s="292"/>
      <c r="N46" s="2"/>
    </row>
    <row r="47" spans="1:16" ht="21" customHeight="1" x14ac:dyDescent="0.35">
      <c r="B47" s="3"/>
      <c r="L47" s="54"/>
      <c r="M47" s="292"/>
      <c r="N47" s="2"/>
    </row>
    <row r="48" spans="1:16" ht="21" customHeight="1" x14ac:dyDescent="0.35">
      <c r="B48" s="3"/>
      <c r="L48" s="54"/>
      <c r="M48" s="292"/>
      <c r="N48" s="2"/>
    </row>
    <row r="49" spans="2:14" ht="21" customHeight="1" x14ac:dyDescent="0.35">
      <c r="B49" s="3"/>
      <c r="L49" s="54" t="s">
        <v>17</v>
      </c>
      <c r="M49" s="292"/>
      <c r="N49" s="2"/>
    </row>
    <row r="50" spans="2:14" ht="21" customHeight="1" x14ac:dyDescent="0.35">
      <c r="B50" s="3"/>
      <c r="L50" s="54" t="s">
        <v>17</v>
      </c>
      <c r="M50" s="292"/>
      <c r="N50" s="2"/>
    </row>
    <row r="51" spans="2:14" ht="21" customHeight="1" x14ac:dyDescent="0.35">
      <c r="B51" s="3"/>
      <c r="L51" s="54" t="s">
        <v>17</v>
      </c>
      <c r="M51" s="292"/>
      <c r="N51" s="2"/>
    </row>
    <row r="52" spans="2:14" ht="21" customHeight="1" x14ac:dyDescent="0.35">
      <c r="B52" s="3"/>
      <c r="L52" s="54" t="s">
        <v>17</v>
      </c>
      <c r="M52" s="292"/>
      <c r="N52" s="2"/>
    </row>
    <row r="53" spans="2:14" ht="21" customHeight="1" x14ac:dyDescent="0.35">
      <c r="B53" s="3"/>
      <c r="L53" s="54" t="s">
        <v>17</v>
      </c>
      <c r="M53" s="292"/>
      <c r="N53" s="2"/>
    </row>
    <row r="54" spans="2:14" ht="21" customHeight="1" x14ac:dyDescent="0.35">
      <c r="B54" s="3"/>
      <c r="L54" s="54" t="s">
        <v>17</v>
      </c>
      <c r="M54" s="292"/>
      <c r="N54" s="2"/>
    </row>
    <row r="55" spans="2:14" ht="21" customHeight="1" x14ac:dyDescent="0.35">
      <c r="B55" s="3"/>
      <c r="L55" s="54" t="s">
        <v>17</v>
      </c>
      <c r="M55" s="292"/>
      <c r="N55" s="2"/>
    </row>
    <row r="56" spans="2:14" ht="21" customHeight="1" x14ac:dyDescent="0.35">
      <c r="B56" s="3"/>
      <c r="L56" s="54" t="s">
        <v>17</v>
      </c>
      <c r="M56" s="292"/>
      <c r="N56" s="2"/>
    </row>
    <row r="57" spans="2:14" ht="21" customHeight="1" x14ac:dyDescent="0.35">
      <c r="B57" s="3"/>
      <c r="L57" s="54" t="s">
        <v>17</v>
      </c>
      <c r="M57" s="292"/>
      <c r="N57" s="2"/>
    </row>
    <row r="58" spans="2:14" ht="21" customHeight="1" x14ac:dyDescent="0.35">
      <c r="B58" s="3"/>
      <c r="L58" s="54" t="s">
        <v>17</v>
      </c>
      <c r="M58" s="292"/>
      <c r="N58" s="2"/>
    </row>
    <row r="59" spans="2:14" ht="21" customHeight="1" x14ac:dyDescent="0.35">
      <c r="B59" s="3"/>
      <c r="L59" s="54" t="s">
        <v>17</v>
      </c>
      <c r="M59" s="292"/>
      <c r="N59" s="2"/>
    </row>
    <row r="60" spans="2:14" ht="21" customHeight="1" x14ac:dyDescent="0.35">
      <c r="B60" s="3"/>
      <c r="L60" s="54" t="s">
        <v>17</v>
      </c>
      <c r="M60" s="292"/>
      <c r="N60" s="2"/>
    </row>
    <row r="61" spans="2:14" ht="21" customHeight="1" x14ac:dyDescent="0.35">
      <c r="B61" s="3"/>
      <c r="L61" s="54" t="s">
        <v>17</v>
      </c>
      <c r="M61" s="292"/>
      <c r="N61" s="2"/>
    </row>
    <row r="62" spans="2:14" ht="21" customHeight="1" x14ac:dyDescent="0.35">
      <c r="B62" s="3"/>
      <c r="L62" s="54" t="s">
        <v>17</v>
      </c>
      <c r="M62" s="292"/>
      <c r="N62" s="2"/>
    </row>
    <row r="63" spans="2:14" ht="21" customHeight="1" x14ac:dyDescent="0.35">
      <c r="B63" s="3"/>
      <c r="L63" s="49" t="s">
        <v>17</v>
      </c>
      <c r="M63" s="292">
        <v>26</v>
      </c>
      <c r="N63" s="2"/>
    </row>
    <row r="64" spans="2:14" ht="21" customHeight="1" x14ac:dyDescent="0.35">
      <c r="B64" s="3"/>
      <c r="L64" s="54" t="s">
        <v>18</v>
      </c>
      <c r="M64" s="292"/>
      <c r="N64" s="2"/>
    </row>
    <row r="65" spans="2:14" ht="21" customHeight="1" x14ac:dyDescent="0.35">
      <c r="B65" s="3"/>
      <c r="L65" s="54" t="s">
        <v>18</v>
      </c>
      <c r="M65" s="292"/>
      <c r="N65" s="2"/>
    </row>
    <row r="66" spans="2:14" ht="21" customHeight="1" x14ac:dyDescent="0.35">
      <c r="B66" s="3"/>
      <c r="L66" s="58" t="s">
        <v>18</v>
      </c>
      <c r="M66" s="292"/>
      <c r="N66" s="2"/>
    </row>
    <row r="67" spans="2:14" ht="21" customHeight="1" x14ac:dyDescent="0.35">
      <c r="B67" s="3"/>
      <c r="L67" s="54" t="s">
        <v>18</v>
      </c>
      <c r="M67" s="292"/>
      <c r="N67" s="2"/>
    </row>
    <row r="68" spans="2:14" ht="21" customHeight="1" x14ac:dyDescent="0.35">
      <c r="B68" s="3"/>
      <c r="L68" s="54" t="s">
        <v>18</v>
      </c>
      <c r="M68" s="292"/>
      <c r="N68" s="2"/>
    </row>
    <row r="69" spans="2:14" ht="21" customHeight="1" x14ac:dyDescent="0.35">
      <c r="B69" s="3"/>
      <c r="L69" s="58" t="s">
        <v>18</v>
      </c>
      <c r="M69" s="292"/>
      <c r="N69" s="2"/>
    </row>
    <row r="70" spans="2:14" ht="21" customHeight="1" x14ac:dyDescent="0.35">
      <c r="B70" s="3"/>
      <c r="L70" s="54" t="s">
        <v>18</v>
      </c>
      <c r="M70" s="292"/>
      <c r="N70" s="2"/>
    </row>
    <row r="71" spans="2:14" ht="21" customHeight="1" x14ac:dyDescent="0.35">
      <c r="B71" s="3"/>
      <c r="L71" s="54" t="s">
        <v>18</v>
      </c>
      <c r="M71" s="292"/>
      <c r="N71" s="2"/>
    </row>
    <row r="72" spans="2:14" ht="21" customHeight="1" x14ac:dyDescent="0.35">
      <c r="B72" s="3"/>
      <c r="L72" s="54" t="s">
        <v>18</v>
      </c>
      <c r="M72" s="292"/>
      <c r="N72" s="2"/>
    </row>
    <row r="73" spans="2:14" ht="21" customHeight="1" x14ac:dyDescent="0.35">
      <c r="B73" s="3"/>
      <c r="L73" s="54" t="s">
        <v>18</v>
      </c>
      <c r="M73" s="292"/>
      <c r="N73" s="2"/>
    </row>
    <row r="74" spans="2:14" ht="21" customHeight="1" x14ac:dyDescent="0.35">
      <c r="B74" s="3"/>
      <c r="L74" s="54" t="s">
        <v>18</v>
      </c>
      <c r="M74" s="292"/>
      <c r="N74" s="2"/>
    </row>
    <row r="75" spans="2:14" ht="21" customHeight="1" x14ac:dyDescent="0.35">
      <c r="B75" s="3"/>
      <c r="L75" s="54" t="s">
        <v>18</v>
      </c>
      <c r="M75" s="292"/>
      <c r="N75" s="2"/>
    </row>
    <row r="76" spans="2:14" ht="21" customHeight="1" x14ac:dyDescent="0.35">
      <c r="B76" s="3"/>
      <c r="L76" s="54" t="s">
        <v>18</v>
      </c>
      <c r="M76" s="292"/>
      <c r="N76" s="2"/>
    </row>
    <row r="77" spans="2:14" ht="21" customHeight="1" x14ac:dyDescent="0.35">
      <c r="B77" s="3"/>
      <c r="L77" s="54" t="s">
        <v>18</v>
      </c>
      <c r="M77" s="292"/>
      <c r="N77" s="2"/>
    </row>
    <row r="78" spans="2:14" ht="21" customHeight="1" x14ac:dyDescent="0.35">
      <c r="B78" s="3"/>
      <c r="L78" s="54" t="s">
        <v>18</v>
      </c>
      <c r="M78" s="292"/>
      <c r="N78" s="2"/>
    </row>
    <row r="79" spans="2:14" ht="21" customHeight="1" x14ac:dyDescent="0.35">
      <c r="B79" s="3"/>
      <c r="L79" s="54" t="s">
        <v>18</v>
      </c>
      <c r="M79" s="292"/>
      <c r="N79" s="2"/>
    </row>
    <row r="80" spans="2:14" ht="21" customHeight="1" x14ac:dyDescent="0.35">
      <c r="B80" s="3"/>
      <c r="L80" s="55" t="s">
        <v>18</v>
      </c>
      <c r="M80" s="292">
        <v>17</v>
      </c>
      <c r="N80" s="2"/>
    </row>
    <row r="81" spans="2:14" ht="21" customHeight="1" x14ac:dyDescent="0.35">
      <c r="B81" s="3"/>
      <c r="L81" s="2"/>
      <c r="M81" s="292"/>
      <c r="N81" s="2"/>
    </row>
    <row r="82" spans="2:14" ht="21" customHeight="1" x14ac:dyDescent="0.35">
      <c r="B82" s="3"/>
      <c r="L82" s="2"/>
      <c r="M82" s="292"/>
      <c r="N82" s="2"/>
    </row>
    <row r="83" spans="2:14" ht="21" customHeight="1" x14ac:dyDescent="0.35">
      <c r="B83" s="3"/>
      <c r="L83" s="2"/>
      <c r="M83" s="292"/>
      <c r="N83" s="2"/>
    </row>
    <row r="84" spans="2:14" ht="21" customHeight="1" x14ac:dyDescent="0.35">
      <c r="B84" s="3"/>
      <c r="L84" s="2"/>
      <c r="M84" s="292"/>
      <c r="N84" s="2"/>
    </row>
    <row r="85" spans="2:14" ht="21" customHeight="1" x14ac:dyDescent="0.35">
      <c r="B85" s="3"/>
      <c r="L85" s="2"/>
      <c r="M85" s="292"/>
      <c r="N85" s="2"/>
    </row>
    <row r="86" spans="2:14" ht="21" customHeight="1" x14ac:dyDescent="0.35">
      <c r="B86" s="3"/>
      <c r="L86" s="2"/>
      <c r="M86" s="292"/>
      <c r="N86" s="2"/>
    </row>
    <row r="87" spans="2:14" ht="21" customHeight="1" x14ac:dyDescent="0.35">
      <c r="B87" s="3"/>
      <c r="L87" s="2"/>
      <c r="M87" s="292"/>
      <c r="N87" s="2"/>
    </row>
    <row r="88" spans="2:14" ht="21" customHeight="1" x14ac:dyDescent="0.35">
      <c r="B88" s="3"/>
      <c r="L88" s="2"/>
      <c r="M88" s="292"/>
      <c r="N88" s="2"/>
    </row>
    <row r="89" spans="2:14" ht="21" customHeight="1" x14ac:dyDescent="0.35">
      <c r="B89" s="3"/>
      <c r="L89" s="2"/>
      <c r="M89" s="292"/>
      <c r="N89" s="2"/>
    </row>
    <row r="90" spans="2:14" ht="21" customHeight="1" x14ac:dyDescent="0.35">
      <c r="B90" s="3"/>
      <c r="L90" s="2"/>
      <c r="M90" s="292"/>
      <c r="N90" s="2"/>
    </row>
    <row r="91" spans="2:14" ht="21" customHeight="1" x14ac:dyDescent="0.35">
      <c r="B91" s="3"/>
      <c r="L91" s="2"/>
      <c r="M91" s="292"/>
      <c r="N91" s="2"/>
    </row>
    <row r="92" spans="2:14" ht="21" customHeight="1" x14ac:dyDescent="0.35">
      <c r="B92" s="3"/>
      <c r="L92" s="2"/>
      <c r="M92" s="292"/>
      <c r="N92" s="2"/>
    </row>
    <row r="93" spans="2:14" ht="21" customHeight="1" x14ac:dyDescent="0.35">
      <c r="B93" s="3"/>
      <c r="L93" s="2"/>
      <c r="M93" s="292"/>
      <c r="N93" s="2"/>
    </row>
    <row r="94" spans="2:14" ht="21" customHeight="1" x14ac:dyDescent="0.35">
      <c r="B94" s="3"/>
      <c r="L94" s="2"/>
      <c r="M94" s="292"/>
      <c r="N94" s="2"/>
    </row>
    <row r="95" spans="2:14" ht="21" customHeight="1" x14ac:dyDescent="0.35">
      <c r="B95" s="3"/>
      <c r="L95" s="2"/>
      <c r="M95" s="292"/>
      <c r="N95" s="2"/>
    </row>
    <row r="96" spans="2:14" ht="21" customHeight="1" x14ac:dyDescent="0.35">
      <c r="B96" s="3"/>
      <c r="L96" s="2"/>
      <c r="M96" s="292"/>
      <c r="N96" s="2"/>
    </row>
    <row r="97" spans="2:14" ht="21" customHeight="1" x14ac:dyDescent="0.35">
      <c r="B97" s="3"/>
      <c r="L97" s="2"/>
      <c r="M97" s="292"/>
      <c r="N97" s="2"/>
    </row>
    <row r="98" spans="2:14" ht="21" customHeight="1" x14ac:dyDescent="0.35">
      <c r="B98" s="3"/>
      <c r="L98" s="2"/>
      <c r="M98" s="292"/>
      <c r="N98" s="2"/>
    </row>
    <row r="99" spans="2:14" ht="21" customHeight="1" x14ac:dyDescent="0.35">
      <c r="B99" s="3"/>
      <c r="L99" s="2"/>
      <c r="M99" s="292"/>
      <c r="N99" s="2"/>
    </row>
    <row r="100" spans="2:14" ht="21" customHeight="1" x14ac:dyDescent="0.35">
      <c r="B100" s="3"/>
      <c r="L100" s="2"/>
      <c r="M100" s="292"/>
      <c r="N100" s="2"/>
    </row>
    <row r="101" spans="2:14" ht="21" customHeight="1" x14ac:dyDescent="0.35">
      <c r="B101" s="3"/>
      <c r="L101" s="2"/>
      <c r="M101" s="292"/>
      <c r="N101" s="2"/>
    </row>
    <row r="102" spans="2:14" ht="21" customHeight="1" x14ac:dyDescent="0.35">
      <c r="B102" s="3"/>
      <c r="L102" s="2"/>
      <c r="M102" s="292"/>
      <c r="N102" s="2"/>
    </row>
    <row r="103" spans="2:14" ht="21" customHeight="1" x14ac:dyDescent="0.35">
      <c r="B103" s="3"/>
      <c r="L103" s="2"/>
      <c r="M103" s="292"/>
      <c r="N103" s="2"/>
    </row>
    <row r="104" spans="2:14" ht="21" customHeight="1" x14ac:dyDescent="0.35">
      <c r="B104" s="3"/>
      <c r="L104" s="2"/>
      <c r="M104" s="292"/>
      <c r="N104" s="2"/>
    </row>
    <row r="105" spans="2:14" ht="21" customHeight="1" x14ac:dyDescent="0.35">
      <c r="B105" s="3"/>
      <c r="L105" s="2"/>
      <c r="M105" s="292"/>
      <c r="N105" s="2"/>
    </row>
    <row r="106" spans="2:14" ht="21" customHeight="1" x14ac:dyDescent="0.35">
      <c r="B106" s="3"/>
      <c r="L106" s="2"/>
      <c r="M106" s="292"/>
      <c r="N106" s="2"/>
    </row>
    <row r="107" spans="2:14" ht="21" customHeight="1" x14ac:dyDescent="0.35">
      <c r="B107" s="3"/>
      <c r="L107" s="2"/>
      <c r="M107" s="292"/>
      <c r="N107" s="2"/>
    </row>
    <row r="108" spans="2:14" ht="21" customHeight="1" x14ac:dyDescent="0.35">
      <c r="B108" s="3"/>
      <c r="L108" s="2"/>
      <c r="M108" s="292"/>
      <c r="N108" s="2"/>
    </row>
    <row r="109" spans="2:14" ht="21" customHeight="1" x14ac:dyDescent="0.35">
      <c r="B109" s="3"/>
      <c r="L109" s="2"/>
      <c r="M109" s="292"/>
      <c r="N109" s="2"/>
    </row>
    <row r="110" spans="2:14" ht="21" customHeight="1" x14ac:dyDescent="0.35">
      <c r="B110" s="3"/>
      <c r="L110" s="2"/>
      <c r="M110" s="292"/>
      <c r="N110" s="2"/>
    </row>
    <row r="111" spans="2:14" ht="21" customHeight="1" x14ac:dyDescent="0.35">
      <c r="B111" s="3"/>
      <c r="L111" s="2"/>
      <c r="M111" s="292"/>
      <c r="N111" s="2"/>
    </row>
    <row r="112" spans="2:14" ht="21" customHeight="1" x14ac:dyDescent="0.35">
      <c r="B112" s="3"/>
      <c r="L112" s="2"/>
      <c r="M112" s="292"/>
      <c r="N112" s="2"/>
    </row>
    <row r="113" spans="2:14" ht="21" customHeight="1" x14ac:dyDescent="0.35">
      <c r="B113" s="3"/>
      <c r="L113" s="2"/>
      <c r="M113" s="292"/>
      <c r="N113" s="2"/>
    </row>
    <row r="114" spans="2:14" ht="21" customHeight="1" x14ac:dyDescent="0.35">
      <c r="B114" s="3"/>
      <c r="L114" s="2"/>
      <c r="M114" s="292"/>
      <c r="N114" s="2"/>
    </row>
    <row r="115" spans="2:14" ht="21" customHeight="1" x14ac:dyDescent="0.35">
      <c r="B115" s="3"/>
      <c r="L115" s="2"/>
      <c r="M115" s="292"/>
      <c r="N115" s="2"/>
    </row>
    <row r="116" spans="2:14" ht="21" customHeight="1" x14ac:dyDescent="0.35">
      <c r="B116" s="3"/>
      <c r="L116" s="2"/>
      <c r="M116" s="292"/>
      <c r="N116" s="2"/>
    </row>
    <row r="117" spans="2:14" ht="21" customHeight="1" x14ac:dyDescent="0.35">
      <c r="B117" s="3"/>
      <c r="L117" s="2"/>
      <c r="M117" s="292"/>
      <c r="N117" s="2"/>
    </row>
    <row r="118" spans="2:14" ht="21" customHeight="1" x14ac:dyDescent="0.35">
      <c r="B118" s="3"/>
      <c r="L118" s="2"/>
      <c r="M118" s="292"/>
      <c r="N118" s="2"/>
    </row>
    <row r="119" spans="2:14" ht="21" customHeight="1" x14ac:dyDescent="0.35">
      <c r="B119" s="3"/>
      <c r="L119" s="2"/>
      <c r="M119" s="292"/>
      <c r="N119" s="2"/>
    </row>
    <row r="120" spans="2:14" ht="21" customHeight="1" x14ac:dyDescent="0.35">
      <c r="B120" s="3"/>
      <c r="L120" s="2"/>
      <c r="M120" s="292"/>
      <c r="N120" s="2"/>
    </row>
    <row r="121" spans="2:14" ht="21" customHeight="1" x14ac:dyDescent="0.35">
      <c r="B121" s="3"/>
      <c r="L121" s="2"/>
      <c r="M121" s="292"/>
      <c r="N121" s="2"/>
    </row>
    <row r="122" spans="2:14" ht="21" customHeight="1" x14ac:dyDescent="0.35">
      <c r="B122" s="3"/>
      <c r="L122" s="2"/>
      <c r="M122" s="292"/>
      <c r="N122" s="2"/>
    </row>
    <row r="123" spans="2:14" ht="21" customHeight="1" x14ac:dyDescent="0.35">
      <c r="B123" s="3"/>
      <c r="L123" s="2"/>
      <c r="M123" s="292"/>
      <c r="N123" s="2"/>
    </row>
    <row r="124" spans="2:14" ht="21" customHeight="1" x14ac:dyDescent="0.35">
      <c r="B124" s="3"/>
      <c r="L124" s="2"/>
      <c r="M124" s="292"/>
      <c r="N124" s="2"/>
    </row>
    <row r="125" spans="2:14" ht="21" customHeight="1" x14ac:dyDescent="0.35">
      <c r="B125" s="3"/>
      <c r="L125" s="2"/>
      <c r="M125" s="292"/>
      <c r="N125" s="2"/>
    </row>
    <row r="126" spans="2:14" ht="21" customHeight="1" x14ac:dyDescent="0.35">
      <c r="B126" s="3"/>
      <c r="L126" s="2"/>
      <c r="M126" s="292"/>
      <c r="N126" s="2"/>
    </row>
    <row r="127" spans="2:14" ht="21" customHeight="1" x14ac:dyDescent="0.35">
      <c r="B127" s="3"/>
      <c r="L127" s="2"/>
      <c r="M127" s="292"/>
      <c r="N127" s="2"/>
    </row>
    <row r="128" spans="2:14" ht="21" customHeight="1" x14ac:dyDescent="0.35">
      <c r="B128" s="3"/>
      <c r="L128" s="2"/>
      <c r="M128" s="292"/>
      <c r="N128" s="2"/>
    </row>
    <row r="129" spans="2:14" ht="21" customHeight="1" x14ac:dyDescent="0.35">
      <c r="B129" s="3"/>
      <c r="L129" s="2"/>
      <c r="M129" s="292"/>
      <c r="N129" s="2"/>
    </row>
    <row r="130" spans="2:14" ht="21" customHeight="1" x14ac:dyDescent="0.35">
      <c r="B130" s="3"/>
      <c r="L130" s="2"/>
      <c r="M130" s="292"/>
      <c r="N130" s="2"/>
    </row>
    <row r="131" spans="2:14" ht="21" customHeight="1" x14ac:dyDescent="0.35">
      <c r="B131" s="3"/>
      <c r="L131" s="2"/>
      <c r="M131" s="292"/>
      <c r="N131" s="2"/>
    </row>
    <row r="132" spans="2:14" ht="21" customHeight="1" x14ac:dyDescent="0.35">
      <c r="B132" s="3"/>
      <c r="L132" s="2"/>
      <c r="M132" s="292"/>
      <c r="N132" s="2"/>
    </row>
    <row r="133" spans="2:14" ht="21" customHeight="1" x14ac:dyDescent="0.35">
      <c r="B133" s="3"/>
      <c r="L133" s="2"/>
      <c r="M133" s="292"/>
      <c r="N133" s="2"/>
    </row>
    <row r="134" spans="2:14" ht="21" customHeight="1" x14ac:dyDescent="0.35">
      <c r="B134" s="3"/>
      <c r="L134" s="2"/>
      <c r="M134" s="292"/>
      <c r="N134" s="2"/>
    </row>
    <row r="135" spans="2:14" ht="21" customHeight="1" x14ac:dyDescent="0.35">
      <c r="B135" s="3"/>
      <c r="L135" s="2"/>
      <c r="M135" s="292"/>
      <c r="N135" s="2"/>
    </row>
    <row r="136" spans="2:14" ht="21" customHeight="1" x14ac:dyDescent="0.35">
      <c r="B136" s="3"/>
      <c r="L136" s="2"/>
      <c r="M136" s="292"/>
      <c r="N136" s="2"/>
    </row>
    <row r="137" spans="2:14" ht="21" customHeight="1" x14ac:dyDescent="0.35">
      <c r="B137" s="3"/>
      <c r="L137" s="2"/>
      <c r="M137" s="292"/>
      <c r="N137" s="2"/>
    </row>
    <row r="138" spans="2:14" ht="21" customHeight="1" x14ac:dyDescent="0.35">
      <c r="B138" s="3"/>
      <c r="L138" s="2"/>
      <c r="M138" s="292"/>
      <c r="N138" s="2"/>
    </row>
    <row r="139" spans="2:14" ht="21" customHeight="1" x14ac:dyDescent="0.35">
      <c r="B139" s="3"/>
      <c r="L139" s="2"/>
      <c r="M139" s="292"/>
      <c r="N139" s="2"/>
    </row>
    <row r="140" spans="2:14" ht="21" customHeight="1" x14ac:dyDescent="0.35">
      <c r="B140" s="3"/>
      <c r="L140" s="2"/>
      <c r="M140" s="292"/>
      <c r="N140" s="2"/>
    </row>
    <row r="141" spans="2:14" ht="21" customHeight="1" x14ac:dyDescent="0.35">
      <c r="B141" s="3"/>
      <c r="L141" s="2"/>
      <c r="M141" s="292"/>
      <c r="N141" s="2"/>
    </row>
    <row r="142" spans="2:14" ht="21" customHeight="1" x14ac:dyDescent="0.35">
      <c r="B142" s="3"/>
      <c r="L142" s="2"/>
      <c r="M142" s="292"/>
      <c r="N142" s="2"/>
    </row>
    <row r="143" spans="2:14" ht="21" customHeight="1" x14ac:dyDescent="0.35">
      <c r="B143" s="3"/>
      <c r="L143" s="2"/>
      <c r="M143" s="292"/>
      <c r="N143" s="2"/>
    </row>
    <row r="144" spans="2:14" ht="21" customHeight="1" x14ac:dyDescent="0.35">
      <c r="B144" s="3"/>
      <c r="L144" s="2"/>
      <c r="M144" s="292"/>
      <c r="N144" s="2"/>
    </row>
    <row r="145" spans="2:14" ht="21" customHeight="1" x14ac:dyDescent="0.35">
      <c r="B145" s="3"/>
      <c r="L145" s="2"/>
      <c r="M145" s="292"/>
      <c r="N145" s="2"/>
    </row>
    <row r="146" spans="2:14" ht="21" customHeight="1" x14ac:dyDescent="0.35">
      <c r="B146" s="3"/>
      <c r="L146" s="2"/>
      <c r="M146" s="292"/>
      <c r="N146" s="2"/>
    </row>
    <row r="147" spans="2:14" ht="21" customHeight="1" x14ac:dyDescent="0.35">
      <c r="B147" s="3"/>
      <c r="L147" s="2"/>
      <c r="M147" s="292"/>
      <c r="N147" s="2"/>
    </row>
    <row r="148" spans="2:14" ht="21" customHeight="1" x14ac:dyDescent="0.35">
      <c r="B148" s="3"/>
      <c r="L148" s="2"/>
      <c r="M148" s="292"/>
      <c r="N148" s="2"/>
    </row>
    <row r="149" spans="2:14" ht="21" customHeight="1" x14ac:dyDescent="0.35">
      <c r="B149" s="3"/>
      <c r="L149" s="2"/>
      <c r="M149" s="292"/>
      <c r="N149" s="2"/>
    </row>
    <row r="150" spans="2:14" ht="21" customHeight="1" x14ac:dyDescent="0.35">
      <c r="B150" s="3"/>
      <c r="L150" s="2"/>
      <c r="M150" s="292"/>
      <c r="N150" s="2"/>
    </row>
    <row r="151" spans="2:14" ht="21" customHeight="1" x14ac:dyDescent="0.35">
      <c r="B151" s="3"/>
      <c r="L151" s="2"/>
      <c r="M151" s="292"/>
      <c r="N151" s="2"/>
    </row>
    <row r="152" spans="2:14" ht="21" customHeight="1" x14ac:dyDescent="0.35">
      <c r="B152" s="3"/>
      <c r="L152" s="2"/>
      <c r="M152" s="292"/>
      <c r="N152" s="2"/>
    </row>
    <row r="153" spans="2:14" ht="21" customHeight="1" x14ac:dyDescent="0.35">
      <c r="B153" s="3"/>
      <c r="L153" s="2"/>
      <c r="M153" s="292"/>
      <c r="N153" s="2"/>
    </row>
    <row r="154" spans="2:14" ht="21" customHeight="1" x14ac:dyDescent="0.35">
      <c r="B154" s="3"/>
      <c r="L154" s="2"/>
      <c r="M154" s="292"/>
      <c r="N154" s="2"/>
    </row>
    <row r="155" spans="2:14" ht="21" customHeight="1" x14ac:dyDescent="0.35">
      <c r="B155" s="3"/>
      <c r="L155" s="2"/>
      <c r="M155" s="292"/>
      <c r="N155" s="2"/>
    </row>
    <row r="156" spans="2:14" ht="21" customHeight="1" x14ac:dyDescent="0.35">
      <c r="B156" s="3"/>
      <c r="L156" s="2"/>
      <c r="M156" s="292"/>
      <c r="N156" s="2"/>
    </row>
    <row r="157" spans="2:14" ht="21" customHeight="1" x14ac:dyDescent="0.35">
      <c r="B157" s="3"/>
      <c r="L157" s="2"/>
      <c r="M157" s="292"/>
      <c r="N157" s="2"/>
    </row>
    <row r="158" spans="2:14" ht="21" customHeight="1" x14ac:dyDescent="0.35">
      <c r="B158" s="3"/>
      <c r="L158" s="2"/>
      <c r="M158" s="292"/>
      <c r="N158" s="2"/>
    </row>
    <row r="159" spans="2:14" ht="21" customHeight="1" x14ac:dyDescent="0.35">
      <c r="B159" s="3"/>
      <c r="L159" s="2"/>
      <c r="M159" s="292"/>
      <c r="N159" s="2"/>
    </row>
    <row r="160" spans="2:14" ht="21" customHeight="1" x14ac:dyDescent="0.35">
      <c r="B160" s="3"/>
      <c r="L160" s="2"/>
      <c r="M160" s="292"/>
      <c r="N160" s="2"/>
    </row>
    <row r="161" spans="2:14" ht="21" customHeight="1" x14ac:dyDescent="0.35">
      <c r="B161" s="3"/>
      <c r="L161" s="2"/>
      <c r="M161" s="292"/>
      <c r="N161" s="2"/>
    </row>
    <row r="162" spans="2:14" ht="21" customHeight="1" x14ac:dyDescent="0.35">
      <c r="B162" s="3"/>
      <c r="L162" s="2"/>
      <c r="M162" s="292"/>
      <c r="N162" s="2"/>
    </row>
    <row r="163" spans="2:14" ht="21" customHeight="1" x14ac:dyDescent="0.35">
      <c r="B163" s="3"/>
      <c r="L163" s="2"/>
      <c r="M163" s="292"/>
      <c r="N163" s="2"/>
    </row>
    <row r="164" spans="2:14" ht="21" customHeight="1" x14ac:dyDescent="0.35">
      <c r="B164" s="3"/>
      <c r="L164" s="2"/>
      <c r="M164" s="292"/>
      <c r="N164" s="2"/>
    </row>
    <row r="165" spans="2:14" ht="21" customHeight="1" x14ac:dyDescent="0.35">
      <c r="B165" s="3"/>
      <c r="L165" s="2"/>
      <c r="M165" s="292"/>
      <c r="N165" s="2"/>
    </row>
    <row r="166" spans="2:14" ht="21" customHeight="1" x14ac:dyDescent="0.35">
      <c r="B166" s="3"/>
      <c r="L166" s="2"/>
      <c r="M166" s="292"/>
      <c r="N166" s="2"/>
    </row>
    <row r="167" spans="2:14" ht="21" customHeight="1" x14ac:dyDescent="0.35">
      <c r="B167" s="3"/>
      <c r="L167" s="2"/>
      <c r="M167" s="292"/>
      <c r="N167" s="2"/>
    </row>
    <row r="168" spans="2:14" ht="21" customHeight="1" x14ac:dyDescent="0.35">
      <c r="B168" s="3"/>
      <c r="L168" s="2"/>
      <c r="M168" s="292"/>
      <c r="N168" s="2"/>
    </row>
    <row r="169" spans="2:14" ht="21" customHeight="1" x14ac:dyDescent="0.35">
      <c r="B169" s="3"/>
      <c r="L169" s="2"/>
      <c r="M169" s="292"/>
      <c r="N169" s="2"/>
    </row>
    <row r="170" spans="2:14" ht="21" customHeight="1" x14ac:dyDescent="0.35">
      <c r="B170" s="3"/>
      <c r="L170" s="2"/>
      <c r="M170" s="292"/>
      <c r="N170" s="2"/>
    </row>
    <row r="171" spans="2:14" ht="21" customHeight="1" x14ac:dyDescent="0.35">
      <c r="B171" s="3"/>
      <c r="L171" s="2"/>
      <c r="M171" s="292"/>
      <c r="N171" s="2"/>
    </row>
    <row r="172" spans="2:14" ht="21" customHeight="1" x14ac:dyDescent="0.35">
      <c r="B172" s="3"/>
      <c r="L172" s="2"/>
      <c r="M172" s="292"/>
      <c r="N172" s="2"/>
    </row>
    <row r="173" spans="2:14" ht="21" customHeight="1" x14ac:dyDescent="0.35">
      <c r="B173" s="3"/>
      <c r="L173" s="2"/>
      <c r="M173" s="292"/>
      <c r="N173" s="2"/>
    </row>
    <row r="174" spans="2:14" ht="21" customHeight="1" x14ac:dyDescent="0.35">
      <c r="B174" s="3"/>
      <c r="L174" s="2"/>
      <c r="M174" s="292"/>
      <c r="N174" s="2"/>
    </row>
    <row r="175" spans="2:14" ht="21" customHeight="1" x14ac:dyDescent="0.35">
      <c r="B175" s="3"/>
      <c r="L175" s="2"/>
      <c r="M175" s="292"/>
      <c r="N175" s="2"/>
    </row>
    <row r="176" spans="2:14" ht="21" customHeight="1" x14ac:dyDescent="0.35">
      <c r="B176" s="3"/>
      <c r="L176" s="2"/>
      <c r="M176" s="292"/>
      <c r="N176" s="2"/>
    </row>
    <row r="177" spans="2:14" ht="21" customHeight="1" x14ac:dyDescent="0.35">
      <c r="B177" s="3"/>
      <c r="L177" s="2"/>
      <c r="M177" s="292"/>
      <c r="N177" s="2"/>
    </row>
    <row r="178" spans="2:14" ht="21" customHeight="1" x14ac:dyDescent="0.35">
      <c r="B178" s="3"/>
      <c r="L178" s="2"/>
      <c r="M178" s="292"/>
      <c r="N178" s="2"/>
    </row>
    <row r="179" spans="2:14" ht="21" customHeight="1" x14ac:dyDescent="0.35">
      <c r="B179" s="3"/>
      <c r="L179" s="2"/>
      <c r="M179" s="292"/>
      <c r="N179" s="2"/>
    </row>
    <row r="180" spans="2:14" ht="21" customHeight="1" x14ac:dyDescent="0.35">
      <c r="B180" s="3"/>
      <c r="L180" s="2"/>
      <c r="M180" s="292"/>
      <c r="N180" s="2"/>
    </row>
    <row r="181" spans="2:14" ht="21" customHeight="1" x14ac:dyDescent="0.35">
      <c r="B181" s="3"/>
      <c r="L181" s="2"/>
      <c r="M181" s="292"/>
      <c r="N181" s="2"/>
    </row>
    <row r="182" spans="2:14" ht="21" customHeight="1" x14ac:dyDescent="0.35">
      <c r="B182" s="3"/>
      <c r="L182" s="2"/>
      <c r="M182" s="292"/>
      <c r="N182" s="2"/>
    </row>
    <row r="183" spans="2:14" ht="21" customHeight="1" x14ac:dyDescent="0.35">
      <c r="B183" s="3"/>
      <c r="L183" s="2"/>
      <c r="M183" s="292"/>
      <c r="N183" s="2"/>
    </row>
    <row r="184" spans="2:14" ht="21" customHeight="1" x14ac:dyDescent="0.35">
      <c r="B184" s="3"/>
      <c r="L184" s="2"/>
      <c r="M184" s="292"/>
      <c r="N184" s="2"/>
    </row>
    <row r="185" spans="2:14" ht="21" customHeight="1" x14ac:dyDescent="0.35">
      <c r="B185" s="3"/>
      <c r="L185" s="2"/>
      <c r="M185" s="292"/>
      <c r="N185" s="2"/>
    </row>
    <row r="186" spans="2:14" ht="21" customHeight="1" x14ac:dyDescent="0.35">
      <c r="B186" s="3"/>
      <c r="L186" s="2"/>
      <c r="M186" s="292"/>
      <c r="N186" s="2"/>
    </row>
    <row r="187" spans="2:14" ht="21" customHeight="1" x14ac:dyDescent="0.35">
      <c r="B187" s="3"/>
      <c r="L187" s="2"/>
      <c r="M187" s="292"/>
      <c r="N187" s="2"/>
    </row>
    <row r="188" spans="2:14" ht="21" customHeight="1" x14ac:dyDescent="0.35">
      <c r="B188" s="3"/>
      <c r="L188" s="2"/>
      <c r="M188" s="292"/>
      <c r="N188" s="2"/>
    </row>
    <row r="189" spans="2:14" ht="21" customHeight="1" x14ac:dyDescent="0.35">
      <c r="B189" s="3"/>
      <c r="L189" s="2"/>
      <c r="M189" s="292"/>
      <c r="N189" s="2"/>
    </row>
    <row r="190" spans="2:14" ht="21" customHeight="1" x14ac:dyDescent="0.35">
      <c r="B190" s="3"/>
      <c r="L190" s="2"/>
      <c r="M190" s="292"/>
      <c r="N190" s="2"/>
    </row>
    <row r="191" spans="2:14" ht="21" customHeight="1" x14ac:dyDescent="0.35">
      <c r="B191" s="3"/>
      <c r="L191" s="2"/>
      <c r="M191" s="292"/>
      <c r="N191" s="2"/>
    </row>
    <row r="192" spans="2:14" ht="21" customHeight="1" x14ac:dyDescent="0.35">
      <c r="B192" s="3"/>
      <c r="L192" s="2"/>
      <c r="M192" s="292"/>
      <c r="N192" s="2"/>
    </row>
    <row r="193" spans="2:14" ht="21" customHeight="1" x14ac:dyDescent="0.35">
      <c r="B193" s="3"/>
      <c r="L193" s="2"/>
      <c r="M193" s="292"/>
      <c r="N193" s="2"/>
    </row>
    <row r="194" spans="2:14" ht="21" customHeight="1" x14ac:dyDescent="0.35">
      <c r="B194" s="3"/>
      <c r="L194" s="2"/>
      <c r="M194" s="292"/>
      <c r="N194" s="2"/>
    </row>
    <row r="195" spans="2:14" ht="21" customHeight="1" x14ac:dyDescent="0.35">
      <c r="B195" s="3"/>
      <c r="L195" s="2"/>
      <c r="M195" s="292"/>
      <c r="N195" s="2"/>
    </row>
    <row r="196" spans="2:14" ht="21" customHeight="1" x14ac:dyDescent="0.35">
      <c r="B196" s="3"/>
      <c r="L196" s="2"/>
      <c r="M196" s="292"/>
      <c r="N196" s="2"/>
    </row>
    <row r="197" spans="2:14" ht="21" customHeight="1" x14ac:dyDescent="0.35">
      <c r="B197" s="3"/>
      <c r="L197" s="2"/>
      <c r="M197" s="292"/>
      <c r="N197" s="2"/>
    </row>
    <row r="198" spans="2:14" ht="21" customHeight="1" x14ac:dyDescent="0.35">
      <c r="B198" s="3"/>
      <c r="L198" s="2"/>
      <c r="M198" s="292"/>
      <c r="N198" s="2"/>
    </row>
    <row r="199" spans="2:14" ht="21" customHeight="1" x14ac:dyDescent="0.35">
      <c r="B199" s="3"/>
      <c r="L199" s="2"/>
      <c r="M199" s="292"/>
      <c r="N199" s="2"/>
    </row>
    <row r="200" spans="2:14" ht="21" customHeight="1" x14ac:dyDescent="0.35">
      <c r="B200" s="3"/>
      <c r="L200" s="2"/>
      <c r="M200" s="292"/>
      <c r="N200" s="2"/>
    </row>
    <row r="201" spans="2:14" ht="21" customHeight="1" x14ac:dyDescent="0.35">
      <c r="B201" s="3"/>
      <c r="L201" s="2"/>
      <c r="M201" s="292"/>
      <c r="N201" s="2"/>
    </row>
    <row r="202" spans="2:14" ht="21" customHeight="1" x14ac:dyDescent="0.35">
      <c r="B202" s="3"/>
      <c r="L202" s="2"/>
      <c r="M202" s="292"/>
      <c r="N202" s="2"/>
    </row>
    <row r="203" spans="2:14" ht="21" customHeight="1" x14ac:dyDescent="0.35">
      <c r="B203" s="3"/>
      <c r="L203" s="2"/>
      <c r="M203" s="292"/>
      <c r="N203" s="2"/>
    </row>
    <row r="204" spans="2:14" ht="21" customHeight="1" x14ac:dyDescent="0.35">
      <c r="B204" s="3"/>
      <c r="L204" s="2"/>
      <c r="M204" s="292"/>
      <c r="N204" s="2"/>
    </row>
    <row r="205" spans="2:14" ht="21" customHeight="1" x14ac:dyDescent="0.35">
      <c r="B205" s="3"/>
      <c r="L205" s="2"/>
      <c r="M205" s="292"/>
      <c r="N205" s="2"/>
    </row>
    <row r="206" spans="2:14" ht="21" customHeight="1" x14ac:dyDescent="0.35">
      <c r="B206" s="3"/>
      <c r="L206" s="2"/>
      <c r="M206" s="292"/>
      <c r="N206" s="2"/>
    </row>
    <row r="207" spans="2:14" ht="21" customHeight="1" x14ac:dyDescent="0.35">
      <c r="B207" s="3"/>
      <c r="L207" s="2"/>
      <c r="M207" s="292"/>
      <c r="N207" s="2"/>
    </row>
    <row r="208" spans="2:14" ht="21" customHeight="1" x14ac:dyDescent="0.35">
      <c r="B208" s="3"/>
      <c r="L208" s="2"/>
      <c r="M208" s="292"/>
      <c r="N208" s="2"/>
    </row>
    <row r="209" spans="2:14" ht="21" customHeight="1" x14ac:dyDescent="0.35">
      <c r="B209" s="3"/>
      <c r="L209" s="2"/>
      <c r="M209" s="292"/>
      <c r="N209" s="2"/>
    </row>
    <row r="210" spans="2:14" ht="21" customHeight="1" x14ac:dyDescent="0.35">
      <c r="B210" s="3"/>
      <c r="L210" s="2"/>
      <c r="M210" s="292"/>
      <c r="N210" s="2"/>
    </row>
    <row r="211" spans="2:14" ht="21" customHeight="1" x14ac:dyDescent="0.35">
      <c r="B211" s="3"/>
      <c r="L211" s="2"/>
      <c r="M211" s="292"/>
      <c r="N211" s="2"/>
    </row>
    <row r="212" spans="2:14" ht="21" customHeight="1" x14ac:dyDescent="0.35">
      <c r="B212" s="3"/>
      <c r="L212" s="2"/>
      <c r="M212" s="292"/>
      <c r="N212" s="2"/>
    </row>
    <row r="213" spans="2:14" ht="21" customHeight="1" x14ac:dyDescent="0.35">
      <c r="B213" s="3"/>
      <c r="L213" s="2"/>
      <c r="M213" s="292"/>
      <c r="N213" s="2"/>
    </row>
    <row r="214" spans="2:14" ht="21" customHeight="1" x14ac:dyDescent="0.35">
      <c r="B214" s="3"/>
      <c r="L214" s="2"/>
      <c r="M214" s="292"/>
      <c r="N214" s="2"/>
    </row>
    <row r="215" spans="2:14" ht="21" customHeight="1" x14ac:dyDescent="0.35">
      <c r="B215" s="3"/>
      <c r="L215" s="2"/>
      <c r="M215" s="292"/>
      <c r="N215" s="2"/>
    </row>
    <row r="216" spans="2:14" ht="21" customHeight="1" x14ac:dyDescent="0.35">
      <c r="B216" s="3"/>
      <c r="L216" s="2"/>
      <c r="M216" s="292"/>
      <c r="N216" s="2"/>
    </row>
    <row r="217" spans="2:14" ht="21" customHeight="1" x14ac:dyDescent="0.35">
      <c r="B217" s="3"/>
      <c r="L217" s="2"/>
      <c r="M217" s="292"/>
      <c r="N217" s="2"/>
    </row>
    <row r="218" spans="2:14" ht="21" customHeight="1" x14ac:dyDescent="0.35">
      <c r="B218" s="3"/>
      <c r="L218" s="2"/>
      <c r="M218" s="292"/>
      <c r="N218" s="2"/>
    </row>
    <row r="219" spans="2:14" ht="21" customHeight="1" x14ac:dyDescent="0.35">
      <c r="B219" s="3"/>
      <c r="L219" s="2"/>
      <c r="M219" s="292"/>
      <c r="N219" s="2"/>
    </row>
    <row r="220" spans="2:14" ht="21" customHeight="1" x14ac:dyDescent="0.35">
      <c r="B220" s="3"/>
      <c r="L220" s="2"/>
      <c r="M220" s="292"/>
      <c r="N220" s="2"/>
    </row>
    <row r="221" spans="2:14" ht="21" customHeight="1" x14ac:dyDescent="0.35">
      <c r="B221" s="3"/>
      <c r="L221" s="2"/>
      <c r="M221" s="292"/>
      <c r="N221" s="2"/>
    </row>
    <row r="222" spans="2:14" ht="21" customHeight="1" x14ac:dyDescent="0.35">
      <c r="B222" s="3"/>
      <c r="L222" s="2"/>
      <c r="M222" s="292"/>
      <c r="N222" s="2"/>
    </row>
    <row r="223" spans="2:14" ht="21" customHeight="1" x14ac:dyDescent="0.35">
      <c r="B223" s="3"/>
      <c r="L223" s="2"/>
      <c r="M223" s="292"/>
      <c r="N223" s="2"/>
    </row>
    <row r="224" spans="2:14" ht="21" customHeight="1" x14ac:dyDescent="0.35">
      <c r="B224" s="3"/>
      <c r="L224" s="2"/>
      <c r="M224" s="292"/>
      <c r="N224" s="2"/>
    </row>
    <row r="225" spans="2:14" ht="21" customHeight="1" x14ac:dyDescent="0.35">
      <c r="B225" s="3"/>
      <c r="L225" s="2"/>
      <c r="M225" s="292"/>
      <c r="N225" s="2"/>
    </row>
    <row r="226" spans="2:14" ht="21" customHeight="1" x14ac:dyDescent="0.35">
      <c r="B226" s="3"/>
      <c r="L226" s="2"/>
      <c r="M226" s="292"/>
      <c r="N226" s="2"/>
    </row>
    <row r="227" spans="2:14" ht="21" customHeight="1" x14ac:dyDescent="0.35">
      <c r="B227" s="3"/>
      <c r="L227" s="2"/>
      <c r="M227" s="292"/>
      <c r="N227" s="2"/>
    </row>
    <row r="228" spans="2:14" ht="21" customHeight="1" x14ac:dyDescent="0.35">
      <c r="B228" s="3"/>
      <c r="L228" s="2"/>
      <c r="M228" s="292"/>
      <c r="N228" s="2"/>
    </row>
    <row r="229" spans="2:14" ht="21" customHeight="1" x14ac:dyDescent="0.35">
      <c r="B229" s="3"/>
      <c r="L229" s="2"/>
      <c r="M229" s="292"/>
      <c r="N229" s="2"/>
    </row>
    <row r="230" spans="2:14" ht="21" customHeight="1" x14ac:dyDescent="0.35">
      <c r="B230" s="3"/>
      <c r="L230" s="2"/>
      <c r="M230" s="292"/>
      <c r="N230" s="2"/>
    </row>
    <row r="231" spans="2:14" ht="21" customHeight="1" x14ac:dyDescent="0.35">
      <c r="B231" s="3"/>
      <c r="L231" s="2"/>
      <c r="M231" s="292"/>
      <c r="N231" s="2"/>
    </row>
    <row r="232" spans="2:14" ht="21" customHeight="1" x14ac:dyDescent="0.35">
      <c r="B232" s="3"/>
      <c r="L232" s="2"/>
      <c r="M232" s="292"/>
      <c r="N232" s="2"/>
    </row>
    <row r="233" spans="2:14" ht="21" customHeight="1" x14ac:dyDescent="0.35">
      <c r="B233" s="3"/>
      <c r="L233" s="2"/>
      <c r="M233" s="292"/>
      <c r="N233" s="2"/>
    </row>
    <row r="234" spans="2:14" ht="21" customHeight="1" x14ac:dyDescent="0.35">
      <c r="B234" s="3"/>
      <c r="L234" s="2"/>
      <c r="M234" s="292"/>
      <c r="N234" s="2"/>
    </row>
    <row r="235" spans="2:14" ht="21" customHeight="1" x14ac:dyDescent="0.35">
      <c r="B235" s="3"/>
      <c r="L235" s="2"/>
      <c r="M235" s="292"/>
      <c r="N235" s="2"/>
    </row>
    <row r="236" spans="2:14" ht="21" customHeight="1" x14ac:dyDescent="0.35">
      <c r="B236" s="3"/>
      <c r="L236" s="2"/>
      <c r="M236" s="292"/>
      <c r="N236" s="2"/>
    </row>
    <row r="237" spans="2:14" ht="21" customHeight="1" x14ac:dyDescent="0.35">
      <c r="B237" s="3"/>
      <c r="L237" s="2"/>
      <c r="M237" s="292"/>
      <c r="N237" s="2"/>
    </row>
    <row r="238" spans="2:14" ht="21" customHeight="1" x14ac:dyDescent="0.35">
      <c r="B238" s="3"/>
      <c r="L238" s="2"/>
      <c r="M238" s="292"/>
      <c r="N238" s="2"/>
    </row>
    <row r="239" spans="2:14" ht="21" customHeight="1" x14ac:dyDescent="0.35">
      <c r="B239" s="3"/>
      <c r="L239" s="2"/>
      <c r="M239" s="292"/>
      <c r="N239" s="2"/>
    </row>
    <row r="240" spans="2:14" ht="21" customHeight="1" x14ac:dyDescent="0.35">
      <c r="B240" s="3"/>
      <c r="L240" s="2"/>
      <c r="M240" s="292"/>
      <c r="N240" s="2"/>
    </row>
    <row r="241" spans="2:14" ht="21" customHeight="1" x14ac:dyDescent="0.35">
      <c r="B241" s="3"/>
      <c r="L241" s="2"/>
      <c r="M241" s="292"/>
      <c r="N241" s="2"/>
    </row>
    <row r="242" spans="2:14" ht="21" customHeight="1" x14ac:dyDescent="0.35">
      <c r="B242" s="3"/>
      <c r="L242" s="2"/>
      <c r="M242" s="292"/>
      <c r="N242" s="2"/>
    </row>
    <row r="243" spans="2:14" ht="21" customHeight="1" x14ac:dyDescent="0.35">
      <c r="B243" s="3"/>
      <c r="L243" s="2"/>
      <c r="M243" s="292"/>
      <c r="N243" s="2"/>
    </row>
    <row r="244" spans="2:14" ht="21" customHeight="1" x14ac:dyDescent="0.35">
      <c r="B244" s="3"/>
      <c r="L244" s="2"/>
      <c r="M244" s="292"/>
      <c r="N244" s="2"/>
    </row>
    <row r="245" spans="2:14" ht="21" customHeight="1" x14ac:dyDescent="0.35">
      <c r="B245" s="3"/>
      <c r="L245" s="2"/>
      <c r="M245" s="292"/>
      <c r="N245" s="2"/>
    </row>
    <row r="246" spans="2:14" ht="21" customHeight="1" x14ac:dyDescent="0.35">
      <c r="B246" s="3"/>
      <c r="L246" s="2"/>
      <c r="M246" s="292"/>
      <c r="N246" s="2"/>
    </row>
    <row r="247" spans="2:14" ht="21" customHeight="1" x14ac:dyDescent="0.35">
      <c r="B247" s="3"/>
      <c r="L247" s="2"/>
      <c r="M247" s="292"/>
      <c r="N247" s="2"/>
    </row>
    <row r="248" spans="2:14" ht="21" customHeight="1" x14ac:dyDescent="0.35">
      <c r="B248" s="3"/>
      <c r="L248" s="2"/>
      <c r="M248" s="292"/>
      <c r="N248" s="2"/>
    </row>
    <row r="249" spans="2:14" ht="21" customHeight="1" x14ac:dyDescent="0.35">
      <c r="B249" s="3"/>
      <c r="L249" s="2"/>
      <c r="M249" s="292"/>
      <c r="N249" s="2"/>
    </row>
    <row r="250" spans="2:14" ht="21" customHeight="1" x14ac:dyDescent="0.35">
      <c r="B250" s="3"/>
      <c r="L250" s="2"/>
      <c r="M250" s="292"/>
      <c r="N250" s="2"/>
    </row>
    <row r="251" spans="2:14" ht="21" customHeight="1" x14ac:dyDescent="0.35">
      <c r="B251" s="3"/>
      <c r="L251" s="2"/>
      <c r="M251" s="292"/>
      <c r="N251" s="2"/>
    </row>
    <row r="252" spans="2:14" ht="21" customHeight="1" x14ac:dyDescent="0.35">
      <c r="B252" s="3"/>
      <c r="L252" s="2"/>
      <c r="M252" s="292"/>
      <c r="N252" s="2"/>
    </row>
    <row r="253" spans="2:14" ht="21" customHeight="1" x14ac:dyDescent="0.35">
      <c r="B253" s="3"/>
      <c r="L253" s="2"/>
      <c r="M253" s="292"/>
      <c r="N253" s="2"/>
    </row>
    <row r="254" spans="2:14" ht="21" customHeight="1" x14ac:dyDescent="0.35">
      <c r="B254" s="3"/>
      <c r="L254" s="2"/>
      <c r="M254" s="292"/>
      <c r="N254" s="2"/>
    </row>
    <row r="255" spans="2:14" ht="21" customHeight="1" x14ac:dyDescent="0.35">
      <c r="B255" s="3"/>
      <c r="L255" s="2"/>
      <c r="M255" s="292"/>
      <c r="N255" s="2"/>
    </row>
    <row r="256" spans="2:14" ht="21" customHeight="1" x14ac:dyDescent="0.35">
      <c r="B256" s="3"/>
      <c r="L256" s="2"/>
      <c r="M256" s="292"/>
      <c r="N256" s="2"/>
    </row>
    <row r="257" spans="2:14" ht="21" customHeight="1" x14ac:dyDescent="0.35">
      <c r="B257" s="3"/>
      <c r="L257" s="2"/>
      <c r="M257" s="292"/>
      <c r="N257" s="2"/>
    </row>
    <row r="258" spans="2:14" ht="21" customHeight="1" x14ac:dyDescent="0.35">
      <c r="B258" s="3"/>
      <c r="L258" s="2"/>
      <c r="M258" s="292"/>
      <c r="N258" s="2"/>
    </row>
    <row r="259" spans="2:14" ht="21" customHeight="1" x14ac:dyDescent="0.35">
      <c r="B259" s="3"/>
      <c r="L259" s="2"/>
      <c r="M259" s="292"/>
      <c r="N259" s="2"/>
    </row>
    <row r="260" spans="2:14" ht="21" customHeight="1" x14ac:dyDescent="0.35">
      <c r="B260" s="3"/>
      <c r="L260" s="2"/>
      <c r="M260" s="292"/>
      <c r="N260" s="2"/>
    </row>
    <row r="261" spans="2:14" ht="21" customHeight="1" x14ac:dyDescent="0.35">
      <c r="B261" s="3"/>
      <c r="L261" s="2"/>
      <c r="M261" s="292"/>
      <c r="N261" s="2"/>
    </row>
    <row r="262" spans="2:14" ht="21" customHeight="1" x14ac:dyDescent="0.35">
      <c r="B262" s="3"/>
      <c r="L262" s="2"/>
      <c r="M262" s="292"/>
      <c r="N262" s="2"/>
    </row>
    <row r="263" spans="2:14" ht="21" customHeight="1" x14ac:dyDescent="0.35">
      <c r="B263" s="3"/>
      <c r="L263" s="2"/>
      <c r="M263" s="292"/>
      <c r="N263" s="2"/>
    </row>
    <row r="264" spans="2:14" ht="21" customHeight="1" x14ac:dyDescent="0.35">
      <c r="B264" s="3"/>
      <c r="L264" s="2"/>
      <c r="M264" s="292"/>
      <c r="N264" s="2"/>
    </row>
    <row r="265" spans="2:14" ht="21" customHeight="1" x14ac:dyDescent="0.35">
      <c r="B265" s="3"/>
      <c r="L265" s="2"/>
      <c r="M265" s="292"/>
      <c r="N265" s="2"/>
    </row>
    <row r="266" spans="2:14" ht="21" customHeight="1" x14ac:dyDescent="0.35">
      <c r="B266" s="3"/>
      <c r="L266" s="2"/>
      <c r="M266" s="292"/>
      <c r="N266" s="2"/>
    </row>
    <row r="267" spans="2:14" ht="21" customHeight="1" x14ac:dyDescent="0.35">
      <c r="B267" s="3"/>
      <c r="L267" s="2"/>
      <c r="M267" s="292"/>
      <c r="N267" s="2"/>
    </row>
    <row r="268" spans="2:14" ht="21" customHeight="1" x14ac:dyDescent="0.35">
      <c r="B268" s="3"/>
      <c r="L268" s="2"/>
      <c r="M268" s="292"/>
      <c r="N268" s="2"/>
    </row>
    <row r="269" spans="2:14" ht="21" customHeight="1" x14ac:dyDescent="0.35">
      <c r="B269" s="3"/>
      <c r="L269" s="2"/>
      <c r="M269" s="292"/>
      <c r="N269" s="2"/>
    </row>
    <row r="270" spans="2:14" ht="21" customHeight="1" x14ac:dyDescent="0.35">
      <c r="B270" s="3"/>
      <c r="L270" s="2"/>
      <c r="M270" s="292"/>
      <c r="N270" s="2"/>
    </row>
    <row r="271" spans="2:14" ht="21" customHeight="1" x14ac:dyDescent="0.35">
      <c r="B271" s="3"/>
      <c r="L271" s="2"/>
      <c r="M271" s="292"/>
      <c r="N271" s="2"/>
    </row>
    <row r="272" spans="2:14" ht="21" customHeight="1" x14ac:dyDescent="0.35">
      <c r="B272" s="3"/>
      <c r="L272" s="2"/>
      <c r="M272" s="292"/>
      <c r="N272" s="2"/>
    </row>
    <row r="273" spans="2:14" ht="21" customHeight="1" x14ac:dyDescent="0.35">
      <c r="B273" s="3"/>
      <c r="L273" s="2"/>
      <c r="M273" s="292"/>
      <c r="N273" s="2"/>
    </row>
    <row r="274" spans="2:14" ht="21" customHeight="1" x14ac:dyDescent="0.35">
      <c r="B274" s="3"/>
      <c r="L274" s="2"/>
      <c r="M274" s="292"/>
      <c r="N274" s="2"/>
    </row>
    <row r="275" spans="2:14" ht="21" customHeight="1" x14ac:dyDescent="0.35">
      <c r="B275" s="3"/>
      <c r="L275" s="2"/>
      <c r="M275" s="292"/>
      <c r="N275" s="2"/>
    </row>
    <row r="276" spans="2:14" ht="21" customHeight="1" x14ac:dyDescent="0.35">
      <c r="B276" s="3"/>
      <c r="L276" s="2"/>
      <c r="M276" s="292"/>
      <c r="N276" s="2"/>
    </row>
    <row r="277" spans="2:14" ht="21" customHeight="1" x14ac:dyDescent="0.35">
      <c r="B277" s="3"/>
      <c r="L277" s="2"/>
      <c r="M277" s="292"/>
      <c r="N277" s="2"/>
    </row>
    <row r="278" spans="2:14" ht="21" customHeight="1" x14ac:dyDescent="0.35">
      <c r="B278" s="3"/>
      <c r="L278" s="2"/>
      <c r="M278" s="292"/>
      <c r="N278" s="2"/>
    </row>
    <row r="279" spans="2:14" ht="21" customHeight="1" x14ac:dyDescent="0.35">
      <c r="B279" s="3"/>
      <c r="L279" s="2"/>
      <c r="M279" s="292"/>
      <c r="N279" s="2"/>
    </row>
    <row r="280" spans="2:14" ht="21" customHeight="1" x14ac:dyDescent="0.35">
      <c r="B280" s="3"/>
      <c r="L280" s="2"/>
      <c r="M280" s="292"/>
      <c r="N280" s="2"/>
    </row>
    <row r="281" spans="2:14" ht="15.75" customHeight="1" x14ac:dyDescent="0.25"/>
    <row r="282" spans="2:14" ht="15.75" customHeight="1" x14ac:dyDescent="0.25"/>
    <row r="283" spans="2:14" ht="15.75" customHeight="1" x14ac:dyDescent="0.25"/>
    <row r="284" spans="2:14" ht="15.75" customHeight="1" x14ac:dyDescent="0.25"/>
    <row r="285" spans="2:14" ht="15.75" customHeight="1" x14ac:dyDescent="0.25"/>
    <row r="286" spans="2:14" ht="15.75" customHeight="1" x14ac:dyDescent="0.25"/>
    <row r="287" spans="2:14" ht="15.75" customHeight="1" x14ac:dyDescent="0.25"/>
    <row r="288" spans="2:14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</sheetData>
  <sortState xmlns:xlrd2="http://schemas.microsoft.com/office/spreadsheetml/2017/richdata2" ref="B8:N37">
    <sortCondition ref="B8"/>
  </sortState>
  <mergeCells count="4">
    <mergeCell ref="A1:I1"/>
    <mergeCell ref="A2:I2"/>
    <mergeCell ref="A4:O4"/>
    <mergeCell ref="A5:O5"/>
  </mergeCells>
  <pageMargins left="0.2" right="0" top="0.75" bottom="0.75" header="0" footer="0"/>
  <pageSetup paperSize="5" scale="34" orientation="landscape" r:id="rId1"/>
  <colBreaks count="1" manualBreakCount="1">
    <brk id="1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987"/>
  <sheetViews>
    <sheetView view="pageBreakPreview" zoomScale="60" zoomScaleNormal="100" workbookViewId="0">
      <pane ySplit="4" topLeftCell="A5" activePane="bottomLeft" state="frozen"/>
      <selection pane="bottomLeft" activeCell="M38" sqref="M38"/>
    </sheetView>
  </sheetViews>
  <sheetFormatPr defaultColWidth="14.42578125" defaultRowHeight="15" customHeight="1" x14ac:dyDescent="0.25"/>
  <cols>
    <col min="1" max="1" width="7.7109375" customWidth="1"/>
    <col min="2" max="2" width="54.7109375" bestFit="1" customWidth="1"/>
    <col min="3" max="3" width="44.28515625" customWidth="1"/>
    <col min="4" max="4" width="11.5703125" bestFit="1" customWidth="1"/>
    <col min="5" max="5" width="8.42578125" customWidth="1"/>
    <col min="6" max="6" width="3.85546875" customWidth="1"/>
    <col min="7" max="7" width="3.5703125" customWidth="1"/>
    <col min="8" max="8" width="3" customWidth="1"/>
    <col min="9" max="9" width="99.7109375" customWidth="1"/>
    <col min="10" max="10" width="34.28515625" style="288" customWidth="1"/>
    <col min="11" max="11" width="39.5703125" customWidth="1"/>
    <col min="12" max="12" width="7" customWidth="1"/>
    <col min="13" max="13" width="32.140625" style="288" customWidth="1"/>
    <col min="14" max="14" width="31.28515625" customWidth="1"/>
    <col min="15" max="16" width="19.140625" customWidth="1"/>
    <col min="17" max="17" width="20.7109375" customWidth="1"/>
    <col min="18" max="21" width="8" customWidth="1"/>
  </cols>
  <sheetData>
    <row r="1" spans="1:21" ht="31.5" customHeight="1" x14ac:dyDescent="0.3">
      <c r="A1" s="359" t="s">
        <v>0</v>
      </c>
      <c r="B1" s="360"/>
      <c r="C1" s="360"/>
      <c r="D1" s="360"/>
      <c r="E1" s="360"/>
      <c r="F1" s="360"/>
      <c r="G1" s="360"/>
      <c r="H1" s="360"/>
      <c r="I1" s="360"/>
      <c r="K1" s="2"/>
      <c r="L1" s="2"/>
      <c r="M1" s="292"/>
      <c r="N1" s="2"/>
    </row>
    <row r="2" spans="1:21" ht="31.5" customHeight="1" x14ac:dyDescent="0.3">
      <c r="A2" s="359" t="s">
        <v>29</v>
      </c>
      <c r="B2" s="360"/>
      <c r="C2" s="360"/>
      <c r="D2" s="360"/>
      <c r="E2" s="360"/>
      <c r="F2" s="360"/>
      <c r="G2" s="360"/>
      <c r="H2" s="360"/>
      <c r="I2" s="360"/>
      <c r="K2" s="2"/>
      <c r="L2" s="2"/>
      <c r="M2" s="292"/>
      <c r="N2" s="2"/>
    </row>
    <row r="3" spans="1:21" ht="21" customHeight="1" x14ac:dyDescent="0.35">
      <c r="B3" s="3"/>
      <c r="K3" s="2"/>
      <c r="L3" s="2"/>
      <c r="M3" s="292"/>
      <c r="N3" s="2"/>
    </row>
    <row r="4" spans="1:21" ht="23.25" customHeight="1" x14ac:dyDescent="0.35">
      <c r="A4" s="361"/>
      <c r="B4" s="360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4"/>
    </row>
    <row r="5" spans="1:21" ht="23.25" customHeight="1" x14ac:dyDescent="0.35">
      <c r="A5" s="361"/>
      <c r="B5" s="360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0"/>
      <c r="P5" s="4"/>
    </row>
    <row r="6" spans="1:21" ht="23.25" customHeight="1" x14ac:dyDescent="0.35">
      <c r="A6" s="5"/>
      <c r="B6" s="3" t="s">
        <v>22</v>
      </c>
      <c r="K6" s="2"/>
      <c r="L6" s="2"/>
      <c r="M6" s="292"/>
      <c r="N6" s="2"/>
    </row>
    <row r="7" spans="1:21" ht="19.5" customHeight="1" x14ac:dyDescent="0.3">
      <c r="A7" s="6" t="s">
        <v>1</v>
      </c>
      <c r="B7" s="7" t="s">
        <v>2</v>
      </c>
      <c r="C7" s="7" t="s">
        <v>3</v>
      </c>
      <c r="D7" s="7" t="s">
        <v>4</v>
      </c>
      <c r="E7" s="7" t="s">
        <v>5</v>
      </c>
      <c r="F7" s="7" t="s">
        <v>6</v>
      </c>
      <c r="G7" s="10" t="s">
        <v>12</v>
      </c>
      <c r="H7" s="10" t="s">
        <v>16</v>
      </c>
      <c r="I7" s="10" t="s">
        <v>8</v>
      </c>
      <c r="J7" s="304" t="s">
        <v>19</v>
      </c>
      <c r="K7" s="73" t="s">
        <v>10</v>
      </c>
      <c r="L7" s="73" t="s">
        <v>11</v>
      </c>
      <c r="M7" s="305" t="s">
        <v>20</v>
      </c>
      <c r="N7" s="10" t="s">
        <v>14</v>
      </c>
      <c r="P7" s="74"/>
    </row>
    <row r="8" spans="1:21" s="204" customFormat="1" ht="15.75" x14ac:dyDescent="0.25">
      <c r="A8" s="43">
        <v>1</v>
      </c>
      <c r="B8" s="303" t="s">
        <v>1387</v>
      </c>
      <c r="C8" s="295" t="str">
        <f>VLOOKUP($B8,' data siswa2020 internasional'!$C$8:$O$98,2,0)</f>
        <v>SURABAYA, 08 NOVEMBER 2008</v>
      </c>
      <c r="D8" s="295" t="str">
        <f>VLOOKUP($B8,' data siswa2020 internasional'!$C$8:$O$98,3,0)</f>
        <v>ISLAM</v>
      </c>
      <c r="E8" s="296" t="str">
        <f>VLOOKUP($B8,' data siswa2020 internasional'!$C$8:$O$98,4,0)</f>
        <v>NAHARIS SALAM</v>
      </c>
      <c r="F8" s="296" t="str">
        <f>VLOOKUP($B8,' data siswa2020 internasional'!$C$8:$O$98,5,0)</f>
        <v>HENY WAHYU WARDHANI</v>
      </c>
      <c r="G8" s="296" t="str">
        <f>VLOOKUP($B8,' data siswa2020 internasional'!$C$8:$O$98,6,0)</f>
        <v>SWASTA</v>
      </c>
      <c r="H8" s="296" t="str">
        <f>VLOOKUP($B8,' data siswa2020 internasional'!$C$8:$O$98,7,0)</f>
        <v>IBU RUMAH TANGGA</v>
      </c>
      <c r="I8" s="296" t="str">
        <f>VLOOKUP($B8,' data siswa2020 internasional'!$C$8:$O$98,8,0)</f>
        <v>Pondok jati BX No.4</v>
      </c>
      <c r="J8" s="297">
        <f>VLOOKUP($B8,' data siswa2020 internasional'!$C$8:$O$98,9,0)</f>
        <v>81386186584</v>
      </c>
      <c r="K8" s="296" t="str">
        <f>VLOOKUP($B8,' data siswa2020 internasional'!$C$8:$O$98,10,0)</f>
        <v>SDN PUCANG 2</v>
      </c>
      <c r="L8" s="296" t="str">
        <f>VLOOKUP($B8,' data siswa2020 internasional'!$C$8:$O$98,11,0)</f>
        <v>P</v>
      </c>
      <c r="M8" s="298" t="str">
        <f>VLOOKUP($B8,' data siswa2020 internasional'!$C$8:$O$98,12,0)</f>
        <v>0085786829</v>
      </c>
      <c r="N8" s="296">
        <f>VLOOKUP($B8,' data siswa2020 internasional'!$C$8:$O$98,13,0)</f>
        <v>0</v>
      </c>
      <c r="O8" s="239"/>
      <c r="P8" s="254"/>
      <c r="T8" s="204">
        <v>2</v>
      </c>
      <c r="U8" s="204">
        <v>2</v>
      </c>
    </row>
    <row r="9" spans="1:21" s="204" customFormat="1" ht="15.75" x14ac:dyDescent="0.25">
      <c r="A9" s="43">
        <v>2</v>
      </c>
      <c r="B9" s="201" t="s">
        <v>1605</v>
      </c>
      <c r="C9" s="295" t="str">
        <f>VLOOKUP($B9,' data siswa2020 internasional'!$C$8:$O$98,2,0)</f>
        <v>SIDOARJO, 11 JULI 2009</v>
      </c>
      <c r="D9" s="295" t="str">
        <f>VLOOKUP($B9,' data siswa2020 internasional'!$C$8:$O$98,3,0)</f>
        <v>ISLAM</v>
      </c>
      <c r="E9" s="296" t="str">
        <f>VLOOKUP($B9,' data siswa2020 internasional'!$C$8:$O$98,4,0)</f>
        <v>HARIYADI</v>
      </c>
      <c r="F9" s="296" t="str">
        <f>VLOOKUP($B9,' data siswa2020 internasional'!$C$8:$O$98,5,0)</f>
        <v>ISNUL HUDAYAH</v>
      </c>
      <c r="G9" s="296" t="str">
        <f>VLOOKUP($B9,' data siswa2020 internasional'!$C$8:$O$98,6,0)</f>
        <v>SWASTA</v>
      </c>
      <c r="H9" s="296" t="str">
        <f>VLOOKUP($B9,' data siswa2020 internasional'!$C$8:$O$98,7,0)</f>
        <v>IBU RUMAH TANGGA</v>
      </c>
      <c r="I9" s="296" t="str">
        <f>VLOOKUP($B9,' data siswa2020 internasional'!$C$8:$O$98,8,0)</f>
        <v>KAHURIPAN NIRWANA AA 2/09 RT.01 RW.10 BABATAN JATI SIDOARJO</v>
      </c>
      <c r="J9" s="297">
        <f>VLOOKUP($B9,' data siswa2020 internasional'!$C$8:$O$98,9,0)</f>
        <v>81331866800</v>
      </c>
      <c r="K9" s="296" t="str">
        <f>VLOOKUP($B9,' data siswa2020 internasional'!$C$8:$O$98,10,0)</f>
        <v>SD MUHAMMADIYAH 2 SIDOARJO</v>
      </c>
      <c r="L9" s="296" t="str">
        <f>VLOOKUP($B9,' data siswa2020 internasional'!$C$8:$O$98,11,0)</f>
        <v>L</v>
      </c>
      <c r="M9" s="298" t="str">
        <f>VLOOKUP($B9,' data siswa2020 internasional'!$C$8:$O$98,12,0)</f>
        <v>0091359517</v>
      </c>
      <c r="N9" s="296">
        <f>VLOOKUP($B9,' data siswa2020 internasional'!$C$8:$O$98,13,0)</f>
        <v>0</v>
      </c>
      <c r="O9" s="239"/>
      <c r="P9" s="254"/>
      <c r="T9" s="204">
        <v>2</v>
      </c>
      <c r="U9" s="204">
        <v>2</v>
      </c>
    </row>
    <row r="10" spans="1:21" s="204" customFormat="1" ht="15.75" x14ac:dyDescent="0.25">
      <c r="A10" s="43">
        <v>3</v>
      </c>
      <c r="B10" s="201" t="s">
        <v>1176</v>
      </c>
      <c r="C10" s="295" t="str">
        <f>VLOOKUP($B10,' data siswa2020 internasional'!$C$8:$O$98,2,0)</f>
        <v>SIDOARJO, 07 FEBRUARI 2009</v>
      </c>
      <c r="D10" s="295" t="str">
        <f>VLOOKUP($B10,' data siswa2020 internasional'!$C$8:$O$98,3,0)</f>
        <v>ISLAM</v>
      </c>
      <c r="E10" s="296" t="str">
        <f>VLOOKUP($B10,' data siswa2020 internasional'!$C$8:$O$98,4,0)</f>
        <v>AGUS MUNTOYIB</v>
      </c>
      <c r="F10" s="296" t="str">
        <f>VLOOKUP($B10,' data siswa2020 internasional'!$C$8:$O$98,5,0)</f>
        <v>ISA RAHMAJANI</v>
      </c>
      <c r="G10" s="296" t="str">
        <f>VLOOKUP($B10,' data siswa2020 internasional'!$C$8:$O$98,6,0)</f>
        <v>SWASTA</v>
      </c>
      <c r="H10" s="296" t="str">
        <f>VLOOKUP($B10,' data siswa2020 internasional'!$C$8:$O$98,7,0)</f>
        <v>PNS</v>
      </c>
      <c r="I10" s="296" t="str">
        <f>VLOOKUP($B10,' data siswa2020 internasional'!$C$8:$O$98,8,0)</f>
        <v>PERUM. TERATAI BLOK 1.B/03 SIDOKERTO BUDURAN</v>
      </c>
      <c r="J10" s="297">
        <f>VLOOKUP($B10,' data siswa2020 internasional'!$C$8:$O$98,9,0)</f>
        <v>87754145777</v>
      </c>
      <c r="K10" s="296" t="str">
        <f>VLOOKUP($B10,' data siswa2020 internasional'!$C$8:$O$98,10,0)</f>
        <v>SD MUHAMMADIYAH 1 SIDOARJO</v>
      </c>
      <c r="L10" s="296" t="str">
        <f>VLOOKUP($B10,' data siswa2020 internasional'!$C$8:$O$98,11,0)</f>
        <v>P</v>
      </c>
      <c r="M10" s="325" t="s">
        <v>1776</v>
      </c>
      <c r="N10" s="296">
        <f>VLOOKUP($B10,' data siswa2020 internasional'!$C$8:$O$98,13,0)</f>
        <v>0</v>
      </c>
      <c r="O10" s="223"/>
      <c r="P10" s="254"/>
      <c r="T10" s="204">
        <v>2</v>
      </c>
      <c r="U10" s="204">
        <v>2</v>
      </c>
    </row>
    <row r="11" spans="1:21" s="204" customFormat="1" ht="15.75" x14ac:dyDescent="0.25">
      <c r="A11" s="43">
        <v>4</v>
      </c>
      <c r="B11" s="201" t="s">
        <v>1426</v>
      </c>
      <c r="C11" s="295" t="str">
        <f>VLOOKUP($B11,' data siswa2020 internasional'!$C$8:$O$98,2,0)</f>
        <v>LAMONGAN, 13 APRIL 2008</v>
      </c>
      <c r="D11" s="295" t="str">
        <f>VLOOKUP($B11,' data siswa2020 internasional'!$C$8:$O$98,3,0)</f>
        <v>ISLAM</v>
      </c>
      <c r="E11" s="296" t="str">
        <f>VLOOKUP($B11,' data siswa2020 internasional'!$C$8:$O$98,4,0)</f>
        <v>AHMAD LUTHFI IMADUDDIN</v>
      </c>
      <c r="F11" s="296" t="str">
        <f>VLOOKUP($B11,' data siswa2020 internasional'!$C$8:$O$98,5,0)</f>
        <v>JUWARNINGSIH</v>
      </c>
      <c r="G11" s="296" t="str">
        <f>VLOOKUP($B11,' data siswa2020 internasional'!$C$8:$O$98,6,0)</f>
        <v>SWASTA</v>
      </c>
      <c r="H11" s="296" t="str">
        <f>VLOOKUP($B11,' data siswa2020 internasional'!$C$8:$O$98,7,0)</f>
        <v>IBU RUMAH TANGGA</v>
      </c>
      <c r="I11" s="296" t="str">
        <f>VLOOKUP($B11,' data siswa2020 internasional'!$C$8:$O$98,8,0)</f>
        <v>JL. SULAIMAN 1 KAVLING NO. 06 BEJI RT 08 RW 02 BANJARSARI BUDURAN SIDOARJO</v>
      </c>
      <c r="J11" s="297">
        <f>VLOOKUP($B11,' data siswa2020 internasional'!$C$8:$O$98,9,0)</f>
        <v>85228785575</v>
      </c>
      <c r="K11" s="296" t="str">
        <f>VLOOKUP($B11,' data siswa2020 internasional'!$C$8:$O$98,10,0)</f>
        <v>SDN BANJARSARI</v>
      </c>
      <c r="L11" s="296" t="str">
        <f>VLOOKUP($B11,' data siswa2020 internasional'!$C$8:$O$98,11,0)</f>
        <v>P</v>
      </c>
      <c r="M11" s="325" t="s">
        <v>1777</v>
      </c>
      <c r="N11" s="296">
        <f>VLOOKUP($B11,' data siswa2020 internasional'!$C$8:$O$98,13,0)</f>
        <v>0</v>
      </c>
      <c r="O11" s="239"/>
      <c r="P11" s="254"/>
      <c r="T11" s="204">
        <v>2</v>
      </c>
      <c r="U11" s="204">
        <v>2</v>
      </c>
    </row>
    <row r="12" spans="1:21" s="204" customFormat="1" ht="15.75" x14ac:dyDescent="0.25">
      <c r="A12" s="43">
        <v>5</v>
      </c>
      <c r="B12" s="201" t="s">
        <v>1442</v>
      </c>
      <c r="C12" s="295" t="str">
        <f>VLOOKUP($B12,' data siswa2020 internasional'!$C$8:$O$98,2,0)</f>
        <v>SIDOARJO, 11 DESEMBER 2008</v>
      </c>
      <c r="D12" s="295" t="str">
        <f>VLOOKUP($B12,' data siswa2020 internasional'!$C$8:$O$98,3,0)</f>
        <v>ISLAM</v>
      </c>
      <c r="E12" s="296" t="str">
        <f>VLOOKUP($B12,' data siswa2020 internasional'!$C$8:$O$98,4,0)</f>
        <v>RAHMAD DWI KURNIAWAN</v>
      </c>
      <c r="F12" s="296" t="str">
        <f>VLOOKUP($B12,' data siswa2020 internasional'!$C$8:$O$98,5,0)</f>
        <v>TRI AGUSTININGTYAS</v>
      </c>
      <c r="G12" s="296" t="str">
        <f>VLOOKUP($B12,' data siswa2020 internasional'!$C$8:$O$98,6,0)</f>
        <v>WIRASWASTA</v>
      </c>
      <c r="H12" s="296" t="str">
        <f>VLOOKUP($B12,' data siswa2020 internasional'!$C$8:$O$98,7,0)</f>
        <v>KARYAWAN SWASTA</v>
      </c>
      <c r="I12" s="296" t="str">
        <f>VLOOKUP($B12,' data siswa2020 internasional'!$C$8:$O$98,8,0)</f>
        <v>PERMATA ALAM PERMAI G2-21 GEMURUNG GEDANGAN SIDOARJO</v>
      </c>
      <c r="J12" s="297">
        <f>VLOOKUP($B12,' data siswa2020 internasional'!$C$8:$O$98,9,0)</f>
        <v>81231353416</v>
      </c>
      <c r="K12" s="296" t="str">
        <f>VLOOKUP($B12,' data siswa2020 internasional'!$C$8:$O$98,10,0)</f>
        <v>SDN PUCANG IV</v>
      </c>
      <c r="L12" s="296" t="str">
        <f>VLOOKUP($B12,' data siswa2020 internasional'!$C$8:$O$98,11,0)</f>
        <v>L</v>
      </c>
      <c r="M12" s="298" t="str">
        <f>VLOOKUP($B12,' data siswa2020 internasional'!$C$8:$O$98,12,0)</f>
        <v>0089859336</v>
      </c>
      <c r="N12" s="296">
        <f>VLOOKUP($B12,' data siswa2020 internasional'!$C$8:$O$98,13,0)</f>
        <v>0</v>
      </c>
      <c r="O12" s="239"/>
      <c r="P12" s="254"/>
      <c r="T12" s="204">
        <v>2</v>
      </c>
      <c r="U12" s="204">
        <v>2</v>
      </c>
    </row>
    <row r="13" spans="1:21" s="204" customFormat="1" ht="15.75" x14ac:dyDescent="0.25">
      <c r="A13" s="43">
        <v>6</v>
      </c>
      <c r="B13" s="201" t="s">
        <v>1370</v>
      </c>
      <c r="C13" s="295" t="str">
        <f>VLOOKUP($B13,' data siswa2020 internasional'!$C$8:$O$98,2,0)</f>
        <v>SIDOARJO, 25 JANUARI 2009</v>
      </c>
      <c r="D13" s="295" t="str">
        <f>VLOOKUP($B13,' data siswa2020 internasional'!$C$8:$O$98,3,0)</f>
        <v>ISLAM</v>
      </c>
      <c r="E13" s="296" t="str">
        <f>VLOOKUP($B13,' data siswa2020 internasional'!$C$8:$O$98,4,0)</f>
        <v>FREE HERMANTO</v>
      </c>
      <c r="F13" s="296" t="str">
        <f>VLOOKUP($B13,' data siswa2020 internasional'!$C$8:$O$98,5,0)</f>
        <v>ARI SRI RAHAYU</v>
      </c>
      <c r="G13" s="296" t="str">
        <f>VLOOKUP($B13,' data siswa2020 internasional'!$C$8:$O$98,6,0)</f>
        <v>PEGAWAI SWASTA</v>
      </c>
      <c r="H13" s="296" t="str">
        <f>VLOOKUP($B13,' data siswa2020 internasional'!$C$8:$O$98,7,0)</f>
        <v>IBU RUMAH TANGGA</v>
      </c>
      <c r="I13" s="296" t="str">
        <f>VLOOKUP($B13,' data siswa2020 internasional'!$C$8:$O$98,8,0)</f>
        <v>PERUM TAMAN PUSPA ANGGASWANGI BLOK F1/NO.11 ANGGASWANGI SUKODONO SIDOARJO</v>
      </c>
      <c r="J13" s="297" t="str">
        <f>VLOOKUP($B13,' data siswa2020 internasional'!$C$8:$O$98,9,0)</f>
        <v>0817590273/0318831456</v>
      </c>
      <c r="K13" s="296" t="str">
        <f>VLOOKUP($B13,' data siswa2020 internasional'!$C$8:$O$98,10,0)</f>
        <v>MI MA'ARIF PAGERWOJO</v>
      </c>
      <c r="L13" s="296" t="str">
        <f>VLOOKUP($B13,' data siswa2020 internasional'!$C$8:$O$98,11,0)</f>
        <v>P</v>
      </c>
      <c r="M13" s="298" t="str">
        <f>VLOOKUP($B13,' data siswa2020 internasional'!$C$8:$O$98,12,0)</f>
        <v>0092345686</v>
      </c>
      <c r="N13" s="296">
        <f>VLOOKUP($B13,' data siswa2020 internasional'!$C$8:$O$98,13,0)</f>
        <v>0</v>
      </c>
      <c r="O13" s="239"/>
      <c r="P13" s="254"/>
      <c r="T13" s="204">
        <v>2</v>
      </c>
      <c r="U13" s="204">
        <v>2</v>
      </c>
    </row>
    <row r="14" spans="1:21" s="204" customFormat="1" ht="15.75" x14ac:dyDescent="0.25">
      <c r="A14" s="43">
        <v>7</v>
      </c>
      <c r="B14" s="201" t="s">
        <v>1381</v>
      </c>
      <c r="C14" s="295" t="str">
        <f>VLOOKUP($B14,' data siswa2020 internasional'!$C$8:$O$98,2,0)</f>
        <v>SIDOARJO, 16 OKTOBER 2008</v>
      </c>
      <c r="D14" s="295" t="str">
        <f>VLOOKUP($B14,' data siswa2020 internasional'!$C$8:$O$98,3,0)</f>
        <v>ISLAM</v>
      </c>
      <c r="E14" s="296" t="str">
        <f>VLOOKUP($B14,' data siswa2020 internasional'!$C$8:$O$98,4,0)</f>
        <v>BARKAH EKA DIJANTO</v>
      </c>
      <c r="F14" s="296" t="str">
        <f>VLOOKUP($B14,' data siswa2020 internasional'!$C$8:$O$98,5,0)</f>
        <v>ENI KURNIA SETIASIH</v>
      </c>
      <c r="G14" s="296" t="str">
        <f>VLOOKUP($B14,' data siswa2020 internasional'!$C$8:$O$98,6,0)</f>
        <v>KARYAWAN SWASTA</v>
      </c>
      <c r="H14" s="296" t="str">
        <f>VLOOKUP($B14,' data siswa2020 internasional'!$C$8:$O$98,7,0)</f>
        <v>IBU RUMAH TANGGA</v>
      </c>
      <c r="I14" s="296" t="str">
        <f>VLOOKUP($B14,' data siswa2020 internasional'!$C$8:$O$98,8,0)</f>
        <v>TLOGO, SIDOKERTO BUDURAN SIDOARJO</v>
      </c>
      <c r="J14" s="297">
        <f>VLOOKUP($B14,' data siswa2020 internasional'!$C$8:$O$98,9,0)</f>
        <v>82132734263</v>
      </c>
      <c r="K14" s="296" t="str">
        <f>VLOOKUP($B14,' data siswa2020 internasional'!$C$8:$O$98,10,0)</f>
        <v>MI MA'ARIF PAGERWOJO</v>
      </c>
      <c r="L14" s="296" t="str">
        <f>VLOOKUP($B14,' data siswa2020 internasional'!$C$8:$O$98,11,0)</f>
        <v>P</v>
      </c>
      <c r="M14" s="298" t="str">
        <f>VLOOKUP($B14,' data siswa2020 internasional'!$C$8:$O$98,12,0)</f>
        <v>0081471867</v>
      </c>
      <c r="N14" s="296">
        <f>VLOOKUP($B14,' data siswa2020 internasional'!$C$8:$O$98,13,0)</f>
        <v>0</v>
      </c>
      <c r="O14" s="239"/>
      <c r="P14" s="254"/>
      <c r="T14" s="204">
        <v>2</v>
      </c>
      <c r="U14" s="204">
        <v>2</v>
      </c>
    </row>
    <row r="15" spans="1:21" s="204" customFormat="1" ht="15.75" x14ac:dyDescent="0.25">
      <c r="A15" s="43">
        <v>8</v>
      </c>
      <c r="B15" s="201" t="s">
        <v>1392</v>
      </c>
      <c r="C15" s="295" t="str">
        <f>VLOOKUP($B15,' data siswa2020 internasional'!$C$8:$O$98,2,0)</f>
        <v>SURABAYA, 11 AGUSTUS 2009</v>
      </c>
      <c r="D15" s="295" t="str">
        <f>VLOOKUP($B15,' data siswa2020 internasional'!$C$8:$O$98,3,0)</f>
        <v>ISLAM</v>
      </c>
      <c r="E15" s="296" t="str">
        <f>VLOOKUP($B15,' data siswa2020 internasional'!$C$8:$O$98,4,0)</f>
        <v>ERFAN SETIAWAN</v>
      </c>
      <c r="F15" s="296" t="str">
        <f>VLOOKUP($B15,' data siswa2020 internasional'!$C$8:$O$98,5,0)</f>
        <v>LEONY YUSTISSTA</v>
      </c>
      <c r="G15" s="296" t="str">
        <f>VLOOKUP($B15,' data siswa2020 internasional'!$C$8:$O$98,6,0)</f>
        <v>WIRASWATA</v>
      </c>
      <c r="H15" s="296">
        <f>VLOOKUP($B15,' data siswa2020 internasional'!$C$8:$O$98,7,0)</f>
        <v>0</v>
      </c>
      <c r="I15" s="296" t="str">
        <f>VLOOKUP($B15,' data siswa2020 internasional'!$C$8:$O$98,8,0)</f>
        <v>KARANGBONG GEDANGAN SIDOARJO</v>
      </c>
      <c r="J15" s="297">
        <f>VLOOKUP($B15,' data siswa2020 internasional'!$C$8:$O$98,9,0)</f>
        <v>85606657197</v>
      </c>
      <c r="K15" s="296" t="str">
        <f>VLOOKUP($B15,' data siswa2020 internasional'!$C$8:$O$98,10,0)</f>
        <v>SD MUHAMMADIYAH SIDOARJO</v>
      </c>
      <c r="L15" s="296" t="str">
        <f>VLOOKUP($B15,' data siswa2020 internasional'!$C$8:$O$98,11,0)</f>
        <v>P</v>
      </c>
      <c r="M15" s="325" t="s">
        <v>1778</v>
      </c>
      <c r="N15" s="296">
        <f>VLOOKUP($B15,' data siswa2020 internasional'!$C$8:$O$98,13,0)</f>
        <v>0</v>
      </c>
      <c r="O15" s="239"/>
      <c r="P15" s="254"/>
      <c r="T15" s="204">
        <v>2</v>
      </c>
      <c r="U15" s="204">
        <v>2</v>
      </c>
    </row>
    <row r="16" spans="1:21" s="204" customFormat="1" ht="15.75" x14ac:dyDescent="0.25">
      <c r="A16" s="43">
        <v>9</v>
      </c>
      <c r="B16" s="201" t="s">
        <v>1515</v>
      </c>
      <c r="C16" s="295" t="str">
        <f>VLOOKUP($B16,' data siswa2020 internasional'!$C$8:$O$98,2,0)</f>
        <v>SIDOARJO, 6 NOPEMBER 2008</v>
      </c>
      <c r="D16" s="295" t="str">
        <f>VLOOKUP($B16,' data siswa2020 internasional'!$C$8:$O$98,3,0)</f>
        <v>ISLAM</v>
      </c>
      <c r="E16" s="296" t="str">
        <f>VLOOKUP($B16,' data siswa2020 internasional'!$C$8:$O$98,4,0)</f>
        <v>SUPARMO</v>
      </c>
      <c r="F16" s="296" t="str">
        <f>VLOOKUP($B16,' data siswa2020 internasional'!$C$8:$O$98,5,0)</f>
        <v>SRI SULISTIYANI</v>
      </c>
      <c r="G16" s="296">
        <f>VLOOKUP($B16,' data siswa2020 internasional'!$C$8:$O$98,6,0)</f>
        <v>0</v>
      </c>
      <c r="H16" s="296" t="str">
        <f>VLOOKUP($B16,' data siswa2020 internasional'!$C$8:$O$98,7,0)</f>
        <v>SWASTA</v>
      </c>
      <c r="I16" s="296" t="str">
        <f>VLOOKUP($B16,' data siswa2020 internasional'!$C$8:$O$98,8,0)</f>
        <v>JL. BALAI DESA BARAT NO. 23 BUDURAN SIDOARJO</v>
      </c>
      <c r="J16" s="297">
        <f>VLOOKUP($B16,' data siswa2020 internasional'!$C$8:$O$98,9,0)</f>
        <v>88217823924</v>
      </c>
      <c r="K16" s="296" t="str">
        <f>VLOOKUP($B16,' data siswa2020 internasional'!$C$8:$O$98,10,0)</f>
        <v>SDN BUDURAN</v>
      </c>
      <c r="L16" s="296" t="str">
        <f>VLOOKUP($B16,' data siswa2020 internasional'!$C$8:$O$98,11,0)</f>
        <v>L</v>
      </c>
      <c r="M16" s="298" t="str">
        <f>VLOOKUP($B16,' data siswa2020 internasional'!$C$8:$O$98,12,0)</f>
        <v>0088458069</v>
      </c>
      <c r="N16" s="296">
        <f>VLOOKUP($B16,' data siswa2020 internasional'!$C$8:$O$98,13,0)</f>
        <v>0</v>
      </c>
      <c r="O16" s="239"/>
      <c r="P16" s="306"/>
      <c r="T16" s="204">
        <v>2</v>
      </c>
      <c r="U16" s="204">
        <v>2</v>
      </c>
    </row>
    <row r="17" spans="1:21" s="204" customFormat="1" ht="15.75" x14ac:dyDescent="0.25">
      <c r="A17" s="43">
        <v>10</v>
      </c>
      <c r="B17" s="201" t="s">
        <v>1222</v>
      </c>
      <c r="C17" s="295" t="str">
        <f>VLOOKUP($B17,' data siswa2020 internasional'!$C$8:$O$98,2,0)</f>
        <v>SIDOARJO,09 APRIL 2009</v>
      </c>
      <c r="D17" s="295" t="str">
        <f>VLOOKUP($B17,' data siswa2020 internasional'!$C$8:$O$98,3,0)</f>
        <v>ISLAM</v>
      </c>
      <c r="E17" s="296" t="str">
        <f>VLOOKUP($B17,' data siswa2020 internasional'!$C$8:$O$98,4,0)</f>
        <v>BUDI SETIONO</v>
      </c>
      <c r="F17" s="296" t="str">
        <f>VLOOKUP($B17,' data siswa2020 internasional'!$C$8:$O$98,5,0)</f>
        <v>NOVA DIANA SARI</v>
      </c>
      <c r="G17" s="296" t="str">
        <f>VLOOKUP($B17,' data siswa2020 internasional'!$C$8:$O$98,6,0)</f>
        <v>DESIGN PRODUCT</v>
      </c>
      <c r="H17" s="296" t="str">
        <f>VLOOKUP($B17,' data siswa2020 internasional'!$C$8:$O$98,7,0)</f>
        <v>IBU RUMAH TANGGA</v>
      </c>
      <c r="I17" s="296" t="str">
        <f>VLOOKUP($B17,' data siswa2020 internasional'!$C$8:$O$98,8,0)</f>
        <v>PERUM PUCANG INDAH BLOK P NO.05 RT.24 RW.06 PUCANG SIDOARJO</v>
      </c>
      <c r="J17" s="297">
        <f>VLOOKUP($B17,' data siswa2020 internasional'!$C$8:$O$98,9,0)</f>
        <v>82234104199</v>
      </c>
      <c r="K17" s="296" t="str">
        <f>VLOOKUP($B17,' data siswa2020 internasional'!$C$8:$O$98,10,0)</f>
        <v>SDN PAGERWOJO</v>
      </c>
      <c r="L17" s="296" t="str">
        <f>VLOOKUP($B17,' data siswa2020 internasional'!$C$8:$O$98,11,0)</f>
        <v>P</v>
      </c>
      <c r="M17" s="325" t="s">
        <v>1779</v>
      </c>
      <c r="N17" s="296">
        <f>VLOOKUP($B17,' data siswa2020 internasional'!$C$8:$O$98,13,0)</f>
        <v>0</v>
      </c>
      <c r="O17" s="239"/>
      <c r="P17" s="254"/>
      <c r="T17" s="204">
        <v>2</v>
      </c>
      <c r="U17" s="204">
        <v>2</v>
      </c>
    </row>
    <row r="18" spans="1:21" s="204" customFormat="1" ht="15.75" x14ac:dyDescent="0.25">
      <c r="A18" s="43">
        <v>11</v>
      </c>
      <c r="B18" s="201" t="s">
        <v>1642</v>
      </c>
      <c r="C18" s="295" t="str">
        <f>VLOOKUP($B18,' data siswa2020 internasional'!$C$8:$O$98,2,0)</f>
        <v>SURABAYA, 01 OKTOBER 2009</v>
      </c>
      <c r="D18" s="295" t="str">
        <f>VLOOKUP($B18,' data siswa2020 internasional'!$C$8:$O$98,3,0)</f>
        <v>ISLAM</v>
      </c>
      <c r="E18" s="296" t="str">
        <f>VLOOKUP($B18,' data siswa2020 internasional'!$C$8:$O$98,4,0)</f>
        <v>RACHMAD SALEH</v>
      </c>
      <c r="F18" s="296" t="str">
        <f>VLOOKUP($B18,' data siswa2020 internasional'!$C$8:$O$98,5,0)</f>
        <v>AGUSTIN EKA DEWI NUGRAHA, SE</v>
      </c>
      <c r="G18" s="296" t="str">
        <f>VLOOKUP($B18,' data siswa2020 internasional'!$C$8:$O$98,6,0)</f>
        <v>SWASTA</v>
      </c>
      <c r="H18" s="296" t="str">
        <f>VLOOKUP($B18,' data siswa2020 internasional'!$C$8:$O$98,7,0)</f>
        <v>IBU RUMAH TANGGA</v>
      </c>
      <c r="I18" s="296" t="str">
        <f>VLOOKUP($B18,' data siswa2020 internasional'!$C$8:$O$98,8,0)</f>
        <v>JL. JENGGOLO 1 BLOK E NO.3 RT.04 RW.01 PUCANG SIDOARJO</v>
      </c>
      <c r="J18" s="297">
        <f>VLOOKUP($B18,' data siswa2020 internasional'!$C$8:$O$98,9,0)</f>
        <v>81232501083</v>
      </c>
      <c r="K18" s="296" t="str">
        <f>VLOOKUP($B18,' data siswa2020 internasional'!$C$8:$O$98,10,0)</f>
        <v>SDN PUCANG 5</v>
      </c>
      <c r="L18" s="296" t="str">
        <f>VLOOKUP($B18,' data siswa2020 internasional'!$C$8:$O$98,11,0)</f>
        <v>P</v>
      </c>
      <c r="M18" s="325" t="s">
        <v>1780</v>
      </c>
      <c r="N18" s="296">
        <f>VLOOKUP($B18,' data siswa2020 internasional'!$C$8:$O$98,13,0)</f>
        <v>0</v>
      </c>
      <c r="O18" s="239"/>
      <c r="P18" s="254"/>
      <c r="T18" s="204">
        <v>2</v>
      </c>
      <c r="U18" s="204">
        <v>2</v>
      </c>
    </row>
    <row r="19" spans="1:21" s="204" customFormat="1" ht="15.75" x14ac:dyDescent="0.25">
      <c r="A19" s="43">
        <v>12</v>
      </c>
      <c r="B19" s="201" t="s">
        <v>1631</v>
      </c>
      <c r="C19" s="295" t="str">
        <f>VLOOKUP($B19,' data siswa2020 internasional'!$C$8:$O$98,2,0)</f>
        <v>SURABAYA, 15 JULI 2008</v>
      </c>
      <c r="D19" s="295" t="str">
        <f>VLOOKUP($B19,' data siswa2020 internasional'!$C$8:$O$98,3,0)</f>
        <v>ISLAM</v>
      </c>
      <c r="E19" s="296" t="str">
        <f>VLOOKUP($B19,' data siswa2020 internasional'!$C$8:$O$98,4,0)</f>
        <v>BENI OKTAPHIANUS</v>
      </c>
      <c r="F19" s="296" t="str">
        <f>VLOOKUP($B19,' data siswa2020 internasional'!$C$8:$O$98,5,0)</f>
        <v>ISA FITRIYAH</v>
      </c>
      <c r="G19" s="296" t="str">
        <f>VLOOKUP($B19,' data siswa2020 internasional'!$C$8:$O$98,6,0)</f>
        <v>SWASTA</v>
      </c>
      <c r="H19" s="296" t="str">
        <f>VLOOKUP($B19,' data siswa2020 internasional'!$C$8:$O$98,7,0)</f>
        <v>IBU RUMAH TANGGA</v>
      </c>
      <c r="I19" s="296" t="str">
        <f>VLOOKUP($B19,' data siswa2020 internasional'!$C$8:$O$98,8,0)</f>
        <v>KAHURIPAN NIRWANA CA 231/15 RT.14 RW.07 SUMPUT SIDOARJO</v>
      </c>
      <c r="J19" s="297">
        <f>VLOOKUP($B19,' data siswa2020 internasional'!$C$8:$O$98,9,0)</f>
        <v>81332003985</v>
      </c>
      <c r="K19" s="296" t="str">
        <f>VLOOKUP($B19,' data siswa2020 internasional'!$C$8:$O$98,10,0)</f>
        <v>SDN CEMENGKALANG</v>
      </c>
      <c r="L19" s="296" t="str">
        <f>VLOOKUP($B19,' data siswa2020 internasional'!$C$8:$O$98,11,0)</f>
        <v>L</v>
      </c>
      <c r="M19" s="325" t="s">
        <v>1781</v>
      </c>
      <c r="N19" s="296">
        <f>VLOOKUP($B19,' data siswa2020 internasional'!$C$8:$O$98,13,0)</f>
        <v>0</v>
      </c>
      <c r="O19" s="239"/>
      <c r="P19" s="254"/>
      <c r="T19" s="204">
        <v>2</v>
      </c>
      <c r="U19" s="204">
        <v>2</v>
      </c>
    </row>
    <row r="20" spans="1:21" s="204" customFormat="1" ht="15.75" x14ac:dyDescent="0.25">
      <c r="A20" s="43">
        <v>13</v>
      </c>
      <c r="B20" s="201" t="s">
        <v>1341</v>
      </c>
      <c r="C20" s="295" t="str">
        <f>VLOOKUP($B20,' data siswa2020 internasional'!$C$8:$O$98,2,0)</f>
        <v>MALANG, 03 FEBRUARI 2009</v>
      </c>
      <c r="D20" s="295" t="str">
        <f>VLOOKUP($B20,' data siswa2020 internasional'!$C$8:$O$98,3,0)</f>
        <v>ISLAM</v>
      </c>
      <c r="E20" s="296" t="str">
        <f>VLOOKUP($B20,' data siswa2020 internasional'!$C$8:$O$98,4,0)</f>
        <v>ACHMAD ASFIHANI</v>
      </c>
      <c r="F20" s="296" t="str">
        <f>VLOOKUP($B20,' data siswa2020 internasional'!$C$8:$O$98,5,0)</f>
        <v>DYAH ASTUTI</v>
      </c>
      <c r="G20" s="296" t="str">
        <f>VLOOKUP($B20,' data siswa2020 internasional'!$C$8:$O$98,6,0)</f>
        <v>SWASTA</v>
      </c>
      <c r="H20" s="296" t="str">
        <f>VLOOKUP($B20,' data siswa2020 internasional'!$C$8:$O$98,7,0)</f>
        <v>SWASTA</v>
      </c>
      <c r="I20" s="296" t="str">
        <f>VLOOKUP($B20,' data siswa2020 internasional'!$C$8:$O$98,8,0)</f>
        <v>PERUM SUNFLOWER RESIDENCE BLOCK A3 NO.4 RT 12 RW 03 SIWALANPANJI</v>
      </c>
      <c r="J20" s="297" t="str">
        <f>VLOOKUP($B20,' data siswa2020 internasional'!$C$8:$O$98,9,0)</f>
        <v>085733020858/085755898867</v>
      </c>
      <c r="K20" s="296" t="str">
        <f>VLOOKUP($B20,' data siswa2020 internasional'!$C$8:$O$98,10,0)</f>
        <v>SDN 1 BENDUNGAN PASURUAN</v>
      </c>
      <c r="L20" s="296" t="str">
        <f>VLOOKUP($B20,' data siswa2020 internasional'!$C$8:$O$98,11,0)</f>
        <v>P</v>
      </c>
      <c r="M20" s="298" t="str">
        <f>VLOOKUP($B20,' data siswa2020 internasional'!$C$8:$O$98,12,0)</f>
        <v>0094517291</v>
      </c>
      <c r="N20" s="296">
        <f>VLOOKUP($B20,' data siswa2020 internasional'!$C$8:$O$98,13,0)</f>
        <v>0</v>
      </c>
      <c r="O20" s="239"/>
      <c r="P20" s="254"/>
      <c r="T20" s="204">
        <v>2</v>
      </c>
      <c r="U20" s="204">
        <v>2</v>
      </c>
    </row>
    <row r="21" spans="1:21" s="204" customFormat="1" ht="15.75" x14ac:dyDescent="0.25">
      <c r="A21" s="43">
        <v>14</v>
      </c>
      <c r="B21" s="201" t="s">
        <v>1599</v>
      </c>
      <c r="C21" s="295" t="str">
        <f>VLOOKUP($B21,' data siswa2020 internasional'!$C$8:$O$98,2,0)</f>
        <v>SIDOARJO, 08 JANUARI 2009</v>
      </c>
      <c r="D21" s="295" t="str">
        <f>VLOOKUP($B21,' data siswa2020 internasional'!$C$8:$O$98,3,0)</f>
        <v>ISLAM</v>
      </c>
      <c r="E21" s="296" t="str">
        <f>VLOOKUP($B21,' data siswa2020 internasional'!$C$8:$O$98,4,0)</f>
        <v>KUSTOMO</v>
      </c>
      <c r="F21" s="296" t="str">
        <f>VLOOKUP($B21,' data siswa2020 internasional'!$C$8:$O$98,5,0)</f>
        <v>SULASNI</v>
      </c>
      <c r="G21" s="296" t="str">
        <f>VLOOKUP($B21,' data siswa2020 internasional'!$C$8:$O$98,6,0)</f>
        <v>SWASTA</v>
      </c>
      <c r="H21" s="296" t="str">
        <f>VLOOKUP($B21,' data siswa2020 internasional'!$C$8:$O$98,7,0)</f>
        <v>IBU RUMAH TANGGA</v>
      </c>
      <c r="I21" s="296" t="str">
        <f>VLOOKUP($B21,' data siswa2020 internasional'!$C$8:$O$98,8,0)</f>
        <v>KEBOANSIKEP RT.09 RW.03 GEDANGAN</v>
      </c>
      <c r="J21" s="297">
        <f>VLOOKUP($B21,' data siswa2020 internasional'!$C$8:$O$98,9,0)</f>
        <v>8123157591</v>
      </c>
      <c r="K21" s="296" t="str">
        <f>VLOOKUP($B21,' data siswa2020 internasional'!$C$8:$O$98,10,0)</f>
        <v>SDN KEBOANSIKEP 2</v>
      </c>
      <c r="L21" s="296" t="str">
        <f>VLOOKUP($B21,' data siswa2020 internasional'!$C$8:$O$98,11,0)</f>
        <v>L</v>
      </c>
      <c r="M21" s="298" t="str">
        <f>VLOOKUP($B21,' data siswa2020 internasional'!$C$8:$O$98,12,0)</f>
        <v>0096230378</v>
      </c>
      <c r="N21" s="296" t="str">
        <f>VLOOKUP($B21,' data siswa2020 internasional'!$C$8:$O$98,13,0)</f>
        <v>1-21-05-11-0473-0045-4</v>
      </c>
      <c r="O21" s="239"/>
      <c r="P21" s="254"/>
      <c r="T21" s="204">
        <v>2</v>
      </c>
      <c r="U21" s="204">
        <v>2</v>
      </c>
    </row>
    <row r="22" spans="1:21" s="204" customFormat="1" ht="15.75" x14ac:dyDescent="0.25">
      <c r="A22" s="43">
        <v>15</v>
      </c>
      <c r="B22" s="201" t="s">
        <v>1481</v>
      </c>
      <c r="C22" s="295" t="str">
        <f>VLOOKUP($B22,' data siswa2020 internasional'!$C$8:$O$98,2,0)</f>
        <v>SIDOARJO, 24 OKTOBER 2008</v>
      </c>
      <c r="D22" s="295" t="str">
        <f>VLOOKUP($B22,' data siswa2020 internasional'!$C$8:$O$98,3,0)</f>
        <v>ISLAM</v>
      </c>
      <c r="E22" s="296" t="str">
        <f>VLOOKUP($B22,' data siswa2020 internasional'!$C$8:$O$98,4,0)</f>
        <v>DONY TRI HANDOYO</v>
      </c>
      <c r="F22" s="296" t="str">
        <f>VLOOKUP($B22,' data siswa2020 internasional'!$C$8:$O$98,5,0)</f>
        <v>INDRAWATI</v>
      </c>
      <c r="G22" s="296" t="str">
        <f>VLOOKUP($B22,' data siswa2020 internasional'!$C$8:$O$98,6,0)</f>
        <v>SWASTA</v>
      </c>
      <c r="H22" s="296" t="str">
        <f>VLOOKUP($B22,' data siswa2020 internasional'!$C$8:$O$98,7,0)</f>
        <v>SWASTA</v>
      </c>
      <c r="I22" s="296" t="str">
        <f>VLOOKUP($B22,' data siswa2020 internasional'!$C$8:$O$98,8,0)</f>
        <v>JL BALAI DESA TEBEL BARAT RT 01 RW 01 GEDANGAN SIDOARJO</v>
      </c>
      <c r="J22" s="297" t="str">
        <f>VLOOKUP($B22,' data siswa2020 internasional'!$C$8:$O$98,9,0)</f>
        <v>082132222281/081233330135</v>
      </c>
      <c r="K22" s="296" t="str">
        <f>VLOOKUP($B22,' data siswa2020 internasional'!$C$8:$O$98,10,0)</f>
        <v>SDN 1 SRUNI</v>
      </c>
      <c r="L22" s="296" t="str">
        <f>VLOOKUP($B22,' data siswa2020 internasional'!$C$8:$O$98,11,0)</f>
        <v>P</v>
      </c>
      <c r="M22" s="325" t="s">
        <v>1782</v>
      </c>
      <c r="N22" s="296">
        <f>VLOOKUP($B22,' data siswa2020 internasional'!$C$8:$O$98,13,0)</f>
        <v>0</v>
      </c>
      <c r="O22" s="239"/>
      <c r="P22" s="254"/>
      <c r="T22" s="204">
        <v>2</v>
      </c>
      <c r="U22" s="204">
        <v>2</v>
      </c>
    </row>
    <row r="23" spans="1:21" s="204" customFormat="1" ht="15.75" x14ac:dyDescent="0.25">
      <c r="A23" s="43">
        <v>16</v>
      </c>
      <c r="B23" s="201" t="s">
        <v>1289</v>
      </c>
      <c r="C23" s="295" t="str">
        <f>VLOOKUP($B23,' data siswa2020 internasional'!$C$8:$O$98,2,0)</f>
        <v>SIDOARJO, 11 AGUSTUS 2008</v>
      </c>
      <c r="D23" s="295" t="str">
        <f>VLOOKUP($B23,' data siswa2020 internasional'!$C$8:$O$98,3,0)</f>
        <v>ISLAM</v>
      </c>
      <c r="E23" s="296" t="str">
        <f>VLOOKUP($B23,' data siswa2020 internasional'!$C$8:$O$98,4,0)</f>
        <v>MOCH. SULTON</v>
      </c>
      <c r="F23" s="296" t="str">
        <f>VLOOKUP($B23,' data siswa2020 internasional'!$C$8:$O$98,5,0)</f>
        <v>USCHURIYA</v>
      </c>
      <c r="G23" s="296" t="str">
        <f>VLOOKUP($B23,' data siswa2020 internasional'!$C$8:$O$98,6,0)</f>
        <v>SWASTA</v>
      </c>
      <c r="H23" s="296" t="str">
        <f>VLOOKUP($B23,' data siswa2020 internasional'!$C$8:$O$98,7,0)</f>
        <v>WIRASWASTA</v>
      </c>
      <c r="I23" s="296" t="str">
        <f>VLOOKUP($B23,' data siswa2020 internasional'!$C$8:$O$98,8,0)</f>
        <v>DS. KARANGBONG RT 03/RW 05 GEDANGAN</v>
      </c>
      <c r="J23" s="297" t="str">
        <f>VLOOKUP($B23,' data siswa2020 internasional'!$C$8:$O$98,9,0)</f>
        <v>089680374240/0895397063200</v>
      </c>
      <c r="K23" s="296">
        <f>VLOOKUP($B23,' data siswa2020 internasional'!$C$8:$O$98,10,0)</f>
        <v>0</v>
      </c>
      <c r="L23" s="296" t="str">
        <f>VLOOKUP($B23,' data siswa2020 internasional'!$C$8:$O$98,11,0)</f>
        <v>P</v>
      </c>
      <c r="M23" s="325" t="s">
        <v>1783</v>
      </c>
      <c r="N23" s="296">
        <f>VLOOKUP($B23,' data siswa2020 internasional'!$C$8:$O$98,13,0)</f>
        <v>0</v>
      </c>
      <c r="O23" s="239"/>
      <c r="P23" s="254"/>
      <c r="T23" s="204">
        <v>2</v>
      </c>
      <c r="U23" s="204">
        <v>2</v>
      </c>
    </row>
    <row r="24" spans="1:21" s="204" customFormat="1" ht="15.75" x14ac:dyDescent="0.25">
      <c r="A24" s="43">
        <v>17</v>
      </c>
      <c r="B24" s="201" t="s">
        <v>1527</v>
      </c>
      <c r="C24" s="295" t="str">
        <f>VLOOKUP($B24,' data siswa2020 internasional'!$C$8:$O$98,2,0)</f>
        <v>SIDOARJO, 11 MEI 2009</v>
      </c>
      <c r="D24" s="295" t="str">
        <f>VLOOKUP($B24,' data siswa2020 internasional'!$C$8:$O$98,3,0)</f>
        <v>ISLAM</v>
      </c>
      <c r="E24" s="296" t="str">
        <f>VLOOKUP($B24,' data siswa2020 internasional'!$C$8:$O$98,4,0)</f>
        <v>DENI SUSANTO</v>
      </c>
      <c r="F24" s="296" t="str">
        <f>VLOOKUP($B24,' data siswa2020 internasional'!$C$8:$O$98,5,0)</f>
        <v>WENI FESTIYAWATI</v>
      </c>
      <c r="G24" s="296" t="str">
        <f>VLOOKUP($B24,' data siswa2020 internasional'!$C$8:$O$98,6,0)</f>
        <v>SWASTA</v>
      </c>
      <c r="H24" s="296" t="str">
        <f>VLOOKUP($B24,' data siswa2020 internasional'!$C$8:$O$98,7,0)</f>
        <v>SWASTA</v>
      </c>
      <c r="I24" s="296" t="str">
        <f>VLOOKUP($B24,' data siswa2020 internasional'!$C$8:$O$98,8,0)</f>
        <v>PERUM JENGGOLO ASRI RT.02 RW.08 SONO SIDOKERTO BUDURAN</v>
      </c>
      <c r="J24" s="297">
        <f>VLOOKUP($B24,' data siswa2020 internasional'!$C$8:$O$98,9,0)</f>
        <v>82132451674</v>
      </c>
      <c r="K24" s="296" t="str">
        <f>VLOOKUP($B24,' data siswa2020 internasional'!$C$8:$O$98,10,0)</f>
        <v>SDN SIDOKERTO</v>
      </c>
      <c r="L24" s="296" t="str">
        <f>VLOOKUP($B24,' data siswa2020 internasional'!$C$8:$O$98,11,0)</f>
        <v>P</v>
      </c>
      <c r="M24" s="298" t="str">
        <f>VLOOKUP($B24,' data siswa2020 internasional'!$C$8:$O$98,12,0)</f>
        <v>0091986431</v>
      </c>
      <c r="N24" s="296">
        <f>VLOOKUP($B24,' data siswa2020 internasional'!$C$8:$O$98,13,0)</f>
        <v>0</v>
      </c>
      <c r="O24" s="239"/>
      <c r="P24" s="254"/>
      <c r="T24" s="204">
        <v>2</v>
      </c>
      <c r="U24" s="204">
        <v>2</v>
      </c>
    </row>
    <row r="25" spans="1:21" s="204" customFormat="1" ht="15.75" x14ac:dyDescent="0.25">
      <c r="A25" s="43">
        <v>18</v>
      </c>
      <c r="B25" s="201" t="s">
        <v>1318</v>
      </c>
      <c r="C25" s="295" t="str">
        <f>VLOOKUP($B25,' data siswa2020 internasional'!$C$8:$O$98,2,0)</f>
        <v>SEMARANG, 26 JANUARI 2009</v>
      </c>
      <c r="D25" s="295" t="str">
        <f>VLOOKUP($B25,' data siswa2020 internasional'!$C$8:$O$98,3,0)</f>
        <v>ISLAM</v>
      </c>
      <c r="E25" s="296" t="str">
        <f>VLOOKUP($B25,' data siswa2020 internasional'!$C$8:$O$98,4,0)</f>
        <v>M. BURHANUDDIN HENDRAWASIH</v>
      </c>
      <c r="F25" s="296" t="str">
        <f>VLOOKUP($B25,' data siswa2020 internasional'!$C$8:$O$98,5,0)</f>
        <v>DIAH KRISNATUTI WIDAYANTI</v>
      </c>
      <c r="G25" s="296" t="str">
        <f>VLOOKUP($B25,' data siswa2020 internasional'!$C$8:$O$98,6,0)</f>
        <v>SWASTA</v>
      </c>
      <c r="H25" s="296" t="str">
        <f>VLOOKUP($B25,' data siswa2020 internasional'!$C$8:$O$98,7,0)</f>
        <v>IBU RUMAH TANGGA</v>
      </c>
      <c r="I25" s="296" t="str">
        <f>VLOOKUP($B25,' data siswa2020 internasional'!$C$8:$O$98,8,0)</f>
        <v>PERUM BLUKID RESIDENCE 2 BLOK AW NO 24 RT 14 RW 11</v>
      </c>
      <c r="J25" s="297" t="str">
        <f>VLOOKUP($B25,' data siswa2020 internasional'!$C$8:$O$98,9,0)</f>
        <v>089605274321/087834643868</v>
      </c>
      <c r="K25" s="296" t="str">
        <f>VLOOKUP($B25,' data siswa2020 internasional'!$C$8:$O$98,10,0)</f>
        <v>SDN WONOSARI 2 SEMARANG</v>
      </c>
      <c r="L25" s="296" t="str">
        <f>VLOOKUP($B25,' data siswa2020 internasional'!$C$8:$O$98,11,0)</f>
        <v>L</v>
      </c>
      <c r="M25" s="298" t="str">
        <f>VLOOKUP($B25,' data siswa2020 internasional'!$C$8:$O$98,12,0)</f>
        <v>0096833878</v>
      </c>
      <c r="N25" s="296">
        <f>VLOOKUP($B25,' data siswa2020 internasional'!$C$8:$O$98,13,0)</f>
        <v>0</v>
      </c>
      <c r="O25" s="239"/>
      <c r="P25" s="254"/>
      <c r="T25" s="204">
        <v>2</v>
      </c>
      <c r="U25" s="204">
        <v>2</v>
      </c>
    </row>
    <row r="26" spans="1:21" s="204" customFormat="1" ht="15.75" x14ac:dyDescent="0.25">
      <c r="A26" s="43">
        <v>19</v>
      </c>
      <c r="B26" s="201" t="s">
        <v>1510</v>
      </c>
      <c r="C26" s="295" t="str">
        <f>VLOOKUP($B26,' data siswa2020 internasional'!$C$8:$O$98,2,0)</f>
        <v>SURABAYA, 31 OKTOBER 2008</v>
      </c>
      <c r="D26" s="295" t="str">
        <f>VLOOKUP($B26,' data siswa2020 internasional'!$C$8:$O$98,3,0)</f>
        <v>ISLAM</v>
      </c>
      <c r="E26" s="296" t="str">
        <f>VLOOKUP($B26,' data siswa2020 internasional'!$C$8:$O$98,4,0)</f>
        <v>M. WAHYUDI</v>
      </c>
      <c r="F26" s="296" t="str">
        <f>VLOOKUP($B26,' data siswa2020 internasional'!$C$8:$O$98,5,0)</f>
        <v>SISWANTI</v>
      </c>
      <c r="G26" s="296" t="str">
        <f>VLOOKUP($B26,' data siswa2020 internasional'!$C$8:$O$98,6,0)</f>
        <v>SWASTA</v>
      </c>
      <c r="H26" s="296" t="str">
        <f>VLOOKUP($B26,' data siswa2020 internasional'!$C$8:$O$98,7,0)</f>
        <v>IBU RUMAH TANGGA</v>
      </c>
      <c r="I26" s="296" t="str">
        <f>VLOOKUP($B26,' data siswa2020 internasional'!$C$8:$O$98,8,0)</f>
        <v>KAURIPAN NIRWANA BLOK CB NO. 5 SUMPUT SIDOARJO</v>
      </c>
      <c r="J26" s="297">
        <f>VLOOKUP($B26,' data siswa2020 internasional'!$C$8:$O$98,9,0)</f>
        <v>81330088889</v>
      </c>
      <c r="K26" s="296" t="str">
        <f>VLOOKUP($B26,' data siswa2020 internasional'!$C$8:$O$98,10,0)</f>
        <v>SDN JATI</v>
      </c>
      <c r="L26" s="296" t="str">
        <f>VLOOKUP($B26,' data siswa2020 internasional'!$C$8:$O$98,11,0)</f>
        <v>P</v>
      </c>
      <c r="M26" s="298" t="str">
        <f>VLOOKUP($B26,' data siswa2020 internasional'!$C$8:$O$98,12,0)</f>
        <v>0086358311</v>
      </c>
      <c r="N26" s="296">
        <f>VLOOKUP($B26,' data siswa2020 internasional'!$C$8:$O$98,13,0)</f>
        <v>0</v>
      </c>
      <c r="O26" s="239"/>
      <c r="P26" s="254"/>
      <c r="T26" s="204">
        <v>2</v>
      </c>
      <c r="U26" s="204">
        <v>2</v>
      </c>
    </row>
    <row r="27" spans="1:21" s="204" customFormat="1" ht="15.75" x14ac:dyDescent="0.25">
      <c r="A27" s="43">
        <v>20</v>
      </c>
      <c r="B27" s="201" t="s">
        <v>1295</v>
      </c>
      <c r="C27" s="295" t="str">
        <f>VLOOKUP($B27,' data siswa2020 internasional'!$C$8:$O$98,2,0)</f>
        <v>PASURUAN, 13 JANUARI 2009</v>
      </c>
      <c r="D27" s="295" t="str">
        <f>VLOOKUP($B27,' data siswa2020 internasional'!$C$8:$O$98,3,0)</f>
        <v>ISLAM</v>
      </c>
      <c r="E27" s="296" t="str">
        <f>VLOOKUP($B27,' data siswa2020 internasional'!$C$8:$O$98,4,0)</f>
        <v>SUTIKNO</v>
      </c>
      <c r="F27" s="296" t="str">
        <f>VLOOKUP($B27,' data siswa2020 internasional'!$C$8:$O$98,5,0)</f>
        <v>FERY MERAWATI</v>
      </c>
      <c r="G27" s="296" t="str">
        <f>VLOOKUP($B27,' data siswa2020 internasional'!$C$8:$O$98,6,0)</f>
        <v>WIRASWASTA</v>
      </c>
      <c r="H27" s="296" t="str">
        <f>VLOOKUP($B27,' data siswa2020 internasional'!$C$8:$O$98,7,0)</f>
        <v>WIRASWASTA</v>
      </c>
      <c r="I27" s="296" t="str">
        <f>VLOOKUP($B27,' data siswa2020 internasional'!$C$8:$O$98,8,0)</f>
        <v>KWADENGAN RT 01/RW 01 LEMAH PUTRO</v>
      </c>
      <c r="J27" s="297">
        <f>VLOOKUP($B27,' data siswa2020 internasional'!$C$8:$O$98,9,0)</f>
        <v>88217157203</v>
      </c>
      <c r="K27" s="296" t="str">
        <f>VLOOKUP($B27,' data siswa2020 internasional'!$C$8:$O$98,10,0)</f>
        <v>SDN KARANG SONO</v>
      </c>
      <c r="L27" s="296" t="str">
        <f>VLOOKUP($B27,' data siswa2020 internasional'!$C$8:$O$98,11,0)</f>
        <v>P</v>
      </c>
      <c r="M27" s="298" t="str">
        <f>VLOOKUP($B27,' data siswa2020 internasional'!$C$8:$O$98,12,0)</f>
        <v>0091917969</v>
      </c>
      <c r="N27" s="296">
        <f>VLOOKUP($B27,' data siswa2020 internasional'!$C$8:$O$98,13,0)</f>
        <v>0</v>
      </c>
      <c r="O27" s="239"/>
      <c r="P27" s="254"/>
      <c r="T27" s="204">
        <v>2</v>
      </c>
      <c r="U27" s="204">
        <v>2</v>
      </c>
    </row>
    <row r="28" spans="1:21" s="204" customFormat="1" ht="15.75" x14ac:dyDescent="0.25">
      <c r="A28" s="43">
        <v>21</v>
      </c>
      <c r="B28" s="201" t="s">
        <v>1330</v>
      </c>
      <c r="C28" s="295" t="str">
        <f>VLOOKUP($B28,' data siswa2020 internasional'!$C$8:$O$98,2,0)</f>
        <v>SIDOARJO, 12 AGUSTUS 2008</v>
      </c>
      <c r="D28" s="295" t="str">
        <f>VLOOKUP($B28,' data siswa2020 internasional'!$C$8:$O$98,3,0)</f>
        <v>ISLAM</v>
      </c>
      <c r="E28" s="296" t="str">
        <f>VLOOKUP($B28,' data siswa2020 internasional'!$C$8:$O$98,4,0)</f>
        <v>MOCH. FAIZAL ALIF</v>
      </c>
      <c r="F28" s="296" t="str">
        <f>VLOOKUP($B28,' data siswa2020 internasional'!$C$8:$O$98,5,0)</f>
        <v>MEILIYA</v>
      </c>
      <c r="G28" s="296" t="str">
        <f>VLOOKUP($B28,' data siswa2020 internasional'!$C$8:$O$98,6,0)</f>
        <v>SWASTA</v>
      </c>
      <c r="H28" s="296" t="str">
        <f>VLOOKUP($B28,' data siswa2020 internasional'!$C$8:$O$98,7,0)</f>
        <v>IBU RUMAH TANGGA</v>
      </c>
      <c r="I28" s="296" t="str">
        <f>VLOOKUP($B28,' data siswa2020 internasional'!$C$8:$O$98,8,0)</f>
        <v>WADUNGASIH NO 132 RT 04/RW 01 BUDURAN</v>
      </c>
      <c r="J28" s="297">
        <f>VLOOKUP($B28,' data siswa2020 internasional'!$C$8:$O$98,9,0)</f>
        <v>81230083111</v>
      </c>
      <c r="K28" s="296" t="str">
        <f>VLOOKUP($B28,' data siswa2020 internasional'!$C$8:$O$98,10,0)</f>
        <v>SDN KEMIRI</v>
      </c>
      <c r="L28" s="296" t="str">
        <f>VLOOKUP($B28,' data siswa2020 internasional'!$C$8:$O$98,11,0)</f>
        <v>L</v>
      </c>
      <c r="M28" s="325" t="s">
        <v>1784</v>
      </c>
      <c r="N28" s="296">
        <f>VLOOKUP($B28,' data siswa2020 internasional'!$C$8:$O$98,13,0)</f>
        <v>0</v>
      </c>
      <c r="O28" s="239"/>
      <c r="P28" s="254"/>
      <c r="T28" s="204">
        <v>2</v>
      </c>
      <c r="U28" s="204">
        <v>2</v>
      </c>
    </row>
    <row r="29" spans="1:21" s="204" customFormat="1" ht="15.75" x14ac:dyDescent="0.25">
      <c r="A29" s="43">
        <v>22</v>
      </c>
      <c r="B29" s="201" t="s">
        <v>1609</v>
      </c>
      <c r="C29" s="295" t="str">
        <f>VLOOKUP($B29,' data siswa2020 internasional'!$C$8:$O$98,2,0)</f>
        <v>SURABAYA, 26 JANUARI 2009</v>
      </c>
      <c r="D29" s="295" t="str">
        <f>VLOOKUP($B29,' data siswa2020 internasional'!$C$8:$O$98,3,0)</f>
        <v>ISLAM</v>
      </c>
      <c r="E29" s="296" t="str">
        <f>VLOOKUP($B29,' data siswa2020 internasional'!$C$8:$O$98,4,0)</f>
        <v>MOCH. HABIBUROCHIM, ST</v>
      </c>
      <c r="F29" s="296" t="str">
        <f>VLOOKUP($B29,' data siswa2020 internasional'!$C$8:$O$98,5,0)</f>
        <v>NOVI RACHMATYANTI,ST</v>
      </c>
      <c r="G29" s="296" t="str">
        <f>VLOOKUP($B29,' data siswa2020 internasional'!$C$8:$O$98,6,0)</f>
        <v>WIRASWASTA</v>
      </c>
      <c r="H29" s="296" t="str">
        <f>VLOOKUP($B29,' data siswa2020 internasional'!$C$8:$O$98,7,0)</f>
        <v>IBU RUMAH TANGGA</v>
      </c>
      <c r="I29" s="296" t="str">
        <f>VLOOKUP($B29,' data siswa2020 internasional'!$C$8:$O$98,8,0)</f>
        <v>PERUM SURYA ASRI BLOK B9 NO.03 SIDOPURNO SIDOKEPUNG BUDURAN</v>
      </c>
      <c r="J29" s="297">
        <f>VLOOKUP($B29,' data siswa2020 internasional'!$C$8:$O$98,9,0)</f>
        <v>85746359993</v>
      </c>
      <c r="K29" s="296" t="str">
        <f>VLOOKUP($B29,' data siswa2020 internasional'!$C$8:$O$98,10,0)</f>
        <v>SDN RUNGKUT KIDUL II/581</v>
      </c>
      <c r="L29" s="296" t="str">
        <f>VLOOKUP($B29,' data siswa2020 internasional'!$C$8:$O$98,11,0)</f>
        <v>L</v>
      </c>
      <c r="M29" s="298" t="str">
        <f>VLOOKUP($B29,' data siswa2020 internasional'!$C$8:$O$98,12,0)</f>
        <v>0097033436</v>
      </c>
      <c r="N29" s="296">
        <f>VLOOKUP($B29,' data siswa2020 internasional'!$C$8:$O$98,13,0)</f>
        <v>0</v>
      </c>
      <c r="O29" s="239"/>
      <c r="P29" s="254"/>
      <c r="T29" s="204">
        <v>2</v>
      </c>
      <c r="U29" s="204">
        <v>2</v>
      </c>
    </row>
    <row r="30" spans="1:21" s="204" customFormat="1" ht="15.75" x14ac:dyDescent="0.25">
      <c r="A30" s="43">
        <v>23</v>
      </c>
      <c r="B30" s="201" t="s">
        <v>1301</v>
      </c>
      <c r="C30" s="295" t="str">
        <f>VLOOKUP($B30,' data siswa2020 internasional'!$C$8:$O$98,2,0)</f>
        <v>NGANJUK, 01 JUNI 2009</v>
      </c>
      <c r="D30" s="295" t="str">
        <f>VLOOKUP($B30,' data siswa2020 internasional'!$C$8:$O$98,3,0)</f>
        <v>ISLAM</v>
      </c>
      <c r="E30" s="296" t="str">
        <f>VLOOKUP($B30,' data siswa2020 internasional'!$C$8:$O$98,4,0)</f>
        <v>SATRIYO KUNCORO</v>
      </c>
      <c r="F30" s="296" t="str">
        <f>VLOOKUP($B30,' data siswa2020 internasional'!$C$8:$O$98,5,0)</f>
        <v>ERWIN KURNIAWATI</v>
      </c>
      <c r="G30" s="296" t="str">
        <f>VLOOKUP($B30,' data siswa2020 internasional'!$C$8:$O$98,6,0)</f>
        <v>SWASTA</v>
      </c>
      <c r="H30" s="296" t="str">
        <f>VLOOKUP($B30,' data siswa2020 internasional'!$C$8:$O$98,7,0)</f>
        <v>IBU RUMAH TANGGA</v>
      </c>
      <c r="I30" s="296" t="str">
        <f>VLOOKUP($B30,' data siswa2020 internasional'!$C$8:$O$98,8,0)</f>
        <v>KAVLING KLAGEN PERMAI NO.09 WILAYUT</v>
      </c>
      <c r="J30" s="297">
        <f>VLOOKUP($B30,' data siswa2020 internasional'!$C$8:$O$98,9,0)</f>
        <v>89676024707</v>
      </c>
      <c r="K30" s="296" t="str">
        <f>VLOOKUP($B30,' data siswa2020 internasional'!$C$8:$O$98,10,0)</f>
        <v>SDN KEBOAN ANOM</v>
      </c>
      <c r="L30" s="296" t="str">
        <f>VLOOKUP($B30,' data siswa2020 internasional'!$C$8:$O$98,11,0)</f>
        <v>P</v>
      </c>
      <c r="M30" s="298" t="str">
        <f>VLOOKUP($B30,' data siswa2020 internasional'!$C$8:$O$98,12,0)</f>
        <v>0099287482</v>
      </c>
      <c r="N30" s="296">
        <f>VLOOKUP($B30,' data siswa2020 internasional'!$C$8:$O$98,13,0)</f>
        <v>0</v>
      </c>
      <c r="O30" s="239"/>
      <c r="P30" s="254"/>
      <c r="T30" s="204">
        <v>2</v>
      </c>
      <c r="U30" s="204">
        <v>2</v>
      </c>
    </row>
    <row r="31" spans="1:21" s="204" customFormat="1" ht="15.75" x14ac:dyDescent="0.25">
      <c r="A31" s="43">
        <v>24</v>
      </c>
      <c r="B31" s="217" t="s">
        <v>1581</v>
      </c>
      <c r="C31" s="295" t="str">
        <f>VLOOKUP($B31,' data siswa2020 internasional'!$C$8:$O$98,2,0)</f>
        <v>SIDOARJO, 25 NOVEMBER 2008</v>
      </c>
      <c r="D31" s="295" t="str">
        <f>VLOOKUP($B31,' data siswa2020 internasional'!$C$8:$O$98,3,0)</f>
        <v>ISLAM</v>
      </c>
      <c r="E31" s="296" t="str">
        <f>VLOOKUP($B31,' data siswa2020 internasional'!$C$8:$O$98,4,0)</f>
        <v>PUJADI SANTOSO</v>
      </c>
      <c r="F31" s="296" t="str">
        <f>VLOOKUP($B31,' data siswa2020 internasional'!$C$8:$O$98,5,0)</f>
        <v>SULISTIANA PEBRIANA</v>
      </c>
      <c r="G31" s="296" t="str">
        <f>VLOOKUP($B31,' data siswa2020 internasional'!$C$8:$O$98,6,0)</f>
        <v>SWASTA</v>
      </c>
      <c r="H31" s="296" t="str">
        <f>VLOOKUP($B31,' data siswa2020 internasional'!$C$8:$O$98,7,0)</f>
        <v>IBU RUMAH TANGGA</v>
      </c>
      <c r="I31" s="296" t="str">
        <f>VLOOKUP($B31,' data siswa2020 internasional'!$C$8:$O$98,8,0)</f>
        <v>PERUMAHAN GRIYA PERMATA GEDANGAN BLOK CI-18 RT.07 RW.06 KEBOANSIKEP GEDANGAN</v>
      </c>
      <c r="J31" s="297">
        <f>VLOOKUP($B31,' data siswa2020 internasional'!$C$8:$O$98,9,0)</f>
        <v>82233648071</v>
      </c>
      <c r="K31" s="296" t="str">
        <f>VLOOKUP($B31,' data siswa2020 internasional'!$C$8:$O$98,10,0)</f>
        <v>SDN KEBOANANOM</v>
      </c>
      <c r="L31" s="296" t="str">
        <f>VLOOKUP($B31,' data siswa2020 internasional'!$C$8:$O$98,11,0)</f>
        <v>L</v>
      </c>
      <c r="M31" s="298" t="str">
        <f>VLOOKUP($B31,' data siswa2020 internasional'!$C$8:$O$98,12,0)</f>
        <v>0087763184</v>
      </c>
      <c r="N31" s="296" t="str">
        <f>VLOOKUP($B31,' data siswa2020 internasional'!$C$8:$O$98,13,0)</f>
        <v>11-0460-0118-3</v>
      </c>
      <c r="O31" s="239"/>
      <c r="P31" s="254"/>
      <c r="T31" s="204">
        <v>2</v>
      </c>
      <c r="U31" s="204">
        <v>2</v>
      </c>
    </row>
    <row r="32" spans="1:21" s="204" customFormat="1" ht="15.75" x14ac:dyDescent="0.25">
      <c r="A32" s="43">
        <v>25</v>
      </c>
      <c r="B32" s="201" t="s">
        <v>1167</v>
      </c>
      <c r="C32" s="295" t="str">
        <f>VLOOKUP($B32,' data siswa2020 internasional'!$C$8:$O$98,2,0)</f>
        <v>SIDOARJO, 20 NOVEMBER 2008</v>
      </c>
      <c r="D32" s="295" t="str">
        <f>VLOOKUP($B32,' data siswa2020 internasional'!$C$8:$O$98,3,0)</f>
        <v>ISLAM</v>
      </c>
      <c r="E32" s="296" t="str">
        <f>VLOOKUP($B32,' data siswa2020 internasional'!$C$8:$O$98,4,0)</f>
        <v>SOENARTO</v>
      </c>
      <c r="F32" s="296" t="str">
        <f>VLOOKUP($B32,' data siswa2020 internasional'!$C$8:$O$98,5,0)</f>
        <v>LILIS AGUSTIANI</v>
      </c>
      <c r="G32" s="296" t="str">
        <f>VLOOKUP($B32,' data siswa2020 internasional'!$C$8:$O$98,6,0)</f>
        <v>SWASTA</v>
      </c>
      <c r="H32" s="296" t="str">
        <f>VLOOKUP($B32,' data siswa2020 internasional'!$C$8:$O$98,7,0)</f>
        <v>IBU RUMAH TANGGA</v>
      </c>
      <c r="I32" s="296" t="str">
        <f>VLOOKUP($B32,' data siswa2020 internasional'!$C$8:$O$98,8,0)</f>
        <v>PRASUNG RT.14 RW.06 BUDURAN SIDOARJO</v>
      </c>
      <c r="J32" s="297">
        <f>VLOOKUP($B32,' data siswa2020 internasional'!$C$8:$O$98,9,0)</f>
        <v>8883051850</v>
      </c>
      <c r="K32" s="296" t="str">
        <f>VLOOKUP($B32,' data siswa2020 internasional'!$C$8:$O$98,10,0)</f>
        <v>MI DARUL HIKMAH</v>
      </c>
      <c r="L32" s="296" t="str">
        <f>VLOOKUP($B32,' data siswa2020 internasional'!$C$8:$O$98,11,0)</f>
        <v>P</v>
      </c>
      <c r="M32" s="325" t="s">
        <v>1785</v>
      </c>
      <c r="N32" s="296">
        <f>VLOOKUP($B32,' data siswa2020 internasional'!$C$8:$O$98,13,0)</f>
        <v>0</v>
      </c>
      <c r="O32" s="239"/>
      <c r="P32" s="254"/>
      <c r="T32" s="204">
        <v>2</v>
      </c>
      <c r="U32" s="204">
        <v>2</v>
      </c>
    </row>
    <row r="33" spans="1:21" s="204" customFormat="1" ht="15.75" x14ac:dyDescent="0.25">
      <c r="A33" s="43">
        <v>26</v>
      </c>
      <c r="B33" s="216" t="s">
        <v>1464</v>
      </c>
      <c r="C33" s="295" t="str">
        <f>VLOOKUP($B33,' data siswa2020 internasional'!$C$8:$O$98,2,0)</f>
        <v>SURABAYA, 24 JUNI 2008</v>
      </c>
      <c r="D33" s="295" t="str">
        <f>VLOOKUP($B33,' data siswa2020 internasional'!$C$8:$O$98,3,0)</f>
        <v>ISLAM</v>
      </c>
      <c r="E33" s="296" t="str">
        <f>VLOOKUP($B33,' data siswa2020 internasional'!$C$8:$O$98,4,0)</f>
        <v>WAHJOE SOEDJONO</v>
      </c>
      <c r="F33" s="296" t="str">
        <f>VLOOKUP($B33,' data siswa2020 internasional'!$C$8:$O$98,5,0)</f>
        <v>FERRI SUSIYANA</v>
      </c>
      <c r="G33" s="296" t="str">
        <f>VLOOKUP($B33,' data siswa2020 internasional'!$C$8:$O$98,6,0)</f>
        <v>SWASTA</v>
      </c>
      <c r="H33" s="296" t="str">
        <f>VLOOKUP($B33,' data siswa2020 internasional'!$C$8:$O$98,7,0)</f>
        <v>IBU RUMAH TANGGA</v>
      </c>
      <c r="I33" s="296" t="str">
        <f>VLOOKUP($B33,' data siswa2020 internasional'!$C$8:$O$98,8,0)</f>
        <v>PERUM SURYA RESIDENCE RT 01 RW 05 DUKUH TENGAH BUDURAN SIDOARJO</v>
      </c>
      <c r="J33" s="297">
        <f>VLOOKUP($B33,' data siswa2020 internasional'!$C$8:$O$98,9,0)</f>
        <v>85395605302</v>
      </c>
      <c r="K33" s="296" t="str">
        <f>VLOOKUP($B33,' data siswa2020 internasional'!$C$8:$O$98,10,0)</f>
        <v>MINU PUCANG SIDOARJO</v>
      </c>
      <c r="L33" s="296" t="str">
        <f>VLOOKUP($B33,' data siswa2020 internasional'!$C$8:$O$98,11,0)</f>
        <v>L</v>
      </c>
      <c r="M33" s="325" t="s">
        <v>1785</v>
      </c>
      <c r="N33" s="296">
        <f>VLOOKUP($B33,' data siswa2020 internasional'!$C$8:$O$98,13,0)</f>
        <v>0</v>
      </c>
      <c r="O33" s="239"/>
      <c r="P33" s="254"/>
      <c r="T33" s="204">
        <v>2</v>
      </c>
      <c r="U33" s="204">
        <v>2</v>
      </c>
    </row>
    <row r="34" spans="1:21" s="204" customFormat="1" ht="15.75" x14ac:dyDescent="0.25">
      <c r="A34" s="43">
        <v>27</v>
      </c>
      <c r="B34" s="201" t="s">
        <v>1658</v>
      </c>
      <c r="C34" s="295" t="str">
        <f>VLOOKUP($B34,' data siswa2020 internasional'!$C$8:$O$98,2,0)</f>
        <v>SIDOARJO, 24 JANUARI 2009</v>
      </c>
      <c r="D34" s="295" t="str">
        <f>VLOOKUP($B34,' data siswa2020 internasional'!$C$8:$O$98,3,0)</f>
        <v>ISLAM</v>
      </c>
      <c r="E34" s="296" t="str">
        <f>VLOOKUP($B34,' data siswa2020 internasional'!$C$8:$O$98,4,0)</f>
        <v>YOGI TRI PRIANTO</v>
      </c>
      <c r="F34" s="296" t="str">
        <f>VLOOKUP($B34,' data siswa2020 internasional'!$C$8:$O$98,5,0)</f>
        <v>PARTI WIDYASTUTIK</v>
      </c>
      <c r="G34" s="296" t="str">
        <f>VLOOKUP($B34,' data siswa2020 internasional'!$C$8:$O$98,6,0)</f>
        <v>SWASTA</v>
      </c>
      <c r="H34" s="296" t="str">
        <f>VLOOKUP($B34,' data siswa2020 internasional'!$C$8:$O$98,7,0)</f>
        <v>IBU RUMAH TANGGA</v>
      </c>
      <c r="I34" s="296" t="str">
        <f>VLOOKUP($B34,' data siswa2020 internasional'!$C$8:$O$98,8,0)</f>
        <v>PERUM PERMATA GEDANGAN RT.01 RW.09 KEBOAN ANOM GEDANGAN</v>
      </c>
      <c r="J34" s="297">
        <f>VLOOKUP($B34,' data siswa2020 internasional'!$C$8:$O$98,9,0)</f>
        <v>81332494862</v>
      </c>
      <c r="K34" s="296" t="str">
        <f>VLOOKUP($B34,' data siswa2020 internasional'!$C$8:$O$98,10,0)</f>
        <v>SDN KEBOAN ANOM</v>
      </c>
      <c r="L34" s="296" t="str">
        <f>VLOOKUP($B34,' data siswa2020 internasional'!$C$8:$O$98,11,0)</f>
        <v>P</v>
      </c>
      <c r="M34" s="298" t="str">
        <f>VLOOKUP($B34,' data siswa2020 internasional'!$C$8:$O$98,12,0)</f>
        <v>0095151669</v>
      </c>
      <c r="N34" s="296" t="str">
        <f>VLOOKUP($B34,' data siswa2020 internasional'!$C$8:$O$98,13,0)</f>
        <v>1-21-05-11-0460-0060-5</v>
      </c>
      <c r="O34" s="239"/>
      <c r="P34" s="254"/>
      <c r="T34" s="204">
        <v>2</v>
      </c>
      <c r="U34" s="204">
        <v>2</v>
      </c>
    </row>
    <row r="35" spans="1:21" s="204" customFormat="1" ht="15.75" x14ac:dyDescent="0.25">
      <c r="A35" s="43">
        <v>28</v>
      </c>
      <c r="B35" s="217" t="s">
        <v>1277</v>
      </c>
      <c r="C35" s="295" t="str">
        <f>VLOOKUP($B35,' data siswa2020 internasional'!$C$8:$O$98,2,0)</f>
        <v>TEGAL, 08 AGUSTUS 2008</v>
      </c>
      <c r="D35" s="295" t="str">
        <f>VLOOKUP($B35,' data siswa2020 internasional'!$C$8:$O$98,3,0)</f>
        <v>ISLAM</v>
      </c>
      <c r="E35" s="296" t="str">
        <f>VLOOKUP($B35,' data siswa2020 internasional'!$C$8:$O$98,4,0)</f>
        <v>AGUS SETIAWAN</v>
      </c>
      <c r="F35" s="296" t="str">
        <f>VLOOKUP($B35,' data siswa2020 internasional'!$C$8:$O$98,5,0)</f>
        <v>IDA SAFITRI</v>
      </c>
      <c r="G35" s="296" t="str">
        <f>VLOOKUP($B35,' data siswa2020 internasional'!$C$8:$O$98,6,0)</f>
        <v>SWASTA</v>
      </c>
      <c r="H35" s="296" t="str">
        <f>VLOOKUP($B35,' data siswa2020 internasional'!$C$8:$O$98,7,0)</f>
        <v>IBU RUMAH TANGGA</v>
      </c>
      <c r="I35" s="296" t="str">
        <f>VLOOKUP($B35,' data siswa2020 internasional'!$C$8:$O$98,8,0)</f>
        <v>PERUM SURYA ASRI A8/14, SIDOKEPUNG, BUDURAN, SIDOARJO</v>
      </c>
      <c r="J35" s="297">
        <f>VLOOKUP($B35,' data siswa2020 internasional'!$C$8:$O$98,9,0)</f>
        <v>8985154740</v>
      </c>
      <c r="K35" s="296" t="str">
        <f>VLOOKUP($B35,' data siswa2020 internasional'!$C$8:$O$98,10,0)</f>
        <v>MI NEGERI 1 SIDOARJO</v>
      </c>
      <c r="L35" s="296" t="str">
        <f>VLOOKUP($B35,' data siswa2020 internasional'!$C$8:$O$98,11,0)</f>
        <v>P</v>
      </c>
      <c r="M35" s="298" t="str">
        <f>VLOOKUP($B35,' data siswa2020 internasional'!$C$8:$O$98,12,0)</f>
        <v>0085865199</v>
      </c>
      <c r="N35" s="296">
        <f>VLOOKUP($B35,' data siswa2020 internasional'!$C$8:$O$98,13,0)</f>
        <v>0</v>
      </c>
      <c r="O35" s="239"/>
      <c r="P35" s="254"/>
      <c r="T35" s="204">
        <v>2</v>
      </c>
      <c r="U35" s="204">
        <v>2</v>
      </c>
    </row>
    <row r="36" spans="1:21" s="204" customFormat="1" ht="15.75" x14ac:dyDescent="0.25">
      <c r="A36" s="43">
        <v>29</v>
      </c>
      <c r="B36" s="217" t="s">
        <v>1192</v>
      </c>
      <c r="C36" s="295" t="str">
        <f>VLOOKUP($B36,' data siswa2020 internasional'!$C$8:$O$98,2,0)</f>
        <v>SIDOARJO,</v>
      </c>
      <c r="D36" s="295" t="str">
        <f>VLOOKUP($B36,' data siswa2020 internasional'!$C$8:$O$98,3,0)</f>
        <v>ISLAM</v>
      </c>
      <c r="E36" s="296" t="str">
        <f>VLOOKUP($B36,' data siswa2020 internasional'!$C$8:$O$98,4,0)</f>
        <v>VITA WARDHANA BHAKTI WIDODO</v>
      </c>
      <c r="F36" s="296" t="str">
        <f>VLOOKUP($B36,' data siswa2020 internasional'!$C$8:$O$98,5,0)</f>
        <v>WINNA PURWANDHINI</v>
      </c>
      <c r="G36" s="296" t="str">
        <f>VLOOKUP($B36,' data siswa2020 internasional'!$C$8:$O$98,6,0)</f>
        <v>SWASTA</v>
      </c>
      <c r="H36" s="296" t="str">
        <f>VLOOKUP($B36,' data siswa2020 internasional'!$C$8:$O$98,7,0)</f>
        <v>IBU RUMAH TANGGA</v>
      </c>
      <c r="I36" s="296" t="str">
        <f>VLOOKUP($B36,' data siswa2020 internasional'!$C$8:$O$98,8,0)</f>
        <v>PERUM SURYA ASRI 1 B4 NO.08 SIDOKEPUNG BUDURAN</v>
      </c>
      <c r="J36" s="297">
        <f>VLOOKUP($B36,' data siswa2020 internasional'!$C$8:$O$98,9,0)</f>
        <v>85785383069</v>
      </c>
      <c r="K36" s="296" t="str">
        <f>VLOOKUP($B36,' data siswa2020 internasional'!$C$8:$O$98,10,0)</f>
        <v>SD MUHAMMADIYAH 2 SIDOARJO</v>
      </c>
      <c r="L36" s="296" t="str">
        <f>VLOOKUP($B36,' data siswa2020 internasional'!$C$8:$O$98,11,0)</f>
        <v>L</v>
      </c>
      <c r="M36" s="325" t="s">
        <v>1786</v>
      </c>
      <c r="N36" s="296">
        <f>VLOOKUP($B36,' data siswa2020 internasional'!$C$8:$O$98,13,0)</f>
        <v>0</v>
      </c>
      <c r="O36" s="239"/>
      <c r="P36" s="254"/>
      <c r="T36" s="204">
        <v>2</v>
      </c>
      <c r="U36" s="204">
        <v>2</v>
      </c>
    </row>
    <row r="37" spans="1:21" s="204" customFormat="1" ht="15.75" x14ac:dyDescent="0.25">
      <c r="A37" s="43">
        <v>30</v>
      </c>
      <c r="B37" s="201" t="s">
        <v>1265</v>
      </c>
      <c r="C37" s="295" t="str">
        <f>VLOOKUP($B37,' data siswa2020 internasional'!$C$8:$O$98,2,0)</f>
        <v>SIDOARJO, 11 SEPTEMBER 2008</v>
      </c>
      <c r="D37" s="295" t="str">
        <f>VLOOKUP($B37,' data siswa2020 internasional'!$C$8:$O$98,3,0)</f>
        <v>ISLAM</v>
      </c>
      <c r="E37" s="296" t="str">
        <f>VLOOKUP($B37,' data siswa2020 internasional'!$C$8:$O$98,4,0)</f>
        <v>M. AJIR</v>
      </c>
      <c r="F37" s="296" t="str">
        <f>VLOOKUP($B37,' data siswa2020 internasional'!$C$8:$O$98,5,0)</f>
        <v>SITI NIHAYA</v>
      </c>
      <c r="G37" s="296" t="str">
        <f>VLOOKUP($B37,' data siswa2020 internasional'!$C$8:$O$98,6,0)</f>
        <v>SWASTA</v>
      </c>
      <c r="H37" s="296" t="str">
        <f>VLOOKUP($B37,' data siswa2020 internasional'!$C$8:$O$98,7,0)</f>
        <v>IBU RUMAH TANGGA</v>
      </c>
      <c r="I37" s="296" t="str">
        <f>VLOOKUP($B37,' data siswa2020 internasional'!$C$8:$O$98,8,0)</f>
        <v>KETAPANG RT. 03 RW.02 SUKO SUKODONO SIDOARJO</v>
      </c>
      <c r="J37" s="297" t="str">
        <f>VLOOKUP($B37,' data siswa2020 internasional'!$C$8:$O$98,9,0)</f>
        <v>082 264 124 110</v>
      </c>
      <c r="K37" s="296" t="str">
        <f>VLOOKUP($B37,' data siswa2020 internasional'!$C$8:$O$98,10,0)</f>
        <v>MI ROUDLOTUL IHSAN</v>
      </c>
      <c r="L37" s="296" t="str">
        <f>VLOOKUP($B37,' data siswa2020 internasional'!$C$8:$O$98,11,0)</f>
        <v>P</v>
      </c>
      <c r="M37" s="325" t="s">
        <v>1787</v>
      </c>
      <c r="N37" s="296">
        <f>VLOOKUP($B37,' data siswa2020 internasional'!$C$8:$O$98,13,0)</f>
        <v>0</v>
      </c>
      <c r="O37" s="239"/>
      <c r="P37" s="254"/>
      <c r="T37" s="204">
        <v>2</v>
      </c>
      <c r="U37" s="204">
        <v>2</v>
      </c>
    </row>
    <row r="38" spans="1:21" ht="20.25" customHeight="1" x14ac:dyDescent="0.3">
      <c r="B38" s="53"/>
      <c r="C38" s="53"/>
      <c r="D38" s="53"/>
      <c r="E38" s="53"/>
      <c r="F38" s="53"/>
      <c r="G38" s="53"/>
      <c r="H38" s="53"/>
      <c r="I38" s="53"/>
      <c r="J38" s="291"/>
      <c r="K38" s="53"/>
      <c r="L38" s="53"/>
      <c r="M38" s="291"/>
      <c r="N38" s="53"/>
      <c r="O38" s="53"/>
      <c r="P38" s="53"/>
    </row>
    <row r="39" spans="1:21" ht="20.25" customHeight="1" x14ac:dyDescent="0.3">
      <c r="B39" s="53" t="s">
        <v>1681</v>
      </c>
      <c r="C39" s="53">
        <f>SUM(C40:C41)</f>
        <v>30</v>
      </c>
      <c r="D39" s="53"/>
      <c r="E39" s="53"/>
      <c r="F39" s="53"/>
      <c r="G39" s="53"/>
      <c r="H39" s="53"/>
      <c r="I39" s="53"/>
      <c r="J39" s="291"/>
      <c r="K39" s="53"/>
      <c r="L39" s="53"/>
      <c r="M39" s="291"/>
      <c r="N39" s="53"/>
      <c r="O39" s="53"/>
      <c r="P39" s="53"/>
    </row>
    <row r="40" spans="1:21" ht="20.25" customHeight="1" x14ac:dyDescent="0.3">
      <c r="B40" s="53" t="s">
        <v>1682</v>
      </c>
      <c r="C40" s="53">
        <v>11</v>
      </c>
      <c r="D40" s="53"/>
      <c r="E40" s="53"/>
      <c r="F40" s="53"/>
      <c r="G40" s="53"/>
      <c r="H40" s="53"/>
      <c r="I40" s="53"/>
      <c r="J40" s="291"/>
      <c r="K40" s="54"/>
      <c r="L40" s="53"/>
      <c r="M40" s="291"/>
      <c r="N40" s="53"/>
      <c r="O40" s="53"/>
      <c r="P40" s="53"/>
    </row>
    <row r="41" spans="1:21" ht="20.25" customHeight="1" x14ac:dyDescent="0.3">
      <c r="B41" s="53" t="s">
        <v>1683</v>
      </c>
      <c r="C41" s="53">
        <v>19</v>
      </c>
      <c r="D41" s="53"/>
      <c r="E41" s="53"/>
      <c r="F41" s="53"/>
      <c r="G41" s="53"/>
      <c r="H41" s="53"/>
      <c r="I41" s="53"/>
      <c r="J41" s="291"/>
      <c r="K41" s="54"/>
      <c r="L41" s="53"/>
      <c r="M41" s="291"/>
      <c r="N41" s="53"/>
      <c r="O41" s="53"/>
      <c r="P41" s="53"/>
    </row>
    <row r="42" spans="1:21" ht="20.25" customHeight="1" x14ac:dyDescent="0.3">
      <c r="B42" s="53"/>
      <c r="C42" s="53"/>
      <c r="D42" s="53"/>
      <c r="E42" s="53"/>
      <c r="F42" s="53"/>
      <c r="G42" s="53"/>
      <c r="H42" s="53"/>
      <c r="I42" s="53"/>
      <c r="J42" s="291"/>
      <c r="K42" s="33"/>
      <c r="L42" s="53"/>
      <c r="M42" s="291"/>
      <c r="N42" s="53"/>
      <c r="O42" s="53"/>
      <c r="P42" s="53"/>
    </row>
    <row r="43" spans="1:21" ht="20.25" customHeight="1" x14ac:dyDescent="0.3">
      <c r="B43" s="53"/>
      <c r="C43" s="53"/>
      <c r="D43" s="53"/>
      <c r="E43" s="53"/>
      <c r="F43" s="53"/>
      <c r="G43" s="53"/>
      <c r="H43" s="53"/>
      <c r="I43" s="53"/>
      <c r="J43" s="291"/>
      <c r="K43" s="58"/>
      <c r="L43" s="53"/>
      <c r="M43" s="291"/>
      <c r="N43" s="53"/>
      <c r="O43" s="53"/>
      <c r="P43" s="53"/>
    </row>
    <row r="44" spans="1:21" ht="20.25" customHeight="1" x14ac:dyDescent="0.3">
      <c r="B44" s="53"/>
      <c r="C44" s="53"/>
      <c r="D44" s="53"/>
      <c r="E44" s="53"/>
      <c r="F44" s="53"/>
      <c r="G44" s="53"/>
      <c r="H44" s="53"/>
      <c r="I44" s="53"/>
      <c r="J44" s="291"/>
      <c r="K44" s="54"/>
      <c r="L44" s="53"/>
      <c r="M44" s="291"/>
      <c r="N44" s="53"/>
      <c r="O44" s="53"/>
      <c r="P44" s="53"/>
    </row>
    <row r="45" spans="1:21" ht="20.25" customHeight="1" x14ac:dyDescent="0.3">
      <c r="B45" s="53"/>
      <c r="C45" s="53"/>
      <c r="D45" s="53"/>
      <c r="E45" s="53"/>
      <c r="F45" s="53"/>
      <c r="G45" s="53"/>
      <c r="H45" s="53"/>
      <c r="I45" s="53"/>
      <c r="J45" s="291"/>
      <c r="K45" s="54"/>
      <c r="L45" s="53"/>
      <c r="M45" s="291"/>
      <c r="N45" s="53"/>
      <c r="O45" s="53"/>
      <c r="P45" s="53"/>
    </row>
    <row r="46" spans="1:21" ht="20.25" customHeight="1" x14ac:dyDescent="0.3">
      <c r="B46" s="53"/>
      <c r="C46" s="53"/>
      <c r="D46" s="53"/>
      <c r="E46" s="53"/>
      <c r="F46" s="53"/>
      <c r="G46" s="53"/>
      <c r="H46" s="53"/>
      <c r="I46" s="53"/>
      <c r="J46" s="291"/>
      <c r="K46" s="54"/>
      <c r="L46" s="53"/>
      <c r="M46" s="291"/>
      <c r="N46" s="53"/>
      <c r="O46" s="53"/>
      <c r="P46" s="53"/>
    </row>
    <row r="47" spans="1:21" ht="20.25" customHeight="1" x14ac:dyDescent="0.3">
      <c r="B47" s="53"/>
      <c r="C47" s="53"/>
      <c r="D47" s="53"/>
      <c r="E47" s="53"/>
      <c r="F47" s="53"/>
      <c r="G47" s="53"/>
      <c r="H47" s="53"/>
      <c r="I47" s="53"/>
      <c r="J47" s="291"/>
      <c r="K47" s="54"/>
      <c r="L47" s="53"/>
      <c r="M47" s="291"/>
      <c r="N47" s="53"/>
      <c r="O47" s="53"/>
      <c r="P47" s="53"/>
    </row>
    <row r="48" spans="1:21" ht="20.25" customHeight="1" x14ac:dyDescent="0.3">
      <c r="B48" s="53"/>
      <c r="C48" s="53"/>
      <c r="D48" s="53"/>
      <c r="E48" s="53"/>
      <c r="F48" s="53"/>
      <c r="G48" s="53"/>
      <c r="H48" s="53"/>
      <c r="I48" s="53"/>
      <c r="J48" s="291"/>
      <c r="K48" s="54"/>
      <c r="L48" s="53"/>
      <c r="M48" s="291"/>
      <c r="N48" s="53"/>
      <c r="O48" s="53"/>
      <c r="P48" s="53"/>
    </row>
    <row r="49" spans="2:16" ht="20.25" customHeight="1" x14ac:dyDescent="0.3">
      <c r="B49" s="53"/>
      <c r="C49" s="53"/>
      <c r="D49" s="53"/>
      <c r="E49" s="53"/>
      <c r="F49" s="53"/>
      <c r="G49" s="53"/>
      <c r="H49" s="53"/>
      <c r="I49" s="53"/>
      <c r="J49" s="291"/>
      <c r="K49" s="54"/>
      <c r="L49" s="53"/>
      <c r="M49" s="291"/>
      <c r="N49" s="53"/>
      <c r="O49" s="53"/>
      <c r="P49" s="53"/>
    </row>
    <row r="50" spans="2:16" ht="20.25" customHeight="1" x14ac:dyDescent="0.3">
      <c r="B50" s="53"/>
      <c r="C50" s="53"/>
      <c r="D50" s="53"/>
      <c r="E50" s="53"/>
      <c r="F50" s="53"/>
      <c r="G50" s="53"/>
      <c r="H50" s="53"/>
      <c r="I50" s="53"/>
      <c r="J50" s="291"/>
      <c r="K50" s="54"/>
      <c r="L50" s="53"/>
      <c r="M50" s="291"/>
      <c r="N50" s="53"/>
      <c r="O50" s="53"/>
      <c r="P50" s="53"/>
    </row>
    <row r="51" spans="2:16" ht="20.25" customHeight="1" x14ac:dyDescent="0.3">
      <c r="B51" s="53"/>
      <c r="C51" s="53"/>
      <c r="D51" s="53"/>
      <c r="E51" s="53"/>
      <c r="F51" s="53"/>
      <c r="G51" s="53"/>
      <c r="H51" s="53"/>
      <c r="I51" s="53"/>
      <c r="J51" s="291"/>
      <c r="K51" s="54"/>
      <c r="L51" s="53"/>
      <c r="M51" s="291"/>
      <c r="N51" s="53"/>
      <c r="O51" s="53"/>
      <c r="P51" s="53"/>
    </row>
    <row r="52" spans="2:16" ht="20.25" customHeight="1" x14ac:dyDescent="0.3">
      <c r="B52" s="53"/>
      <c r="C52" s="53"/>
      <c r="D52" s="53"/>
      <c r="E52" s="53"/>
      <c r="F52" s="53"/>
      <c r="G52" s="53"/>
      <c r="H52" s="53"/>
      <c r="I52" s="53"/>
      <c r="J52" s="291"/>
      <c r="K52" s="54"/>
      <c r="L52" s="53"/>
      <c r="M52" s="291"/>
      <c r="N52" s="53"/>
      <c r="O52" s="53"/>
      <c r="P52" s="53"/>
    </row>
    <row r="53" spans="2:16" ht="20.25" customHeight="1" x14ac:dyDescent="0.3">
      <c r="B53" s="53"/>
      <c r="C53" s="53"/>
      <c r="D53" s="53"/>
      <c r="E53" s="53"/>
      <c r="F53" s="53"/>
      <c r="G53" s="53"/>
      <c r="H53" s="53"/>
      <c r="I53" s="53"/>
      <c r="J53" s="291"/>
      <c r="K53" s="54"/>
      <c r="L53" s="53"/>
      <c r="M53" s="291"/>
      <c r="N53" s="53"/>
      <c r="O53" s="53"/>
      <c r="P53" s="53"/>
    </row>
    <row r="54" spans="2:16" ht="20.25" customHeight="1" x14ac:dyDescent="0.3">
      <c r="B54" s="53"/>
      <c r="C54" s="53"/>
      <c r="D54" s="53"/>
      <c r="E54" s="53"/>
      <c r="F54" s="53"/>
      <c r="G54" s="53"/>
      <c r="H54" s="53"/>
      <c r="I54" s="53"/>
      <c r="J54" s="291"/>
      <c r="K54" s="54"/>
      <c r="L54" s="53"/>
      <c r="M54" s="291"/>
      <c r="N54" s="53"/>
      <c r="O54" s="53"/>
      <c r="P54" s="53"/>
    </row>
    <row r="55" spans="2:16" ht="20.25" customHeight="1" x14ac:dyDescent="0.3">
      <c r="B55" s="53"/>
      <c r="C55" s="53"/>
      <c r="D55" s="53"/>
      <c r="E55" s="53"/>
      <c r="F55" s="53"/>
      <c r="G55" s="53"/>
      <c r="H55" s="53"/>
      <c r="I55" s="53"/>
      <c r="J55" s="291"/>
      <c r="K55" s="54"/>
      <c r="L55" s="53"/>
      <c r="M55" s="291"/>
      <c r="N55" s="53"/>
      <c r="O55" s="53"/>
      <c r="P55" s="53"/>
    </row>
    <row r="56" spans="2:16" ht="20.25" customHeight="1" x14ac:dyDescent="0.3">
      <c r="B56" s="53"/>
      <c r="C56" s="53"/>
      <c r="D56" s="53"/>
      <c r="E56" s="53"/>
      <c r="F56" s="53"/>
      <c r="G56" s="53"/>
      <c r="H56" s="53"/>
      <c r="I56" s="53"/>
      <c r="J56" s="291"/>
      <c r="K56" s="54"/>
      <c r="L56" s="53"/>
      <c r="M56" s="291"/>
      <c r="N56" s="53"/>
      <c r="O56" s="53"/>
      <c r="P56" s="53"/>
    </row>
    <row r="57" spans="2:16" ht="20.25" customHeight="1" x14ac:dyDescent="0.3">
      <c r="B57" s="53"/>
      <c r="C57" s="53"/>
      <c r="D57" s="53"/>
      <c r="E57" s="53"/>
      <c r="F57" s="53"/>
      <c r="G57" s="53"/>
      <c r="H57" s="53"/>
      <c r="I57" s="53"/>
      <c r="J57" s="291"/>
      <c r="K57" s="54"/>
      <c r="L57" s="53"/>
      <c r="M57" s="291"/>
      <c r="N57" s="53"/>
      <c r="O57" s="53"/>
      <c r="P57" s="53"/>
    </row>
    <row r="58" spans="2:16" ht="20.25" customHeight="1" x14ac:dyDescent="0.3">
      <c r="B58" s="53"/>
      <c r="C58" s="53"/>
      <c r="D58" s="53"/>
      <c r="E58" s="53"/>
      <c r="F58" s="53"/>
      <c r="G58" s="53"/>
      <c r="H58" s="53"/>
      <c r="I58" s="53"/>
      <c r="J58" s="291"/>
      <c r="K58" s="54"/>
      <c r="L58" s="53"/>
      <c r="M58" s="291"/>
      <c r="N58" s="53"/>
      <c r="O58" s="53"/>
      <c r="P58" s="53"/>
    </row>
    <row r="59" spans="2:16" ht="20.25" customHeight="1" x14ac:dyDescent="0.3">
      <c r="B59" s="53"/>
      <c r="C59" s="53"/>
      <c r="D59" s="53"/>
      <c r="E59" s="53"/>
      <c r="F59" s="53"/>
      <c r="G59" s="53"/>
      <c r="H59" s="53"/>
      <c r="I59" s="53"/>
      <c r="J59" s="291"/>
      <c r="K59" s="54"/>
      <c r="L59" s="53"/>
      <c r="M59" s="291"/>
      <c r="N59" s="53"/>
      <c r="O59" s="53"/>
      <c r="P59" s="53"/>
    </row>
    <row r="60" spans="2:16" ht="20.25" customHeight="1" x14ac:dyDescent="0.3">
      <c r="B60" s="53"/>
      <c r="C60" s="53"/>
      <c r="D60" s="53"/>
      <c r="E60" s="53"/>
      <c r="F60" s="53"/>
      <c r="G60" s="53"/>
      <c r="H60" s="53"/>
      <c r="I60" s="53"/>
      <c r="J60" s="291"/>
      <c r="K60" s="54"/>
      <c r="L60" s="53"/>
      <c r="M60" s="291"/>
      <c r="N60" s="53"/>
      <c r="O60" s="53"/>
      <c r="P60" s="53"/>
    </row>
    <row r="61" spans="2:16" ht="20.25" customHeight="1" x14ac:dyDescent="0.3">
      <c r="B61" s="53"/>
      <c r="C61" s="53"/>
      <c r="D61" s="53"/>
      <c r="E61" s="53"/>
      <c r="F61" s="53"/>
      <c r="G61" s="53"/>
      <c r="H61" s="53"/>
      <c r="I61" s="53"/>
      <c r="J61" s="291"/>
      <c r="K61" s="54" t="s">
        <v>17</v>
      </c>
      <c r="L61" s="53"/>
      <c r="M61" s="291"/>
      <c r="N61" s="53"/>
      <c r="O61" s="53"/>
      <c r="P61" s="53"/>
    </row>
    <row r="62" spans="2:16" ht="20.25" customHeight="1" x14ac:dyDescent="0.3">
      <c r="B62" s="53"/>
      <c r="C62" s="53"/>
      <c r="D62" s="53"/>
      <c r="E62" s="53"/>
      <c r="F62" s="53"/>
      <c r="G62" s="53"/>
      <c r="H62" s="53"/>
      <c r="I62" s="53"/>
      <c r="J62" s="291"/>
      <c r="K62" s="54" t="s">
        <v>17</v>
      </c>
      <c r="L62" s="53"/>
      <c r="M62" s="291"/>
      <c r="N62" s="53"/>
      <c r="O62" s="53"/>
      <c r="P62" s="53"/>
    </row>
    <row r="63" spans="2:16" ht="20.25" customHeight="1" x14ac:dyDescent="0.3">
      <c r="B63" s="53"/>
      <c r="C63" s="53"/>
      <c r="D63" s="53"/>
      <c r="E63" s="53"/>
      <c r="F63" s="53"/>
      <c r="G63" s="53"/>
      <c r="H63" s="53"/>
      <c r="I63" s="53"/>
      <c r="J63" s="291"/>
      <c r="K63" s="54" t="s">
        <v>17</v>
      </c>
      <c r="L63" s="53"/>
      <c r="M63" s="291"/>
      <c r="N63" s="53"/>
      <c r="O63" s="53"/>
      <c r="P63" s="53"/>
    </row>
    <row r="64" spans="2:16" ht="20.25" customHeight="1" x14ac:dyDescent="0.3">
      <c r="B64" s="53"/>
      <c r="C64" s="53"/>
      <c r="D64" s="53"/>
      <c r="E64" s="53"/>
      <c r="F64" s="53"/>
      <c r="G64" s="53"/>
      <c r="H64" s="53"/>
      <c r="I64" s="53"/>
      <c r="J64" s="291"/>
      <c r="K64" s="54" t="s">
        <v>17</v>
      </c>
      <c r="L64" s="53"/>
      <c r="M64" s="291"/>
      <c r="N64" s="53"/>
      <c r="O64" s="53"/>
      <c r="P64" s="53"/>
    </row>
    <row r="65" spans="2:16" ht="20.25" customHeight="1" x14ac:dyDescent="0.3">
      <c r="B65" s="53"/>
      <c r="C65" s="53"/>
      <c r="D65" s="53"/>
      <c r="E65" s="53"/>
      <c r="F65" s="53"/>
      <c r="G65" s="53"/>
      <c r="H65" s="53"/>
      <c r="I65" s="53"/>
      <c r="J65" s="291"/>
      <c r="K65" s="99" t="s">
        <v>17</v>
      </c>
      <c r="L65" s="53">
        <v>26</v>
      </c>
      <c r="M65" s="291"/>
      <c r="N65" s="53"/>
      <c r="O65" s="53"/>
      <c r="P65" s="53"/>
    </row>
    <row r="66" spans="2:16" ht="20.25" customHeight="1" x14ac:dyDescent="0.3">
      <c r="B66" s="53"/>
      <c r="C66" s="53"/>
      <c r="D66" s="53"/>
      <c r="E66" s="53"/>
      <c r="F66" s="53"/>
      <c r="G66" s="53"/>
      <c r="H66" s="53"/>
      <c r="I66" s="53"/>
      <c r="J66" s="291"/>
      <c r="K66" s="54" t="s">
        <v>18</v>
      </c>
      <c r="L66" s="53"/>
      <c r="M66" s="291"/>
      <c r="N66" s="53"/>
      <c r="O66" s="53"/>
      <c r="P66" s="53"/>
    </row>
    <row r="67" spans="2:16" ht="20.25" customHeight="1" x14ac:dyDescent="0.3">
      <c r="B67" s="53"/>
      <c r="C67" s="53"/>
      <c r="D67" s="53"/>
      <c r="E67" s="53"/>
      <c r="F67" s="53"/>
      <c r="G67" s="53"/>
      <c r="H67" s="53"/>
      <c r="I67" s="53"/>
      <c r="J67" s="291"/>
      <c r="K67" s="54" t="s">
        <v>18</v>
      </c>
      <c r="L67" s="53"/>
      <c r="M67" s="291"/>
      <c r="N67" s="53"/>
      <c r="O67" s="53"/>
      <c r="P67" s="53"/>
    </row>
    <row r="68" spans="2:16" ht="20.25" customHeight="1" x14ac:dyDescent="0.3">
      <c r="B68" s="53"/>
      <c r="C68" s="53"/>
      <c r="D68" s="53"/>
      <c r="E68" s="53"/>
      <c r="F68" s="53"/>
      <c r="G68" s="53"/>
      <c r="H68" s="53"/>
      <c r="I68" s="53"/>
      <c r="J68" s="291"/>
      <c r="K68" s="54" t="s">
        <v>18</v>
      </c>
      <c r="L68" s="53"/>
      <c r="M68" s="291"/>
      <c r="N68" s="53"/>
      <c r="O68" s="53"/>
      <c r="P68" s="53"/>
    </row>
    <row r="69" spans="2:16" ht="20.25" customHeight="1" x14ac:dyDescent="0.3">
      <c r="B69" s="53"/>
      <c r="C69" s="53"/>
      <c r="D69" s="53"/>
      <c r="E69" s="53"/>
      <c r="F69" s="53"/>
      <c r="G69" s="53"/>
      <c r="H69" s="53"/>
      <c r="I69" s="53"/>
      <c r="J69" s="291"/>
      <c r="K69" s="54" t="s">
        <v>18</v>
      </c>
      <c r="L69" s="53"/>
      <c r="M69" s="291"/>
      <c r="N69" s="53"/>
      <c r="O69" s="53"/>
      <c r="P69" s="53"/>
    </row>
    <row r="70" spans="2:16" ht="21" customHeight="1" x14ac:dyDescent="0.35">
      <c r="B70" s="3"/>
      <c r="K70" s="54" t="s">
        <v>18</v>
      </c>
      <c r="L70" s="2"/>
      <c r="M70" s="291"/>
      <c r="N70" s="53"/>
      <c r="O70" s="53"/>
      <c r="P70" s="53"/>
    </row>
    <row r="71" spans="2:16" ht="21" customHeight="1" x14ac:dyDescent="0.35">
      <c r="B71" s="3"/>
      <c r="K71" s="54" t="s">
        <v>18</v>
      </c>
      <c r="L71" s="2"/>
      <c r="M71" s="292"/>
      <c r="N71" s="2"/>
    </row>
    <row r="72" spans="2:16" ht="21" customHeight="1" x14ac:dyDescent="0.35">
      <c r="B72" s="3"/>
      <c r="K72" s="54" t="s">
        <v>18</v>
      </c>
      <c r="L72" s="2"/>
      <c r="M72" s="292"/>
      <c r="N72" s="2"/>
    </row>
    <row r="73" spans="2:16" ht="21" customHeight="1" x14ac:dyDescent="0.35">
      <c r="B73" s="3"/>
      <c r="K73" s="54" t="s">
        <v>18</v>
      </c>
      <c r="L73" s="2"/>
      <c r="M73" s="292"/>
      <c r="N73" s="2"/>
    </row>
    <row r="74" spans="2:16" ht="21" customHeight="1" x14ac:dyDescent="0.35">
      <c r="B74" s="3"/>
      <c r="K74" s="54" t="s">
        <v>18</v>
      </c>
      <c r="L74" s="2"/>
      <c r="M74" s="292"/>
      <c r="N74" s="2"/>
    </row>
    <row r="75" spans="2:16" ht="21" customHeight="1" x14ac:dyDescent="0.35">
      <c r="B75" s="3"/>
      <c r="K75" s="54" t="s">
        <v>18</v>
      </c>
      <c r="L75" s="2"/>
      <c r="M75" s="292"/>
      <c r="N75" s="2"/>
    </row>
    <row r="76" spans="2:16" ht="21" customHeight="1" x14ac:dyDescent="0.35">
      <c r="B76" s="3"/>
      <c r="K76" s="54" t="s">
        <v>18</v>
      </c>
      <c r="L76" s="2"/>
      <c r="M76" s="292"/>
      <c r="N76" s="2"/>
    </row>
    <row r="77" spans="2:16" ht="21" customHeight="1" x14ac:dyDescent="0.35">
      <c r="B77" s="3"/>
      <c r="K77" s="54" t="s">
        <v>18</v>
      </c>
      <c r="L77" s="2"/>
      <c r="M77" s="292"/>
      <c r="N77" s="2"/>
    </row>
    <row r="78" spans="2:16" ht="21" customHeight="1" x14ac:dyDescent="0.35">
      <c r="B78" s="3"/>
      <c r="K78" s="54" t="s">
        <v>18</v>
      </c>
      <c r="L78" s="2"/>
      <c r="M78" s="292"/>
      <c r="N78" s="2"/>
    </row>
    <row r="79" spans="2:16" ht="21" customHeight="1" x14ac:dyDescent="0.35">
      <c r="B79" s="3"/>
      <c r="K79" s="33" t="s">
        <v>18</v>
      </c>
      <c r="L79" s="2"/>
      <c r="M79" s="292"/>
      <c r="N79" s="2"/>
    </row>
    <row r="80" spans="2:16" ht="21" customHeight="1" x14ac:dyDescent="0.35">
      <c r="B80" s="3"/>
      <c r="K80" s="95" t="s">
        <v>18</v>
      </c>
      <c r="L80" s="2"/>
      <c r="M80" s="292"/>
      <c r="N80" s="2"/>
    </row>
    <row r="81" spans="2:14" ht="21" customHeight="1" x14ac:dyDescent="0.35">
      <c r="B81" s="3"/>
      <c r="K81" s="95" t="s">
        <v>18</v>
      </c>
      <c r="L81" s="2"/>
      <c r="M81" s="292"/>
      <c r="N81" s="2"/>
    </row>
    <row r="82" spans="2:14" ht="21" customHeight="1" x14ac:dyDescent="0.35">
      <c r="B82" s="3"/>
      <c r="K82" s="38" t="s">
        <v>18</v>
      </c>
      <c r="L82" s="2">
        <v>17</v>
      </c>
      <c r="M82" s="292"/>
      <c r="N82" s="2"/>
    </row>
    <row r="83" spans="2:14" ht="21" customHeight="1" x14ac:dyDescent="0.35">
      <c r="B83" s="3"/>
      <c r="K83" s="2"/>
      <c r="L83" s="2"/>
      <c r="M83" s="292"/>
      <c r="N83" s="2"/>
    </row>
    <row r="84" spans="2:14" ht="21" customHeight="1" x14ac:dyDescent="0.35">
      <c r="B84" s="3"/>
      <c r="K84" s="2"/>
      <c r="L84" s="2"/>
      <c r="M84" s="292"/>
      <c r="N84" s="2"/>
    </row>
    <row r="85" spans="2:14" ht="21" customHeight="1" x14ac:dyDescent="0.35">
      <c r="B85" s="3"/>
      <c r="K85" s="2"/>
      <c r="L85" s="2"/>
      <c r="M85" s="292"/>
      <c r="N85" s="2"/>
    </row>
    <row r="86" spans="2:14" ht="21" customHeight="1" x14ac:dyDescent="0.35">
      <c r="B86" s="3"/>
      <c r="K86" s="2"/>
      <c r="L86" s="2"/>
      <c r="M86" s="292"/>
      <c r="N86" s="2"/>
    </row>
    <row r="87" spans="2:14" ht="21" customHeight="1" x14ac:dyDescent="0.35">
      <c r="B87" s="3"/>
      <c r="K87" s="2"/>
      <c r="L87" s="2"/>
      <c r="M87" s="292"/>
      <c r="N87" s="2"/>
    </row>
    <row r="88" spans="2:14" ht="21" customHeight="1" x14ac:dyDescent="0.35">
      <c r="B88" s="3"/>
      <c r="K88" s="2"/>
      <c r="L88" s="2"/>
      <c r="M88" s="292"/>
      <c r="N88" s="2"/>
    </row>
    <row r="89" spans="2:14" ht="21" customHeight="1" x14ac:dyDescent="0.35">
      <c r="B89" s="3"/>
      <c r="K89" s="2"/>
      <c r="L89" s="2"/>
      <c r="M89" s="292"/>
      <c r="N89" s="2"/>
    </row>
    <row r="90" spans="2:14" ht="21" customHeight="1" x14ac:dyDescent="0.35">
      <c r="B90" s="3"/>
      <c r="K90" s="2"/>
      <c r="L90" s="2"/>
      <c r="M90" s="292"/>
      <c r="N90" s="2"/>
    </row>
    <row r="91" spans="2:14" ht="21" customHeight="1" x14ac:dyDescent="0.35">
      <c r="B91" s="3"/>
      <c r="K91" s="2"/>
      <c r="L91" s="2"/>
      <c r="M91" s="292"/>
      <c r="N91" s="2"/>
    </row>
    <row r="92" spans="2:14" ht="21" customHeight="1" x14ac:dyDescent="0.35">
      <c r="B92" s="3"/>
      <c r="K92" s="2"/>
      <c r="L92" s="2"/>
      <c r="M92" s="292"/>
      <c r="N92" s="2"/>
    </row>
    <row r="93" spans="2:14" ht="21" customHeight="1" x14ac:dyDescent="0.35">
      <c r="B93" s="3"/>
      <c r="K93" s="2"/>
      <c r="L93" s="2"/>
      <c r="M93" s="292"/>
      <c r="N93" s="2"/>
    </row>
    <row r="94" spans="2:14" ht="21" customHeight="1" x14ac:dyDescent="0.35">
      <c r="B94" s="3"/>
      <c r="K94" s="2"/>
      <c r="L94" s="2"/>
      <c r="M94" s="292"/>
      <c r="N94" s="2"/>
    </row>
    <row r="95" spans="2:14" ht="21" customHeight="1" x14ac:dyDescent="0.35">
      <c r="B95" s="3"/>
      <c r="K95" s="2"/>
      <c r="L95" s="2"/>
      <c r="M95" s="292"/>
      <c r="N95" s="2"/>
    </row>
    <row r="96" spans="2:14" ht="21" customHeight="1" x14ac:dyDescent="0.35">
      <c r="B96" s="3"/>
      <c r="K96" s="2"/>
      <c r="L96" s="2"/>
      <c r="M96" s="292"/>
      <c r="N96" s="2"/>
    </row>
    <row r="97" spans="2:14" ht="21" customHeight="1" x14ac:dyDescent="0.35">
      <c r="B97" s="3"/>
      <c r="K97" s="2"/>
      <c r="L97" s="2"/>
      <c r="M97" s="292"/>
      <c r="N97" s="2"/>
    </row>
    <row r="98" spans="2:14" ht="21" customHeight="1" x14ac:dyDescent="0.35">
      <c r="B98" s="3"/>
      <c r="K98" s="2"/>
      <c r="L98" s="2"/>
      <c r="M98" s="292"/>
      <c r="N98" s="2"/>
    </row>
    <row r="99" spans="2:14" ht="21" customHeight="1" x14ac:dyDescent="0.35">
      <c r="B99" s="3"/>
      <c r="K99" s="2"/>
      <c r="L99" s="2"/>
      <c r="M99" s="292"/>
      <c r="N99" s="2"/>
    </row>
    <row r="100" spans="2:14" ht="21" customHeight="1" x14ac:dyDescent="0.35">
      <c r="B100" s="3"/>
      <c r="K100" s="2"/>
      <c r="L100" s="2"/>
      <c r="M100" s="292"/>
      <c r="N100" s="2"/>
    </row>
    <row r="101" spans="2:14" ht="21" customHeight="1" x14ac:dyDescent="0.35">
      <c r="B101" s="3"/>
      <c r="K101" s="2"/>
      <c r="L101" s="2"/>
      <c r="M101" s="292"/>
      <c r="N101" s="2"/>
    </row>
    <row r="102" spans="2:14" ht="21" customHeight="1" x14ac:dyDescent="0.35">
      <c r="B102" s="3"/>
      <c r="K102" s="2"/>
      <c r="L102" s="2"/>
      <c r="M102" s="292"/>
      <c r="N102" s="2"/>
    </row>
    <row r="103" spans="2:14" ht="21" customHeight="1" x14ac:dyDescent="0.35">
      <c r="B103" s="3"/>
      <c r="K103" s="2"/>
      <c r="L103" s="2"/>
      <c r="M103" s="292"/>
      <c r="N103" s="2"/>
    </row>
    <row r="104" spans="2:14" ht="21" customHeight="1" x14ac:dyDescent="0.35">
      <c r="B104" s="3"/>
      <c r="K104" s="2"/>
      <c r="L104" s="2"/>
      <c r="M104" s="292"/>
      <c r="N104" s="2"/>
    </row>
    <row r="105" spans="2:14" ht="21" customHeight="1" x14ac:dyDescent="0.35">
      <c r="B105" s="3"/>
      <c r="K105" s="2"/>
      <c r="L105" s="2"/>
      <c r="M105" s="292"/>
      <c r="N105" s="2"/>
    </row>
    <row r="106" spans="2:14" ht="21" customHeight="1" x14ac:dyDescent="0.35">
      <c r="B106" s="3"/>
      <c r="K106" s="2"/>
      <c r="L106" s="2"/>
      <c r="M106" s="292"/>
      <c r="N106" s="2"/>
    </row>
    <row r="107" spans="2:14" ht="21" customHeight="1" x14ac:dyDescent="0.35">
      <c r="B107" s="3"/>
      <c r="K107" s="2"/>
      <c r="L107" s="2"/>
      <c r="M107" s="292"/>
      <c r="N107" s="2"/>
    </row>
    <row r="108" spans="2:14" ht="21" customHeight="1" x14ac:dyDescent="0.35">
      <c r="B108" s="3"/>
      <c r="K108" s="2"/>
      <c r="L108" s="2"/>
      <c r="M108" s="292"/>
      <c r="N108" s="2"/>
    </row>
    <row r="109" spans="2:14" ht="21" customHeight="1" x14ac:dyDescent="0.35">
      <c r="B109" s="3"/>
      <c r="K109" s="2"/>
      <c r="L109" s="2"/>
      <c r="M109" s="292"/>
      <c r="N109" s="2"/>
    </row>
    <row r="110" spans="2:14" ht="21" customHeight="1" x14ac:dyDescent="0.35">
      <c r="B110" s="3"/>
      <c r="K110" s="2"/>
      <c r="L110" s="2"/>
      <c r="M110" s="292"/>
      <c r="N110" s="2"/>
    </row>
    <row r="111" spans="2:14" ht="21" customHeight="1" x14ac:dyDescent="0.35">
      <c r="B111" s="3"/>
      <c r="K111" s="2"/>
      <c r="L111" s="2"/>
      <c r="M111" s="292"/>
      <c r="N111" s="2"/>
    </row>
    <row r="112" spans="2:14" ht="21" customHeight="1" x14ac:dyDescent="0.35">
      <c r="B112" s="3"/>
      <c r="K112" s="2"/>
      <c r="L112" s="2"/>
      <c r="M112" s="292"/>
      <c r="N112" s="2"/>
    </row>
    <row r="113" spans="2:14" ht="21" customHeight="1" x14ac:dyDescent="0.35">
      <c r="B113" s="3"/>
      <c r="K113" s="2"/>
      <c r="L113" s="2"/>
      <c r="M113" s="292"/>
      <c r="N113" s="2"/>
    </row>
    <row r="114" spans="2:14" ht="21" customHeight="1" x14ac:dyDescent="0.35">
      <c r="B114" s="3"/>
      <c r="K114" s="2"/>
      <c r="L114" s="2"/>
      <c r="M114" s="292"/>
      <c r="N114" s="2"/>
    </row>
    <row r="115" spans="2:14" ht="21" customHeight="1" x14ac:dyDescent="0.35">
      <c r="B115" s="3"/>
      <c r="K115" s="2"/>
      <c r="L115" s="2"/>
      <c r="M115" s="292"/>
      <c r="N115" s="2"/>
    </row>
    <row r="116" spans="2:14" ht="21" customHeight="1" x14ac:dyDescent="0.35">
      <c r="B116" s="3"/>
      <c r="K116" s="2"/>
      <c r="L116" s="2"/>
      <c r="M116" s="292"/>
      <c r="N116" s="2"/>
    </row>
    <row r="117" spans="2:14" ht="21" customHeight="1" x14ac:dyDescent="0.35">
      <c r="B117" s="3"/>
      <c r="K117" s="2"/>
      <c r="L117" s="2"/>
      <c r="M117" s="292"/>
      <c r="N117" s="2"/>
    </row>
    <row r="118" spans="2:14" ht="21" customHeight="1" x14ac:dyDescent="0.35">
      <c r="B118" s="3"/>
      <c r="K118" s="2"/>
      <c r="L118" s="2"/>
      <c r="M118" s="292"/>
      <c r="N118" s="2"/>
    </row>
    <row r="119" spans="2:14" ht="21" customHeight="1" x14ac:dyDescent="0.35">
      <c r="B119" s="3"/>
      <c r="K119" s="2"/>
      <c r="L119" s="2"/>
      <c r="M119" s="292"/>
      <c r="N119" s="2"/>
    </row>
    <row r="120" spans="2:14" ht="21" customHeight="1" x14ac:dyDescent="0.35">
      <c r="B120" s="3"/>
      <c r="K120" s="2"/>
      <c r="L120" s="2"/>
      <c r="M120" s="292"/>
      <c r="N120" s="2"/>
    </row>
    <row r="121" spans="2:14" ht="21" customHeight="1" x14ac:dyDescent="0.35">
      <c r="B121" s="3"/>
      <c r="K121" s="2"/>
      <c r="L121" s="2"/>
      <c r="M121" s="292"/>
      <c r="N121" s="2"/>
    </row>
    <row r="122" spans="2:14" ht="21" customHeight="1" x14ac:dyDescent="0.35">
      <c r="B122" s="3"/>
      <c r="K122" s="2"/>
      <c r="L122" s="2"/>
      <c r="M122" s="292"/>
      <c r="N122" s="2"/>
    </row>
    <row r="123" spans="2:14" ht="21" customHeight="1" x14ac:dyDescent="0.35">
      <c r="B123" s="3"/>
      <c r="K123" s="2"/>
      <c r="L123" s="2"/>
      <c r="M123" s="292"/>
      <c r="N123" s="2"/>
    </row>
    <row r="124" spans="2:14" ht="21" customHeight="1" x14ac:dyDescent="0.35">
      <c r="B124" s="3"/>
      <c r="K124" s="2"/>
      <c r="L124" s="2"/>
      <c r="M124" s="292"/>
      <c r="N124" s="2"/>
    </row>
    <row r="125" spans="2:14" ht="21" customHeight="1" x14ac:dyDescent="0.35">
      <c r="B125" s="3"/>
      <c r="K125" s="2"/>
      <c r="L125" s="2"/>
      <c r="M125" s="292"/>
      <c r="N125" s="2"/>
    </row>
    <row r="126" spans="2:14" ht="21" customHeight="1" x14ac:dyDescent="0.35">
      <c r="B126" s="3"/>
      <c r="K126" s="2"/>
      <c r="L126" s="2"/>
      <c r="M126" s="292"/>
      <c r="N126" s="2"/>
    </row>
    <row r="127" spans="2:14" ht="21" customHeight="1" x14ac:dyDescent="0.35">
      <c r="B127" s="3"/>
      <c r="K127" s="2"/>
      <c r="L127" s="2"/>
      <c r="M127" s="292"/>
      <c r="N127" s="2"/>
    </row>
    <row r="128" spans="2:14" ht="21" customHeight="1" x14ac:dyDescent="0.35">
      <c r="B128" s="3"/>
      <c r="K128" s="2"/>
      <c r="L128" s="2"/>
      <c r="M128" s="292"/>
      <c r="N128" s="2"/>
    </row>
    <row r="129" spans="2:14" ht="21" customHeight="1" x14ac:dyDescent="0.35">
      <c r="B129" s="3"/>
      <c r="K129" s="2"/>
      <c r="L129" s="2"/>
      <c r="M129" s="292"/>
      <c r="N129" s="2"/>
    </row>
    <row r="130" spans="2:14" ht="21" customHeight="1" x14ac:dyDescent="0.35">
      <c r="B130" s="3"/>
      <c r="K130" s="2"/>
      <c r="L130" s="2"/>
      <c r="M130" s="292"/>
      <c r="N130" s="2"/>
    </row>
    <row r="131" spans="2:14" ht="21" customHeight="1" x14ac:dyDescent="0.35">
      <c r="B131" s="3"/>
      <c r="K131" s="2"/>
      <c r="L131" s="2"/>
      <c r="M131" s="292"/>
      <c r="N131" s="2"/>
    </row>
    <row r="132" spans="2:14" ht="21" customHeight="1" x14ac:dyDescent="0.35">
      <c r="B132" s="3"/>
      <c r="K132" s="2"/>
      <c r="L132" s="2"/>
      <c r="M132" s="292"/>
      <c r="N132" s="2"/>
    </row>
    <row r="133" spans="2:14" ht="21" customHeight="1" x14ac:dyDescent="0.35">
      <c r="B133" s="3"/>
      <c r="K133" s="2"/>
      <c r="L133" s="2"/>
      <c r="M133" s="292"/>
      <c r="N133" s="2"/>
    </row>
    <row r="134" spans="2:14" ht="21" customHeight="1" x14ac:dyDescent="0.35">
      <c r="B134" s="3"/>
      <c r="K134" s="2"/>
      <c r="L134" s="2"/>
      <c r="M134" s="292"/>
      <c r="N134" s="2"/>
    </row>
    <row r="135" spans="2:14" ht="21" customHeight="1" x14ac:dyDescent="0.35">
      <c r="B135" s="3"/>
      <c r="K135" s="2"/>
      <c r="L135" s="2"/>
      <c r="M135" s="292"/>
      <c r="N135" s="2"/>
    </row>
    <row r="136" spans="2:14" ht="21" customHeight="1" x14ac:dyDescent="0.35">
      <c r="B136" s="3"/>
      <c r="K136" s="2"/>
      <c r="L136" s="2"/>
      <c r="M136" s="292"/>
      <c r="N136" s="2"/>
    </row>
    <row r="137" spans="2:14" ht="21" customHeight="1" x14ac:dyDescent="0.35">
      <c r="B137" s="3"/>
      <c r="K137" s="2"/>
      <c r="L137" s="2"/>
      <c r="M137" s="292"/>
      <c r="N137" s="2"/>
    </row>
    <row r="138" spans="2:14" ht="21" customHeight="1" x14ac:dyDescent="0.35">
      <c r="B138" s="3"/>
      <c r="K138" s="2"/>
      <c r="L138" s="2"/>
      <c r="M138" s="292"/>
      <c r="N138" s="2"/>
    </row>
    <row r="139" spans="2:14" ht="21" customHeight="1" x14ac:dyDescent="0.35">
      <c r="B139" s="3"/>
      <c r="K139" s="2"/>
      <c r="L139" s="2"/>
      <c r="M139" s="292"/>
      <c r="N139" s="2"/>
    </row>
    <row r="140" spans="2:14" ht="21" customHeight="1" x14ac:dyDescent="0.35">
      <c r="B140" s="3"/>
      <c r="K140" s="2"/>
      <c r="L140" s="2"/>
      <c r="M140" s="292"/>
      <c r="N140" s="2"/>
    </row>
    <row r="141" spans="2:14" ht="21" customHeight="1" x14ac:dyDescent="0.35">
      <c r="B141" s="3"/>
      <c r="K141" s="2"/>
      <c r="L141" s="2"/>
      <c r="M141" s="292"/>
      <c r="N141" s="2"/>
    </row>
    <row r="142" spans="2:14" ht="21" customHeight="1" x14ac:dyDescent="0.35">
      <c r="B142" s="3"/>
      <c r="K142" s="2"/>
      <c r="L142" s="2"/>
      <c r="M142" s="292"/>
      <c r="N142" s="2"/>
    </row>
    <row r="143" spans="2:14" ht="21" customHeight="1" x14ac:dyDescent="0.35">
      <c r="B143" s="3"/>
      <c r="K143" s="2"/>
      <c r="L143" s="2"/>
      <c r="M143" s="292"/>
      <c r="N143" s="2"/>
    </row>
    <row r="144" spans="2:14" ht="21" customHeight="1" x14ac:dyDescent="0.35">
      <c r="B144" s="3"/>
      <c r="K144" s="2"/>
      <c r="L144" s="2"/>
      <c r="M144" s="292"/>
      <c r="N144" s="2"/>
    </row>
    <row r="145" spans="2:14" ht="21" customHeight="1" x14ac:dyDescent="0.35">
      <c r="B145" s="3"/>
      <c r="K145" s="2"/>
      <c r="L145" s="2"/>
      <c r="M145" s="292"/>
      <c r="N145" s="2"/>
    </row>
    <row r="146" spans="2:14" ht="21" customHeight="1" x14ac:dyDescent="0.35">
      <c r="B146" s="3"/>
      <c r="K146" s="2"/>
      <c r="L146" s="2"/>
      <c r="M146" s="292"/>
      <c r="N146" s="2"/>
    </row>
    <row r="147" spans="2:14" ht="21" customHeight="1" x14ac:dyDescent="0.35">
      <c r="B147" s="3"/>
      <c r="K147" s="2"/>
      <c r="L147" s="2"/>
      <c r="M147" s="292"/>
      <c r="N147" s="2"/>
    </row>
    <row r="148" spans="2:14" ht="21" customHeight="1" x14ac:dyDescent="0.35">
      <c r="B148" s="3"/>
      <c r="K148" s="2"/>
      <c r="L148" s="2"/>
      <c r="M148" s="292"/>
      <c r="N148" s="2"/>
    </row>
    <row r="149" spans="2:14" ht="21" customHeight="1" x14ac:dyDescent="0.35">
      <c r="B149" s="3"/>
      <c r="K149" s="2"/>
      <c r="L149" s="2"/>
      <c r="M149" s="292"/>
      <c r="N149" s="2"/>
    </row>
    <row r="150" spans="2:14" ht="21" customHeight="1" x14ac:dyDescent="0.35">
      <c r="B150" s="3"/>
      <c r="K150" s="2"/>
      <c r="L150" s="2"/>
      <c r="M150" s="292"/>
      <c r="N150" s="2"/>
    </row>
    <row r="151" spans="2:14" ht="21" customHeight="1" x14ac:dyDescent="0.35">
      <c r="B151" s="3"/>
      <c r="K151" s="2"/>
      <c r="L151" s="2"/>
      <c r="M151" s="292"/>
      <c r="N151" s="2"/>
    </row>
    <row r="152" spans="2:14" ht="21" customHeight="1" x14ac:dyDescent="0.35">
      <c r="B152" s="3"/>
      <c r="K152" s="2"/>
      <c r="L152" s="2"/>
      <c r="M152" s="292"/>
      <c r="N152" s="2"/>
    </row>
    <row r="153" spans="2:14" ht="21" customHeight="1" x14ac:dyDescent="0.35">
      <c r="B153" s="3"/>
      <c r="K153" s="2"/>
      <c r="L153" s="2"/>
      <c r="M153" s="292"/>
      <c r="N153" s="2"/>
    </row>
    <row r="154" spans="2:14" ht="21" customHeight="1" x14ac:dyDescent="0.35">
      <c r="B154" s="3"/>
      <c r="K154" s="2"/>
      <c r="L154" s="2"/>
      <c r="M154" s="292"/>
      <c r="N154" s="2"/>
    </row>
    <row r="155" spans="2:14" ht="21" customHeight="1" x14ac:dyDescent="0.35">
      <c r="B155" s="3"/>
      <c r="K155" s="2"/>
      <c r="L155" s="2"/>
      <c r="M155" s="292"/>
      <c r="N155" s="2"/>
    </row>
    <row r="156" spans="2:14" ht="21" customHeight="1" x14ac:dyDescent="0.35">
      <c r="B156" s="3"/>
      <c r="K156" s="2"/>
      <c r="L156" s="2"/>
      <c r="M156" s="292"/>
      <c r="N156" s="2"/>
    </row>
    <row r="157" spans="2:14" ht="21" customHeight="1" x14ac:dyDescent="0.35">
      <c r="B157" s="3"/>
      <c r="K157" s="2"/>
      <c r="L157" s="2"/>
      <c r="M157" s="292"/>
      <c r="N157" s="2"/>
    </row>
    <row r="158" spans="2:14" ht="21" customHeight="1" x14ac:dyDescent="0.35">
      <c r="B158" s="3"/>
      <c r="K158" s="2"/>
      <c r="L158" s="2"/>
      <c r="M158" s="292"/>
      <c r="N158" s="2"/>
    </row>
    <row r="159" spans="2:14" ht="21" customHeight="1" x14ac:dyDescent="0.35">
      <c r="B159" s="3"/>
      <c r="K159" s="2"/>
      <c r="L159" s="2"/>
      <c r="M159" s="292"/>
      <c r="N159" s="2"/>
    </row>
    <row r="160" spans="2:14" ht="21" customHeight="1" x14ac:dyDescent="0.35">
      <c r="B160" s="3"/>
      <c r="K160" s="2"/>
      <c r="L160" s="2"/>
      <c r="M160" s="292"/>
      <c r="N160" s="2"/>
    </row>
    <row r="161" spans="2:14" ht="21" customHeight="1" x14ac:dyDescent="0.35">
      <c r="B161" s="3"/>
      <c r="K161" s="2"/>
      <c r="L161" s="2"/>
      <c r="M161" s="292"/>
      <c r="N161" s="2"/>
    </row>
    <row r="162" spans="2:14" ht="21" customHeight="1" x14ac:dyDescent="0.35">
      <c r="B162" s="3"/>
      <c r="K162" s="2"/>
      <c r="L162" s="2"/>
      <c r="M162" s="292"/>
      <c r="N162" s="2"/>
    </row>
    <row r="163" spans="2:14" ht="21" customHeight="1" x14ac:dyDescent="0.35">
      <c r="B163" s="3"/>
      <c r="K163" s="2"/>
      <c r="L163" s="2"/>
      <c r="M163" s="292"/>
      <c r="N163" s="2"/>
    </row>
    <row r="164" spans="2:14" ht="21" customHeight="1" x14ac:dyDescent="0.35">
      <c r="B164" s="3"/>
      <c r="K164" s="2"/>
      <c r="L164" s="2"/>
      <c r="M164" s="292"/>
      <c r="N164" s="2"/>
    </row>
    <row r="165" spans="2:14" ht="21" customHeight="1" x14ac:dyDescent="0.35">
      <c r="B165" s="3"/>
      <c r="K165" s="2"/>
      <c r="L165" s="2"/>
      <c r="M165" s="292"/>
      <c r="N165" s="2"/>
    </row>
    <row r="166" spans="2:14" ht="21" customHeight="1" x14ac:dyDescent="0.35">
      <c r="B166" s="3"/>
      <c r="K166" s="2"/>
      <c r="L166" s="2"/>
      <c r="M166" s="292"/>
      <c r="N166" s="2"/>
    </row>
    <row r="167" spans="2:14" ht="21" customHeight="1" x14ac:dyDescent="0.35">
      <c r="B167" s="3"/>
      <c r="K167" s="2"/>
      <c r="L167" s="2"/>
      <c r="M167" s="292"/>
      <c r="N167" s="2"/>
    </row>
    <row r="168" spans="2:14" ht="21" customHeight="1" x14ac:dyDescent="0.35">
      <c r="B168" s="3"/>
      <c r="K168" s="2"/>
      <c r="L168" s="2"/>
      <c r="M168" s="292"/>
      <c r="N168" s="2"/>
    </row>
    <row r="169" spans="2:14" ht="21" customHeight="1" x14ac:dyDescent="0.35">
      <c r="B169" s="3"/>
      <c r="K169" s="2"/>
      <c r="L169" s="2"/>
      <c r="M169" s="292"/>
      <c r="N169" s="2"/>
    </row>
    <row r="170" spans="2:14" ht="21" customHeight="1" x14ac:dyDescent="0.35">
      <c r="B170" s="3"/>
      <c r="K170" s="2"/>
      <c r="L170" s="2"/>
      <c r="M170" s="292"/>
      <c r="N170" s="2"/>
    </row>
    <row r="171" spans="2:14" ht="21" customHeight="1" x14ac:dyDescent="0.35">
      <c r="B171" s="3"/>
      <c r="K171" s="2"/>
      <c r="L171" s="2"/>
      <c r="M171" s="292"/>
      <c r="N171" s="2"/>
    </row>
    <row r="172" spans="2:14" ht="21" customHeight="1" x14ac:dyDescent="0.35">
      <c r="B172" s="3"/>
      <c r="K172" s="2"/>
      <c r="L172" s="2"/>
      <c r="M172" s="292"/>
      <c r="N172" s="2"/>
    </row>
    <row r="173" spans="2:14" ht="21" customHeight="1" x14ac:dyDescent="0.35">
      <c r="B173" s="3"/>
      <c r="K173" s="2"/>
      <c r="L173" s="2"/>
      <c r="M173" s="292"/>
      <c r="N173" s="2"/>
    </row>
    <row r="174" spans="2:14" ht="21" customHeight="1" x14ac:dyDescent="0.35">
      <c r="B174" s="3"/>
      <c r="K174" s="2"/>
      <c r="L174" s="2"/>
      <c r="M174" s="292"/>
      <c r="N174" s="2"/>
    </row>
    <row r="175" spans="2:14" ht="21" customHeight="1" x14ac:dyDescent="0.35">
      <c r="B175" s="3"/>
      <c r="K175" s="2"/>
      <c r="L175" s="2"/>
      <c r="M175" s="292"/>
      <c r="N175" s="2"/>
    </row>
    <row r="176" spans="2:14" ht="21" customHeight="1" x14ac:dyDescent="0.35">
      <c r="B176" s="3"/>
      <c r="K176" s="2"/>
      <c r="L176" s="2"/>
      <c r="M176" s="292"/>
      <c r="N176" s="2"/>
    </row>
    <row r="177" spans="2:14" ht="21" customHeight="1" x14ac:dyDescent="0.35">
      <c r="B177" s="3"/>
      <c r="K177" s="2"/>
      <c r="L177" s="2"/>
      <c r="M177" s="292"/>
      <c r="N177" s="2"/>
    </row>
    <row r="178" spans="2:14" ht="21" customHeight="1" x14ac:dyDescent="0.35">
      <c r="B178" s="3"/>
      <c r="K178" s="2"/>
      <c r="L178" s="2"/>
      <c r="M178" s="292"/>
      <c r="N178" s="2"/>
    </row>
    <row r="179" spans="2:14" ht="21" customHeight="1" x14ac:dyDescent="0.35">
      <c r="B179" s="3"/>
      <c r="K179" s="2"/>
      <c r="L179" s="2"/>
      <c r="M179" s="292"/>
      <c r="N179" s="2"/>
    </row>
    <row r="180" spans="2:14" ht="21" customHeight="1" x14ac:dyDescent="0.35">
      <c r="B180" s="3"/>
      <c r="K180" s="2"/>
      <c r="L180" s="2"/>
      <c r="M180" s="292"/>
      <c r="N180" s="2"/>
    </row>
    <row r="181" spans="2:14" ht="21" customHeight="1" x14ac:dyDescent="0.35">
      <c r="B181" s="3"/>
      <c r="K181" s="2"/>
      <c r="L181" s="2"/>
      <c r="M181" s="292"/>
      <c r="N181" s="2"/>
    </row>
    <row r="182" spans="2:14" ht="21" customHeight="1" x14ac:dyDescent="0.35">
      <c r="B182" s="3"/>
      <c r="K182" s="2"/>
      <c r="L182" s="2"/>
      <c r="M182" s="292"/>
      <c r="N182" s="2"/>
    </row>
    <row r="183" spans="2:14" ht="21" customHeight="1" x14ac:dyDescent="0.35">
      <c r="B183" s="3"/>
      <c r="K183" s="2"/>
      <c r="L183" s="2"/>
      <c r="M183" s="292"/>
      <c r="N183" s="2"/>
    </row>
    <row r="184" spans="2:14" ht="21" customHeight="1" x14ac:dyDescent="0.35">
      <c r="B184" s="3"/>
      <c r="K184" s="2"/>
      <c r="L184" s="2"/>
      <c r="M184" s="292"/>
      <c r="N184" s="2"/>
    </row>
    <row r="185" spans="2:14" ht="21" customHeight="1" x14ac:dyDescent="0.35">
      <c r="B185" s="3"/>
      <c r="K185" s="2"/>
      <c r="L185" s="2"/>
      <c r="M185" s="292"/>
      <c r="N185" s="2"/>
    </row>
    <row r="186" spans="2:14" ht="21" customHeight="1" x14ac:dyDescent="0.35">
      <c r="B186" s="3"/>
      <c r="K186" s="2"/>
      <c r="L186" s="2"/>
      <c r="M186" s="292"/>
      <c r="N186" s="2"/>
    </row>
    <row r="187" spans="2:14" ht="21" customHeight="1" x14ac:dyDescent="0.35">
      <c r="B187" s="3"/>
      <c r="K187" s="2"/>
      <c r="L187" s="2"/>
      <c r="M187" s="292"/>
      <c r="N187" s="2"/>
    </row>
    <row r="188" spans="2:14" ht="21" customHeight="1" x14ac:dyDescent="0.35">
      <c r="B188" s="3"/>
      <c r="K188" s="2"/>
      <c r="L188" s="2"/>
      <c r="M188" s="292"/>
      <c r="N188" s="2"/>
    </row>
    <row r="189" spans="2:14" ht="21" customHeight="1" x14ac:dyDescent="0.35">
      <c r="B189" s="3"/>
      <c r="K189" s="2"/>
      <c r="L189" s="2"/>
      <c r="M189" s="292"/>
      <c r="N189" s="2"/>
    </row>
    <row r="190" spans="2:14" ht="21" customHeight="1" x14ac:dyDescent="0.35">
      <c r="B190" s="3"/>
      <c r="K190" s="2"/>
      <c r="L190" s="2"/>
      <c r="M190" s="292"/>
      <c r="N190" s="2"/>
    </row>
    <row r="191" spans="2:14" ht="21" customHeight="1" x14ac:dyDescent="0.35">
      <c r="B191" s="3"/>
      <c r="K191" s="2"/>
      <c r="L191" s="2"/>
      <c r="M191" s="292"/>
      <c r="N191" s="2"/>
    </row>
    <row r="192" spans="2:14" ht="21" customHeight="1" x14ac:dyDescent="0.35">
      <c r="B192" s="3"/>
      <c r="K192" s="2"/>
      <c r="L192" s="2"/>
      <c r="M192" s="292"/>
      <c r="N192" s="2"/>
    </row>
    <row r="193" spans="2:14" ht="21" customHeight="1" x14ac:dyDescent="0.35">
      <c r="B193" s="3"/>
      <c r="K193" s="2"/>
      <c r="L193" s="2"/>
      <c r="M193" s="292"/>
      <c r="N193" s="2"/>
    </row>
    <row r="194" spans="2:14" ht="21" customHeight="1" x14ac:dyDescent="0.35">
      <c r="B194" s="3"/>
      <c r="K194" s="2"/>
      <c r="L194" s="2"/>
      <c r="M194" s="292"/>
      <c r="N194" s="2"/>
    </row>
    <row r="195" spans="2:14" ht="21" customHeight="1" x14ac:dyDescent="0.35">
      <c r="B195" s="3"/>
      <c r="K195" s="2"/>
      <c r="L195" s="2"/>
      <c r="M195" s="292"/>
      <c r="N195" s="2"/>
    </row>
    <row r="196" spans="2:14" ht="21" customHeight="1" x14ac:dyDescent="0.35">
      <c r="B196" s="3"/>
      <c r="K196" s="2"/>
      <c r="L196" s="2"/>
      <c r="M196" s="292"/>
      <c r="N196" s="2"/>
    </row>
    <row r="197" spans="2:14" ht="21" customHeight="1" x14ac:dyDescent="0.35">
      <c r="B197" s="3"/>
      <c r="K197" s="2"/>
      <c r="L197" s="2"/>
      <c r="M197" s="292"/>
      <c r="N197" s="2"/>
    </row>
    <row r="198" spans="2:14" ht="21" customHeight="1" x14ac:dyDescent="0.35">
      <c r="B198" s="3"/>
      <c r="K198" s="2"/>
      <c r="L198" s="2"/>
      <c r="M198" s="292"/>
      <c r="N198" s="2"/>
    </row>
    <row r="199" spans="2:14" ht="21" customHeight="1" x14ac:dyDescent="0.35">
      <c r="B199" s="3"/>
      <c r="K199" s="2"/>
      <c r="L199" s="2"/>
      <c r="M199" s="292"/>
      <c r="N199" s="2"/>
    </row>
    <row r="200" spans="2:14" ht="21" customHeight="1" x14ac:dyDescent="0.35">
      <c r="B200" s="3"/>
      <c r="K200" s="2"/>
      <c r="L200" s="2"/>
      <c r="M200" s="292"/>
      <c r="N200" s="2"/>
    </row>
    <row r="201" spans="2:14" ht="21" customHeight="1" x14ac:dyDescent="0.35">
      <c r="B201" s="3"/>
      <c r="K201" s="2"/>
      <c r="L201" s="2"/>
      <c r="M201" s="292"/>
      <c r="N201" s="2"/>
    </row>
    <row r="202" spans="2:14" ht="21" customHeight="1" x14ac:dyDescent="0.35">
      <c r="B202" s="3"/>
      <c r="K202" s="2"/>
      <c r="L202" s="2"/>
      <c r="M202" s="292"/>
      <c r="N202" s="2"/>
    </row>
    <row r="203" spans="2:14" ht="21" customHeight="1" x14ac:dyDescent="0.35">
      <c r="B203" s="3"/>
      <c r="K203" s="2"/>
      <c r="L203" s="2"/>
      <c r="M203" s="292"/>
      <c r="N203" s="2"/>
    </row>
    <row r="204" spans="2:14" ht="21" customHeight="1" x14ac:dyDescent="0.35">
      <c r="B204" s="3"/>
      <c r="K204" s="2"/>
      <c r="L204" s="2"/>
      <c r="M204" s="292"/>
      <c r="N204" s="2"/>
    </row>
    <row r="205" spans="2:14" ht="21" customHeight="1" x14ac:dyDescent="0.35">
      <c r="B205" s="3"/>
      <c r="K205" s="2"/>
      <c r="L205" s="2"/>
      <c r="M205" s="292"/>
      <c r="N205" s="2"/>
    </row>
    <row r="206" spans="2:14" ht="21" customHeight="1" x14ac:dyDescent="0.35">
      <c r="B206" s="3"/>
      <c r="K206" s="2"/>
      <c r="L206" s="2"/>
      <c r="M206" s="292"/>
      <c r="N206" s="2"/>
    </row>
    <row r="207" spans="2:14" ht="21" customHeight="1" x14ac:dyDescent="0.35">
      <c r="B207" s="3"/>
      <c r="K207" s="2"/>
      <c r="L207" s="2"/>
      <c r="M207" s="292"/>
      <c r="N207" s="2"/>
    </row>
    <row r="208" spans="2:14" ht="21" customHeight="1" x14ac:dyDescent="0.35">
      <c r="B208" s="3"/>
      <c r="K208" s="2"/>
      <c r="L208" s="2"/>
      <c r="M208" s="292"/>
      <c r="N208" s="2"/>
    </row>
    <row r="209" spans="2:14" ht="21" customHeight="1" x14ac:dyDescent="0.35">
      <c r="B209" s="3"/>
      <c r="K209" s="2"/>
      <c r="L209" s="2"/>
      <c r="M209" s="292"/>
      <c r="N209" s="2"/>
    </row>
    <row r="210" spans="2:14" ht="21" customHeight="1" x14ac:dyDescent="0.35">
      <c r="B210" s="3"/>
      <c r="K210" s="2"/>
      <c r="L210" s="2"/>
      <c r="M210" s="292"/>
      <c r="N210" s="2"/>
    </row>
    <row r="211" spans="2:14" ht="21" customHeight="1" x14ac:dyDescent="0.35">
      <c r="B211" s="3"/>
      <c r="K211" s="2"/>
      <c r="L211" s="2"/>
      <c r="M211" s="292"/>
      <c r="N211" s="2"/>
    </row>
    <row r="212" spans="2:14" ht="21" customHeight="1" x14ac:dyDescent="0.35">
      <c r="B212" s="3"/>
      <c r="K212" s="2"/>
      <c r="L212" s="2"/>
      <c r="M212" s="292"/>
      <c r="N212" s="2"/>
    </row>
    <row r="213" spans="2:14" ht="21" customHeight="1" x14ac:dyDescent="0.35">
      <c r="B213" s="3"/>
      <c r="K213" s="2"/>
      <c r="L213" s="2"/>
      <c r="M213" s="292"/>
      <c r="N213" s="2"/>
    </row>
    <row r="214" spans="2:14" ht="21" customHeight="1" x14ac:dyDescent="0.35">
      <c r="B214" s="3"/>
      <c r="K214" s="2"/>
      <c r="L214" s="2"/>
      <c r="M214" s="292"/>
      <c r="N214" s="2"/>
    </row>
    <row r="215" spans="2:14" ht="21" customHeight="1" x14ac:dyDescent="0.35">
      <c r="B215" s="3"/>
      <c r="K215" s="2"/>
      <c r="L215" s="2"/>
      <c r="M215" s="292"/>
      <c r="N215" s="2"/>
    </row>
    <row r="216" spans="2:14" ht="21" customHeight="1" x14ac:dyDescent="0.35">
      <c r="B216" s="3"/>
      <c r="K216" s="2"/>
      <c r="L216" s="2"/>
      <c r="M216" s="292"/>
      <c r="N216" s="2"/>
    </row>
    <row r="217" spans="2:14" ht="21" customHeight="1" x14ac:dyDescent="0.35">
      <c r="B217" s="3"/>
      <c r="K217" s="2"/>
      <c r="L217" s="2"/>
      <c r="M217" s="292"/>
      <c r="N217" s="2"/>
    </row>
    <row r="218" spans="2:14" ht="21" customHeight="1" x14ac:dyDescent="0.35">
      <c r="B218" s="3"/>
      <c r="K218" s="2"/>
      <c r="L218" s="2"/>
      <c r="M218" s="292"/>
      <c r="N218" s="2"/>
    </row>
    <row r="219" spans="2:14" ht="21" customHeight="1" x14ac:dyDescent="0.35">
      <c r="B219" s="3"/>
      <c r="K219" s="2"/>
      <c r="L219" s="2"/>
      <c r="M219" s="292"/>
      <c r="N219" s="2"/>
    </row>
    <row r="220" spans="2:14" ht="21" customHeight="1" x14ac:dyDescent="0.35">
      <c r="B220" s="3"/>
      <c r="K220" s="2"/>
      <c r="L220" s="2"/>
      <c r="M220" s="292"/>
      <c r="N220" s="2"/>
    </row>
    <row r="221" spans="2:14" ht="21" customHeight="1" x14ac:dyDescent="0.35">
      <c r="B221" s="3"/>
      <c r="K221" s="2"/>
      <c r="L221" s="2"/>
      <c r="M221" s="292"/>
      <c r="N221" s="2"/>
    </row>
    <row r="222" spans="2:14" ht="21" customHeight="1" x14ac:dyDescent="0.35">
      <c r="B222" s="3"/>
      <c r="K222" s="2"/>
      <c r="L222" s="2"/>
      <c r="M222" s="292"/>
      <c r="N222" s="2"/>
    </row>
    <row r="223" spans="2:14" ht="21" customHeight="1" x14ac:dyDescent="0.35">
      <c r="B223" s="3"/>
      <c r="K223" s="2"/>
      <c r="L223" s="2"/>
      <c r="M223" s="292"/>
      <c r="N223" s="2"/>
    </row>
    <row r="224" spans="2:14" ht="21" customHeight="1" x14ac:dyDescent="0.35">
      <c r="B224" s="3"/>
      <c r="K224" s="2"/>
      <c r="L224" s="2"/>
      <c r="M224" s="292"/>
      <c r="N224" s="2"/>
    </row>
    <row r="225" spans="2:14" ht="21" customHeight="1" x14ac:dyDescent="0.35">
      <c r="B225" s="3"/>
      <c r="K225" s="2"/>
      <c r="L225" s="2"/>
      <c r="M225" s="292"/>
      <c r="N225" s="2"/>
    </row>
    <row r="226" spans="2:14" ht="21" customHeight="1" x14ac:dyDescent="0.35">
      <c r="B226" s="3"/>
      <c r="K226" s="2"/>
      <c r="L226" s="2"/>
      <c r="M226" s="292"/>
      <c r="N226" s="2"/>
    </row>
    <row r="227" spans="2:14" ht="21" customHeight="1" x14ac:dyDescent="0.35">
      <c r="B227" s="3"/>
      <c r="K227" s="2"/>
      <c r="L227" s="2"/>
      <c r="M227" s="292"/>
      <c r="N227" s="2"/>
    </row>
    <row r="228" spans="2:14" ht="21" customHeight="1" x14ac:dyDescent="0.35">
      <c r="B228" s="3"/>
      <c r="K228" s="2"/>
      <c r="L228" s="2"/>
      <c r="M228" s="292"/>
      <c r="N228" s="2"/>
    </row>
    <row r="229" spans="2:14" ht="21" customHeight="1" x14ac:dyDescent="0.35">
      <c r="B229" s="3"/>
      <c r="K229" s="2"/>
      <c r="L229" s="2"/>
      <c r="M229" s="292"/>
      <c r="N229" s="2"/>
    </row>
    <row r="230" spans="2:14" ht="21" customHeight="1" x14ac:dyDescent="0.35">
      <c r="B230" s="3"/>
      <c r="K230" s="2"/>
      <c r="L230" s="2"/>
      <c r="M230" s="292"/>
      <c r="N230" s="2"/>
    </row>
    <row r="231" spans="2:14" ht="21" customHeight="1" x14ac:dyDescent="0.35">
      <c r="B231" s="3"/>
      <c r="K231" s="2"/>
      <c r="L231" s="2"/>
      <c r="M231" s="292"/>
      <c r="N231" s="2"/>
    </row>
    <row r="232" spans="2:14" ht="21" customHeight="1" x14ac:dyDescent="0.35">
      <c r="B232" s="3"/>
      <c r="K232" s="2"/>
      <c r="L232" s="2"/>
      <c r="M232" s="292"/>
      <c r="N232" s="2"/>
    </row>
    <row r="233" spans="2:14" ht="21" customHeight="1" x14ac:dyDescent="0.35">
      <c r="B233" s="3"/>
      <c r="K233" s="2"/>
      <c r="L233" s="2"/>
      <c r="M233" s="292"/>
      <c r="N233" s="2"/>
    </row>
    <row r="234" spans="2:14" ht="21" customHeight="1" x14ac:dyDescent="0.35">
      <c r="B234" s="3"/>
      <c r="K234" s="2"/>
      <c r="L234" s="2"/>
      <c r="M234" s="292"/>
      <c r="N234" s="2"/>
    </row>
    <row r="235" spans="2:14" ht="21" customHeight="1" x14ac:dyDescent="0.35">
      <c r="B235" s="3"/>
      <c r="K235" s="2"/>
      <c r="L235" s="2"/>
      <c r="M235" s="292"/>
      <c r="N235" s="2"/>
    </row>
    <row r="236" spans="2:14" ht="21" customHeight="1" x14ac:dyDescent="0.35">
      <c r="B236" s="3"/>
      <c r="K236" s="2"/>
      <c r="L236" s="2"/>
      <c r="M236" s="292"/>
      <c r="N236" s="2"/>
    </row>
    <row r="237" spans="2:14" ht="21" customHeight="1" x14ac:dyDescent="0.35">
      <c r="B237" s="3"/>
      <c r="K237" s="2"/>
      <c r="L237" s="2"/>
      <c r="M237" s="292"/>
      <c r="N237" s="2"/>
    </row>
    <row r="238" spans="2:14" ht="21" customHeight="1" x14ac:dyDescent="0.35">
      <c r="B238" s="3"/>
      <c r="K238" s="2"/>
      <c r="L238" s="2"/>
      <c r="M238" s="292"/>
      <c r="N238" s="2"/>
    </row>
    <row r="239" spans="2:14" ht="21" customHeight="1" x14ac:dyDescent="0.35">
      <c r="B239" s="3"/>
      <c r="K239" s="2"/>
      <c r="L239" s="2"/>
      <c r="M239" s="292"/>
      <c r="N239" s="2"/>
    </row>
    <row r="240" spans="2:14" ht="21" customHeight="1" x14ac:dyDescent="0.35">
      <c r="B240" s="3"/>
      <c r="K240" s="2"/>
      <c r="L240" s="2"/>
      <c r="M240" s="292"/>
      <c r="N240" s="2"/>
    </row>
    <row r="241" spans="2:14" ht="21" customHeight="1" x14ac:dyDescent="0.35">
      <c r="B241" s="3"/>
      <c r="K241" s="2"/>
      <c r="L241" s="2"/>
      <c r="M241" s="292"/>
      <c r="N241" s="2"/>
    </row>
    <row r="242" spans="2:14" ht="21" customHeight="1" x14ac:dyDescent="0.35">
      <c r="B242" s="3"/>
      <c r="K242" s="2"/>
      <c r="L242" s="2"/>
      <c r="M242" s="292"/>
      <c r="N242" s="2"/>
    </row>
    <row r="243" spans="2:14" ht="21" customHeight="1" x14ac:dyDescent="0.35">
      <c r="B243" s="3"/>
      <c r="K243" s="2"/>
      <c r="L243" s="2"/>
      <c r="M243" s="292"/>
      <c r="N243" s="2"/>
    </row>
    <row r="244" spans="2:14" ht="21" customHeight="1" x14ac:dyDescent="0.35">
      <c r="B244" s="3"/>
      <c r="K244" s="2"/>
      <c r="L244" s="2"/>
      <c r="M244" s="292"/>
      <c r="N244" s="2"/>
    </row>
    <row r="245" spans="2:14" ht="21" customHeight="1" x14ac:dyDescent="0.35">
      <c r="B245" s="3"/>
      <c r="K245" s="2"/>
      <c r="L245" s="2"/>
      <c r="M245" s="292"/>
      <c r="N245" s="2"/>
    </row>
    <row r="246" spans="2:14" ht="21" customHeight="1" x14ac:dyDescent="0.35">
      <c r="B246" s="3"/>
      <c r="K246" s="2"/>
      <c r="L246" s="2"/>
      <c r="M246" s="292"/>
      <c r="N246" s="2"/>
    </row>
    <row r="247" spans="2:14" ht="21" customHeight="1" x14ac:dyDescent="0.35">
      <c r="B247" s="3"/>
      <c r="K247" s="2"/>
      <c r="L247" s="2"/>
      <c r="M247" s="292"/>
      <c r="N247" s="2"/>
    </row>
    <row r="248" spans="2:14" ht="21" customHeight="1" x14ac:dyDescent="0.35">
      <c r="B248" s="3"/>
      <c r="K248" s="2"/>
      <c r="L248" s="2"/>
      <c r="M248" s="292"/>
      <c r="N248" s="2"/>
    </row>
    <row r="249" spans="2:14" ht="21" customHeight="1" x14ac:dyDescent="0.35">
      <c r="B249" s="3"/>
      <c r="K249" s="2"/>
      <c r="L249" s="2"/>
      <c r="M249" s="292"/>
      <c r="N249" s="2"/>
    </row>
    <row r="250" spans="2:14" ht="21" customHeight="1" x14ac:dyDescent="0.35">
      <c r="B250" s="3"/>
      <c r="K250" s="2"/>
      <c r="L250" s="2"/>
      <c r="M250" s="292"/>
      <c r="N250" s="2"/>
    </row>
    <row r="251" spans="2:14" ht="21" customHeight="1" x14ac:dyDescent="0.35">
      <c r="B251" s="3"/>
      <c r="K251" s="2"/>
      <c r="L251" s="2"/>
      <c r="M251" s="292"/>
      <c r="N251" s="2"/>
    </row>
    <row r="252" spans="2:14" ht="21" customHeight="1" x14ac:dyDescent="0.35">
      <c r="B252" s="3"/>
      <c r="K252" s="2"/>
      <c r="L252" s="2"/>
      <c r="M252" s="292"/>
      <c r="N252" s="2"/>
    </row>
    <row r="253" spans="2:14" ht="21" customHeight="1" x14ac:dyDescent="0.35">
      <c r="B253" s="3"/>
      <c r="K253" s="2"/>
      <c r="L253" s="2"/>
      <c r="M253" s="292"/>
      <c r="N253" s="2"/>
    </row>
    <row r="254" spans="2:14" ht="21" customHeight="1" x14ac:dyDescent="0.35">
      <c r="B254" s="3"/>
      <c r="K254" s="2"/>
      <c r="L254" s="2"/>
      <c r="M254" s="292"/>
      <c r="N254" s="2"/>
    </row>
    <row r="255" spans="2:14" ht="21" customHeight="1" x14ac:dyDescent="0.35">
      <c r="B255" s="3"/>
      <c r="K255" s="2"/>
      <c r="L255" s="2"/>
      <c r="M255" s="292"/>
      <c r="N255" s="2"/>
    </row>
    <row r="256" spans="2:14" ht="21" customHeight="1" x14ac:dyDescent="0.35">
      <c r="B256" s="3"/>
      <c r="K256" s="2"/>
      <c r="L256" s="2"/>
      <c r="M256" s="292"/>
      <c r="N256" s="2"/>
    </row>
    <row r="257" spans="2:14" ht="21" customHeight="1" x14ac:dyDescent="0.35">
      <c r="B257" s="3"/>
      <c r="K257" s="2"/>
      <c r="L257" s="2"/>
      <c r="M257" s="292"/>
      <c r="N257" s="2"/>
    </row>
    <row r="258" spans="2:14" ht="21" customHeight="1" x14ac:dyDescent="0.35">
      <c r="B258" s="3"/>
      <c r="K258" s="2"/>
      <c r="L258" s="2"/>
      <c r="M258" s="292"/>
      <c r="N258" s="2"/>
    </row>
    <row r="259" spans="2:14" ht="21" customHeight="1" x14ac:dyDescent="0.35">
      <c r="B259" s="3"/>
      <c r="K259" s="2"/>
      <c r="L259" s="2"/>
      <c r="M259" s="292"/>
      <c r="N259" s="2"/>
    </row>
    <row r="260" spans="2:14" ht="21" customHeight="1" x14ac:dyDescent="0.35">
      <c r="B260" s="3"/>
      <c r="K260" s="2"/>
      <c r="L260" s="2"/>
      <c r="M260" s="292"/>
      <c r="N260" s="2"/>
    </row>
    <row r="261" spans="2:14" ht="21" customHeight="1" x14ac:dyDescent="0.35">
      <c r="B261" s="3"/>
      <c r="K261" s="2"/>
      <c r="L261" s="2"/>
      <c r="M261" s="292"/>
      <c r="N261" s="2"/>
    </row>
    <row r="262" spans="2:14" ht="21" customHeight="1" x14ac:dyDescent="0.35">
      <c r="B262" s="3"/>
      <c r="K262" s="2"/>
      <c r="L262" s="2"/>
      <c r="M262" s="292"/>
      <c r="N262" s="2"/>
    </row>
    <row r="263" spans="2:14" ht="21" customHeight="1" x14ac:dyDescent="0.35">
      <c r="B263" s="3"/>
      <c r="K263" s="2"/>
      <c r="L263" s="2"/>
      <c r="M263" s="292"/>
      <c r="N263" s="2"/>
    </row>
    <row r="264" spans="2:14" ht="21" customHeight="1" x14ac:dyDescent="0.35">
      <c r="B264" s="3"/>
      <c r="K264" s="2"/>
      <c r="L264" s="2"/>
      <c r="M264" s="292"/>
      <c r="N264" s="2"/>
    </row>
    <row r="265" spans="2:14" ht="21" customHeight="1" x14ac:dyDescent="0.35">
      <c r="B265" s="3"/>
      <c r="K265" s="2"/>
      <c r="L265" s="2"/>
      <c r="M265" s="292"/>
      <c r="N265" s="2"/>
    </row>
    <row r="266" spans="2:14" ht="21" customHeight="1" x14ac:dyDescent="0.35">
      <c r="B266" s="3"/>
      <c r="K266" s="2"/>
      <c r="L266" s="2"/>
      <c r="M266" s="292"/>
      <c r="N266" s="2"/>
    </row>
    <row r="267" spans="2:14" ht="21" customHeight="1" x14ac:dyDescent="0.35">
      <c r="B267" s="3"/>
      <c r="K267" s="2"/>
      <c r="L267" s="2"/>
      <c r="M267" s="292"/>
      <c r="N267" s="2"/>
    </row>
    <row r="268" spans="2:14" ht="21" customHeight="1" x14ac:dyDescent="0.35">
      <c r="B268" s="3"/>
      <c r="K268" s="2"/>
      <c r="L268" s="2"/>
      <c r="M268" s="292"/>
      <c r="N268" s="2"/>
    </row>
    <row r="269" spans="2:14" ht="21" customHeight="1" x14ac:dyDescent="0.35">
      <c r="B269" s="3"/>
      <c r="K269" s="2"/>
      <c r="L269" s="2"/>
      <c r="M269" s="292"/>
      <c r="N269" s="2"/>
    </row>
    <row r="270" spans="2:14" ht="21" customHeight="1" x14ac:dyDescent="0.35">
      <c r="B270" s="3"/>
      <c r="K270" s="2"/>
      <c r="L270" s="2"/>
      <c r="M270" s="292"/>
      <c r="N270" s="2"/>
    </row>
    <row r="271" spans="2:14" ht="21" customHeight="1" x14ac:dyDescent="0.35">
      <c r="B271" s="3"/>
      <c r="K271" s="2"/>
      <c r="L271" s="2"/>
      <c r="M271" s="292"/>
      <c r="N271" s="2"/>
    </row>
    <row r="272" spans="2:14" ht="21" customHeight="1" x14ac:dyDescent="0.35">
      <c r="B272" s="3"/>
      <c r="K272" s="2"/>
      <c r="L272" s="2"/>
      <c r="M272" s="292"/>
      <c r="N272" s="2"/>
    </row>
    <row r="273" spans="2:14" ht="21" customHeight="1" x14ac:dyDescent="0.35">
      <c r="B273" s="3"/>
      <c r="K273" s="2"/>
      <c r="L273" s="2"/>
      <c r="M273" s="292"/>
      <c r="N273" s="2"/>
    </row>
    <row r="274" spans="2:14" ht="21" customHeight="1" x14ac:dyDescent="0.35">
      <c r="B274" s="3"/>
      <c r="K274" s="2"/>
      <c r="L274" s="2"/>
      <c r="M274" s="292"/>
      <c r="N274" s="2"/>
    </row>
    <row r="275" spans="2:14" ht="21" customHeight="1" x14ac:dyDescent="0.35">
      <c r="B275" s="3"/>
      <c r="K275" s="2"/>
      <c r="L275" s="2"/>
      <c r="M275" s="292"/>
      <c r="N275" s="2"/>
    </row>
    <row r="276" spans="2:14" ht="21" customHeight="1" x14ac:dyDescent="0.35">
      <c r="B276" s="3"/>
      <c r="K276" s="2"/>
      <c r="L276" s="2"/>
      <c r="M276" s="292"/>
      <c r="N276" s="2"/>
    </row>
    <row r="277" spans="2:14" ht="21" customHeight="1" x14ac:dyDescent="0.35">
      <c r="B277" s="3"/>
      <c r="K277" s="2"/>
      <c r="L277" s="2"/>
      <c r="M277" s="292"/>
      <c r="N277" s="2"/>
    </row>
    <row r="278" spans="2:14" ht="21" customHeight="1" x14ac:dyDescent="0.35">
      <c r="B278" s="3"/>
      <c r="K278" s="2"/>
      <c r="L278" s="2"/>
      <c r="M278" s="292"/>
      <c r="N278" s="2"/>
    </row>
    <row r="279" spans="2:14" ht="21" customHeight="1" x14ac:dyDescent="0.35">
      <c r="B279" s="3"/>
      <c r="K279" s="2"/>
      <c r="L279" s="2"/>
      <c r="M279" s="292"/>
      <c r="N279" s="2"/>
    </row>
    <row r="280" spans="2:14" ht="21" customHeight="1" x14ac:dyDescent="0.35">
      <c r="B280" s="3"/>
      <c r="K280" s="2"/>
      <c r="L280" s="2"/>
      <c r="M280" s="292"/>
      <c r="N280" s="2"/>
    </row>
    <row r="281" spans="2:14" ht="21" customHeight="1" x14ac:dyDescent="0.35">
      <c r="B281" s="3"/>
      <c r="K281" s="2"/>
      <c r="L281" s="2"/>
      <c r="M281" s="292"/>
      <c r="N281" s="2"/>
    </row>
    <row r="282" spans="2:14" ht="21" customHeight="1" x14ac:dyDescent="0.35">
      <c r="B282" s="3"/>
      <c r="K282" s="2"/>
      <c r="L282" s="2"/>
      <c r="M282" s="292"/>
      <c r="N282" s="2"/>
    </row>
    <row r="283" spans="2:14" ht="15.75" customHeight="1" x14ac:dyDescent="0.25"/>
    <row r="284" spans="2:14" ht="15.75" customHeight="1" x14ac:dyDescent="0.25"/>
    <row r="285" spans="2:14" ht="15.75" customHeight="1" x14ac:dyDescent="0.25"/>
    <row r="286" spans="2:14" ht="15.75" customHeight="1" x14ac:dyDescent="0.25"/>
    <row r="287" spans="2:14" ht="15.75" customHeight="1" x14ac:dyDescent="0.25"/>
    <row r="288" spans="2:14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mergeCells count="4">
    <mergeCell ref="A4:O4"/>
    <mergeCell ref="A5:O5"/>
    <mergeCell ref="A1:I1"/>
    <mergeCell ref="A2:I2"/>
  </mergeCells>
  <pageMargins left="0.2" right="0" top="0.75" bottom="0.75" header="0" footer="0"/>
  <pageSetup paperSize="5" scale="34" orientation="landscape" r:id="rId1"/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987"/>
  <sheetViews>
    <sheetView view="pageBreakPreview" zoomScale="60" zoomScaleNormal="80" workbookViewId="0">
      <pane ySplit="4" topLeftCell="A5" activePane="bottomLeft" state="frozen"/>
      <selection pane="bottomLeft" activeCell="G20" sqref="G20"/>
    </sheetView>
  </sheetViews>
  <sheetFormatPr defaultColWidth="14.42578125" defaultRowHeight="15" customHeight="1" x14ac:dyDescent="0.25"/>
  <cols>
    <col min="1" max="1" width="7.7109375" customWidth="1"/>
    <col min="2" max="2" width="58.42578125" customWidth="1"/>
    <col min="3" max="3" width="41.85546875" bestFit="1" customWidth="1"/>
    <col min="4" max="4" width="13.42578125" bestFit="1" customWidth="1"/>
    <col min="5" max="6" width="44" customWidth="1"/>
    <col min="7" max="7" width="26.85546875" bestFit="1" customWidth="1"/>
    <col min="8" max="8" width="32" customWidth="1"/>
    <col min="9" max="9" width="124.42578125" bestFit="1" customWidth="1"/>
    <col min="10" max="10" width="54" style="288" bestFit="1" customWidth="1"/>
    <col min="11" max="11" width="44" customWidth="1"/>
    <col min="12" max="12" width="5.140625" bestFit="1" customWidth="1"/>
    <col min="13" max="13" width="17.5703125" style="288" bestFit="1" customWidth="1"/>
    <col min="14" max="14" width="31.5703125" customWidth="1"/>
    <col min="15" max="15" width="26.42578125" customWidth="1"/>
    <col min="16" max="27" width="8" customWidth="1"/>
  </cols>
  <sheetData>
    <row r="1" spans="1:27" ht="31.5" customHeight="1" x14ac:dyDescent="0.3">
      <c r="A1" s="359" t="s">
        <v>0</v>
      </c>
      <c r="B1" s="360"/>
      <c r="C1" s="360"/>
      <c r="D1" s="360"/>
      <c r="E1" s="360"/>
      <c r="F1" s="360"/>
      <c r="G1" s="360"/>
      <c r="H1" s="360"/>
      <c r="I1" s="360"/>
      <c r="J1" s="287"/>
      <c r="L1" s="2"/>
      <c r="M1" s="292"/>
      <c r="N1" s="2"/>
    </row>
    <row r="2" spans="1:27" ht="31.5" customHeight="1" x14ac:dyDescent="0.3">
      <c r="A2" s="359" t="s">
        <v>29</v>
      </c>
      <c r="B2" s="360"/>
      <c r="C2" s="360"/>
      <c r="D2" s="360"/>
      <c r="E2" s="360"/>
      <c r="F2" s="360"/>
      <c r="G2" s="360"/>
      <c r="H2" s="360"/>
      <c r="I2" s="360"/>
      <c r="J2" s="287"/>
      <c r="L2" s="2"/>
      <c r="M2" s="292"/>
      <c r="N2" s="2"/>
    </row>
    <row r="3" spans="1:27" ht="21" customHeight="1" x14ac:dyDescent="0.35">
      <c r="B3" s="3"/>
      <c r="L3" s="2"/>
      <c r="M3" s="292"/>
      <c r="N3" s="2"/>
    </row>
    <row r="4" spans="1:27" ht="23.25" customHeight="1" x14ac:dyDescent="0.35">
      <c r="A4" s="361"/>
      <c r="B4" s="360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</row>
    <row r="5" spans="1:27" ht="23.25" customHeight="1" x14ac:dyDescent="0.35">
      <c r="A5" s="361"/>
      <c r="B5" s="360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0"/>
    </row>
    <row r="6" spans="1:27" ht="23.25" customHeight="1" x14ac:dyDescent="0.35">
      <c r="A6" s="5"/>
      <c r="B6" s="3"/>
      <c r="L6" s="2"/>
      <c r="M6" s="292"/>
      <c r="N6" s="2"/>
    </row>
    <row r="7" spans="1:27" ht="19.5" customHeight="1" x14ac:dyDescent="0.3">
      <c r="A7" s="129" t="s">
        <v>1</v>
      </c>
      <c r="B7" s="130" t="s">
        <v>2</v>
      </c>
      <c r="C7" s="130" t="s">
        <v>3</v>
      </c>
      <c r="D7" s="130" t="s">
        <v>4</v>
      </c>
      <c r="E7" s="130" t="s">
        <v>5</v>
      </c>
      <c r="F7" s="130" t="s">
        <v>6</v>
      </c>
      <c r="G7" s="130" t="s">
        <v>12</v>
      </c>
      <c r="H7" s="130" t="s">
        <v>16</v>
      </c>
      <c r="I7" s="130" t="s">
        <v>8</v>
      </c>
      <c r="J7" s="289" t="s">
        <v>9</v>
      </c>
      <c r="K7" s="130" t="s">
        <v>10</v>
      </c>
      <c r="L7" s="130" t="s">
        <v>11</v>
      </c>
      <c r="M7" s="289" t="s">
        <v>13</v>
      </c>
      <c r="N7" s="130" t="s">
        <v>14</v>
      </c>
      <c r="O7" s="130" t="s">
        <v>15</v>
      </c>
      <c r="P7" s="75"/>
    </row>
    <row r="8" spans="1:27" s="204" customFormat="1" ht="15.75" x14ac:dyDescent="0.25">
      <c r="A8" s="294">
        <v>1</v>
      </c>
      <c r="B8" s="285" t="s">
        <v>1209</v>
      </c>
      <c r="C8" s="295" t="str">
        <f>VLOOKUP($B8,' data siswa2020 internasional'!$C$8:$O$98,2,0)</f>
        <v>SURABAYA, 16 MARET 2008</v>
      </c>
      <c r="D8" s="295" t="str">
        <f>VLOOKUP($B8,' data siswa2020 internasional'!$C$8:$O$98,3,0)</f>
        <v>ISLAM</v>
      </c>
      <c r="E8" s="296" t="str">
        <f>VLOOKUP($B8,' data siswa2020 internasional'!$C$8:$O$98,4,0)</f>
        <v>DEDY PRIYAMBODO</v>
      </c>
      <c r="F8" s="296" t="str">
        <f>VLOOKUP($B8,' data siswa2020 internasional'!$C$8:$O$98,5,0)</f>
        <v>SUCI RAMANZA</v>
      </c>
      <c r="G8" s="296" t="str">
        <f>VLOOKUP($B8,' data siswa2020 internasional'!$C$8:$O$98,6,0)</f>
        <v>SWASTA</v>
      </c>
      <c r="H8" s="296" t="str">
        <f>VLOOKUP($B8,' data siswa2020 internasional'!$C$8:$O$98,7,0)</f>
        <v>SWASTA</v>
      </c>
      <c r="I8" s="296" t="str">
        <f>VLOOKUP($B8,' data siswa2020 internasional'!$C$8:$O$98,8,0)</f>
        <v>PERUM SUKODONO DIAN REGENCY BLOK AG 7 NO.03</v>
      </c>
      <c r="J8" s="297">
        <f>VLOOKUP($B8,' data siswa2020 internasional'!$C$8:$O$98,9,0)</f>
        <v>81803224701</v>
      </c>
      <c r="K8" s="296" t="str">
        <f>VLOOKUP($B8,' data siswa2020 internasional'!$C$8:$O$98,10,0)</f>
        <v>SDN KEBONAGUNG 2</v>
      </c>
      <c r="L8" s="296" t="str">
        <f>VLOOKUP($B8,' data siswa2020 internasional'!$C$8:$O$98,11,0)</f>
        <v>L</v>
      </c>
      <c r="M8" s="325" t="s">
        <v>1719</v>
      </c>
      <c r="N8" s="296">
        <f>VLOOKUP($B8,' data siswa2020 internasional'!$C$8:$O$98,13,0)</f>
        <v>0</v>
      </c>
      <c r="O8" s="296"/>
      <c r="P8" s="299" t="s">
        <v>17</v>
      </c>
      <c r="S8" s="204">
        <v>1</v>
      </c>
      <c r="T8" s="204">
        <v>1</v>
      </c>
    </row>
    <row r="9" spans="1:27" s="204" customFormat="1" ht="15.75" x14ac:dyDescent="0.25">
      <c r="A9" s="294">
        <v>2</v>
      </c>
      <c r="B9" s="201" t="s">
        <v>1436</v>
      </c>
      <c r="C9" s="295" t="str">
        <f>VLOOKUP($B9,' data siswa2020 internasional'!$C$8:$O$98,2,0)</f>
        <v>SIDOARJO, 25 APRIL 2009</v>
      </c>
      <c r="D9" s="295" t="str">
        <f>VLOOKUP($B9,' data siswa2020 internasional'!$C$8:$O$98,3,0)</f>
        <v>ISLAM</v>
      </c>
      <c r="E9" s="296" t="str">
        <f>VLOOKUP($B9,' data siswa2020 internasional'!$C$8:$O$98,4,0)</f>
        <v>SUGIARTA</v>
      </c>
      <c r="F9" s="296" t="str">
        <f>VLOOKUP($B9,' data siswa2020 internasional'!$C$8:$O$98,5,0)</f>
        <v>FENY ELYANTI</v>
      </c>
      <c r="G9" s="296" t="str">
        <f>VLOOKUP($B9,' data siswa2020 internasional'!$C$8:$O$98,6,0)</f>
        <v>TNI-AL</v>
      </c>
      <c r="H9" s="296" t="str">
        <f>VLOOKUP($B9,' data siswa2020 internasional'!$C$8:$O$98,7,0)</f>
        <v>IBU RUMAH TANGGA</v>
      </c>
      <c r="I9" s="296" t="str">
        <f>VLOOKUP($B9,' data siswa2020 internasional'!$C$8:$O$98,8,0)</f>
        <v>BANJARKEMATREN RT 02 RW 03 BUDURAN SIDOARJO</v>
      </c>
      <c r="J9" s="297">
        <f>VLOOKUP($B9,' data siswa2020 internasional'!$C$8:$O$98,9,0)</f>
        <v>81235752080</v>
      </c>
      <c r="K9" s="296" t="str">
        <f>VLOOKUP($B9,' data siswa2020 internasional'!$C$8:$O$98,10,0)</f>
        <v>SDN BANJARKEMANTREN 1</v>
      </c>
      <c r="L9" s="296" t="str">
        <f>VLOOKUP($B9,' data siswa2020 internasional'!$C$8:$O$98,11,0)</f>
        <v>P</v>
      </c>
      <c r="M9" s="325" t="s">
        <v>1720</v>
      </c>
      <c r="N9" s="296">
        <f>VLOOKUP($B9,' data siswa2020 internasional'!$C$8:$O$98,13,0)</f>
        <v>0</v>
      </c>
      <c r="O9" s="296"/>
      <c r="P9" s="299" t="s">
        <v>17</v>
      </c>
      <c r="S9" s="204">
        <v>1</v>
      </c>
      <c r="T9" s="204">
        <v>1</v>
      </c>
    </row>
    <row r="10" spans="1:27" s="204" customFormat="1" ht="15.75" x14ac:dyDescent="0.25">
      <c r="A10" s="294">
        <v>3</v>
      </c>
      <c r="B10" s="286" t="s">
        <v>1470</v>
      </c>
      <c r="C10" s="295" t="str">
        <f>VLOOKUP($B10,' data siswa2020 internasional'!$C$8:$O$98,2,0)</f>
        <v>SIDOARJO, 13 SEPTEMBER 2008</v>
      </c>
      <c r="D10" s="295" t="str">
        <f>VLOOKUP($B10,' data siswa2020 internasional'!$C$8:$O$98,3,0)</f>
        <v>ISLAM</v>
      </c>
      <c r="E10" s="296" t="str">
        <f>VLOOKUP($B10,' data siswa2020 internasional'!$C$8:$O$98,4,0)</f>
        <v>PUJIONO</v>
      </c>
      <c r="F10" s="296" t="str">
        <f>VLOOKUP($B10,' data siswa2020 internasional'!$C$8:$O$98,5,0)</f>
        <v>ASTUTIK</v>
      </c>
      <c r="G10" s="296" t="str">
        <f>VLOOKUP($B10,' data siswa2020 internasional'!$C$8:$O$98,6,0)</f>
        <v>KARYAWAN SWASTA</v>
      </c>
      <c r="H10" s="296" t="str">
        <f>VLOOKUP($B10,' data siswa2020 internasional'!$C$8:$O$98,7,0)</f>
        <v>IBU RUMAH TANGGA</v>
      </c>
      <c r="I10" s="296" t="str">
        <f>VLOOKUP($B10,' data siswa2020 internasional'!$C$8:$O$98,8,0)</f>
        <v>DS KEMANTREN RT 03 RW 03 BANJARKEMANTREN BUDURAN SIDOARJO</v>
      </c>
      <c r="J10" s="297">
        <f>VLOOKUP($B10,' data siswa2020 internasional'!$C$8:$O$98,9,0)</f>
        <v>82331855595</v>
      </c>
      <c r="K10" s="296" t="str">
        <f>VLOOKUP($B10,' data siswa2020 internasional'!$C$8:$O$98,10,0)</f>
        <v>MIN 1 BUDURAN</v>
      </c>
      <c r="L10" s="296" t="str">
        <f>VLOOKUP($B10,' data siswa2020 internasional'!$C$8:$O$98,11,0)</f>
        <v>P</v>
      </c>
      <c r="M10" s="325" t="s">
        <v>1721</v>
      </c>
      <c r="N10" s="296">
        <f>VLOOKUP($B10,' data siswa2020 internasional'!$C$8:$O$98,13,0)</f>
        <v>0</v>
      </c>
      <c r="O10" s="296"/>
      <c r="P10" s="299" t="s">
        <v>17</v>
      </c>
      <c r="S10" s="204">
        <v>1</v>
      </c>
      <c r="T10" s="204">
        <v>1</v>
      </c>
    </row>
    <row r="11" spans="1:27" s="204" customFormat="1" ht="15.75" x14ac:dyDescent="0.25">
      <c r="A11" s="294">
        <v>4</v>
      </c>
      <c r="B11" s="286" t="s">
        <v>1520</v>
      </c>
      <c r="C11" s="295" t="str">
        <f>VLOOKUP($B11,' data siswa2020 internasional'!$C$8:$O$98,2,0)</f>
        <v>SURABAYA, 17 SEPTEMBER 2009</v>
      </c>
      <c r="D11" s="295" t="str">
        <f>VLOOKUP($B11,' data siswa2020 internasional'!$C$8:$O$98,3,0)</f>
        <v>ISLAM</v>
      </c>
      <c r="E11" s="296" t="str">
        <f>VLOOKUP($B11,' data siswa2020 internasional'!$C$8:$O$98,4,0)</f>
        <v>NANA PRAMUDIYANTO</v>
      </c>
      <c r="F11" s="296" t="str">
        <f>VLOOKUP($B11,' data siswa2020 internasional'!$C$8:$O$98,5,0)</f>
        <v>ANDRIANA SETYANINGRUM</v>
      </c>
      <c r="G11" s="296" t="str">
        <f>VLOOKUP($B11,' data siswa2020 internasional'!$C$8:$O$98,6,0)</f>
        <v>BUMN</v>
      </c>
      <c r="H11" s="296" t="str">
        <f>VLOOKUP($B11,' data siswa2020 internasional'!$C$8:$O$98,7,0)</f>
        <v>IBU RUMAH TANGGA</v>
      </c>
      <c r="I11" s="296" t="str">
        <f>VLOOKUP($B11,' data siswa2020 internasional'!$C$8:$O$98,8,0)</f>
        <v>SIDOKERTO BUDURAN SIDOARJO</v>
      </c>
      <c r="J11" s="297" t="str">
        <f>VLOOKUP($B11,' data siswa2020 internasional'!$C$8:$O$98,9,0)</f>
        <v>031-8067479/081252998634</v>
      </c>
      <c r="K11" s="296" t="str">
        <f>VLOOKUP($B11,' data siswa2020 internasional'!$C$8:$O$98,10,0)</f>
        <v>MI MA'ARIF</v>
      </c>
      <c r="L11" s="296" t="str">
        <f>VLOOKUP($B11,' data siswa2020 internasional'!$C$8:$O$98,11,0)</f>
        <v>L</v>
      </c>
      <c r="M11" s="325" t="s">
        <v>1722</v>
      </c>
      <c r="N11" s="296">
        <f>VLOOKUP($B11,' data siswa2020 internasional'!$C$8:$O$98,13,0)</f>
        <v>0</v>
      </c>
      <c r="O11" s="296"/>
      <c r="P11" s="299" t="s">
        <v>17</v>
      </c>
      <c r="S11" s="204">
        <v>1</v>
      </c>
      <c r="T11" s="204">
        <v>1</v>
      </c>
    </row>
    <row r="12" spans="1:27" s="204" customFormat="1" ht="15.75" x14ac:dyDescent="0.25">
      <c r="A12" s="294">
        <v>5</v>
      </c>
      <c r="B12" s="286" t="s">
        <v>1181</v>
      </c>
      <c r="C12" s="295" t="str">
        <f>VLOOKUP($B12,' data siswa2020 internasional'!$C$8:$O$98,2,0)</f>
        <v>SIDOARJO, 24 FEBRUARI 2008</v>
      </c>
      <c r="D12" s="295" t="str">
        <f>VLOOKUP($B12,' data siswa2020 internasional'!$C$8:$O$98,3,0)</f>
        <v>ISLAM</v>
      </c>
      <c r="E12" s="296" t="str">
        <f>VLOOKUP($B12,' data siswa2020 internasional'!$C$8:$O$98,4,0)</f>
        <v>MOCH. ROZIKIN</v>
      </c>
      <c r="F12" s="296" t="str">
        <f>VLOOKUP($B12,' data siswa2020 internasional'!$C$8:$O$98,5,0)</f>
        <v>ENDAH YULIATI</v>
      </c>
      <c r="G12" s="296" t="str">
        <f>VLOOKUP($B12,' data siswa2020 internasional'!$C$8:$O$98,6,0)</f>
        <v>WIRASWASTA</v>
      </c>
      <c r="H12" s="296" t="str">
        <f>VLOOKUP($B12,' data siswa2020 internasional'!$C$8:$O$98,7,0)</f>
        <v>WIRASWASTA</v>
      </c>
      <c r="I12" s="296" t="str">
        <f>VLOOKUP($B12,' data siswa2020 internasional'!$C$8:$O$98,8,0)</f>
        <v>BUDURAN RT. 09 RW. 04 SIDOARJO</v>
      </c>
      <c r="J12" s="297">
        <f>VLOOKUP($B12,' data siswa2020 internasional'!$C$8:$O$98,9,0)</f>
        <v>85938520335</v>
      </c>
      <c r="K12" s="296" t="str">
        <f>VLOOKUP($B12,' data siswa2020 internasional'!$C$8:$O$98,10,0)</f>
        <v>SDN BUDURAN</v>
      </c>
      <c r="L12" s="296" t="str">
        <f>VLOOKUP($B12,' data siswa2020 internasional'!$C$8:$O$98,11,0)</f>
        <v>P</v>
      </c>
      <c r="M12" s="325" t="s">
        <v>1723</v>
      </c>
      <c r="N12" s="296">
        <f>VLOOKUP($B12,' data siswa2020 internasional'!$C$8:$O$98,13,0)</f>
        <v>0</v>
      </c>
      <c r="O12" s="300"/>
      <c r="P12" s="299" t="s">
        <v>17</v>
      </c>
      <c r="S12" s="204">
        <v>1</v>
      </c>
      <c r="T12" s="204">
        <v>1</v>
      </c>
    </row>
    <row r="13" spans="1:27" s="204" customFormat="1" ht="15.75" x14ac:dyDescent="0.25">
      <c r="A13" s="294">
        <v>6</v>
      </c>
      <c r="B13" s="286" t="s">
        <v>1325</v>
      </c>
      <c r="C13" s="295" t="str">
        <f>VLOOKUP($B13,' data siswa2020 internasional'!$C$8:$O$98,2,0)</f>
        <v>BANYUWANGI, 23 PEBRUARI 2009</v>
      </c>
      <c r="D13" s="295" t="str">
        <f>VLOOKUP($B13,' data siswa2020 internasional'!$C$8:$O$98,3,0)</f>
        <v>ISLAM</v>
      </c>
      <c r="E13" s="296" t="str">
        <f>VLOOKUP($B13,' data siswa2020 internasional'!$C$8:$O$98,4,0)</f>
        <v>SHODIQIN</v>
      </c>
      <c r="F13" s="296" t="str">
        <f>VLOOKUP($B13,' data siswa2020 internasional'!$C$8:$O$98,5,0)</f>
        <v>NUR JANAH</v>
      </c>
      <c r="G13" s="296" t="str">
        <f>VLOOKUP($B13,' data siswa2020 internasional'!$C$8:$O$98,6,0)</f>
        <v>WIRASWASTA</v>
      </c>
      <c r="H13" s="296" t="str">
        <f>VLOOKUP($B13,' data siswa2020 internasional'!$C$8:$O$98,7,0)</f>
        <v>IBU RUMAH TANGGA</v>
      </c>
      <c r="I13" s="296" t="str">
        <f>VLOOKUP($B13,' data siswa2020 internasional'!$C$8:$O$98,8,0)</f>
        <v>PARK ROYAL REGENCY E-1 NO-06 RT 02 RW 09 SIDOKERTO</v>
      </c>
      <c r="J13" s="297">
        <f>VLOOKUP($B13,' data siswa2020 internasional'!$C$8:$O$98,9,0)</f>
        <v>8175212232</v>
      </c>
      <c r="K13" s="296" t="str">
        <f>VLOOKUP($B13,' data siswa2020 internasional'!$C$8:$O$98,10,0)</f>
        <v>MI MA'ARIF PAGERWOJO</v>
      </c>
      <c r="L13" s="296" t="str">
        <f>VLOOKUP($B13,' data siswa2020 internasional'!$C$8:$O$98,11,0)</f>
        <v>P</v>
      </c>
      <c r="M13" s="325" t="s">
        <v>1724</v>
      </c>
      <c r="N13" s="296">
        <f>VLOOKUP($B13,' data siswa2020 internasional'!$C$8:$O$98,13,0)</f>
        <v>0</v>
      </c>
      <c r="O13" s="300"/>
      <c r="P13" s="299" t="s">
        <v>17</v>
      </c>
      <c r="S13" s="204">
        <v>1</v>
      </c>
      <c r="T13" s="204">
        <v>1</v>
      </c>
    </row>
    <row r="14" spans="1:27" s="204" customFormat="1" ht="15.75" x14ac:dyDescent="0.25">
      <c r="A14" s="294">
        <v>7</v>
      </c>
      <c r="B14" s="201" t="s">
        <v>1260</v>
      </c>
      <c r="C14" s="295" t="str">
        <f>VLOOKUP($B14,' data siswa2020 internasional'!$C$8:$O$98,2,0)</f>
        <v>SIDOARJO, 02 MARET 2009</v>
      </c>
      <c r="D14" s="295" t="str">
        <f>VLOOKUP($B14,' data siswa2020 internasional'!$C$8:$O$98,3,0)</f>
        <v>ISLAM</v>
      </c>
      <c r="E14" s="296" t="str">
        <f>VLOOKUP($B14,' data siswa2020 internasional'!$C$8:$O$98,4,0)</f>
        <v>TEGUH SUDJARWANTO</v>
      </c>
      <c r="F14" s="296" t="str">
        <f>VLOOKUP($B14,' data siswa2020 internasional'!$C$8:$O$98,5,0)</f>
        <v>NUR KHOLIFAH</v>
      </c>
      <c r="G14" s="296" t="str">
        <f>VLOOKUP($B14,' data siswa2020 internasional'!$C$8:$O$98,6,0)</f>
        <v>SWASTA</v>
      </c>
      <c r="H14" s="296" t="str">
        <f>VLOOKUP($B14,' data siswa2020 internasional'!$C$8:$O$98,7,0)</f>
        <v>SWASTA</v>
      </c>
      <c r="I14" s="296" t="str">
        <f>VLOOKUP($B14,' data siswa2020 internasional'!$C$8:$O$98,8,0)</f>
        <v>CONGKOP RT 01/RW 01 NO. 19 KEBOANSIKEP GEDANGAN</v>
      </c>
      <c r="J14" s="297">
        <f>VLOOKUP($B14,' data siswa2020 internasional'!$C$8:$O$98,9,0)</f>
        <v>85645909634</v>
      </c>
      <c r="K14" s="296" t="str">
        <f>VLOOKUP($B14,' data siswa2020 internasional'!$C$8:$O$98,10,0)</f>
        <v>SDN SIKEP 1</v>
      </c>
      <c r="L14" s="296" t="str">
        <f>VLOOKUP($B14,' data siswa2020 internasional'!$C$8:$O$98,11,0)</f>
        <v>L</v>
      </c>
      <c r="M14" s="325" t="s">
        <v>1725</v>
      </c>
      <c r="N14" s="296">
        <f>VLOOKUP($B14,' data siswa2020 internasional'!$C$8:$O$98,13,0)</f>
        <v>0</v>
      </c>
      <c r="O14" s="300"/>
      <c r="P14" s="299" t="s">
        <v>17</v>
      </c>
      <c r="S14" s="204">
        <v>1</v>
      </c>
      <c r="T14" s="204">
        <v>1</v>
      </c>
    </row>
    <row r="15" spans="1:27" s="204" customFormat="1" ht="15.75" x14ac:dyDescent="0.25">
      <c r="A15" s="294">
        <v>8</v>
      </c>
      <c r="B15" s="201" t="s">
        <v>1254</v>
      </c>
      <c r="C15" s="295" t="str">
        <f>VLOOKUP($B15,' data siswa2020 internasional'!$C$8:$O$98,2,0)</f>
        <v>SIDOARJO, 22 MARET 2009</v>
      </c>
      <c r="D15" s="295" t="str">
        <f>VLOOKUP($B15,' data siswa2020 internasional'!$C$8:$O$98,3,0)</f>
        <v>ISLAM</v>
      </c>
      <c r="E15" s="296" t="str">
        <f>VLOOKUP($B15,' data siswa2020 internasional'!$C$8:$O$98,4,0)</f>
        <v>SOEGIARTO</v>
      </c>
      <c r="F15" s="296" t="str">
        <f>VLOOKUP($B15,' data siswa2020 internasional'!$C$8:$O$98,5,0)</f>
        <v>TRIN HENDRATI</v>
      </c>
      <c r="G15" s="296" t="str">
        <f>VLOOKUP($B15,' data siswa2020 internasional'!$C$8:$O$98,6,0)</f>
        <v>SWASTA</v>
      </c>
      <c r="H15" s="296" t="str">
        <f>VLOOKUP($B15,' data siswa2020 internasional'!$C$8:$O$98,7,0)</f>
        <v>SWASTA</v>
      </c>
      <c r="I15" s="296" t="str">
        <f>VLOOKUP($B15,' data siswa2020 internasional'!$C$8:$O$98,8,0)</f>
        <v>PERUM GADING FAJAR 1 BLOK B9/29 SIWALANPANJI BUDURAN</v>
      </c>
      <c r="J15" s="297">
        <f>VLOOKUP($B15,' data siswa2020 internasional'!$C$8:$O$98,9,0)</f>
        <v>85733623131</v>
      </c>
      <c r="K15" s="296" t="str">
        <f>VLOOKUP($B15,' data siswa2020 internasional'!$C$8:$O$98,10,0)</f>
        <v>SDI MUHAMMADIYAH 1 SIDOARJO</v>
      </c>
      <c r="L15" s="296" t="str">
        <f>VLOOKUP($B15,' data siswa2020 internasional'!$C$8:$O$98,11,0)</f>
        <v>P</v>
      </c>
      <c r="M15" s="325" t="s">
        <v>1726</v>
      </c>
      <c r="N15" s="296">
        <f>VLOOKUP($B15,' data siswa2020 internasional'!$C$8:$O$98,13,0)</f>
        <v>0</v>
      </c>
      <c r="O15" s="296"/>
      <c r="P15" s="299" t="s">
        <v>17</v>
      </c>
      <c r="S15" s="204">
        <v>1</v>
      </c>
      <c r="T15" s="204">
        <v>1</v>
      </c>
      <c r="U15" s="301"/>
      <c r="V15" s="301"/>
      <c r="W15" s="301"/>
      <c r="X15" s="301"/>
      <c r="Y15" s="301"/>
      <c r="Z15" s="301"/>
      <c r="AA15" s="301"/>
    </row>
    <row r="16" spans="1:27" s="204" customFormat="1" ht="15.75" x14ac:dyDescent="0.25">
      <c r="A16" s="294">
        <v>9</v>
      </c>
      <c r="B16" s="286" t="s">
        <v>1306</v>
      </c>
      <c r="C16" s="295" t="str">
        <f>VLOOKUP($B16,' data siswa2020 internasional'!$C$8:$O$98,2,0)</f>
        <v>SURABAYA, 07 MEI 2008</v>
      </c>
      <c r="D16" s="295" t="str">
        <f>VLOOKUP($B16,' data siswa2020 internasional'!$C$8:$O$98,3,0)</f>
        <v>ISLAM</v>
      </c>
      <c r="E16" s="296" t="str">
        <f>VLOOKUP($B16,' data siswa2020 internasional'!$C$8:$O$98,4,0)</f>
        <v>EDI PURNOMO</v>
      </c>
      <c r="F16" s="296" t="str">
        <f>VLOOKUP($B16,' data siswa2020 internasional'!$C$8:$O$98,5,0)</f>
        <v>SRIYANI</v>
      </c>
      <c r="G16" s="296" t="str">
        <f>VLOOKUP($B16,' data siswa2020 internasional'!$C$8:$O$98,6,0)</f>
        <v>SWASTA</v>
      </c>
      <c r="H16" s="296" t="str">
        <f>VLOOKUP($B16,' data siswa2020 internasional'!$C$8:$O$98,7,0)</f>
        <v>IBU RUMAH TANGGA</v>
      </c>
      <c r="I16" s="296" t="str">
        <f>VLOOKUP($B16,' data siswa2020 internasional'!$C$8:$O$98,8,0)</f>
        <v>KAHURIPAN NIRWANA CA 6 NO.11 RT 04/RW 07</v>
      </c>
      <c r="J16" s="297">
        <f>VLOOKUP($B16,' data siswa2020 internasional'!$C$8:$O$98,9,0)</f>
        <v>81217176808</v>
      </c>
      <c r="K16" s="296" t="str">
        <f>VLOOKUP($B16,' data siswa2020 internasional'!$C$8:$O$98,10,0)</f>
        <v>MI MA'ARIF BABATAN JATI</v>
      </c>
      <c r="L16" s="296" t="str">
        <f>VLOOKUP($B16,' data siswa2020 internasional'!$C$8:$O$98,11,0)</f>
        <v>P</v>
      </c>
      <c r="M16" s="325" t="s">
        <v>1727</v>
      </c>
      <c r="N16" s="296">
        <f>VLOOKUP($B16,' data siswa2020 internasional'!$C$8:$O$98,13,0)</f>
        <v>0</v>
      </c>
      <c r="O16" s="300"/>
      <c r="P16" s="299" t="s">
        <v>17</v>
      </c>
      <c r="S16" s="204">
        <v>1</v>
      </c>
      <c r="T16" s="204">
        <v>1</v>
      </c>
    </row>
    <row r="17" spans="1:20" s="204" customFormat="1" ht="15.75" x14ac:dyDescent="0.25">
      <c r="A17" s="294">
        <v>10</v>
      </c>
      <c r="B17" s="201" t="s">
        <v>1447</v>
      </c>
      <c r="C17" s="295" t="str">
        <f>VLOOKUP($B17,' data siswa2020 internasional'!$C$8:$O$98,2,0)</f>
        <v>SIDOARJO,12 JULI 2008</v>
      </c>
      <c r="D17" s="295" t="str">
        <f>VLOOKUP($B17,' data siswa2020 internasional'!$C$8:$O$98,3,0)</f>
        <v>ISLAM</v>
      </c>
      <c r="E17" s="296" t="str">
        <f>VLOOKUP($B17,' data siswa2020 internasional'!$C$8:$O$98,4,0)</f>
        <v>EKO PRASTOWO</v>
      </c>
      <c r="F17" s="296" t="str">
        <f>VLOOKUP($B17,' data siswa2020 internasional'!$C$8:$O$98,5,0)</f>
        <v>SAMIATI</v>
      </c>
      <c r="G17" s="296" t="str">
        <f>VLOOKUP($B17,' data siswa2020 internasional'!$C$8:$O$98,6,0)</f>
        <v>SWASTA</v>
      </c>
      <c r="H17" s="296" t="str">
        <f>VLOOKUP($B17,' data siswa2020 internasional'!$C$8:$O$98,7,0)</f>
        <v>IBU RUMAH TANGGA</v>
      </c>
      <c r="I17" s="296" t="str">
        <f>VLOOKUP($B17,' data siswa2020 internasional'!$C$8:$O$98,8,0)</f>
        <v>BECIRO RT : 08 RW: 02 JUMPUTREJO SUKODONO SIDOARJO</v>
      </c>
      <c r="J17" s="297" t="str">
        <f>VLOOKUP($B17,' data siswa2020 internasional'!$C$8:$O$98,9,0)</f>
        <v>083831976237/081330290498</v>
      </c>
      <c r="K17" s="296" t="str">
        <f>VLOOKUP($B17,' data siswa2020 internasional'!$C$8:$O$98,10,0)</f>
        <v>SDN SIDOKEPUNG 1</v>
      </c>
      <c r="L17" s="296" t="str">
        <f>VLOOKUP($B17,' data siswa2020 internasional'!$C$8:$O$98,11,0)</f>
        <v>P</v>
      </c>
      <c r="M17" s="325" t="s">
        <v>1728</v>
      </c>
      <c r="N17" s="296">
        <f>VLOOKUP($B17,' data siswa2020 internasional'!$C$8:$O$98,13,0)</f>
        <v>0</v>
      </c>
      <c r="O17" s="300"/>
      <c r="P17" s="299" t="s">
        <v>17</v>
      </c>
      <c r="S17" s="204">
        <v>1</v>
      </c>
      <c r="T17" s="204">
        <v>1</v>
      </c>
    </row>
    <row r="18" spans="1:20" s="204" customFormat="1" ht="15.75" x14ac:dyDescent="0.25">
      <c r="A18" s="294">
        <v>11</v>
      </c>
      <c r="B18" s="201" t="s">
        <v>1420</v>
      </c>
      <c r="C18" s="295" t="str">
        <f>VLOOKUP($B18,' data siswa2020 internasional'!$C$8:$O$98,2,0)</f>
        <v>SIDOARJO, 10 SEPTEMBER 2008</v>
      </c>
      <c r="D18" s="295" t="str">
        <f>VLOOKUP($B18,' data siswa2020 internasional'!$C$8:$O$98,3,0)</f>
        <v>ISLAM</v>
      </c>
      <c r="E18" s="296" t="str">
        <f>VLOOKUP($B18,' data siswa2020 internasional'!$C$8:$O$98,4,0)</f>
        <v>MUDJITO</v>
      </c>
      <c r="F18" s="296" t="str">
        <f>VLOOKUP($B18,' data siswa2020 internasional'!$C$8:$O$98,5,0)</f>
        <v>WIWIK ITA WATI</v>
      </c>
      <c r="G18" s="296" t="str">
        <f>VLOOKUP($B18,' data siswa2020 internasional'!$C$8:$O$98,6,0)</f>
        <v>KONTRAKTOR</v>
      </c>
      <c r="H18" s="296" t="str">
        <f>VLOOKUP($B18,' data siswa2020 internasional'!$C$8:$O$98,7,0)</f>
        <v>IBU RUMAH TANGGA</v>
      </c>
      <c r="I18" s="296" t="str">
        <f>VLOOKUP($B18,' data siswa2020 internasional'!$C$8:$O$98,8,0)</f>
        <v>BANJARKEMANTREN RT 03 RW 03 NO 25 BUDURAN SIDOARJO</v>
      </c>
      <c r="J18" s="297">
        <f>VLOOKUP($B18,' data siswa2020 internasional'!$C$8:$O$98,9,0)</f>
        <v>81504610698</v>
      </c>
      <c r="K18" s="296" t="str">
        <f>VLOOKUP($B18,' data siswa2020 internasional'!$C$8:$O$98,10,0)</f>
        <v>SDN BANJARKEMANTREN 1</v>
      </c>
      <c r="L18" s="296" t="str">
        <f>VLOOKUP($B18,' data siswa2020 internasional'!$C$8:$O$98,11,0)</f>
        <v>P</v>
      </c>
      <c r="M18" s="325" t="s">
        <v>1729</v>
      </c>
      <c r="N18" s="296">
        <f>VLOOKUP($B18,' data siswa2020 internasional'!$C$8:$O$98,13,0)</f>
        <v>0</v>
      </c>
      <c r="O18" s="300"/>
      <c r="P18" s="299" t="s">
        <v>17</v>
      </c>
      <c r="S18" s="204">
        <v>1</v>
      </c>
      <c r="T18" s="204">
        <v>1</v>
      </c>
    </row>
    <row r="19" spans="1:20" s="204" customFormat="1" ht="15.75" x14ac:dyDescent="0.25">
      <c r="A19" s="294">
        <v>12</v>
      </c>
      <c r="B19" s="286" t="s">
        <v>1669</v>
      </c>
      <c r="C19" s="295" t="str">
        <f>VLOOKUP($B19,' data siswa2020 internasional'!$C$8:$O$98,2,0)</f>
        <v>SURABAYA, 14 DESEMBER 2008</v>
      </c>
      <c r="D19" s="295" t="str">
        <f>VLOOKUP($B19,' data siswa2020 internasional'!$C$8:$O$98,3,0)</f>
        <v>ISLAM</v>
      </c>
      <c r="E19" s="296">
        <f>VLOOKUP($B19,' data siswa2020 internasional'!$C$8:$O$98,4,0)</f>
        <v>0</v>
      </c>
      <c r="F19" s="296">
        <f>VLOOKUP($B19,' data siswa2020 internasional'!$C$8:$O$98,5,0)</f>
        <v>0</v>
      </c>
      <c r="G19" s="296">
        <f>VLOOKUP($B19,' data siswa2020 internasional'!$C$8:$O$98,6,0)</f>
        <v>0</v>
      </c>
      <c r="H19" s="296">
        <f>VLOOKUP($B19,' data siswa2020 internasional'!$C$8:$O$98,7,0)</f>
        <v>0</v>
      </c>
      <c r="I19" s="296" t="str">
        <f>VLOOKUP($B19,' data siswa2020 internasional'!$C$8:$O$98,8,0)</f>
        <v>PERUM WAHYU TAMAN SARIROGO BLOK A01/16</v>
      </c>
      <c r="J19" s="297">
        <f>VLOOKUP($B19,' data siswa2020 internasional'!$C$8:$O$98,9,0)</f>
        <v>0</v>
      </c>
      <c r="K19" s="296" t="str">
        <f>VLOOKUP($B19,' data siswa2020 internasional'!$C$8:$O$98,10,0)</f>
        <v>SDN SARIROGO</v>
      </c>
      <c r="L19" s="296" t="str">
        <f>VLOOKUP($B19,' data siswa2020 internasional'!$C$8:$O$98,11,0)</f>
        <v>L</v>
      </c>
      <c r="M19" s="325" t="s">
        <v>1730</v>
      </c>
      <c r="N19" s="296">
        <f>VLOOKUP($B19,' data siswa2020 internasional'!$C$8:$O$98,13,0)</f>
        <v>0</v>
      </c>
      <c r="O19" s="300"/>
      <c r="P19" s="299" t="s">
        <v>17</v>
      </c>
      <c r="S19" s="204">
        <v>1</v>
      </c>
      <c r="T19" s="204">
        <v>1</v>
      </c>
    </row>
    <row r="20" spans="1:20" s="358" customFormat="1" ht="15.75" x14ac:dyDescent="0.25">
      <c r="A20" s="353">
        <v>13</v>
      </c>
      <c r="B20" s="350" t="s">
        <v>1161</v>
      </c>
      <c r="C20" s="351" t="str">
        <f>VLOOKUP($B20,' data siswa2020 internasional'!$C$8:$O$98,2,0)</f>
        <v>SIDOARJO, 02 MARET 2009</v>
      </c>
      <c r="D20" s="351" t="str">
        <f>VLOOKUP($B20,' data siswa2020 internasional'!$C$8:$O$98,3,0)</f>
        <v>ISLAM</v>
      </c>
      <c r="E20" s="352" t="str">
        <f>VLOOKUP($B20,' data siswa2020 internasional'!$C$8:$O$98,4,0)</f>
        <v>GURUH EDY TRI KUSWORO</v>
      </c>
      <c r="F20" s="352" t="str">
        <f>VLOOKUP($B20,' data siswa2020 internasional'!$C$8:$O$98,5,0)</f>
        <v>NUR MASLUCHAH FITRIA</v>
      </c>
      <c r="G20" s="352" t="str">
        <f>VLOOKUP($B20,' data siswa2020 internasional'!$C$8:$O$98,6,0)</f>
        <v>WIRAUSAHA</v>
      </c>
      <c r="H20" s="352">
        <f>VLOOKUP($B20,' data siswa2020 internasional'!$C$8:$O$98,7,0)</f>
        <v>0</v>
      </c>
      <c r="I20" s="352" t="str">
        <f>VLOOKUP($B20,' data siswa2020 internasional'!$C$8:$O$98,8,0)</f>
        <v>KLUDAN RT.01 RW.01 TANGGULANGIN SIDOARJO</v>
      </c>
      <c r="J20" s="354">
        <f>VLOOKUP($B20,' data siswa2020 internasional'!$C$8:$O$98,9,0)</f>
        <v>82244447224</v>
      </c>
      <c r="K20" s="352" t="str">
        <f>VLOOKUP($B20,' data siswa2020 internasional'!$C$8:$O$98,10,0)</f>
        <v>SDN KALISAMPURNO 1</v>
      </c>
      <c r="L20" s="352" t="str">
        <f>VLOOKUP($B20,' data siswa2020 internasional'!$C$8:$O$98,11,0)</f>
        <v>P</v>
      </c>
      <c r="M20" s="355" t="s">
        <v>1731</v>
      </c>
      <c r="N20" s="352">
        <f>VLOOKUP($B20,' data siswa2020 internasional'!$C$8:$O$98,13,0)</f>
        <v>0</v>
      </c>
      <c r="O20" s="356"/>
      <c r="P20" s="357" t="s">
        <v>17</v>
      </c>
      <c r="S20" s="358">
        <v>1</v>
      </c>
      <c r="T20" s="358">
        <v>1</v>
      </c>
    </row>
    <row r="21" spans="1:20" s="204" customFormat="1" ht="15.75" x14ac:dyDescent="0.25">
      <c r="A21" s="294">
        <v>14</v>
      </c>
      <c r="B21" s="350" t="s">
        <v>1203</v>
      </c>
      <c r="C21" s="351" t="str">
        <f>VLOOKUP($B21,' data siswa2020 internasional'!$C$8:$O$98,2,0)</f>
        <v>BEKASI, 21 FEBRUARI 2009</v>
      </c>
      <c r="D21" s="351" t="str">
        <f>VLOOKUP($B21,' data siswa2020 internasional'!$C$8:$O$98,3,0)</f>
        <v>ISLAM</v>
      </c>
      <c r="E21" s="352" t="str">
        <f>VLOOKUP($B21,' data siswa2020 internasional'!$C$8:$O$98,4,0)</f>
        <v>DANIEL</v>
      </c>
      <c r="F21" s="352" t="str">
        <f>VLOOKUP($B21,' data siswa2020 internasional'!$C$8:$O$98,5,0)</f>
        <v>RIZKY AMALIA HAPSARI</v>
      </c>
      <c r="G21" s="352" t="str">
        <f>VLOOKUP($B21,' data siswa2020 internasional'!$C$8:$O$98,6,0)</f>
        <v>SWASTA</v>
      </c>
      <c r="H21" s="352" t="str">
        <f>VLOOKUP($B21,' data siswa2020 internasional'!$C$8:$O$98,7,0)</f>
        <v>SWASTA</v>
      </c>
      <c r="I21" s="296" t="str">
        <f>VLOOKUP($B21,' data siswa2020 internasional'!$C$8:$O$98,8,0)</f>
        <v>PERUMAHAN JENGGOLO UTARA B/9 PUCANG SIDOARJO</v>
      </c>
      <c r="J21" s="297">
        <f>VLOOKUP($B21,' data siswa2020 internasional'!$C$8:$O$98,9,0)</f>
        <v>81231180044</v>
      </c>
      <c r="K21" s="296" t="str">
        <f>VLOOKUP($B21,' data siswa2020 internasional'!$C$8:$O$98,10,0)</f>
        <v>SDN CEMENGKALANG</v>
      </c>
      <c r="L21" s="296" t="str">
        <f>VLOOKUP($B21,' data siswa2020 internasional'!$C$8:$O$98,11,0)</f>
        <v>P</v>
      </c>
      <c r="M21" s="325" t="s">
        <v>1732</v>
      </c>
      <c r="N21" s="296">
        <f>VLOOKUP($B21,' data siswa2020 internasional'!$C$8:$O$98,13,0)</f>
        <v>0</v>
      </c>
      <c r="O21" s="300"/>
      <c r="P21" s="302" t="s">
        <v>17</v>
      </c>
      <c r="S21" s="204">
        <v>1</v>
      </c>
      <c r="T21" s="204">
        <v>1</v>
      </c>
    </row>
    <row r="22" spans="1:20" s="204" customFormat="1" ht="15.75" x14ac:dyDescent="0.25">
      <c r="A22" s="294">
        <v>15</v>
      </c>
      <c r="B22" s="286" t="s">
        <v>1543</v>
      </c>
      <c r="C22" s="295" t="str">
        <f>VLOOKUP($B22,' data siswa2020 internasional'!$C$8:$O$98,2,0)</f>
        <v>GRESIK, 28 SEPTEMBER 2008</v>
      </c>
      <c r="D22" s="295" t="str">
        <f>VLOOKUP($B22,' data siswa2020 internasional'!$C$8:$O$98,3,0)</f>
        <v>ISLAM</v>
      </c>
      <c r="E22" s="296" t="str">
        <f>VLOOKUP($B22,' data siswa2020 internasional'!$C$8:$O$98,4,0)</f>
        <v>ZULKIFLI DHUHRI ILHAMSYAH</v>
      </c>
      <c r="F22" s="296" t="str">
        <f>VLOOKUP($B22,' data siswa2020 internasional'!$C$8:$O$98,5,0)</f>
        <v>SANDRA SARASWATI</v>
      </c>
      <c r="G22" s="296" t="str">
        <f>VLOOKUP($B22,' data siswa2020 internasional'!$C$8:$O$98,6,0)</f>
        <v>SWASTA</v>
      </c>
      <c r="H22" s="296" t="str">
        <f>VLOOKUP($B22,' data siswa2020 internasional'!$C$8:$O$98,7,0)</f>
        <v>IBU RUMAH TANGGA</v>
      </c>
      <c r="I22" s="296" t="str">
        <f>VLOOKUP($B22,' data siswa2020 internasional'!$C$8:$O$98,8,0)</f>
        <v>PERUM GRAHA KUNCARA RT 16 RW 06 EKSEKUTIF AE - 16 KEMIRI SIDOARJO</v>
      </c>
      <c r="J22" s="297">
        <f>VLOOKUP($B22,' data siswa2020 internasional'!$C$8:$O$98,9,0)</f>
        <v>81803251231</v>
      </c>
      <c r="K22" s="296" t="str">
        <f>VLOOKUP($B22,' data siswa2020 internasional'!$C$8:$O$98,10,0)</f>
        <v>SDN SIDOKLUMPUK</v>
      </c>
      <c r="L22" s="296" t="str">
        <f>VLOOKUP($B22,' data siswa2020 internasional'!$C$8:$O$98,11,0)</f>
        <v>L</v>
      </c>
      <c r="M22" s="325" t="s">
        <v>1733</v>
      </c>
      <c r="N22" s="296">
        <f>VLOOKUP($B22,' data siswa2020 internasional'!$C$8:$O$98,13,0)</f>
        <v>0</v>
      </c>
      <c r="O22" s="300"/>
      <c r="P22" s="299" t="s">
        <v>17</v>
      </c>
      <c r="S22" s="204">
        <v>1</v>
      </c>
      <c r="T22" s="204">
        <v>1</v>
      </c>
    </row>
    <row r="23" spans="1:20" s="204" customFormat="1" ht="15.75" x14ac:dyDescent="0.25">
      <c r="A23" s="294">
        <v>16</v>
      </c>
      <c r="B23" s="286" t="s">
        <v>1653</v>
      </c>
      <c r="C23" s="295" t="str">
        <f>VLOOKUP($B23,' data siswa2020 internasional'!$C$8:$O$98,2,0)</f>
        <v>SURABAYA, 03 FEBRUARI 2009</v>
      </c>
      <c r="D23" s="295" t="str">
        <f>VLOOKUP($B23,' data siswa2020 internasional'!$C$8:$O$98,3,0)</f>
        <v>ISLAM</v>
      </c>
      <c r="E23" s="296" t="str">
        <f>VLOOKUP($B23,' data siswa2020 internasional'!$C$8:$O$98,4,0)</f>
        <v>FEBRI EKO PUTRO, SE</v>
      </c>
      <c r="F23" s="296" t="str">
        <f>VLOOKUP($B23,' data siswa2020 internasional'!$C$8:$O$98,5,0)</f>
        <v>RUSDIANA DEWI, A.Md</v>
      </c>
      <c r="G23" s="296" t="str">
        <f>VLOOKUP($B23,' data siswa2020 internasional'!$C$8:$O$98,6,0)</f>
        <v>SWASTA</v>
      </c>
      <c r="H23" s="296" t="str">
        <f>VLOOKUP($B23,' data siswa2020 internasional'!$C$8:$O$98,7,0)</f>
        <v>IBU RUMAH TANGGA</v>
      </c>
      <c r="I23" s="296" t="str">
        <f>VLOOKUP($B23,' data siswa2020 internasional'!$C$8:$O$98,8,0)</f>
        <v>SUN SAFIRA REGENCY B2-08 RT.41 RW.07 NGEPUNG SIDOKEPUNG BUDURAN</v>
      </c>
      <c r="J23" s="297">
        <f>VLOOKUP($B23,' data siswa2020 internasional'!$C$8:$O$98,9,0)</f>
        <v>81217792212</v>
      </c>
      <c r="K23" s="296" t="str">
        <f>VLOOKUP($B23,' data siswa2020 internasional'!$C$8:$O$98,10,0)</f>
        <v>SDN PAGERWOJO</v>
      </c>
      <c r="L23" s="296" t="str">
        <f>VLOOKUP($B23,' data siswa2020 internasional'!$C$8:$O$98,11,0)</f>
        <v>P</v>
      </c>
      <c r="M23" s="325" t="s">
        <v>1734</v>
      </c>
      <c r="N23" s="296">
        <f>VLOOKUP($B23,' data siswa2020 internasional'!$C$8:$O$98,13,0)</f>
        <v>0</v>
      </c>
      <c r="O23" s="300"/>
      <c r="P23" s="299" t="s">
        <v>17</v>
      </c>
      <c r="S23" s="204">
        <v>1</v>
      </c>
      <c r="T23" s="204">
        <v>1</v>
      </c>
    </row>
    <row r="24" spans="1:20" s="204" customFormat="1" ht="15.75" x14ac:dyDescent="0.25">
      <c r="A24" s="294">
        <v>17</v>
      </c>
      <c r="B24" s="201" t="s">
        <v>1499</v>
      </c>
      <c r="C24" s="295" t="str">
        <f>VLOOKUP($B24,' data siswa2020 internasional'!$C$8:$O$98,2,0)</f>
        <v>SIDOARJO, 29 SEPTEMBER 2008</v>
      </c>
      <c r="D24" s="295" t="str">
        <f>VLOOKUP($B24,' data siswa2020 internasional'!$C$8:$O$98,3,0)</f>
        <v>ISLAM</v>
      </c>
      <c r="E24" s="296" t="str">
        <f>VLOOKUP($B24,' data siswa2020 internasional'!$C$8:$O$98,4,0)</f>
        <v>SUGIONO</v>
      </c>
      <c r="F24" s="296" t="str">
        <f>VLOOKUP($B24,' data siswa2020 internasional'!$C$8:$O$98,5,0)</f>
        <v>WIDYA KUSWANTINI</v>
      </c>
      <c r="G24" s="296" t="str">
        <f>VLOOKUP($B24,' data siswa2020 internasional'!$C$8:$O$98,6,0)</f>
        <v>WIRASWASTA</v>
      </c>
      <c r="H24" s="296" t="str">
        <f>VLOOKUP($B24,' data siswa2020 internasional'!$C$8:$O$98,7,0)</f>
        <v>IBU RUMAH TANGGA</v>
      </c>
      <c r="I24" s="296" t="str">
        <f>VLOOKUP($B24,' data siswa2020 internasional'!$C$8:$O$98,8,0)</f>
        <v>PECANTINGAN RT 12 RW 04 SEKARDANGAN SIDOARJO</v>
      </c>
      <c r="J24" s="297">
        <f>VLOOKUP($B24,' data siswa2020 internasional'!$C$8:$O$98,9,0)</f>
        <v>85605257597</v>
      </c>
      <c r="K24" s="296" t="str">
        <f>VLOOKUP($B24,' data siswa2020 internasional'!$C$8:$O$98,10,0)</f>
        <v>SDN SEKARDANGAN</v>
      </c>
      <c r="L24" s="296" t="str">
        <f>VLOOKUP($B24,' data siswa2020 internasional'!$C$8:$O$98,11,0)</f>
        <v>L</v>
      </c>
      <c r="M24" s="325" t="s">
        <v>1735</v>
      </c>
      <c r="N24" s="296">
        <f>VLOOKUP($B24,' data siswa2020 internasional'!$C$8:$O$98,13,0)</f>
        <v>0</v>
      </c>
      <c r="O24" s="300"/>
      <c r="P24" s="299" t="s">
        <v>17</v>
      </c>
      <c r="S24" s="204">
        <v>1</v>
      </c>
      <c r="T24" s="204">
        <v>1</v>
      </c>
    </row>
    <row r="25" spans="1:20" s="204" customFormat="1" ht="15.75" x14ac:dyDescent="0.25">
      <c r="A25" s="294">
        <v>18</v>
      </c>
      <c r="B25" s="225" t="s">
        <v>1554</v>
      </c>
      <c r="C25" s="295" t="str">
        <f>VLOOKUP($B25,' data siswa2020 internasional'!$C$8:$O$98,2,0)</f>
        <v>SURABAYA, 28 APRIL 2009</v>
      </c>
      <c r="D25" s="295" t="str">
        <f>VLOOKUP($B25,' data siswa2020 internasional'!$C$8:$O$98,3,0)</f>
        <v>ISLAM</v>
      </c>
      <c r="E25" s="296" t="str">
        <f>VLOOKUP($B25,' data siswa2020 internasional'!$C$8:$O$98,4,0)</f>
        <v>ADI WIBOWO</v>
      </c>
      <c r="F25" s="296" t="str">
        <f>VLOOKUP($B25,' data siswa2020 internasional'!$C$8:$O$98,5,0)</f>
        <v>KOLIS SETIYO NINGSIH</v>
      </c>
      <c r="G25" s="296" t="str">
        <f>VLOOKUP($B25,' data siswa2020 internasional'!$C$8:$O$98,6,0)</f>
        <v>SWASTA</v>
      </c>
      <c r="H25" s="296" t="str">
        <f>VLOOKUP($B25,' data siswa2020 internasional'!$C$8:$O$98,7,0)</f>
        <v>SWASTA</v>
      </c>
      <c r="I25" s="296" t="str">
        <f>VLOOKUP($B25,' data siswa2020 internasional'!$C$8:$O$98,8,0)</f>
        <v>GRIYOMAPAN SENTOSA, JL GRIYOMAPAN UTARA IV A BLOK BH-33 TAMBAK SAWAH-WARU SIDOARJO</v>
      </c>
      <c r="J25" s="297">
        <f>VLOOKUP($B25,' data siswa2020 internasional'!$C$8:$O$98,9,0)</f>
        <v>8133050011</v>
      </c>
      <c r="K25" s="296" t="str">
        <f>VLOOKUP($B25,' data siswa2020 internasional'!$C$8:$O$98,10,0)</f>
        <v>SDN KEPUHKIRIMAN 1</v>
      </c>
      <c r="L25" s="296" t="str">
        <f>VLOOKUP($B25,' data siswa2020 internasional'!$C$8:$O$98,11,0)</f>
        <v>P</v>
      </c>
      <c r="M25" s="325" t="s">
        <v>1736</v>
      </c>
      <c r="N25" s="296">
        <f>VLOOKUP($B25,' data siswa2020 internasional'!$C$8:$O$98,13,0)</f>
        <v>0</v>
      </c>
      <c r="O25" s="300"/>
      <c r="P25" s="299" t="s">
        <v>17</v>
      </c>
      <c r="S25" s="204">
        <v>1</v>
      </c>
      <c r="T25" s="204">
        <v>1</v>
      </c>
    </row>
    <row r="26" spans="1:20" s="204" customFormat="1" ht="15.75" x14ac:dyDescent="0.25">
      <c r="A26" s="294">
        <v>19</v>
      </c>
      <c r="B26" s="201" t="s">
        <v>1504</v>
      </c>
      <c r="C26" s="295" t="str">
        <f>VLOOKUP($B26,' data siswa2020 internasional'!$C$8:$O$98,2,0)</f>
        <v>SIDOARJO, 27 PEBRUARI 2009</v>
      </c>
      <c r="D26" s="295" t="str">
        <f>VLOOKUP($B26,' data siswa2020 internasional'!$C$8:$O$98,3,0)</f>
        <v>ISLAM</v>
      </c>
      <c r="E26" s="296" t="str">
        <f>VLOOKUP($B26,' data siswa2020 internasional'!$C$8:$O$98,4,0)</f>
        <v>EDY HARIYANTO</v>
      </c>
      <c r="F26" s="296" t="str">
        <f>VLOOKUP($B26,' data siswa2020 internasional'!$C$8:$O$98,5,0)</f>
        <v>ANIK WINARTI</v>
      </c>
      <c r="G26" s="296" t="str">
        <f>VLOOKUP($B26,' data siswa2020 internasional'!$C$8:$O$98,6,0)</f>
        <v>KARYAWAN SWASTA</v>
      </c>
      <c r="H26" s="296" t="str">
        <f>VLOOKUP($B26,' data siswa2020 internasional'!$C$8:$O$98,7,0)</f>
        <v>IBU RUMAH TANGGA</v>
      </c>
      <c r="I26" s="296" t="str">
        <f>VLOOKUP($B26,' data siswa2020 internasional'!$C$8:$O$98,8,0)</f>
        <v>JL. COKRO HADI WINNOTO KLURAK RT 18 RW 03 CANDI SIDOARJO</v>
      </c>
      <c r="J26" s="297">
        <f>VLOOKUP($B26,' data siswa2020 internasional'!$C$8:$O$98,9,0)</f>
        <v>82140096983</v>
      </c>
      <c r="K26" s="296" t="str">
        <f>VLOOKUP($B26,' data siswa2020 internasional'!$C$8:$O$98,10,0)</f>
        <v>SDN KLURAK</v>
      </c>
      <c r="L26" s="296" t="str">
        <f>VLOOKUP($B26,' data siswa2020 internasional'!$C$8:$O$98,11,0)</f>
        <v>L</v>
      </c>
      <c r="M26" s="325" t="s">
        <v>1737</v>
      </c>
      <c r="N26" s="296">
        <f>VLOOKUP($B26,' data siswa2020 internasional'!$C$8:$O$98,13,0)</f>
        <v>0</v>
      </c>
      <c r="O26" s="296"/>
      <c r="P26" s="299" t="s">
        <v>17</v>
      </c>
      <c r="S26" s="204">
        <v>1</v>
      </c>
      <c r="T26" s="204">
        <v>1</v>
      </c>
    </row>
    <row r="27" spans="1:20" s="204" customFormat="1" ht="15.75" x14ac:dyDescent="0.25">
      <c r="A27" s="294">
        <v>20</v>
      </c>
      <c r="B27" s="286" t="s">
        <v>1453</v>
      </c>
      <c r="C27" s="295" t="str">
        <f>VLOOKUP($B27,' data siswa2020 internasional'!$C$8:$O$98,2,0)</f>
        <v>SURABAYA, 22 AGUSTUS 2008</v>
      </c>
      <c r="D27" s="295" t="str">
        <f>VLOOKUP($B27,' data siswa2020 internasional'!$C$8:$O$98,3,0)</f>
        <v>ISLAM</v>
      </c>
      <c r="E27" s="296" t="str">
        <f>VLOOKUP($B27,' data siswa2020 internasional'!$C$8:$O$98,4,0)</f>
        <v>SUBIANTORO</v>
      </c>
      <c r="F27" s="296" t="str">
        <f>VLOOKUP($B27,' data siswa2020 internasional'!$C$8:$O$98,5,0)</f>
        <v>ENDANG RAHAYU</v>
      </c>
      <c r="G27" s="296" t="str">
        <f>VLOOKUP($B27,' data siswa2020 internasional'!$C$8:$O$98,6,0)</f>
        <v>SWASTA</v>
      </c>
      <c r="H27" s="296" t="str">
        <f>VLOOKUP($B27,' data siswa2020 internasional'!$C$8:$O$98,7,0)</f>
        <v>IBU RUMAH TANGGA</v>
      </c>
      <c r="I27" s="296" t="str">
        <f>VLOOKUP($B27,' data siswa2020 internasional'!$C$8:$O$98,8,0)</f>
        <v>PONDOK SIDOKARE ASRI BLOK KK-2 SIDOKARE RT 57 RW 15 SIDOARJO</v>
      </c>
      <c r="J27" s="297" t="str">
        <f>VLOOKUP($B27,' data siswa2020 internasional'!$C$8:$O$98,9,0)</f>
        <v>081299240232/087853690018</v>
      </c>
      <c r="K27" s="296">
        <f>VLOOKUP($B27,' data siswa2020 internasional'!$C$8:$O$98,10,0)</f>
        <v>0</v>
      </c>
      <c r="L27" s="296" t="str">
        <f>VLOOKUP($B27,' data siswa2020 internasional'!$C$8:$O$98,11,0)</f>
        <v>L</v>
      </c>
      <c r="M27" s="325" t="s">
        <v>1738</v>
      </c>
      <c r="N27" s="296">
        <f>VLOOKUP($B27,' data siswa2020 internasional'!$C$8:$O$98,13,0)</f>
        <v>0</v>
      </c>
      <c r="O27" s="300"/>
      <c r="P27" s="299" t="s">
        <v>17</v>
      </c>
      <c r="S27" s="204">
        <v>1</v>
      </c>
      <c r="T27" s="204">
        <v>1</v>
      </c>
    </row>
    <row r="28" spans="1:20" s="204" customFormat="1" ht="15.75" x14ac:dyDescent="0.25">
      <c r="A28" s="294">
        <v>21</v>
      </c>
      <c r="B28" s="286" t="s">
        <v>1739</v>
      </c>
      <c r="C28" s="295" t="str">
        <f>VLOOKUP($B28,' data siswa2020 internasional'!$C$8:$O$98,2,0)</f>
        <v>SIDOARJO, 27 OKTOBER 2008</v>
      </c>
      <c r="D28" s="295" t="str">
        <f>VLOOKUP($B28,' data siswa2020 internasional'!$C$8:$O$98,3,0)</f>
        <v>ISLAM</v>
      </c>
      <c r="E28" s="296" t="str">
        <f>VLOOKUP($B28,' data siswa2020 internasional'!$C$8:$O$98,4,0)</f>
        <v>ERWAN HERU SUSANTO</v>
      </c>
      <c r="F28" s="296" t="str">
        <f>VLOOKUP($B28,' data siswa2020 internasional'!$C$8:$O$98,5,0)</f>
        <v>EDI MUSTIKOWENI, SH</v>
      </c>
      <c r="G28" s="296" t="str">
        <f>VLOOKUP($B28,' data siswa2020 internasional'!$C$8:$O$98,6,0)</f>
        <v>WIRASWASTA</v>
      </c>
      <c r="H28" s="296" t="str">
        <f>VLOOKUP($B28,' data siswa2020 internasional'!$C$8:$O$98,7,0)</f>
        <v>SWASTA</v>
      </c>
      <c r="I28" s="296" t="str">
        <f>VLOOKUP($B28,' data siswa2020 internasional'!$C$8:$O$98,8,0)</f>
        <v>JL. KERIS 10 RT.04 RW.03 TEBEL GEDANGAN</v>
      </c>
      <c r="J28" s="297" t="str">
        <f>VLOOKUP($B28,' data siswa2020 internasional'!$C$8:$O$98,9,0)</f>
        <v>031-8910645/082261121970</v>
      </c>
      <c r="K28" s="296" t="str">
        <f>VLOOKUP($B28,' data siswa2020 internasional'!$C$8:$O$98,10,0)</f>
        <v>SD HANGTUAH 11 SIDOARJO</v>
      </c>
      <c r="L28" s="296" t="str">
        <f>VLOOKUP($B28,' data siswa2020 internasional'!$C$8:$O$98,11,0)</f>
        <v>P</v>
      </c>
      <c r="M28" s="325" t="s">
        <v>1740</v>
      </c>
      <c r="N28" s="296">
        <f>VLOOKUP($B28,' data siswa2020 internasional'!$C$8:$O$98,13,0)</f>
        <v>0</v>
      </c>
      <c r="O28" s="300"/>
      <c r="P28" s="299" t="s">
        <v>17</v>
      </c>
      <c r="S28" s="204">
        <v>1</v>
      </c>
      <c r="T28" s="204">
        <v>1</v>
      </c>
    </row>
    <row r="29" spans="1:20" s="204" customFormat="1" ht="15.75" x14ac:dyDescent="0.25">
      <c r="A29" s="294">
        <v>22</v>
      </c>
      <c r="B29" s="286" t="s">
        <v>1186</v>
      </c>
      <c r="C29" s="295" t="str">
        <f>VLOOKUP($B29,' data siswa2020 internasional'!$C$8:$O$98,2,0)</f>
        <v>SURABAYA, 27 OKTOBER 2008</v>
      </c>
      <c r="D29" s="295" t="str">
        <f>VLOOKUP($B29,' data siswa2020 internasional'!$C$8:$O$98,3,0)</f>
        <v>ISLAM</v>
      </c>
      <c r="E29" s="296" t="str">
        <f>VLOOKUP($B29,' data siswa2020 internasional'!$C$8:$O$98,4,0)</f>
        <v>DEDY CHRISTIAWAN, SE</v>
      </c>
      <c r="F29" s="296" t="str">
        <f>VLOOKUP($B29,' data siswa2020 internasional'!$C$8:$O$98,5,0)</f>
        <v>YULIANA DEASY SITASARI</v>
      </c>
      <c r="G29" s="296" t="str">
        <f>VLOOKUP($B29,' data siswa2020 internasional'!$C$8:$O$98,6,0)</f>
        <v>WIRASWASTA</v>
      </c>
      <c r="H29" s="296" t="str">
        <f>VLOOKUP($B29,' data siswa2020 internasional'!$C$8:$O$98,7,0)</f>
        <v>IBU RUMAH TANGGA</v>
      </c>
      <c r="I29" s="296" t="str">
        <f>VLOOKUP($B29,' data siswa2020 internasional'!$C$8:$O$98,8,0)</f>
        <v>GADING FAJAR 2 BLOK B4 NO.05 SEPANDE CANDI SIDOARJO</v>
      </c>
      <c r="J29" s="297">
        <f>VLOOKUP($B29,' data siswa2020 internasional'!$C$8:$O$98,9,0)</f>
        <v>895377141361</v>
      </c>
      <c r="K29" s="296" t="str">
        <f>VLOOKUP($B29,' data siswa2020 internasional'!$C$8:$O$98,10,0)</f>
        <v>SDS CENDEKIA</v>
      </c>
      <c r="L29" s="296" t="str">
        <f>VLOOKUP($B29,' data siswa2020 internasional'!$C$8:$O$98,11,0)</f>
        <v>P</v>
      </c>
      <c r="M29" s="325" t="s">
        <v>1741</v>
      </c>
      <c r="N29" s="296">
        <f>VLOOKUP($B29,' data siswa2020 internasional'!$C$8:$O$98,13,0)</f>
        <v>0</v>
      </c>
      <c r="O29" s="300"/>
      <c r="P29" s="299" t="s">
        <v>17</v>
      </c>
      <c r="S29" s="204">
        <v>1</v>
      </c>
      <c r="T29" s="204">
        <v>1</v>
      </c>
    </row>
    <row r="30" spans="1:20" s="204" customFormat="1" ht="15.75" x14ac:dyDescent="0.25">
      <c r="A30" s="294">
        <v>23</v>
      </c>
      <c r="B30" s="286" t="s">
        <v>1234</v>
      </c>
      <c r="C30" s="295" t="str">
        <f>VLOOKUP($B30,' data siswa2020 internasional'!$C$8:$O$98,2,0)</f>
        <v>SURABAYA, 04 DESEMBER 2009</v>
      </c>
      <c r="D30" s="295" t="str">
        <f>VLOOKUP($B30,' data siswa2020 internasional'!$C$8:$O$98,3,0)</f>
        <v>ISLAM</v>
      </c>
      <c r="E30" s="296" t="str">
        <f>VLOOKUP($B30,' data siswa2020 internasional'!$C$8:$O$98,4,0)</f>
        <v>BAMBANG HERMAWAN, ST</v>
      </c>
      <c r="F30" s="296" t="str">
        <f>VLOOKUP($B30,' data siswa2020 internasional'!$C$8:$O$98,5,0)</f>
        <v>RULLY ZALIYA, S.Kom</v>
      </c>
      <c r="G30" s="296" t="str">
        <f>VLOOKUP($B30,' data siswa2020 internasional'!$C$8:$O$98,6,0)</f>
        <v>SWASTA</v>
      </c>
      <c r="H30" s="296" t="str">
        <f>VLOOKUP($B30,' data siswa2020 internasional'!$C$8:$O$98,7,0)</f>
        <v>SWASTA</v>
      </c>
      <c r="I30" s="296" t="str">
        <f>VLOOKUP($B30,' data siswa2020 internasional'!$C$8:$O$98,8,0)</f>
        <v>JL. KEPODANG NO.15 RT.07 RW.02 LARANGAN CANDI</v>
      </c>
      <c r="J30" s="297" t="str">
        <f>VLOOKUP($B30,' data siswa2020 internasional'!$C$8:$O$98,9,0)</f>
        <v>0838 6981 9741</v>
      </c>
      <c r="K30" s="296" t="str">
        <f>VLOOKUP($B30,' data siswa2020 internasional'!$C$8:$O$98,10,0)</f>
        <v>SD CENDEKIA SIDOARJO</v>
      </c>
      <c r="L30" s="296" t="str">
        <f>VLOOKUP($B30,' data siswa2020 internasional'!$C$8:$O$98,11,0)</f>
        <v>P</v>
      </c>
      <c r="M30" s="325" t="s">
        <v>1742</v>
      </c>
      <c r="N30" s="296">
        <f>VLOOKUP($B30,' data siswa2020 internasional'!$C$8:$O$98,13,0)</f>
        <v>0</v>
      </c>
      <c r="O30" s="300"/>
      <c r="P30" s="299" t="s">
        <v>17</v>
      </c>
      <c r="S30" s="204">
        <v>1</v>
      </c>
      <c r="T30" s="204">
        <v>1</v>
      </c>
    </row>
    <row r="31" spans="1:20" s="204" customFormat="1" ht="15.75" x14ac:dyDescent="0.25">
      <c r="A31" s="294">
        <v>24</v>
      </c>
      <c r="B31" s="286" t="s">
        <v>1312</v>
      </c>
      <c r="C31" s="295" t="str">
        <f>VLOOKUP($B31,' data siswa2020 internasional'!$C$8:$O$98,2,0)</f>
        <v>KOTA MADIUN, 25 MARET 2009</v>
      </c>
      <c r="D31" s="295" t="str">
        <f>VLOOKUP($B31,' data siswa2020 internasional'!$C$8:$O$98,3,0)</f>
        <v>KATHOLIK</v>
      </c>
      <c r="E31" s="296" t="str">
        <f>VLOOKUP($B31,' data siswa2020 internasional'!$C$8:$O$98,4,0)</f>
        <v>ANTONIUS ARTANRO ENDRO PURWANDONO</v>
      </c>
      <c r="F31" s="296" t="str">
        <f>VLOOKUP($B31,' data siswa2020 internasional'!$C$8:$O$98,5,0)</f>
        <v>RADEN AYU THERESIA ARRY DEWANTI</v>
      </c>
      <c r="G31" s="296" t="str">
        <f>VLOOKUP($B31,' data siswa2020 internasional'!$C$8:$O$98,6,0)</f>
        <v>SWASTA</v>
      </c>
      <c r="H31" s="296" t="str">
        <f>VLOOKUP($B31,' data siswa2020 internasional'!$C$8:$O$98,7,0)</f>
        <v>IBU RUMAH TANGGA</v>
      </c>
      <c r="I31" s="296" t="str">
        <f>VLOOKUP($B31,' data siswa2020 internasional'!$C$8:$O$98,8,0)</f>
        <v>TAMAN DHIKA BL 6 NO.1 PAGERWOJO</v>
      </c>
      <c r="J31" s="297">
        <f>VLOOKUP($B31,' data siswa2020 internasional'!$C$8:$O$98,9,0)</f>
        <v>81330332663</v>
      </c>
      <c r="K31" s="296" t="str">
        <f>VLOOKUP($B31,' data siswa2020 internasional'!$C$8:$O$98,10,0)</f>
        <v>SDK SANTA MARIA 2</v>
      </c>
      <c r="L31" s="296" t="str">
        <f>VLOOKUP($B31,' data siswa2020 internasional'!$C$8:$O$98,11,0)</f>
        <v>L</v>
      </c>
      <c r="M31" s="325" t="s">
        <v>1743</v>
      </c>
      <c r="N31" s="296">
        <f>VLOOKUP($B31,' data siswa2020 internasional'!$C$8:$O$98,13,0)</f>
        <v>0</v>
      </c>
      <c r="O31" s="300"/>
      <c r="P31" s="299" t="s">
        <v>17</v>
      </c>
      <c r="S31" s="204">
        <v>1</v>
      </c>
      <c r="T31" s="204">
        <v>1</v>
      </c>
    </row>
    <row r="32" spans="1:20" s="204" customFormat="1" ht="15.75" x14ac:dyDescent="0.25">
      <c r="A32" s="294">
        <v>25</v>
      </c>
      <c r="B32" s="286" t="s">
        <v>1619</v>
      </c>
      <c r="C32" s="295" t="str">
        <f>VLOOKUP($B32,' data siswa2020 internasional'!$C$8:$O$98,2,0)</f>
        <v>SEMARANG, 08 JUNI 2008</v>
      </c>
      <c r="D32" s="295" t="str">
        <f>VLOOKUP($B32,' data siswa2020 internasional'!$C$8:$O$98,3,0)</f>
        <v>ISLAM</v>
      </c>
      <c r="E32" s="296" t="str">
        <f>VLOOKUP($B32,' data siswa2020 internasional'!$C$8:$O$98,4,0)</f>
        <v>SUTRISNO</v>
      </c>
      <c r="F32" s="296" t="str">
        <f>VLOOKUP($B32,' data siswa2020 internasional'!$C$8:$O$98,5,0)</f>
        <v>SUPRIHATI</v>
      </c>
      <c r="G32" s="296" t="str">
        <f>VLOOKUP($B32,' data siswa2020 internasional'!$C$8:$O$98,6,0)</f>
        <v>SWASTA</v>
      </c>
      <c r="H32" s="296" t="str">
        <f>VLOOKUP($B32,' data siswa2020 internasional'!$C$8:$O$98,7,0)</f>
        <v>SWASTA</v>
      </c>
      <c r="I32" s="296" t="str">
        <f>VLOOKUP($B32,' data siswa2020 internasional'!$C$8:$O$98,8,0)</f>
        <v>JL. BERINGIN RT.07 RW.01 BANGAH GEDANGAN</v>
      </c>
      <c r="J32" s="297">
        <f>VLOOKUP($B32,' data siswa2020 internasional'!$C$8:$O$98,9,0)</f>
        <v>859171612356</v>
      </c>
      <c r="K32" s="296" t="str">
        <f>VLOOKUP($B32,' data siswa2020 internasional'!$C$8:$O$98,10,0)</f>
        <v>SDN BANGAH</v>
      </c>
      <c r="L32" s="296" t="str">
        <f>VLOOKUP($B32,' data siswa2020 internasional'!$C$8:$O$98,11,0)</f>
        <v>L</v>
      </c>
      <c r="M32" s="325" t="s">
        <v>1744</v>
      </c>
      <c r="N32" s="296">
        <f>VLOOKUP($B32,' data siswa2020 internasional'!$C$8:$O$98,13,0)</f>
        <v>0</v>
      </c>
      <c r="O32" s="296"/>
      <c r="P32" s="299" t="s">
        <v>17</v>
      </c>
      <c r="S32" s="204">
        <v>1</v>
      </c>
      <c r="T32" s="204">
        <v>1</v>
      </c>
    </row>
    <row r="33" spans="1:20" s="204" customFormat="1" ht="15.75" x14ac:dyDescent="0.25">
      <c r="A33" s="294">
        <v>26</v>
      </c>
      <c r="B33" s="286" t="s">
        <v>1476</v>
      </c>
      <c r="C33" s="295" t="str">
        <f>VLOOKUP($B33,' data siswa2020 internasional'!$C$8:$O$98,2,0)</f>
        <v>SIDOARJO, 28 SEPTEMBER 2008</v>
      </c>
      <c r="D33" s="295" t="str">
        <f>VLOOKUP($B33,' data siswa2020 internasional'!$C$8:$O$98,3,0)</f>
        <v>ISLAM</v>
      </c>
      <c r="E33" s="296" t="str">
        <f>VLOOKUP($B33,' data siswa2020 internasional'!$C$8:$O$98,4,0)</f>
        <v>DANAR SETYAWAN</v>
      </c>
      <c r="F33" s="296" t="str">
        <f>VLOOKUP($B33,' data siswa2020 internasional'!$C$8:$O$98,5,0)</f>
        <v>LILI RUSMIATI</v>
      </c>
      <c r="G33" s="296" t="str">
        <f>VLOOKUP($B33,' data siswa2020 internasional'!$C$8:$O$98,6,0)</f>
        <v>SWASTA</v>
      </c>
      <c r="H33" s="296" t="str">
        <f>VLOOKUP($B33,' data siswa2020 internasional'!$C$8:$O$98,7,0)</f>
        <v>IBU RUMAH TANGGA</v>
      </c>
      <c r="I33" s="296" t="str">
        <f>VLOOKUP($B33,' data siswa2020 internasional'!$C$8:$O$98,8,0)</f>
        <v>PRIMA GARDEN ESTATE A6-01 KEBONAGUNG SUKODONO</v>
      </c>
      <c r="J33" s="297">
        <f>VLOOKUP($B33,' data siswa2020 internasional'!$C$8:$O$98,9,0)</f>
        <v>0</v>
      </c>
      <c r="K33" s="296" t="str">
        <f>VLOOKUP($B33,' data siswa2020 internasional'!$C$8:$O$98,10,0)</f>
        <v>SDN KEBOANAGUNG 1</v>
      </c>
      <c r="L33" s="296" t="str">
        <f>VLOOKUP($B33,' data siswa2020 internasional'!$C$8:$O$98,11,0)</f>
        <v>P</v>
      </c>
      <c r="M33" s="325" t="s">
        <v>1745</v>
      </c>
      <c r="N33" s="296">
        <f>VLOOKUP($B33,' data siswa2020 internasional'!$C$8:$O$98,13,0)</f>
        <v>0</v>
      </c>
      <c r="O33" s="300"/>
      <c r="P33" s="299" t="s">
        <v>17</v>
      </c>
      <c r="S33" s="204">
        <v>1</v>
      </c>
      <c r="T33" s="204">
        <v>1</v>
      </c>
    </row>
    <row r="34" spans="1:20" s="204" customFormat="1" ht="15.75" x14ac:dyDescent="0.25">
      <c r="A34" s="294">
        <v>27</v>
      </c>
      <c r="B34" s="286" t="s">
        <v>1459</v>
      </c>
      <c r="C34" s="295" t="str">
        <f>VLOOKUP($B34,' data siswa2020 internasional'!$C$8:$O$98,2,0)</f>
        <v>SIDOARJO, 8 MEI 2008</v>
      </c>
      <c r="D34" s="295" t="str">
        <f>VLOOKUP($B34,' data siswa2020 internasional'!$C$8:$O$98,3,0)</f>
        <v>ISLAM</v>
      </c>
      <c r="E34" s="296" t="str">
        <f>VLOOKUP($B34,' data siswa2020 internasional'!$C$8:$O$98,4,0)</f>
        <v>JANURI</v>
      </c>
      <c r="F34" s="296" t="str">
        <f>VLOOKUP($B34,' data siswa2020 internasional'!$C$8:$O$98,5,0)</f>
        <v>ROFIAH</v>
      </c>
      <c r="G34" s="296" t="str">
        <f>VLOOKUP($B34,' data siswa2020 internasional'!$C$8:$O$98,6,0)</f>
        <v>SWASTA</v>
      </c>
      <c r="H34" s="296" t="str">
        <f>VLOOKUP($B34,' data siswa2020 internasional'!$C$8:$O$98,7,0)</f>
        <v>IBU RUMAH TANGGA</v>
      </c>
      <c r="I34" s="296" t="str">
        <f>VLOOKUP($B34,' data siswa2020 internasional'!$C$8:$O$98,8,0)</f>
        <v>JL. JENGGOLO II/119A PUCANG SIDOARJO</v>
      </c>
      <c r="J34" s="297">
        <f>VLOOKUP($B34,' data siswa2020 internasional'!$C$8:$O$98,9,0)</f>
        <v>82167578852</v>
      </c>
      <c r="K34" s="296" t="str">
        <f>VLOOKUP($B34,' data siswa2020 internasional'!$C$8:$O$98,10,0)</f>
        <v>SDN PUCANG IV</v>
      </c>
      <c r="L34" s="296" t="str">
        <f>VLOOKUP($B34,' data siswa2020 internasional'!$C$8:$O$98,11,0)</f>
        <v>P</v>
      </c>
      <c r="M34" s="325" t="s">
        <v>1746</v>
      </c>
      <c r="N34" s="296">
        <f>VLOOKUP($B34,' data siswa2020 internasional'!$C$8:$O$98,13,0)</f>
        <v>0</v>
      </c>
      <c r="O34" s="300"/>
      <c r="P34" s="299" t="s">
        <v>17</v>
      </c>
      <c r="S34" s="204">
        <v>1</v>
      </c>
      <c r="T34" s="204">
        <v>1</v>
      </c>
    </row>
    <row r="35" spans="1:20" s="204" customFormat="1" ht="15.75" x14ac:dyDescent="0.25">
      <c r="A35" s="294">
        <v>28</v>
      </c>
      <c r="B35" s="286" t="s">
        <v>1647</v>
      </c>
      <c r="C35" s="295" t="str">
        <f>VLOOKUP($B35,' data siswa2020 internasional'!$C$8:$O$98,2,0)</f>
        <v>JAKARTA, 12 APRIL 2009</v>
      </c>
      <c r="D35" s="295" t="str">
        <f>VLOOKUP($B35,' data siswa2020 internasional'!$C$8:$O$98,3,0)</f>
        <v>ISLAM</v>
      </c>
      <c r="E35" s="296" t="str">
        <f>VLOOKUP($B35,' data siswa2020 internasional'!$C$8:$O$98,4,0)</f>
        <v>AGUS HARUN DEWANGGA</v>
      </c>
      <c r="F35" s="296" t="str">
        <f>VLOOKUP($B35,' data siswa2020 internasional'!$C$8:$O$98,5,0)</f>
        <v>MASTUPAH</v>
      </c>
      <c r="G35" s="296" t="str">
        <f>VLOOKUP($B35,' data siswa2020 internasional'!$C$8:$O$98,6,0)</f>
        <v>SWASTA</v>
      </c>
      <c r="H35" s="296" t="str">
        <f>VLOOKUP($B35,' data siswa2020 internasional'!$C$8:$O$98,7,0)</f>
        <v>IBU RUMAH TANGGA</v>
      </c>
      <c r="I35" s="296" t="str">
        <f>VLOOKUP($B35,' data siswa2020 internasional'!$C$8:$O$98,8,0)</f>
        <v>HEAVENLAND PARK V-29</v>
      </c>
      <c r="J35" s="297">
        <f>VLOOKUP($B35,' data siswa2020 internasional'!$C$8:$O$98,9,0)</f>
        <v>8119311112</v>
      </c>
      <c r="K35" s="296" t="str">
        <f>VLOOKUP($B35,' data siswa2020 internasional'!$C$8:$O$98,10,0)</f>
        <v>SDSN PERJUANGAN TERPADU DEPOK</v>
      </c>
      <c r="L35" s="296" t="str">
        <f>VLOOKUP($B35,' data siswa2020 internasional'!$C$8:$O$98,11,0)</f>
        <v>L</v>
      </c>
      <c r="M35" s="325" t="s">
        <v>1747</v>
      </c>
      <c r="N35" s="296">
        <f>VLOOKUP($B35,' data siswa2020 internasional'!$C$8:$O$98,13,0)</f>
        <v>0</v>
      </c>
      <c r="O35" s="300"/>
      <c r="P35" s="299" t="s">
        <v>18</v>
      </c>
      <c r="S35" s="204">
        <v>1</v>
      </c>
      <c r="T35" s="204">
        <v>1</v>
      </c>
    </row>
    <row r="36" spans="1:20" ht="24.75" customHeight="1" x14ac:dyDescent="0.3">
      <c r="A36" s="132">
        <v>29</v>
      </c>
      <c r="B36" s="133" t="s">
        <v>1685</v>
      </c>
      <c r="C36" s="137" t="s">
        <v>1686</v>
      </c>
      <c r="D36" s="134" t="s">
        <v>32</v>
      </c>
      <c r="E36" s="134" t="s">
        <v>1687</v>
      </c>
      <c r="F36" s="134" t="s">
        <v>1688</v>
      </c>
      <c r="G36" s="134" t="s">
        <v>150</v>
      </c>
      <c r="H36" s="134" t="s">
        <v>36</v>
      </c>
      <c r="I36" s="134" t="s">
        <v>1689</v>
      </c>
      <c r="J36" s="307" t="s">
        <v>1690</v>
      </c>
      <c r="K36" s="134" t="s">
        <v>1579</v>
      </c>
      <c r="L36" s="134" t="s">
        <v>17</v>
      </c>
      <c r="M36" s="308" t="s">
        <v>1691</v>
      </c>
      <c r="N36" s="136"/>
      <c r="O36" s="136"/>
      <c r="P36" s="131" t="s">
        <v>18</v>
      </c>
      <c r="S36">
        <v>1</v>
      </c>
      <c r="T36">
        <v>1</v>
      </c>
    </row>
    <row r="37" spans="1:20" ht="24.75" customHeight="1" x14ac:dyDescent="0.3">
      <c r="A37" s="132">
        <v>30</v>
      </c>
      <c r="B37" s="135"/>
      <c r="C37" s="138"/>
      <c r="D37" s="138"/>
      <c r="E37" s="135"/>
      <c r="F37" s="135"/>
      <c r="G37" s="135"/>
      <c r="H37" s="135"/>
      <c r="I37" s="135"/>
      <c r="J37" s="290"/>
      <c r="K37" s="135"/>
      <c r="L37" s="135"/>
      <c r="M37" s="293"/>
      <c r="N37" s="136"/>
      <c r="O37" s="136"/>
      <c r="P37" s="131" t="s">
        <v>18</v>
      </c>
      <c r="S37">
        <v>1</v>
      </c>
      <c r="T37">
        <v>1</v>
      </c>
    </row>
    <row r="38" spans="1:20" ht="20.25" customHeight="1" x14ac:dyDescent="0.3">
      <c r="B38" s="53"/>
      <c r="C38" s="53"/>
      <c r="D38" s="53"/>
      <c r="E38" s="53"/>
      <c r="F38" s="53"/>
      <c r="G38" s="53"/>
      <c r="H38" s="53"/>
      <c r="I38" s="53"/>
      <c r="J38" s="291"/>
      <c r="K38" s="53"/>
      <c r="L38" s="53"/>
      <c r="M38" s="291"/>
      <c r="N38" s="53"/>
      <c r="O38" s="53"/>
    </row>
    <row r="39" spans="1:20" ht="20.25" customHeight="1" x14ac:dyDescent="0.3">
      <c r="B39" s="53" t="s">
        <v>1681</v>
      </c>
      <c r="C39" s="53">
        <f>SUM(C40:C41)</f>
        <v>29</v>
      </c>
      <c r="D39" s="53"/>
      <c r="E39" s="53"/>
      <c r="F39" s="53"/>
      <c r="G39" s="53"/>
      <c r="H39" s="53"/>
      <c r="I39" s="53"/>
      <c r="J39" s="291"/>
      <c r="K39" s="53"/>
      <c r="L39" s="53"/>
      <c r="M39" s="291"/>
      <c r="N39" s="53"/>
      <c r="O39" s="53"/>
    </row>
    <row r="40" spans="1:20" ht="20.25" customHeight="1" x14ac:dyDescent="0.3">
      <c r="B40" s="53" t="s">
        <v>1682</v>
      </c>
      <c r="C40" s="53">
        <v>12</v>
      </c>
      <c r="D40" s="53"/>
      <c r="E40" s="53"/>
      <c r="F40" s="53"/>
      <c r="G40" s="53"/>
      <c r="H40" s="53"/>
      <c r="I40" s="53"/>
      <c r="J40" s="291"/>
      <c r="K40" s="53"/>
      <c r="L40" s="54"/>
      <c r="M40" s="291"/>
      <c r="N40" s="53"/>
      <c r="O40" s="53"/>
    </row>
    <row r="41" spans="1:20" ht="20.25" customHeight="1" x14ac:dyDescent="0.3">
      <c r="B41" s="53" t="s">
        <v>1683</v>
      </c>
      <c r="C41" s="53">
        <v>17</v>
      </c>
      <c r="D41" s="53"/>
      <c r="E41" s="53"/>
      <c r="F41" s="53"/>
      <c r="G41" s="53"/>
      <c r="H41" s="53"/>
      <c r="I41" s="53"/>
      <c r="J41" s="291"/>
      <c r="K41" s="53"/>
      <c r="L41" s="54"/>
      <c r="M41" s="291"/>
      <c r="N41" s="53"/>
      <c r="O41" s="53"/>
    </row>
    <row r="42" spans="1:20" ht="20.25" customHeight="1" x14ac:dyDescent="0.3">
      <c r="B42" s="53"/>
      <c r="C42" s="53"/>
      <c r="D42" s="53"/>
      <c r="E42" s="53"/>
      <c r="F42" s="53"/>
      <c r="G42" s="53"/>
      <c r="H42" s="53"/>
      <c r="I42" s="53"/>
      <c r="J42" s="291"/>
      <c r="K42" s="53"/>
      <c r="L42" s="54"/>
      <c r="M42" s="291"/>
      <c r="N42" s="53"/>
      <c r="O42" s="53"/>
    </row>
    <row r="43" spans="1:20" ht="20.25" customHeight="1" x14ac:dyDescent="0.3">
      <c r="B43" s="53"/>
      <c r="C43" s="53"/>
      <c r="D43" s="53"/>
      <c r="E43" s="53"/>
      <c r="F43" s="53"/>
      <c r="G43" s="53"/>
      <c r="H43" s="53"/>
      <c r="I43" s="53"/>
      <c r="J43" s="291"/>
      <c r="K43" s="53"/>
      <c r="L43" s="54"/>
      <c r="M43" s="291"/>
      <c r="N43" s="53"/>
      <c r="O43" s="53"/>
    </row>
    <row r="44" spans="1:20" ht="20.25" customHeight="1" x14ac:dyDescent="0.3">
      <c r="B44" s="53"/>
      <c r="C44" s="53"/>
      <c r="D44" s="53"/>
      <c r="E44" s="53"/>
      <c r="F44" s="53"/>
      <c r="G44" s="53"/>
      <c r="H44" s="53"/>
      <c r="I44" s="53"/>
      <c r="J44" s="291"/>
      <c r="K44" s="53"/>
      <c r="L44" s="54"/>
      <c r="M44" s="291"/>
      <c r="N44" s="53"/>
      <c r="O44" s="53"/>
    </row>
    <row r="45" spans="1:20" ht="20.25" customHeight="1" x14ac:dyDescent="0.3">
      <c r="B45" s="53"/>
      <c r="C45" s="53"/>
      <c r="D45" s="53"/>
      <c r="E45" s="53"/>
      <c r="F45" s="53"/>
      <c r="G45" s="53"/>
      <c r="H45" s="53"/>
      <c r="I45" s="53"/>
      <c r="J45" s="291"/>
      <c r="K45" s="53"/>
      <c r="L45" s="54"/>
      <c r="M45" s="291"/>
      <c r="N45" s="53"/>
      <c r="O45" s="53"/>
    </row>
    <row r="46" spans="1:20" ht="20.25" customHeight="1" x14ac:dyDescent="0.3">
      <c r="B46" s="53"/>
      <c r="C46" s="53"/>
      <c r="D46" s="53"/>
      <c r="E46" s="53"/>
      <c r="F46" s="53"/>
      <c r="G46" s="53"/>
      <c r="H46" s="53"/>
      <c r="I46" s="53"/>
      <c r="J46" s="291"/>
      <c r="K46" s="53"/>
      <c r="L46" s="54"/>
      <c r="M46" s="291"/>
      <c r="N46" s="53"/>
      <c r="O46" s="53"/>
    </row>
    <row r="47" spans="1:20" ht="20.25" customHeight="1" x14ac:dyDescent="0.3">
      <c r="B47" s="53"/>
      <c r="C47" s="53"/>
      <c r="D47" s="53"/>
      <c r="E47" s="53"/>
      <c r="F47" s="53"/>
      <c r="G47" s="53"/>
      <c r="H47" s="53"/>
      <c r="I47" s="53"/>
      <c r="J47" s="291"/>
      <c r="K47" s="53"/>
      <c r="L47" s="54"/>
      <c r="M47" s="291"/>
      <c r="N47" s="53"/>
      <c r="O47" s="53"/>
    </row>
    <row r="48" spans="1:20" ht="20.25" customHeight="1" x14ac:dyDescent="0.3">
      <c r="B48" s="53"/>
      <c r="C48" s="53"/>
      <c r="D48" s="53"/>
      <c r="E48" s="53"/>
      <c r="F48" s="53"/>
      <c r="G48" s="53"/>
      <c r="H48" s="53"/>
      <c r="I48" s="53"/>
      <c r="J48" s="291"/>
      <c r="K48" s="53"/>
      <c r="L48" s="54"/>
      <c r="M48" s="291"/>
      <c r="N48" s="53"/>
      <c r="O48" s="53"/>
    </row>
    <row r="49" spans="2:15" ht="20.25" customHeight="1" x14ac:dyDescent="0.3">
      <c r="B49" s="53"/>
      <c r="C49" s="53"/>
      <c r="D49" s="53"/>
      <c r="E49" s="53"/>
      <c r="F49" s="53"/>
      <c r="G49" s="53"/>
      <c r="H49" s="53"/>
      <c r="I49" s="53"/>
      <c r="J49" s="291"/>
      <c r="K49" s="53"/>
      <c r="L49" s="54"/>
      <c r="M49" s="291"/>
      <c r="N49" s="53"/>
      <c r="O49" s="53"/>
    </row>
    <row r="50" spans="2:15" ht="20.25" customHeight="1" x14ac:dyDescent="0.3">
      <c r="B50" s="53"/>
      <c r="C50" s="53"/>
      <c r="D50" s="53"/>
      <c r="E50" s="53"/>
      <c r="F50" s="53"/>
      <c r="G50" s="53"/>
      <c r="H50" s="53"/>
      <c r="I50" s="53"/>
      <c r="J50" s="291"/>
      <c r="K50" s="53"/>
      <c r="L50" s="54"/>
      <c r="M50" s="291"/>
      <c r="N50" s="53"/>
      <c r="O50" s="53"/>
    </row>
    <row r="51" spans="2:15" ht="20.25" customHeight="1" x14ac:dyDescent="0.3">
      <c r="B51" s="53"/>
      <c r="C51" s="53"/>
      <c r="D51" s="53"/>
      <c r="E51" s="53"/>
      <c r="F51" s="53"/>
      <c r="G51" s="53"/>
      <c r="H51" s="53"/>
      <c r="I51" s="53"/>
      <c r="J51" s="291"/>
      <c r="K51" s="53"/>
      <c r="L51" s="54"/>
      <c r="M51" s="291"/>
      <c r="N51" s="53"/>
      <c r="O51" s="53"/>
    </row>
    <row r="52" spans="2:15" ht="20.25" customHeight="1" x14ac:dyDescent="0.3">
      <c r="B52" s="53"/>
      <c r="C52" s="53"/>
      <c r="D52" s="53"/>
      <c r="E52" s="53"/>
      <c r="F52" s="53"/>
      <c r="G52" s="53"/>
      <c r="H52" s="53"/>
      <c r="I52" s="53"/>
      <c r="J52" s="291"/>
      <c r="K52" s="53"/>
      <c r="L52" s="54"/>
      <c r="M52" s="291"/>
      <c r="N52" s="53"/>
      <c r="O52" s="53"/>
    </row>
    <row r="53" spans="2:15" ht="20.25" customHeight="1" x14ac:dyDescent="0.3">
      <c r="B53" s="53"/>
      <c r="C53" s="53"/>
      <c r="D53" s="53"/>
      <c r="E53" s="53"/>
      <c r="F53" s="53"/>
      <c r="G53" s="53"/>
      <c r="H53" s="53"/>
      <c r="I53" s="53"/>
      <c r="J53" s="291"/>
      <c r="K53" s="53"/>
      <c r="L53" s="54"/>
      <c r="M53" s="291"/>
      <c r="N53" s="53"/>
      <c r="O53" s="53"/>
    </row>
    <row r="54" spans="2:15" ht="20.25" customHeight="1" x14ac:dyDescent="0.3">
      <c r="B54" s="53"/>
      <c r="C54" s="53"/>
      <c r="D54" s="53"/>
      <c r="E54" s="53"/>
      <c r="F54" s="53"/>
      <c r="G54" s="53"/>
      <c r="H54" s="53"/>
      <c r="I54" s="53"/>
      <c r="J54" s="291"/>
      <c r="K54" s="53"/>
      <c r="L54" s="54"/>
      <c r="M54" s="291"/>
      <c r="N54" s="53"/>
      <c r="O54" s="53"/>
    </row>
    <row r="55" spans="2:15" ht="20.25" customHeight="1" x14ac:dyDescent="0.3">
      <c r="B55" s="53"/>
      <c r="C55" s="53"/>
      <c r="D55" s="53"/>
      <c r="E55" s="53"/>
      <c r="F55" s="53"/>
      <c r="G55" s="53"/>
      <c r="H55" s="53"/>
      <c r="I55" s="53"/>
      <c r="J55" s="291"/>
      <c r="K55" s="53"/>
      <c r="L55" s="54"/>
      <c r="M55" s="291"/>
      <c r="N55" s="53"/>
      <c r="O55" s="53"/>
    </row>
    <row r="56" spans="2:15" ht="20.25" customHeight="1" x14ac:dyDescent="0.3">
      <c r="B56" s="53"/>
      <c r="C56" s="53"/>
      <c r="D56" s="53"/>
      <c r="E56" s="53"/>
      <c r="F56" s="53"/>
      <c r="G56" s="53"/>
      <c r="H56" s="53"/>
      <c r="I56" s="53"/>
      <c r="J56" s="291"/>
      <c r="K56" s="53"/>
      <c r="L56" s="54"/>
      <c r="M56" s="291"/>
      <c r="N56" s="53"/>
      <c r="O56" s="53"/>
    </row>
    <row r="57" spans="2:15" ht="20.25" customHeight="1" x14ac:dyDescent="0.3">
      <c r="B57" s="53"/>
      <c r="C57" s="53"/>
      <c r="D57" s="53"/>
      <c r="E57" s="53"/>
      <c r="F57" s="53"/>
      <c r="G57" s="53"/>
      <c r="H57" s="53"/>
      <c r="I57" s="53"/>
      <c r="J57" s="291"/>
      <c r="K57" s="53"/>
      <c r="L57" s="54"/>
      <c r="M57" s="291"/>
      <c r="N57" s="53"/>
      <c r="O57" s="53"/>
    </row>
    <row r="58" spans="2:15" ht="20.25" customHeight="1" x14ac:dyDescent="0.3">
      <c r="B58" s="53"/>
      <c r="C58" s="53"/>
      <c r="D58" s="53"/>
      <c r="E58" s="53"/>
      <c r="F58" s="53"/>
      <c r="G58" s="53"/>
      <c r="H58" s="53"/>
      <c r="I58" s="53"/>
      <c r="J58" s="291"/>
      <c r="K58" s="53"/>
      <c r="L58" s="54"/>
      <c r="M58" s="291"/>
      <c r="N58" s="53"/>
      <c r="O58" s="53"/>
    </row>
    <row r="59" spans="2:15" ht="20.25" customHeight="1" x14ac:dyDescent="0.3">
      <c r="B59" s="53"/>
      <c r="C59" s="53"/>
      <c r="D59" s="53"/>
      <c r="E59" s="53"/>
      <c r="F59" s="53"/>
      <c r="G59" s="53"/>
      <c r="H59" s="53"/>
      <c r="I59" s="53"/>
      <c r="J59" s="291"/>
      <c r="K59" s="53"/>
      <c r="L59" s="54"/>
      <c r="M59" s="291"/>
      <c r="N59" s="53"/>
      <c r="O59" s="53"/>
    </row>
    <row r="60" spans="2:15" ht="20.25" customHeight="1" x14ac:dyDescent="0.3">
      <c r="B60" s="53"/>
      <c r="C60" s="53"/>
      <c r="D60" s="53"/>
      <c r="E60" s="53"/>
      <c r="F60" s="53"/>
      <c r="G60" s="53"/>
      <c r="H60" s="53"/>
      <c r="I60" s="53"/>
      <c r="J60" s="291"/>
      <c r="K60" s="53"/>
      <c r="L60" s="54"/>
      <c r="M60" s="291"/>
      <c r="N60" s="53"/>
      <c r="O60" s="53"/>
    </row>
    <row r="61" spans="2:15" ht="20.25" customHeight="1" x14ac:dyDescent="0.3">
      <c r="B61" s="53"/>
      <c r="C61" s="53"/>
      <c r="D61" s="53"/>
      <c r="E61" s="53"/>
      <c r="F61" s="53"/>
      <c r="G61" s="53"/>
      <c r="H61" s="53"/>
      <c r="I61" s="53"/>
      <c r="J61" s="291"/>
      <c r="K61" s="53"/>
      <c r="L61" s="54"/>
      <c r="M61" s="291"/>
      <c r="N61" s="53"/>
      <c r="O61" s="53"/>
    </row>
    <row r="62" spans="2:15" ht="20.25" customHeight="1" x14ac:dyDescent="0.3">
      <c r="B62" s="53"/>
      <c r="C62" s="53"/>
      <c r="D62" s="53"/>
      <c r="E62" s="53"/>
      <c r="F62" s="53"/>
      <c r="G62" s="53"/>
      <c r="H62" s="53"/>
      <c r="I62" s="53"/>
      <c r="J62" s="291"/>
      <c r="K62" s="53"/>
      <c r="L62" s="54"/>
      <c r="M62" s="291"/>
      <c r="N62" s="53"/>
      <c r="O62" s="53"/>
    </row>
    <row r="63" spans="2:15" ht="20.25" customHeight="1" x14ac:dyDescent="0.3">
      <c r="B63" s="53"/>
      <c r="C63" s="53"/>
      <c r="D63" s="53"/>
      <c r="E63" s="53"/>
      <c r="F63" s="53"/>
      <c r="G63" s="53"/>
      <c r="H63" s="53"/>
      <c r="I63" s="53"/>
      <c r="J63" s="291"/>
      <c r="K63" s="53"/>
      <c r="L63" s="54"/>
      <c r="M63" s="291"/>
      <c r="N63" s="53"/>
      <c r="O63" s="53"/>
    </row>
    <row r="64" spans="2:15" ht="20.25" customHeight="1" x14ac:dyDescent="0.3">
      <c r="B64" s="53"/>
      <c r="C64" s="53"/>
      <c r="D64" s="53"/>
      <c r="E64" s="53"/>
      <c r="F64" s="53"/>
      <c r="G64" s="53"/>
      <c r="H64" s="53"/>
      <c r="I64" s="53"/>
      <c r="J64" s="291"/>
      <c r="K64" s="53"/>
      <c r="L64" s="54"/>
      <c r="M64" s="291"/>
      <c r="N64" s="53"/>
      <c r="O64" s="53"/>
    </row>
    <row r="65" spans="2:15" ht="20.25" customHeight="1" x14ac:dyDescent="0.3">
      <c r="B65" s="53"/>
      <c r="C65" s="53"/>
      <c r="D65" s="53"/>
      <c r="E65" s="53"/>
      <c r="F65" s="53"/>
      <c r="G65" s="53"/>
      <c r="H65" s="53"/>
      <c r="I65" s="53"/>
      <c r="J65" s="291"/>
      <c r="K65" s="53"/>
      <c r="L65" s="54"/>
      <c r="M65" s="291"/>
      <c r="N65" s="53"/>
      <c r="O65" s="53"/>
    </row>
    <row r="66" spans="2:15" ht="20.25" customHeight="1" x14ac:dyDescent="0.3">
      <c r="B66" s="53"/>
      <c r="C66" s="53"/>
      <c r="D66" s="53"/>
      <c r="E66" s="53"/>
      <c r="F66" s="53"/>
      <c r="G66" s="53"/>
      <c r="H66" s="53"/>
      <c r="I66" s="53"/>
      <c r="J66" s="291"/>
      <c r="K66" s="53"/>
      <c r="L66" s="54"/>
      <c r="M66" s="291"/>
      <c r="N66" s="53"/>
      <c r="O66" s="53"/>
    </row>
    <row r="67" spans="2:15" ht="20.25" customHeight="1" x14ac:dyDescent="0.3">
      <c r="B67" s="53"/>
      <c r="C67" s="53"/>
      <c r="D67" s="53"/>
      <c r="E67" s="53"/>
      <c r="F67" s="53"/>
      <c r="G67" s="53"/>
      <c r="H67" s="53"/>
      <c r="I67" s="53"/>
      <c r="J67" s="291"/>
      <c r="K67" s="53"/>
      <c r="L67" s="54"/>
      <c r="M67" s="291"/>
      <c r="N67" s="53"/>
      <c r="O67" s="53"/>
    </row>
    <row r="68" spans="2:15" ht="20.25" customHeight="1" x14ac:dyDescent="0.3">
      <c r="B68" s="53"/>
      <c r="C68" s="53"/>
      <c r="D68" s="53"/>
      <c r="E68" s="53"/>
      <c r="F68" s="53"/>
      <c r="G68" s="53"/>
      <c r="H68" s="53"/>
      <c r="I68" s="53"/>
      <c r="J68" s="291"/>
      <c r="K68" s="53"/>
      <c r="L68" s="54"/>
      <c r="M68" s="291"/>
      <c r="N68" s="53"/>
      <c r="O68" s="53"/>
    </row>
    <row r="69" spans="2:15" ht="20.25" customHeight="1" x14ac:dyDescent="0.3">
      <c r="B69" s="53"/>
      <c r="C69" s="53"/>
      <c r="D69" s="53"/>
      <c r="E69" s="53"/>
      <c r="F69" s="53"/>
      <c r="G69" s="53"/>
      <c r="H69" s="53"/>
      <c r="I69" s="53"/>
      <c r="J69" s="291"/>
      <c r="K69" s="53"/>
      <c r="L69" s="54"/>
      <c r="M69" s="291"/>
      <c r="N69" s="53"/>
      <c r="O69" s="53"/>
    </row>
    <row r="70" spans="2:15" ht="20.25" customHeight="1" x14ac:dyDescent="0.3">
      <c r="B70" s="53"/>
      <c r="C70" s="53"/>
      <c r="D70" s="53"/>
      <c r="E70" s="53"/>
      <c r="F70" s="53"/>
      <c r="G70" s="53"/>
      <c r="H70" s="53"/>
      <c r="I70" s="53"/>
      <c r="J70" s="291"/>
      <c r="K70" s="53"/>
      <c r="L70" s="54"/>
      <c r="M70" s="291"/>
      <c r="N70" s="53"/>
      <c r="O70" s="53"/>
    </row>
    <row r="71" spans="2:15" ht="21" customHeight="1" x14ac:dyDescent="0.35">
      <c r="B71" s="3"/>
      <c r="L71" s="58"/>
      <c r="M71" s="292"/>
      <c r="N71" s="53"/>
      <c r="O71" s="53"/>
    </row>
    <row r="72" spans="2:15" ht="21" customHeight="1" x14ac:dyDescent="0.35">
      <c r="B72" s="3"/>
      <c r="L72" s="54"/>
      <c r="M72" s="292"/>
      <c r="N72" s="2"/>
    </row>
    <row r="73" spans="2:15" ht="21" customHeight="1" x14ac:dyDescent="0.35">
      <c r="B73" s="3"/>
      <c r="L73" s="54"/>
      <c r="M73" s="292"/>
      <c r="N73" s="2"/>
    </row>
    <row r="74" spans="2:15" ht="21" customHeight="1" x14ac:dyDescent="0.35">
      <c r="B74" s="3"/>
      <c r="L74" s="54"/>
      <c r="M74" s="292"/>
      <c r="N74" s="2"/>
    </row>
    <row r="75" spans="2:15" ht="21" customHeight="1" x14ac:dyDescent="0.35">
      <c r="B75" s="3"/>
      <c r="L75" s="54"/>
      <c r="M75" s="292"/>
      <c r="N75" s="2"/>
    </row>
    <row r="76" spans="2:15" ht="21" customHeight="1" x14ac:dyDescent="0.35">
      <c r="B76" s="3"/>
      <c r="L76" s="54"/>
      <c r="M76" s="292"/>
      <c r="N76" s="2"/>
    </row>
    <row r="77" spans="2:15" ht="21" customHeight="1" x14ac:dyDescent="0.35">
      <c r="B77" s="3"/>
      <c r="L77" s="54"/>
      <c r="M77" s="292"/>
      <c r="N77" s="2"/>
    </row>
    <row r="78" spans="2:15" ht="21" customHeight="1" x14ac:dyDescent="0.35">
      <c r="B78" s="3"/>
      <c r="L78" s="54"/>
      <c r="M78" s="292"/>
      <c r="N78" s="2"/>
    </row>
    <row r="79" spans="2:15" ht="21" customHeight="1" x14ac:dyDescent="0.35">
      <c r="B79" s="3"/>
      <c r="L79" s="54"/>
      <c r="M79" s="292"/>
      <c r="N79" s="2"/>
    </row>
    <row r="80" spans="2:15" ht="21" customHeight="1" x14ac:dyDescent="0.35">
      <c r="B80" s="3"/>
      <c r="L80" s="54"/>
      <c r="M80" s="292"/>
      <c r="N80" s="2"/>
    </row>
    <row r="81" spans="2:14" ht="21" customHeight="1" x14ac:dyDescent="0.35">
      <c r="B81" s="3"/>
      <c r="L81" s="54"/>
      <c r="M81" s="292"/>
      <c r="N81" s="2"/>
    </row>
    <row r="82" spans="2:14" ht="21" customHeight="1" x14ac:dyDescent="0.35">
      <c r="B82" s="3"/>
      <c r="L82" s="38"/>
      <c r="M82" s="292"/>
      <c r="N82" s="2"/>
    </row>
    <row r="83" spans="2:14" ht="21" customHeight="1" x14ac:dyDescent="0.35">
      <c r="B83" s="3"/>
      <c r="L83" s="2"/>
      <c r="M83" s="292"/>
      <c r="N83" s="2"/>
    </row>
    <row r="84" spans="2:14" ht="21" customHeight="1" x14ac:dyDescent="0.35">
      <c r="B84" s="3"/>
      <c r="L84" s="2"/>
      <c r="M84" s="292"/>
      <c r="N84" s="2"/>
    </row>
    <row r="85" spans="2:14" ht="21" customHeight="1" x14ac:dyDescent="0.35">
      <c r="B85" s="3"/>
      <c r="L85" s="2"/>
      <c r="M85" s="292"/>
      <c r="N85" s="2"/>
    </row>
    <row r="86" spans="2:14" ht="21" customHeight="1" x14ac:dyDescent="0.35">
      <c r="B86" s="3"/>
      <c r="L86" s="2"/>
      <c r="M86" s="292"/>
      <c r="N86" s="2"/>
    </row>
    <row r="87" spans="2:14" ht="21" customHeight="1" x14ac:dyDescent="0.35">
      <c r="B87" s="3"/>
      <c r="L87" s="2"/>
      <c r="M87" s="292"/>
      <c r="N87" s="2"/>
    </row>
    <row r="88" spans="2:14" ht="21" customHeight="1" x14ac:dyDescent="0.35">
      <c r="B88" s="3"/>
      <c r="L88" s="2"/>
      <c r="M88" s="292"/>
      <c r="N88" s="2"/>
    </row>
    <row r="89" spans="2:14" ht="21" customHeight="1" x14ac:dyDescent="0.35">
      <c r="B89" s="3"/>
      <c r="L89" s="2"/>
      <c r="M89" s="292"/>
      <c r="N89" s="2"/>
    </row>
    <row r="90" spans="2:14" ht="21" customHeight="1" x14ac:dyDescent="0.35">
      <c r="B90" s="3"/>
      <c r="L90" s="2"/>
      <c r="M90" s="292"/>
      <c r="N90" s="2"/>
    </row>
    <row r="91" spans="2:14" ht="21" customHeight="1" x14ac:dyDescent="0.35">
      <c r="B91" s="3"/>
      <c r="L91" s="2"/>
      <c r="M91" s="292"/>
      <c r="N91" s="2"/>
    </row>
    <row r="92" spans="2:14" ht="21" customHeight="1" x14ac:dyDescent="0.35">
      <c r="B92" s="3"/>
      <c r="L92" s="2"/>
      <c r="M92" s="292"/>
      <c r="N92" s="2"/>
    </row>
    <row r="93" spans="2:14" ht="21" customHeight="1" x14ac:dyDescent="0.35">
      <c r="B93" s="3"/>
      <c r="L93" s="2"/>
      <c r="M93" s="292"/>
      <c r="N93" s="2"/>
    </row>
    <row r="94" spans="2:14" ht="21" customHeight="1" x14ac:dyDescent="0.35">
      <c r="B94" s="3"/>
      <c r="L94" s="2"/>
      <c r="M94" s="292"/>
      <c r="N94" s="2"/>
    </row>
    <row r="95" spans="2:14" ht="21" customHeight="1" x14ac:dyDescent="0.35">
      <c r="B95" s="3"/>
      <c r="L95" s="2"/>
      <c r="M95" s="292"/>
      <c r="N95" s="2"/>
    </row>
    <row r="96" spans="2:14" ht="21" customHeight="1" x14ac:dyDescent="0.35">
      <c r="B96" s="3"/>
      <c r="L96" s="2"/>
      <c r="M96" s="292"/>
      <c r="N96" s="2"/>
    </row>
    <row r="97" spans="2:14" ht="21" customHeight="1" x14ac:dyDescent="0.35">
      <c r="B97" s="3"/>
      <c r="L97" s="2"/>
      <c r="M97" s="292"/>
      <c r="N97" s="2"/>
    </row>
    <row r="98" spans="2:14" ht="21" customHeight="1" x14ac:dyDescent="0.35">
      <c r="B98" s="3"/>
      <c r="L98" s="2"/>
      <c r="M98" s="292"/>
      <c r="N98" s="2"/>
    </row>
    <row r="99" spans="2:14" ht="21" customHeight="1" x14ac:dyDescent="0.35">
      <c r="B99" s="3"/>
      <c r="L99" s="2"/>
      <c r="M99" s="292"/>
      <c r="N99" s="2"/>
    </row>
    <row r="100" spans="2:14" ht="21" customHeight="1" x14ac:dyDescent="0.35">
      <c r="B100" s="3"/>
      <c r="L100" s="2"/>
      <c r="M100" s="292"/>
      <c r="N100" s="2"/>
    </row>
    <row r="101" spans="2:14" ht="21" customHeight="1" x14ac:dyDescent="0.35">
      <c r="B101" s="3"/>
      <c r="L101" s="2"/>
      <c r="M101" s="292"/>
      <c r="N101" s="2"/>
    </row>
    <row r="102" spans="2:14" ht="21" customHeight="1" x14ac:dyDescent="0.35">
      <c r="B102" s="3"/>
      <c r="L102" s="2"/>
      <c r="M102" s="292"/>
      <c r="N102" s="2"/>
    </row>
    <row r="103" spans="2:14" ht="21" customHeight="1" x14ac:dyDescent="0.35">
      <c r="B103" s="3"/>
      <c r="L103" s="2"/>
      <c r="M103" s="292"/>
      <c r="N103" s="2"/>
    </row>
    <row r="104" spans="2:14" ht="21" customHeight="1" x14ac:dyDescent="0.35">
      <c r="B104" s="3"/>
      <c r="L104" s="2"/>
      <c r="M104" s="292"/>
      <c r="N104" s="2"/>
    </row>
    <row r="105" spans="2:14" ht="21" customHeight="1" x14ac:dyDescent="0.35">
      <c r="B105" s="3"/>
      <c r="L105" s="2"/>
      <c r="M105" s="292"/>
      <c r="N105" s="2"/>
    </row>
    <row r="106" spans="2:14" ht="21" customHeight="1" x14ac:dyDescent="0.35">
      <c r="B106" s="3"/>
      <c r="L106" s="2"/>
      <c r="M106" s="292"/>
      <c r="N106" s="2"/>
    </row>
    <row r="107" spans="2:14" ht="21" customHeight="1" x14ac:dyDescent="0.35">
      <c r="B107" s="3"/>
      <c r="L107" s="2"/>
      <c r="M107" s="292"/>
      <c r="N107" s="2"/>
    </row>
    <row r="108" spans="2:14" ht="21" customHeight="1" x14ac:dyDescent="0.35">
      <c r="B108" s="3"/>
      <c r="L108" s="2"/>
      <c r="M108" s="292"/>
      <c r="N108" s="2"/>
    </row>
    <row r="109" spans="2:14" ht="21" customHeight="1" x14ac:dyDescent="0.35">
      <c r="B109" s="3"/>
      <c r="L109" s="2"/>
      <c r="M109" s="292"/>
      <c r="N109" s="2"/>
    </row>
    <row r="110" spans="2:14" ht="21" customHeight="1" x14ac:dyDescent="0.35">
      <c r="B110" s="3"/>
      <c r="L110" s="2"/>
      <c r="M110" s="292"/>
      <c r="N110" s="2"/>
    </row>
    <row r="111" spans="2:14" ht="21" customHeight="1" x14ac:dyDescent="0.35">
      <c r="B111" s="3"/>
      <c r="L111" s="2"/>
      <c r="M111" s="292"/>
      <c r="N111" s="2"/>
    </row>
    <row r="112" spans="2:14" ht="21" customHeight="1" x14ac:dyDescent="0.35">
      <c r="B112" s="3"/>
      <c r="L112" s="2"/>
      <c r="M112" s="292"/>
      <c r="N112" s="2"/>
    </row>
    <row r="113" spans="2:14" ht="21" customHeight="1" x14ac:dyDescent="0.35">
      <c r="B113" s="3"/>
      <c r="L113" s="2"/>
      <c r="M113" s="292"/>
      <c r="N113" s="2"/>
    </row>
    <row r="114" spans="2:14" ht="21" customHeight="1" x14ac:dyDescent="0.35">
      <c r="B114" s="3"/>
      <c r="L114" s="2"/>
      <c r="M114" s="292"/>
      <c r="N114" s="2"/>
    </row>
    <row r="115" spans="2:14" ht="21" customHeight="1" x14ac:dyDescent="0.35">
      <c r="B115" s="3"/>
      <c r="L115" s="2"/>
      <c r="M115" s="292"/>
      <c r="N115" s="2"/>
    </row>
    <row r="116" spans="2:14" ht="21" customHeight="1" x14ac:dyDescent="0.35">
      <c r="B116" s="3"/>
      <c r="L116" s="2"/>
      <c r="M116" s="292"/>
      <c r="N116" s="2"/>
    </row>
    <row r="117" spans="2:14" ht="21" customHeight="1" x14ac:dyDescent="0.35">
      <c r="B117" s="3"/>
      <c r="L117" s="2"/>
      <c r="M117" s="292"/>
      <c r="N117" s="2"/>
    </row>
    <row r="118" spans="2:14" ht="21" customHeight="1" x14ac:dyDescent="0.35">
      <c r="B118" s="3"/>
      <c r="L118" s="2"/>
      <c r="M118" s="292"/>
      <c r="N118" s="2"/>
    </row>
    <row r="119" spans="2:14" ht="21" customHeight="1" x14ac:dyDescent="0.35">
      <c r="B119" s="3"/>
      <c r="L119" s="2"/>
      <c r="M119" s="292"/>
      <c r="N119" s="2"/>
    </row>
    <row r="120" spans="2:14" ht="21" customHeight="1" x14ac:dyDescent="0.35">
      <c r="B120" s="3"/>
      <c r="L120" s="2"/>
      <c r="M120" s="292"/>
      <c r="N120" s="2"/>
    </row>
    <row r="121" spans="2:14" ht="21" customHeight="1" x14ac:dyDescent="0.35">
      <c r="B121" s="3"/>
      <c r="L121" s="2"/>
      <c r="M121" s="292"/>
      <c r="N121" s="2"/>
    </row>
    <row r="122" spans="2:14" ht="21" customHeight="1" x14ac:dyDescent="0.35">
      <c r="B122" s="3"/>
      <c r="L122" s="2"/>
      <c r="M122" s="292"/>
      <c r="N122" s="2"/>
    </row>
    <row r="123" spans="2:14" ht="21" customHeight="1" x14ac:dyDescent="0.35">
      <c r="B123" s="3"/>
      <c r="L123" s="2"/>
      <c r="M123" s="292"/>
      <c r="N123" s="2"/>
    </row>
    <row r="124" spans="2:14" ht="21" customHeight="1" x14ac:dyDescent="0.35">
      <c r="B124" s="3"/>
      <c r="L124" s="2"/>
      <c r="M124" s="292"/>
      <c r="N124" s="2"/>
    </row>
    <row r="125" spans="2:14" ht="21" customHeight="1" x14ac:dyDescent="0.35">
      <c r="B125" s="3"/>
      <c r="L125" s="2"/>
      <c r="M125" s="292"/>
      <c r="N125" s="2"/>
    </row>
    <row r="126" spans="2:14" ht="21" customHeight="1" x14ac:dyDescent="0.35">
      <c r="B126" s="3"/>
      <c r="L126" s="2"/>
      <c r="M126" s="292"/>
      <c r="N126" s="2"/>
    </row>
    <row r="127" spans="2:14" ht="21" customHeight="1" x14ac:dyDescent="0.35">
      <c r="B127" s="3"/>
      <c r="L127" s="2"/>
      <c r="M127" s="292"/>
      <c r="N127" s="2"/>
    </row>
    <row r="128" spans="2:14" ht="21" customHeight="1" x14ac:dyDescent="0.35">
      <c r="B128" s="3"/>
      <c r="L128" s="2"/>
      <c r="M128" s="292"/>
      <c r="N128" s="2"/>
    </row>
    <row r="129" spans="2:14" ht="21" customHeight="1" x14ac:dyDescent="0.35">
      <c r="B129" s="3"/>
      <c r="L129" s="2"/>
      <c r="M129" s="292"/>
      <c r="N129" s="2"/>
    </row>
    <row r="130" spans="2:14" ht="21" customHeight="1" x14ac:dyDescent="0.35">
      <c r="B130" s="3"/>
      <c r="L130" s="2"/>
      <c r="M130" s="292"/>
      <c r="N130" s="2"/>
    </row>
    <row r="131" spans="2:14" ht="21" customHeight="1" x14ac:dyDescent="0.35">
      <c r="B131" s="3"/>
      <c r="L131" s="2"/>
      <c r="M131" s="292"/>
      <c r="N131" s="2"/>
    </row>
    <row r="132" spans="2:14" ht="21" customHeight="1" x14ac:dyDescent="0.35">
      <c r="B132" s="3"/>
      <c r="L132" s="2"/>
      <c r="M132" s="292"/>
      <c r="N132" s="2"/>
    </row>
    <row r="133" spans="2:14" ht="21" customHeight="1" x14ac:dyDescent="0.35">
      <c r="B133" s="3"/>
      <c r="L133" s="2"/>
      <c r="M133" s="292"/>
      <c r="N133" s="2"/>
    </row>
    <row r="134" spans="2:14" ht="21" customHeight="1" x14ac:dyDescent="0.35">
      <c r="B134" s="3"/>
      <c r="L134" s="2"/>
      <c r="M134" s="292"/>
      <c r="N134" s="2"/>
    </row>
    <row r="135" spans="2:14" ht="21" customHeight="1" x14ac:dyDescent="0.35">
      <c r="B135" s="3"/>
      <c r="L135" s="2"/>
      <c r="M135" s="292"/>
      <c r="N135" s="2"/>
    </row>
    <row r="136" spans="2:14" ht="21" customHeight="1" x14ac:dyDescent="0.35">
      <c r="B136" s="3"/>
      <c r="L136" s="2"/>
      <c r="M136" s="292"/>
      <c r="N136" s="2"/>
    </row>
    <row r="137" spans="2:14" ht="21" customHeight="1" x14ac:dyDescent="0.35">
      <c r="B137" s="3"/>
      <c r="L137" s="2"/>
      <c r="M137" s="292"/>
      <c r="N137" s="2"/>
    </row>
    <row r="138" spans="2:14" ht="21" customHeight="1" x14ac:dyDescent="0.35">
      <c r="B138" s="3"/>
      <c r="L138" s="2"/>
      <c r="M138" s="292"/>
      <c r="N138" s="2"/>
    </row>
    <row r="139" spans="2:14" ht="21" customHeight="1" x14ac:dyDescent="0.35">
      <c r="B139" s="3"/>
      <c r="L139" s="2"/>
      <c r="M139" s="292"/>
      <c r="N139" s="2"/>
    </row>
    <row r="140" spans="2:14" ht="21" customHeight="1" x14ac:dyDescent="0.35">
      <c r="B140" s="3"/>
      <c r="L140" s="2"/>
      <c r="M140" s="292"/>
      <c r="N140" s="2"/>
    </row>
    <row r="141" spans="2:14" ht="21" customHeight="1" x14ac:dyDescent="0.35">
      <c r="B141" s="3"/>
      <c r="L141" s="2"/>
      <c r="M141" s="292"/>
      <c r="N141" s="2"/>
    </row>
    <row r="142" spans="2:14" ht="21" customHeight="1" x14ac:dyDescent="0.35">
      <c r="B142" s="3"/>
      <c r="L142" s="2"/>
      <c r="M142" s="292"/>
      <c r="N142" s="2"/>
    </row>
    <row r="143" spans="2:14" ht="21" customHeight="1" x14ac:dyDescent="0.35">
      <c r="B143" s="3"/>
      <c r="L143" s="2"/>
      <c r="M143" s="292"/>
      <c r="N143" s="2"/>
    </row>
    <row r="144" spans="2:14" ht="21" customHeight="1" x14ac:dyDescent="0.35">
      <c r="B144" s="3"/>
      <c r="L144" s="2"/>
      <c r="M144" s="292"/>
      <c r="N144" s="2"/>
    </row>
    <row r="145" spans="2:14" ht="21" customHeight="1" x14ac:dyDescent="0.35">
      <c r="B145" s="3"/>
      <c r="L145" s="2"/>
      <c r="M145" s="292"/>
      <c r="N145" s="2"/>
    </row>
    <row r="146" spans="2:14" ht="21" customHeight="1" x14ac:dyDescent="0.35">
      <c r="B146" s="3"/>
      <c r="L146" s="2"/>
      <c r="M146" s="292"/>
      <c r="N146" s="2"/>
    </row>
    <row r="147" spans="2:14" ht="21" customHeight="1" x14ac:dyDescent="0.35">
      <c r="B147" s="3"/>
      <c r="L147" s="2"/>
      <c r="M147" s="292"/>
      <c r="N147" s="2"/>
    </row>
    <row r="148" spans="2:14" ht="21" customHeight="1" x14ac:dyDescent="0.35">
      <c r="B148" s="3"/>
      <c r="L148" s="2"/>
      <c r="M148" s="292"/>
      <c r="N148" s="2"/>
    </row>
    <row r="149" spans="2:14" ht="21" customHeight="1" x14ac:dyDescent="0.35">
      <c r="B149" s="3"/>
      <c r="L149" s="2"/>
      <c r="M149" s="292"/>
      <c r="N149" s="2"/>
    </row>
    <row r="150" spans="2:14" ht="21" customHeight="1" x14ac:dyDescent="0.35">
      <c r="B150" s="3"/>
      <c r="L150" s="2"/>
      <c r="M150" s="292"/>
      <c r="N150" s="2"/>
    </row>
    <row r="151" spans="2:14" ht="21" customHeight="1" x14ac:dyDescent="0.35">
      <c r="B151" s="3"/>
      <c r="L151" s="2"/>
      <c r="M151" s="292"/>
      <c r="N151" s="2"/>
    </row>
    <row r="152" spans="2:14" ht="21" customHeight="1" x14ac:dyDescent="0.35">
      <c r="B152" s="3"/>
      <c r="L152" s="2"/>
      <c r="M152" s="292"/>
      <c r="N152" s="2"/>
    </row>
    <row r="153" spans="2:14" ht="21" customHeight="1" x14ac:dyDescent="0.35">
      <c r="B153" s="3"/>
      <c r="L153" s="2"/>
      <c r="M153" s="292"/>
      <c r="N153" s="2"/>
    </row>
    <row r="154" spans="2:14" ht="21" customHeight="1" x14ac:dyDescent="0.35">
      <c r="B154" s="3"/>
      <c r="L154" s="2"/>
      <c r="M154" s="292"/>
      <c r="N154" s="2"/>
    </row>
    <row r="155" spans="2:14" ht="21" customHeight="1" x14ac:dyDescent="0.35">
      <c r="B155" s="3"/>
      <c r="L155" s="2"/>
      <c r="M155" s="292"/>
      <c r="N155" s="2"/>
    </row>
    <row r="156" spans="2:14" ht="21" customHeight="1" x14ac:dyDescent="0.35">
      <c r="B156" s="3"/>
      <c r="L156" s="2"/>
      <c r="M156" s="292"/>
      <c r="N156" s="2"/>
    </row>
    <row r="157" spans="2:14" ht="21" customHeight="1" x14ac:dyDescent="0.35">
      <c r="B157" s="3"/>
      <c r="L157" s="2"/>
      <c r="M157" s="292"/>
      <c r="N157" s="2"/>
    </row>
    <row r="158" spans="2:14" ht="21" customHeight="1" x14ac:dyDescent="0.35">
      <c r="B158" s="3"/>
      <c r="L158" s="2"/>
      <c r="M158" s="292"/>
      <c r="N158" s="2"/>
    </row>
    <row r="159" spans="2:14" ht="21" customHeight="1" x14ac:dyDescent="0.35">
      <c r="B159" s="3"/>
      <c r="L159" s="2"/>
      <c r="M159" s="292"/>
      <c r="N159" s="2"/>
    </row>
    <row r="160" spans="2:14" ht="21" customHeight="1" x14ac:dyDescent="0.35">
      <c r="B160" s="3"/>
      <c r="L160" s="2"/>
      <c r="M160" s="292"/>
      <c r="N160" s="2"/>
    </row>
    <row r="161" spans="2:14" ht="21" customHeight="1" x14ac:dyDescent="0.35">
      <c r="B161" s="3"/>
      <c r="L161" s="2"/>
      <c r="M161" s="292"/>
      <c r="N161" s="2"/>
    </row>
    <row r="162" spans="2:14" ht="21" customHeight="1" x14ac:dyDescent="0.35">
      <c r="B162" s="3"/>
      <c r="L162" s="2"/>
      <c r="M162" s="292"/>
      <c r="N162" s="2"/>
    </row>
    <row r="163" spans="2:14" ht="21" customHeight="1" x14ac:dyDescent="0.35">
      <c r="B163" s="3"/>
      <c r="L163" s="2"/>
      <c r="M163" s="292"/>
      <c r="N163" s="2"/>
    </row>
    <row r="164" spans="2:14" ht="21" customHeight="1" x14ac:dyDescent="0.35">
      <c r="B164" s="3"/>
      <c r="L164" s="2"/>
      <c r="M164" s="292"/>
      <c r="N164" s="2"/>
    </row>
    <row r="165" spans="2:14" ht="21" customHeight="1" x14ac:dyDescent="0.35">
      <c r="B165" s="3"/>
      <c r="L165" s="2"/>
      <c r="M165" s="292"/>
      <c r="N165" s="2"/>
    </row>
    <row r="166" spans="2:14" ht="21" customHeight="1" x14ac:dyDescent="0.35">
      <c r="B166" s="3"/>
      <c r="L166" s="2"/>
      <c r="M166" s="292"/>
      <c r="N166" s="2"/>
    </row>
    <row r="167" spans="2:14" ht="21" customHeight="1" x14ac:dyDescent="0.35">
      <c r="B167" s="3"/>
      <c r="L167" s="2"/>
      <c r="M167" s="292"/>
      <c r="N167" s="2"/>
    </row>
    <row r="168" spans="2:14" ht="21" customHeight="1" x14ac:dyDescent="0.35">
      <c r="B168" s="3"/>
      <c r="L168" s="2"/>
      <c r="M168" s="292"/>
      <c r="N168" s="2"/>
    </row>
    <row r="169" spans="2:14" ht="21" customHeight="1" x14ac:dyDescent="0.35">
      <c r="B169" s="3"/>
      <c r="L169" s="2"/>
      <c r="M169" s="292"/>
      <c r="N169" s="2"/>
    </row>
    <row r="170" spans="2:14" ht="21" customHeight="1" x14ac:dyDescent="0.35">
      <c r="B170" s="3"/>
      <c r="L170" s="2"/>
      <c r="M170" s="292"/>
      <c r="N170" s="2"/>
    </row>
    <row r="171" spans="2:14" ht="21" customHeight="1" x14ac:dyDescent="0.35">
      <c r="B171" s="3"/>
      <c r="L171" s="2"/>
      <c r="M171" s="292"/>
      <c r="N171" s="2"/>
    </row>
    <row r="172" spans="2:14" ht="21" customHeight="1" x14ac:dyDescent="0.35">
      <c r="B172" s="3"/>
      <c r="L172" s="2"/>
      <c r="M172" s="292"/>
      <c r="N172" s="2"/>
    </row>
    <row r="173" spans="2:14" ht="21" customHeight="1" x14ac:dyDescent="0.35">
      <c r="B173" s="3"/>
      <c r="L173" s="2"/>
      <c r="M173" s="292"/>
      <c r="N173" s="2"/>
    </row>
    <row r="174" spans="2:14" ht="21" customHeight="1" x14ac:dyDescent="0.35">
      <c r="B174" s="3"/>
      <c r="L174" s="2"/>
      <c r="M174" s="292"/>
      <c r="N174" s="2"/>
    </row>
    <row r="175" spans="2:14" ht="21" customHeight="1" x14ac:dyDescent="0.35">
      <c r="B175" s="3"/>
      <c r="L175" s="2"/>
      <c r="M175" s="292"/>
      <c r="N175" s="2"/>
    </row>
    <row r="176" spans="2:14" ht="21" customHeight="1" x14ac:dyDescent="0.35">
      <c r="B176" s="3"/>
      <c r="L176" s="2"/>
      <c r="M176" s="292"/>
      <c r="N176" s="2"/>
    </row>
    <row r="177" spans="2:14" ht="21" customHeight="1" x14ac:dyDescent="0.35">
      <c r="B177" s="3"/>
      <c r="L177" s="2"/>
      <c r="M177" s="292"/>
      <c r="N177" s="2"/>
    </row>
    <row r="178" spans="2:14" ht="21" customHeight="1" x14ac:dyDescent="0.35">
      <c r="B178" s="3"/>
      <c r="L178" s="2"/>
      <c r="M178" s="292"/>
      <c r="N178" s="2"/>
    </row>
    <row r="179" spans="2:14" ht="21" customHeight="1" x14ac:dyDescent="0.35">
      <c r="B179" s="3"/>
      <c r="L179" s="2"/>
      <c r="M179" s="292"/>
      <c r="N179" s="2"/>
    </row>
    <row r="180" spans="2:14" ht="21" customHeight="1" x14ac:dyDescent="0.35">
      <c r="B180" s="3"/>
      <c r="L180" s="2"/>
      <c r="M180" s="292"/>
      <c r="N180" s="2"/>
    </row>
    <row r="181" spans="2:14" ht="21" customHeight="1" x14ac:dyDescent="0.35">
      <c r="B181" s="3"/>
      <c r="L181" s="2"/>
      <c r="M181" s="292"/>
      <c r="N181" s="2"/>
    </row>
    <row r="182" spans="2:14" ht="21" customHeight="1" x14ac:dyDescent="0.35">
      <c r="B182" s="3"/>
      <c r="L182" s="2"/>
      <c r="M182" s="292"/>
      <c r="N182" s="2"/>
    </row>
    <row r="183" spans="2:14" ht="21" customHeight="1" x14ac:dyDescent="0.35">
      <c r="B183" s="3"/>
      <c r="L183" s="2"/>
      <c r="M183" s="292"/>
      <c r="N183" s="2"/>
    </row>
    <row r="184" spans="2:14" ht="21" customHeight="1" x14ac:dyDescent="0.35">
      <c r="B184" s="3"/>
      <c r="L184" s="2"/>
      <c r="M184" s="292"/>
      <c r="N184" s="2"/>
    </row>
    <row r="185" spans="2:14" ht="21" customHeight="1" x14ac:dyDescent="0.35">
      <c r="B185" s="3"/>
      <c r="L185" s="2"/>
      <c r="M185" s="292"/>
      <c r="N185" s="2"/>
    </row>
    <row r="186" spans="2:14" ht="21" customHeight="1" x14ac:dyDescent="0.35">
      <c r="B186" s="3"/>
      <c r="L186" s="2"/>
      <c r="M186" s="292"/>
      <c r="N186" s="2"/>
    </row>
    <row r="187" spans="2:14" ht="21" customHeight="1" x14ac:dyDescent="0.35">
      <c r="B187" s="3"/>
      <c r="L187" s="2"/>
      <c r="M187" s="292"/>
      <c r="N187" s="2"/>
    </row>
    <row r="188" spans="2:14" ht="21" customHeight="1" x14ac:dyDescent="0.35">
      <c r="B188" s="3"/>
      <c r="L188" s="2"/>
      <c r="M188" s="292"/>
      <c r="N188" s="2"/>
    </row>
    <row r="189" spans="2:14" ht="21" customHeight="1" x14ac:dyDescent="0.35">
      <c r="B189" s="3"/>
      <c r="L189" s="2"/>
      <c r="M189" s="292"/>
      <c r="N189" s="2"/>
    </row>
    <row r="190" spans="2:14" ht="21" customHeight="1" x14ac:dyDescent="0.35">
      <c r="B190" s="3"/>
      <c r="L190" s="2"/>
      <c r="M190" s="292"/>
      <c r="N190" s="2"/>
    </row>
    <row r="191" spans="2:14" ht="21" customHeight="1" x14ac:dyDescent="0.35">
      <c r="B191" s="3"/>
      <c r="L191" s="2"/>
      <c r="M191" s="292"/>
      <c r="N191" s="2"/>
    </row>
    <row r="192" spans="2:14" ht="21" customHeight="1" x14ac:dyDescent="0.35">
      <c r="B192" s="3"/>
      <c r="L192" s="2"/>
      <c r="M192" s="292"/>
      <c r="N192" s="2"/>
    </row>
    <row r="193" spans="2:14" ht="21" customHeight="1" x14ac:dyDescent="0.35">
      <c r="B193" s="3"/>
      <c r="L193" s="2"/>
      <c r="M193" s="292"/>
      <c r="N193" s="2"/>
    </row>
    <row r="194" spans="2:14" ht="21" customHeight="1" x14ac:dyDescent="0.35">
      <c r="B194" s="3"/>
      <c r="L194" s="2"/>
      <c r="M194" s="292"/>
      <c r="N194" s="2"/>
    </row>
    <row r="195" spans="2:14" ht="21" customHeight="1" x14ac:dyDescent="0.35">
      <c r="B195" s="3"/>
      <c r="L195" s="2"/>
      <c r="M195" s="292"/>
      <c r="N195" s="2"/>
    </row>
    <row r="196" spans="2:14" ht="21" customHeight="1" x14ac:dyDescent="0.35">
      <c r="B196" s="3"/>
      <c r="L196" s="2"/>
      <c r="M196" s="292"/>
      <c r="N196" s="2"/>
    </row>
    <row r="197" spans="2:14" ht="21" customHeight="1" x14ac:dyDescent="0.35">
      <c r="B197" s="3"/>
      <c r="L197" s="2"/>
      <c r="M197" s="292"/>
      <c r="N197" s="2"/>
    </row>
    <row r="198" spans="2:14" ht="21" customHeight="1" x14ac:dyDescent="0.35">
      <c r="B198" s="3"/>
      <c r="L198" s="2"/>
      <c r="M198" s="292"/>
      <c r="N198" s="2"/>
    </row>
    <row r="199" spans="2:14" ht="21" customHeight="1" x14ac:dyDescent="0.35">
      <c r="B199" s="3"/>
      <c r="L199" s="2"/>
      <c r="M199" s="292"/>
      <c r="N199" s="2"/>
    </row>
    <row r="200" spans="2:14" ht="21" customHeight="1" x14ac:dyDescent="0.35">
      <c r="B200" s="3"/>
      <c r="L200" s="2"/>
      <c r="M200" s="292"/>
      <c r="N200" s="2"/>
    </row>
    <row r="201" spans="2:14" ht="21" customHeight="1" x14ac:dyDescent="0.35">
      <c r="B201" s="3"/>
      <c r="L201" s="2"/>
      <c r="M201" s="292"/>
      <c r="N201" s="2"/>
    </row>
    <row r="202" spans="2:14" ht="21" customHeight="1" x14ac:dyDescent="0.35">
      <c r="B202" s="3"/>
      <c r="L202" s="2"/>
      <c r="M202" s="292"/>
      <c r="N202" s="2"/>
    </row>
    <row r="203" spans="2:14" ht="21" customHeight="1" x14ac:dyDescent="0.35">
      <c r="B203" s="3"/>
      <c r="L203" s="2"/>
      <c r="M203" s="292"/>
      <c r="N203" s="2"/>
    </row>
    <row r="204" spans="2:14" ht="21" customHeight="1" x14ac:dyDescent="0.35">
      <c r="B204" s="3"/>
      <c r="L204" s="2"/>
      <c r="M204" s="292"/>
      <c r="N204" s="2"/>
    </row>
    <row r="205" spans="2:14" ht="21" customHeight="1" x14ac:dyDescent="0.35">
      <c r="B205" s="3"/>
      <c r="L205" s="2"/>
      <c r="M205" s="292"/>
      <c r="N205" s="2"/>
    </row>
    <row r="206" spans="2:14" ht="21" customHeight="1" x14ac:dyDescent="0.35">
      <c r="B206" s="3"/>
      <c r="L206" s="2"/>
      <c r="M206" s="292"/>
      <c r="N206" s="2"/>
    </row>
    <row r="207" spans="2:14" ht="21" customHeight="1" x14ac:dyDescent="0.35">
      <c r="B207" s="3"/>
      <c r="L207" s="2"/>
      <c r="M207" s="292"/>
      <c r="N207" s="2"/>
    </row>
    <row r="208" spans="2:14" ht="21" customHeight="1" x14ac:dyDescent="0.35">
      <c r="B208" s="3"/>
      <c r="L208" s="2"/>
      <c r="M208" s="292"/>
      <c r="N208" s="2"/>
    </row>
    <row r="209" spans="2:14" ht="21" customHeight="1" x14ac:dyDescent="0.35">
      <c r="B209" s="3"/>
      <c r="L209" s="2"/>
      <c r="M209" s="292"/>
      <c r="N209" s="2"/>
    </row>
    <row r="210" spans="2:14" ht="21" customHeight="1" x14ac:dyDescent="0.35">
      <c r="B210" s="3"/>
      <c r="L210" s="2"/>
      <c r="M210" s="292"/>
      <c r="N210" s="2"/>
    </row>
    <row r="211" spans="2:14" ht="21" customHeight="1" x14ac:dyDescent="0.35">
      <c r="B211" s="3"/>
      <c r="L211" s="2"/>
      <c r="M211" s="292"/>
      <c r="N211" s="2"/>
    </row>
    <row r="212" spans="2:14" ht="21" customHeight="1" x14ac:dyDescent="0.35">
      <c r="B212" s="3"/>
      <c r="L212" s="2"/>
      <c r="M212" s="292"/>
      <c r="N212" s="2"/>
    </row>
    <row r="213" spans="2:14" ht="21" customHeight="1" x14ac:dyDescent="0.35">
      <c r="B213" s="3"/>
      <c r="L213" s="2"/>
      <c r="M213" s="292"/>
      <c r="N213" s="2"/>
    </row>
    <row r="214" spans="2:14" ht="21" customHeight="1" x14ac:dyDescent="0.35">
      <c r="B214" s="3"/>
      <c r="L214" s="2"/>
      <c r="M214" s="292"/>
      <c r="N214" s="2"/>
    </row>
    <row r="215" spans="2:14" ht="21" customHeight="1" x14ac:dyDescent="0.35">
      <c r="B215" s="3"/>
      <c r="L215" s="2"/>
      <c r="M215" s="292"/>
      <c r="N215" s="2"/>
    </row>
    <row r="216" spans="2:14" ht="21" customHeight="1" x14ac:dyDescent="0.35">
      <c r="B216" s="3"/>
      <c r="L216" s="2"/>
      <c r="M216" s="292"/>
      <c r="N216" s="2"/>
    </row>
    <row r="217" spans="2:14" ht="21" customHeight="1" x14ac:dyDescent="0.35">
      <c r="B217" s="3"/>
      <c r="L217" s="2"/>
      <c r="M217" s="292"/>
      <c r="N217" s="2"/>
    </row>
    <row r="218" spans="2:14" ht="21" customHeight="1" x14ac:dyDescent="0.35">
      <c r="B218" s="3"/>
      <c r="L218" s="2"/>
      <c r="M218" s="292"/>
      <c r="N218" s="2"/>
    </row>
    <row r="219" spans="2:14" ht="21" customHeight="1" x14ac:dyDescent="0.35">
      <c r="B219" s="3"/>
      <c r="L219" s="2"/>
      <c r="M219" s="292"/>
      <c r="N219" s="2"/>
    </row>
    <row r="220" spans="2:14" ht="21" customHeight="1" x14ac:dyDescent="0.35">
      <c r="B220" s="3"/>
      <c r="L220" s="2"/>
      <c r="M220" s="292"/>
      <c r="N220" s="2"/>
    </row>
    <row r="221" spans="2:14" ht="21" customHeight="1" x14ac:dyDescent="0.35">
      <c r="B221" s="3"/>
      <c r="L221" s="2"/>
      <c r="M221" s="292"/>
      <c r="N221" s="2"/>
    </row>
    <row r="222" spans="2:14" ht="21" customHeight="1" x14ac:dyDescent="0.35">
      <c r="B222" s="3"/>
      <c r="L222" s="2"/>
      <c r="M222" s="292"/>
      <c r="N222" s="2"/>
    </row>
    <row r="223" spans="2:14" ht="21" customHeight="1" x14ac:dyDescent="0.35">
      <c r="B223" s="3"/>
      <c r="L223" s="2"/>
      <c r="M223" s="292"/>
      <c r="N223" s="2"/>
    </row>
    <row r="224" spans="2:14" ht="21" customHeight="1" x14ac:dyDescent="0.35">
      <c r="B224" s="3"/>
      <c r="L224" s="2"/>
      <c r="M224" s="292"/>
      <c r="N224" s="2"/>
    </row>
    <row r="225" spans="2:14" ht="21" customHeight="1" x14ac:dyDescent="0.35">
      <c r="B225" s="3"/>
      <c r="L225" s="2"/>
      <c r="M225" s="292"/>
      <c r="N225" s="2"/>
    </row>
    <row r="226" spans="2:14" ht="21" customHeight="1" x14ac:dyDescent="0.35">
      <c r="B226" s="3"/>
      <c r="L226" s="2"/>
      <c r="M226" s="292"/>
      <c r="N226" s="2"/>
    </row>
    <row r="227" spans="2:14" ht="21" customHeight="1" x14ac:dyDescent="0.35">
      <c r="B227" s="3"/>
      <c r="L227" s="2"/>
      <c r="M227" s="292"/>
      <c r="N227" s="2"/>
    </row>
    <row r="228" spans="2:14" ht="21" customHeight="1" x14ac:dyDescent="0.35">
      <c r="B228" s="3"/>
      <c r="L228" s="2"/>
      <c r="M228" s="292"/>
      <c r="N228" s="2"/>
    </row>
    <row r="229" spans="2:14" ht="21" customHeight="1" x14ac:dyDescent="0.35">
      <c r="B229" s="3"/>
      <c r="L229" s="2"/>
      <c r="M229" s="292"/>
      <c r="N229" s="2"/>
    </row>
    <row r="230" spans="2:14" ht="21" customHeight="1" x14ac:dyDescent="0.35">
      <c r="B230" s="3"/>
      <c r="L230" s="2"/>
      <c r="M230" s="292"/>
      <c r="N230" s="2"/>
    </row>
    <row r="231" spans="2:14" ht="21" customHeight="1" x14ac:dyDescent="0.35">
      <c r="B231" s="3"/>
      <c r="L231" s="2"/>
      <c r="M231" s="292"/>
      <c r="N231" s="2"/>
    </row>
    <row r="232" spans="2:14" ht="21" customHeight="1" x14ac:dyDescent="0.35">
      <c r="B232" s="3"/>
      <c r="L232" s="2"/>
      <c r="M232" s="292"/>
      <c r="N232" s="2"/>
    </row>
    <row r="233" spans="2:14" ht="21" customHeight="1" x14ac:dyDescent="0.35">
      <c r="B233" s="3"/>
      <c r="L233" s="2"/>
      <c r="M233" s="292"/>
      <c r="N233" s="2"/>
    </row>
    <row r="234" spans="2:14" ht="21" customHeight="1" x14ac:dyDescent="0.35">
      <c r="B234" s="3"/>
      <c r="L234" s="2"/>
      <c r="M234" s="292"/>
      <c r="N234" s="2"/>
    </row>
    <row r="235" spans="2:14" ht="21" customHeight="1" x14ac:dyDescent="0.35">
      <c r="B235" s="3"/>
      <c r="L235" s="2"/>
      <c r="M235" s="292"/>
      <c r="N235" s="2"/>
    </row>
    <row r="236" spans="2:14" ht="21" customHeight="1" x14ac:dyDescent="0.35">
      <c r="B236" s="3"/>
      <c r="L236" s="2"/>
      <c r="M236" s="292"/>
      <c r="N236" s="2"/>
    </row>
    <row r="237" spans="2:14" ht="21" customHeight="1" x14ac:dyDescent="0.35">
      <c r="B237" s="3"/>
      <c r="L237" s="2"/>
      <c r="M237" s="292"/>
      <c r="N237" s="2"/>
    </row>
    <row r="238" spans="2:14" ht="21" customHeight="1" x14ac:dyDescent="0.35">
      <c r="B238" s="3"/>
      <c r="L238" s="2"/>
      <c r="M238" s="292"/>
      <c r="N238" s="2"/>
    </row>
    <row r="239" spans="2:14" ht="21" customHeight="1" x14ac:dyDescent="0.35">
      <c r="B239" s="3"/>
      <c r="L239" s="2"/>
      <c r="M239" s="292"/>
      <c r="N239" s="2"/>
    </row>
    <row r="240" spans="2:14" ht="21" customHeight="1" x14ac:dyDescent="0.35">
      <c r="B240" s="3"/>
      <c r="L240" s="2"/>
      <c r="M240" s="292"/>
      <c r="N240" s="2"/>
    </row>
    <row r="241" spans="2:14" ht="21" customHeight="1" x14ac:dyDescent="0.35">
      <c r="B241" s="3"/>
      <c r="L241" s="2"/>
      <c r="M241" s="292"/>
      <c r="N241" s="2"/>
    </row>
    <row r="242" spans="2:14" ht="21" customHeight="1" x14ac:dyDescent="0.35">
      <c r="B242" s="3"/>
      <c r="L242" s="2"/>
      <c r="M242" s="292"/>
      <c r="N242" s="2"/>
    </row>
    <row r="243" spans="2:14" ht="21" customHeight="1" x14ac:dyDescent="0.35">
      <c r="B243" s="3"/>
      <c r="L243" s="2"/>
      <c r="M243" s="292"/>
      <c r="N243" s="2"/>
    </row>
    <row r="244" spans="2:14" ht="21" customHeight="1" x14ac:dyDescent="0.35">
      <c r="B244" s="3"/>
      <c r="L244" s="2"/>
      <c r="M244" s="292"/>
      <c r="N244" s="2"/>
    </row>
    <row r="245" spans="2:14" ht="21" customHeight="1" x14ac:dyDescent="0.35">
      <c r="B245" s="3"/>
      <c r="L245" s="2"/>
      <c r="M245" s="292"/>
      <c r="N245" s="2"/>
    </row>
    <row r="246" spans="2:14" ht="21" customHeight="1" x14ac:dyDescent="0.35">
      <c r="B246" s="3"/>
      <c r="L246" s="2"/>
      <c r="M246" s="292"/>
      <c r="N246" s="2"/>
    </row>
    <row r="247" spans="2:14" ht="21" customHeight="1" x14ac:dyDescent="0.35">
      <c r="B247" s="3"/>
      <c r="L247" s="2"/>
      <c r="M247" s="292"/>
      <c r="N247" s="2"/>
    </row>
    <row r="248" spans="2:14" ht="21" customHeight="1" x14ac:dyDescent="0.35">
      <c r="B248" s="3"/>
      <c r="L248" s="2"/>
      <c r="M248" s="292"/>
      <c r="N248" s="2"/>
    </row>
    <row r="249" spans="2:14" ht="21" customHeight="1" x14ac:dyDescent="0.35">
      <c r="B249" s="3"/>
      <c r="L249" s="2"/>
      <c r="M249" s="292"/>
      <c r="N249" s="2"/>
    </row>
    <row r="250" spans="2:14" ht="21" customHeight="1" x14ac:dyDescent="0.35">
      <c r="B250" s="3"/>
      <c r="L250" s="2"/>
      <c r="M250" s="292"/>
      <c r="N250" s="2"/>
    </row>
    <row r="251" spans="2:14" ht="21" customHeight="1" x14ac:dyDescent="0.35">
      <c r="B251" s="3"/>
      <c r="L251" s="2"/>
      <c r="M251" s="292"/>
      <c r="N251" s="2"/>
    </row>
    <row r="252" spans="2:14" ht="21" customHeight="1" x14ac:dyDescent="0.35">
      <c r="B252" s="3"/>
      <c r="L252" s="2"/>
      <c r="M252" s="292"/>
      <c r="N252" s="2"/>
    </row>
    <row r="253" spans="2:14" ht="21" customHeight="1" x14ac:dyDescent="0.35">
      <c r="B253" s="3"/>
      <c r="L253" s="2"/>
      <c r="M253" s="292"/>
      <c r="N253" s="2"/>
    </row>
    <row r="254" spans="2:14" ht="21" customHeight="1" x14ac:dyDescent="0.35">
      <c r="B254" s="3"/>
      <c r="L254" s="2"/>
      <c r="M254" s="292"/>
      <c r="N254" s="2"/>
    </row>
    <row r="255" spans="2:14" ht="21" customHeight="1" x14ac:dyDescent="0.35">
      <c r="B255" s="3"/>
      <c r="L255" s="2"/>
      <c r="M255" s="292"/>
      <c r="N255" s="2"/>
    </row>
    <row r="256" spans="2:14" ht="21" customHeight="1" x14ac:dyDescent="0.35">
      <c r="B256" s="3"/>
      <c r="L256" s="2"/>
      <c r="M256" s="292"/>
      <c r="N256" s="2"/>
    </row>
    <row r="257" spans="2:14" ht="21" customHeight="1" x14ac:dyDescent="0.35">
      <c r="B257" s="3"/>
      <c r="L257" s="2"/>
      <c r="M257" s="292"/>
      <c r="N257" s="2"/>
    </row>
    <row r="258" spans="2:14" ht="21" customHeight="1" x14ac:dyDescent="0.35">
      <c r="B258" s="3"/>
      <c r="L258" s="2"/>
      <c r="M258" s="292"/>
      <c r="N258" s="2"/>
    </row>
    <row r="259" spans="2:14" ht="21" customHeight="1" x14ac:dyDescent="0.35">
      <c r="B259" s="3"/>
      <c r="L259" s="2"/>
      <c r="M259" s="292"/>
      <c r="N259" s="2"/>
    </row>
    <row r="260" spans="2:14" ht="21" customHeight="1" x14ac:dyDescent="0.35">
      <c r="B260" s="3"/>
      <c r="L260" s="2"/>
      <c r="M260" s="292"/>
      <c r="N260" s="2"/>
    </row>
    <row r="261" spans="2:14" ht="21" customHeight="1" x14ac:dyDescent="0.35">
      <c r="B261" s="3"/>
      <c r="L261" s="2"/>
      <c r="M261" s="292"/>
      <c r="N261" s="2"/>
    </row>
    <row r="262" spans="2:14" ht="21" customHeight="1" x14ac:dyDescent="0.35">
      <c r="B262" s="3"/>
      <c r="L262" s="2"/>
      <c r="M262" s="292"/>
      <c r="N262" s="2"/>
    </row>
    <row r="263" spans="2:14" ht="21" customHeight="1" x14ac:dyDescent="0.35">
      <c r="B263" s="3"/>
      <c r="L263" s="2"/>
      <c r="M263" s="292"/>
      <c r="N263" s="2"/>
    </row>
    <row r="264" spans="2:14" ht="21" customHeight="1" x14ac:dyDescent="0.35">
      <c r="B264" s="3"/>
      <c r="L264" s="2"/>
      <c r="M264" s="292"/>
      <c r="N264" s="2"/>
    </row>
    <row r="265" spans="2:14" ht="21" customHeight="1" x14ac:dyDescent="0.35">
      <c r="B265" s="3"/>
      <c r="L265" s="2"/>
      <c r="M265" s="292"/>
      <c r="N265" s="2"/>
    </row>
    <row r="266" spans="2:14" ht="21" customHeight="1" x14ac:dyDescent="0.35">
      <c r="B266" s="3"/>
      <c r="L266" s="2"/>
      <c r="M266" s="292"/>
      <c r="N266" s="2"/>
    </row>
    <row r="267" spans="2:14" ht="21" customHeight="1" x14ac:dyDescent="0.35">
      <c r="B267" s="3"/>
      <c r="L267" s="2"/>
      <c r="M267" s="292"/>
      <c r="N267" s="2"/>
    </row>
    <row r="268" spans="2:14" ht="21" customHeight="1" x14ac:dyDescent="0.35">
      <c r="B268" s="3"/>
      <c r="L268" s="2"/>
      <c r="M268" s="292"/>
      <c r="N268" s="2"/>
    </row>
    <row r="269" spans="2:14" ht="21" customHeight="1" x14ac:dyDescent="0.35">
      <c r="B269" s="3"/>
      <c r="L269" s="2"/>
      <c r="M269" s="292"/>
      <c r="N269" s="2"/>
    </row>
    <row r="270" spans="2:14" ht="21" customHeight="1" x14ac:dyDescent="0.35">
      <c r="B270" s="3"/>
      <c r="L270" s="2"/>
      <c r="M270" s="292"/>
      <c r="N270" s="2"/>
    </row>
    <row r="271" spans="2:14" ht="21" customHeight="1" x14ac:dyDescent="0.35">
      <c r="B271" s="3"/>
      <c r="L271" s="2"/>
      <c r="M271" s="292"/>
      <c r="N271" s="2"/>
    </row>
    <row r="272" spans="2:14" ht="21" customHeight="1" x14ac:dyDescent="0.35">
      <c r="B272" s="3"/>
      <c r="L272" s="2"/>
      <c r="M272" s="292"/>
      <c r="N272" s="2"/>
    </row>
    <row r="273" spans="2:14" ht="21" customHeight="1" x14ac:dyDescent="0.35">
      <c r="B273" s="3"/>
      <c r="L273" s="2"/>
      <c r="M273" s="292"/>
      <c r="N273" s="2"/>
    </row>
    <row r="274" spans="2:14" ht="21" customHeight="1" x14ac:dyDescent="0.35">
      <c r="B274" s="3"/>
      <c r="L274" s="2"/>
      <c r="M274" s="292"/>
      <c r="N274" s="2"/>
    </row>
    <row r="275" spans="2:14" ht="21" customHeight="1" x14ac:dyDescent="0.35">
      <c r="B275" s="3"/>
      <c r="L275" s="2"/>
      <c r="M275" s="292"/>
      <c r="N275" s="2"/>
    </row>
    <row r="276" spans="2:14" ht="21" customHeight="1" x14ac:dyDescent="0.35">
      <c r="B276" s="3"/>
      <c r="L276" s="2"/>
      <c r="M276" s="292"/>
      <c r="N276" s="2"/>
    </row>
    <row r="277" spans="2:14" ht="21" customHeight="1" x14ac:dyDescent="0.35">
      <c r="B277" s="3"/>
      <c r="L277" s="2"/>
      <c r="M277" s="292"/>
      <c r="N277" s="2"/>
    </row>
    <row r="278" spans="2:14" ht="21" customHeight="1" x14ac:dyDescent="0.35">
      <c r="B278" s="3"/>
      <c r="L278" s="2"/>
      <c r="M278" s="292"/>
      <c r="N278" s="2"/>
    </row>
    <row r="279" spans="2:14" ht="21" customHeight="1" x14ac:dyDescent="0.35">
      <c r="B279" s="3"/>
      <c r="L279" s="2"/>
      <c r="M279" s="292"/>
      <c r="N279" s="2"/>
    </row>
    <row r="280" spans="2:14" ht="21" customHeight="1" x14ac:dyDescent="0.35">
      <c r="B280" s="3"/>
      <c r="L280" s="2"/>
      <c r="M280" s="292"/>
      <c r="N280" s="2"/>
    </row>
    <row r="281" spans="2:14" ht="21" customHeight="1" x14ac:dyDescent="0.35">
      <c r="B281" s="3"/>
      <c r="L281" s="2"/>
      <c r="M281" s="292"/>
      <c r="N281" s="2"/>
    </row>
    <row r="282" spans="2:14" ht="21" customHeight="1" x14ac:dyDescent="0.35">
      <c r="B282" s="3"/>
      <c r="L282" s="2"/>
      <c r="M282" s="292"/>
      <c r="N282" s="2"/>
    </row>
    <row r="283" spans="2:14" ht="15.75" customHeight="1" x14ac:dyDescent="0.25"/>
    <row r="284" spans="2:14" ht="15.75" customHeight="1" x14ac:dyDescent="0.25"/>
    <row r="285" spans="2:14" ht="15.75" customHeight="1" x14ac:dyDescent="0.25"/>
    <row r="286" spans="2:14" ht="15.75" customHeight="1" x14ac:dyDescent="0.25"/>
    <row r="287" spans="2:14" ht="15.75" customHeight="1" x14ac:dyDescent="0.25"/>
    <row r="288" spans="2:14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sortState xmlns:xlrd2="http://schemas.microsoft.com/office/spreadsheetml/2017/richdata2" ref="B8:O37">
    <sortCondition ref="B8"/>
  </sortState>
  <mergeCells count="4">
    <mergeCell ref="A1:I1"/>
    <mergeCell ref="A2:I2"/>
    <mergeCell ref="A4:O4"/>
    <mergeCell ref="A5:O5"/>
  </mergeCells>
  <pageMargins left="0.2" right="0" top="0.75" bottom="0.75" header="0" footer="0"/>
  <pageSetup paperSize="5" scale="31" orientation="landscape" r:id="rId1"/>
  <rowBreaks count="1" manualBreakCount="1">
    <brk id="43" max="14" man="1"/>
  </rowBreaks>
  <colBreaks count="1" manualBreakCount="1">
    <brk id="15" max="1048575" man="1"/>
  </col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00"/>
  <sheetViews>
    <sheetView topLeftCell="G1" zoomScale="50" zoomScaleNormal="50" workbookViewId="0">
      <pane ySplit="7" topLeftCell="A188" activePane="bottomLeft" state="frozen"/>
      <selection pane="bottomLeft" activeCell="N212" sqref="N212:N236"/>
    </sheetView>
  </sheetViews>
  <sheetFormatPr defaultColWidth="14.42578125" defaultRowHeight="15" customHeight="1" x14ac:dyDescent="0.25"/>
  <cols>
    <col min="1" max="2" width="7.7109375" style="140" customWidth="1"/>
    <col min="3" max="3" width="83.7109375" style="140" customWidth="1"/>
    <col min="4" max="4" width="62.7109375" style="140" customWidth="1"/>
    <col min="5" max="5" width="28.7109375" style="140" customWidth="1"/>
    <col min="6" max="6" width="55.85546875" style="140" customWidth="1"/>
    <col min="7" max="7" width="54.42578125" style="140" customWidth="1"/>
    <col min="8" max="8" width="36.140625" style="140" customWidth="1"/>
    <col min="9" max="9" width="47.7109375" style="140" customWidth="1"/>
    <col min="10" max="10" width="110.140625" style="140" customWidth="1"/>
    <col min="11" max="11" width="45.140625" style="140" customWidth="1"/>
    <col min="12" max="12" width="63.28515625" style="140" customWidth="1"/>
    <col min="13" max="13" width="9.140625" style="140" customWidth="1"/>
    <col min="14" max="14" width="22.140625" style="140" customWidth="1"/>
    <col min="15" max="15" width="48.5703125" style="140" customWidth="1"/>
    <col min="16" max="16" width="35.42578125" style="140" customWidth="1"/>
    <col min="17" max="27" width="8" style="140" customWidth="1"/>
    <col min="28" max="16384" width="14.42578125" style="140"/>
  </cols>
  <sheetData>
    <row r="1" spans="1:16" ht="31.5" customHeight="1" x14ac:dyDescent="0.3">
      <c r="A1" s="359" t="s">
        <v>0</v>
      </c>
      <c r="B1" s="360"/>
      <c r="C1" s="360"/>
      <c r="D1" s="360"/>
      <c r="E1" s="360"/>
      <c r="F1" s="360"/>
      <c r="G1" s="360"/>
      <c r="H1" s="360"/>
      <c r="I1" s="360"/>
      <c r="J1" s="360"/>
      <c r="K1" s="139"/>
      <c r="M1" s="2"/>
      <c r="N1" s="2"/>
      <c r="O1" s="2"/>
    </row>
    <row r="2" spans="1:16" ht="31.5" customHeight="1" x14ac:dyDescent="0.3">
      <c r="A2" s="359" t="s">
        <v>29</v>
      </c>
      <c r="B2" s="360"/>
      <c r="C2" s="360"/>
      <c r="D2" s="360"/>
      <c r="E2" s="360"/>
      <c r="F2" s="360"/>
      <c r="G2" s="360"/>
      <c r="H2" s="360"/>
      <c r="I2" s="360"/>
      <c r="J2" s="360"/>
      <c r="K2" s="139"/>
      <c r="M2" s="2"/>
      <c r="N2" s="2"/>
      <c r="O2" s="2"/>
    </row>
    <row r="3" spans="1:16" ht="25.5" customHeight="1" x14ac:dyDescent="0.5">
      <c r="C3" s="3"/>
      <c r="F3" s="362" t="s">
        <v>28</v>
      </c>
      <c r="G3" s="363"/>
      <c r="M3" s="2"/>
      <c r="N3" s="2"/>
      <c r="O3" s="2"/>
    </row>
    <row r="4" spans="1:16" ht="23.25" customHeight="1" x14ac:dyDescent="0.35">
      <c r="A4" s="361"/>
      <c r="B4" s="360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</row>
    <row r="5" spans="1:16" ht="23.25" customHeight="1" x14ac:dyDescent="0.35">
      <c r="A5" s="361"/>
      <c r="B5" s="360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0"/>
      <c r="P5" s="360"/>
    </row>
    <row r="6" spans="1:16" ht="23.25" customHeight="1" x14ac:dyDescent="0.35">
      <c r="A6" s="5"/>
      <c r="B6" s="5"/>
      <c r="C6" s="3"/>
      <c r="M6" s="2"/>
      <c r="N6" s="2"/>
      <c r="O6" s="2"/>
    </row>
    <row r="7" spans="1:16" ht="19.5" customHeight="1" thickBot="1" x14ac:dyDescent="0.35">
      <c r="A7" s="76" t="s">
        <v>1</v>
      </c>
      <c r="B7" s="6"/>
      <c r="C7" s="76" t="s">
        <v>2</v>
      </c>
      <c r="D7" s="76" t="s">
        <v>3</v>
      </c>
      <c r="E7" s="76" t="s">
        <v>4</v>
      </c>
      <c r="F7" s="76" t="s">
        <v>5</v>
      </c>
      <c r="G7" s="76" t="s">
        <v>6</v>
      </c>
      <c r="H7" s="76" t="s">
        <v>21</v>
      </c>
      <c r="I7" s="76" t="s">
        <v>16</v>
      </c>
      <c r="J7" s="76" t="s">
        <v>8</v>
      </c>
      <c r="K7" s="76" t="s">
        <v>9</v>
      </c>
      <c r="L7" s="76" t="s">
        <v>10</v>
      </c>
      <c r="M7" s="77" t="s">
        <v>11</v>
      </c>
      <c r="N7" s="77" t="s">
        <v>13</v>
      </c>
      <c r="O7" s="77" t="s">
        <v>14</v>
      </c>
      <c r="P7" s="76" t="s">
        <v>15</v>
      </c>
    </row>
    <row r="8" spans="1:16" ht="24.95" customHeight="1" thickBot="1" x14ac:dyDescent="0.35">
      <c r="A8" s="79">
        <v>1</v>
      </c>
      <c r="B8" s="79"/>
      <c r="C8" s="143" t="s">
        <v>30</v>
      </c>
      <c r="D8" s="144" t="s">
        <v>31</v>
      </c>
      <c r="E8" s="144" t="s">
        <v>32</v>
      </c>
      <c r="F8" s="144" t="s">
        <v>33</v>
      </c>
      <c r="G8" s="144" t="s">
        <v>34</v>
      </c>
      <c r="H8" s="144" t="s">
        <v>35</v>
      </c>
      <c r="I8" s="144" t="s">
        <v>36</v>
      </c>
      <c r="J8" s="144" t="s">
        <v>37</v>
      </c>
      <c r="K8" s="144">
        <v>81259750205</v>
      </c>
      <c r="L8" s="144" t="s">
        <v>38</v>
      </c>
      <c r="M8" s="144" t="s">
        <v>18</v>
      </c>
      <c r="N8" s="144"/>
      <c r="O8" s="145"/>
      <c r="P8" s="144"/>
    </row>
    <row r="9" spans="1:16" ht="24.95" customHeight="1" thickBot="1" x14ac:dyDescent="0.35">
      <c r="A9" s="79">
        <v>2</v>
      </c>
      <c r="B9" s="79"/>
      <c r="C9" s="146" t="s">
        <v>39</v>
      </c>
      <c r="D9" s="147" t="s">
        <v>40</v>
      </c>
      <c r="E9" s="147" t="s">
        <v>32</v>
      </c>
      <c r="F9" s="147" t="s">
        <v>41</v>
      </c>
      <c r="G9" s="147" t="s">
        <v>42</v>
      </c>
      <c r="H9" s="147" t="s">
        <v>35</v>
      </c>
      <c r="I9" s="147" t="s">
        <v>36</v>
      </c>
      <c r="J9" s="147" t="s">
        <v>43</v>
      </c>
      <c r="K9" s="147">
        <v>82244733210</v>
      </c>
      <c r="L9" s="147" t="s">
        <v>44</v>
      </c>
      <c r="M9" s="147" t="s">
        <v>17</v>
      </c>
      <c r="N9" s="148"/>
      <c r="O9" s="148"/>
      <c r="P9" s="147"/>
    </row>
    <row r="10" spans="1:16" ht="24.95" customHeight="1" thickBot="1" x14ac:dyDescent="0.35">
      <c r="A10" s="79">
        <v>3</v>
      </c>
      <c r="B10" s="79"/>
      <c r="C10" s="146" t="s">
        <v>45</v>
      </c>
      <c r="D10" s="147" t="s">
        <v>46</v>
      </c>
      <c r="E10" s="147" t="s">
        <v>32</v>
      </c>
      <c r="F10" s="147" t="s">
        <v>47</v>
      </c>
      <c r="G10" s="147" t="s">
        <v>48</v>
      </c>
      <c r="H10" s="147" t="s">
        <v>35</v>
      </c>
      <c r="I10" s="147" t="s">
        <v>36</v>
      </c>
      <c r="J10" s="147" t="s">
        <v>49</v>
      </c>
      <c r="K10" s="147"/>
      <c r="L10" s="147"/>
      <c r="M10" s="147" t="s">
        <v>18</v>
      </c>
      <c r="N10" s="147"/>
      <c r="O10" s="148"/>
      <c r="P10" s="147"/>
    </row>
    <row r="11" spans="1:16" ht="24.95" customHeight="1" thickBot="1" x14ac:dyDescent="0.35">
      <c r="A11" s="79">
        <v>4</v>
      </c>
      <c r="B11" s="79"/>
      <c r="C11" s="149" t="s">
        <v>50</v>
      </c>
      <c r="D11" s="147" t="s">
        <v>51</v>
      </c>
      <c r="E11" s="147" t="s">
        <v>32</v>
      </c>
      <c r="F11" s="147" t="s">
        <v>52</v>
      </c>
      <c r="G11" s="147" t="s">
        <v>53</v>
      </c>
      <c r="H11" s="147" t="s">
        <v>54</v>
      </c>
      <c r="I11" s="147" t="s">
        <v>36</v>
      </c>
      <c r="J11" s="147" t="s">
        <v>55</v>
      </c>
      <c r="K11" s="147">
        <v>85748991220</v>
      </c>
      <c r="L11" s="147" t="s">
        <v>56</v>
      </c>
      <c r="M11" s="147" t="s">
        <v>18</v>
      </c>
      <c r="N11" s="147"/>
      <c r="O11" s="148"/>
      <c r="P11" s="147"/>
    </row>
    <row r="12" spans="1:16" ht="24.95" customHeight="1" thickBot="1" x14ac:dyDescent="0.35">
      <c r="A12" s="79">
        <v>5</v>
      </c>
      <c r="B12" s="79"/>
      <c r="C12" s="150" t="s">
        <v>57</v>
      </c>
      <c r="D12" s="151" t="s">
        <v>58</v>
      </c>
      <c r="E12" s="151" t="s">
        <v>32</v>
      </c>
      <c r="F12" s="151" t="s">
        <v>59</v>
      </c>
      <c r="G12" s="151" t="s">
        <v>60</v>
      </c>
      <c r="H12" s="151" t="s">
        <v>35</v>
      </c>
      <c r="I12" s="151" t="s">
        <v>35</v>
      </c>
      <c r="J12" s="151" t="s">
        <v>61</v>
      </c>
      <c r="K12" s="151">
        <v>82228224893</v>
      </c>
      <c r="L12" s="151" t="s">
        <v>62</v>
      </c>
      <c r="M12" s="151" t="s">
        <v>18</v>
      </c>
      <c r="N12" s="151"/>
      <c r="O12" s="152"/>
      <c r="P12" s="151"/>
    </row>
    <row r="13" spans="1:16" ht="24.95" customHeight="1" thickBot="1" x14ac:dyDescent="0.35">
      <c r="A13" s="79">
        <v>6</v>
      </c>
      <c r="B13" s="79"/>
      <c r="C13" s="149" t="s">
        <v>63</v>
      </c>
      <c r="D13" s="147" t="s">
        <v>64</v>
      </c>
      <c r="E13" s="147" t="s">
        <v>32</v>
      </c>
      <c r="F13" s="147" t="s">
        <v>65</v>
      </c>
      <c r="G13" s="147" t="s">
        <v>66</v>
      </c>
      <c r="H13" s="147" t="s">
        <v>35</v>
      </c>
      <c r="I13" s="147" t="s">
        <v>36</v>
      </c>
      <c r="J13" s="147" t="s">
        <v>67</v>
      </c>
      <c r="K13" s="147"/>
      <c r="L13" s="147" t="s">
        <v>56</v>
      </c>
      <c r="M13" s="147" t="s">
        <v>18</v>
      </c>
      <c r="N13" s="147"/>
      <c r="O13" s="148"/>
      <c r="P13" s="147"/>
    </row>
    <row r="14" spans="1:16" ht="24.95" customHeight="1" thickBot="1" x14ac:dyDescent="0.35">
      <c r="A14" s="79">
        <v>7</v>
      </c>
      <c r="B14" s="79"/>
      <c r="C14" s="146" t="s">
        <v>68</v>
      </c>
      <c r="D14" s="147" t="s">
        <v>69</v>
      </c>
      <c r="E14" s="147" t="s">
        <v>32</v>
      </c>
      <c r="F14" s="147" t="s">
        <v>70</v>
      </c>
      <c r="G14" s="147" t="s">
        <v>71</v>
      </c>
      <c r="H14" s="147" t="s">
        <v>35</v>
      </c>
      <c r="I14" s="147" t="s">
        <v>36</v>
      </c>
      <c r="J14" s="147" t="s">
        <v>72</v>
      </c>
      <c r="K14" s="147">
        <v>81332275867</v>
      </c>
      <c r="L14" s="147" t="s">
        <v>73</v>
      </c>
      <c r="M14" s="147" t="s">
        <v>17</v>
      </c>
      <c r="N14" s="147"/>
      <c r="O14" s="148"/>
      <c r="P14" s="147"/>
    </row>
    <row r="15" spans="1:16" ht="24.95" customHeight="1" thickBot="1" x14ac:dyDescent="0.35">
      <c r="A15" s="79">
        <v>8</v>
      </c>
      <c r="B15" s="79"/>
      <c r="C15" s="153" t="s">
        <v>74</v>
      </c>
      <c r="D15" s="147" t="s">
        <v>75</v>
      </c>
      <c r="E15" s="147" t="s">
        <v>32</v>
      </c>
      <c r="F15" s="147" t="s">
        <v>76</v>
      </c>
      <c r="G15" s="147" t="s">
        <v>77</v>
      </c>
      <c r="H15" s="147" t="s">
        <v>78</v>
      </c>
      <c r="I15" s="147" t="s">
        <v>36</v>
      </c>
      <c r="J15" s="147" t="s">
        <v>79</v>
      </c>
      <c r="K15" s="147">
        <v>81331406886</v>
      </c>
      <c r="L15" s="147" t="s">
        <v>62</v>
      </c>
      <c r="M15" s="147" t="s">
        <v>18</v>
      </c>
      <c r="N15" s="147"/>
      <c r="O15" s="148"/>
      <c r="P15" s="147"/>
    </row>
    <row r="16" spans="1:16" ht="24.95" customHeight="1" thickBot="1" x14ac:dyDescent="0.35">
      <c r="A16" s="79">
        <v>9</v>
      </c>
      <c r="B16" s="79"/>
      <c r="C16" s="149" t="s">
        <v>80</v>
      </c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8"/>
      <c r="P16" s="147"/>
    </row>
    <row r="17" spans="1:16" ht="24.95" customHeight="1" thickBot="1" x14ac:dyDescent="0.35">
      <c r="A17" s="79">
        <v>10</v>
      </c>
      <c r="B17" s="79"/>
      <c r="C17" s="146" t="s">
        <v>81</v>
      </c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8"/>
      <c r="O17" s="148"/>
      <c r="P17" s="147"/>
    </row>
    <row r="18" spans="1:16" ht="24.95" customHeight="1" thickBot="1" x14ac:dyDescent="0.35">
      <c r="A18" s="79">
        <v>11</v>
      </c>
      <c r="B18" s="79"/>
      <c r="C18" s="146" t="s">
        <v>82</v>
      </c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8"/>
      <c r="O18" s="148"/>
      <c r="P18" s="148"/>
    </row>
    <row r="19" spans="1:16" ht="24.95" customHeight="1" thickBot="1" x14ac:dyDescent="0.35">
      <c r="A19" s="79">
        <v>12</v>
      </c>
      <c r="B19" s="79"/>
      <c r="C19" s="146" t="s">
        <v>83</v>
      </c>
      <c r="D19" s="147" t="s">
        <v>84</v>
      </c>
      <c r="E19" s="147" t="s">
        <v>32</v>
      </c>
      <c r="F19" s="147" t="s">
        <v>85</v>
      </c>
      <c r="G19" s="147" t="s">
        <v>86</v>
      </c>
      <c r="H19" s="147" t="s">
        <v>35</v>
      </c>
      <c r="I19" s="147" t="s">
        <v>35</v>
      </c>
      <c r="J19" s="147" t="s">
        <v>87</v>
      </c>
      <c r="K19" s="147">
        <v>85746785323</v>
      </c>
      <c r="L19" s="147" t="s">
        <v>88</v>
      </c>
      <c r="M19" s="147" t="s">
        <v>18</v>
      </c>
      <c r="N19" s="148"/>
      <c r="O19" s="148"/>
      <c r="P19" s="147"/>
    </row>
    <row r="20" spans="1:16" ht="24.95" customHeight="1" thickBot="1" x14ac:dyDescent="0.35">
      <c r="A20" s="79">
        <v>13</v>
      </c>
      <c r="B20" s="79"/>
      <c r="C20" s="149" t="s">
        <v>89</v>
      </c>
      <c r="D20" s="147" t="s">
        <v>90</v>
      </c>
      <c r="E20" s="147" t="s">
        <v>32</v>
      </c>
      <c r="F20" s="147" t="s">
        <v>91</v>
      </c>
      <c r="G20" s="147" t="s">
        <v>92</v>
      </c>
      <c r="H20" s="147" t="s">
        <v>35</v>
      </c>
      <c r="I20" s="147" t="s">
        <v>36</v>
      </c>
      <c r="J20" s="147" t="s">
        <v>93</v>
      </c>
      <c r="K20" s="147">
        <v>8563291157</v>
      </c>
      <c r="L20" s="147" t="s">
        <v>56</v>
      </c>
      <c r="M20" s="147" t="s">
        <v>17</v>
      </c>
      <c r="N20" s="148"/>
      <c r="O20" s="148"/>
      <c r="P20" s="147"/>
    </row>
    <row r="21" spans="1:16" ht="24.95" customHeight="1" thickBot="1" x14ac:dyDescent="0.35">
      <c r="A21" s="79">
        <v>14</v>
      </c>
      <c r="B21" s="79"/>
      <c r="C21" s="149" t="s">
        <v>94</v>
      </c>
      <c r="D21" s="147" t="s">
        <v>95</v>
      </c>
      <c r="E21" s="147" t="s">
        <v>32</v>
      </c>
      <c r="F21" s="147" t="s">
        <v>96</v>
      </c>
      <c r="G21" s="147" t="s">
        <v>97</v>
      </c>
      <c r="H21" s="147" t="s">
        <v>35</v>
      </c>
      <c r="I21" s="147" t="s">
        <v>36</v>
      </c>
      <c r="J21" s="147" t="s">
        <v>98</v>
      </c>
      <c r="K21" s="147">
        <v>88231168484</v>
      </c>
      <c r="L21" s="147"/>
      <c r="M21" s="147" t="s">
        <v>18</v>
      </c>
      <c r="N21" s="147"/>
      <c r="O21" s="148"/>
      <c r="P21" s="147"/>
    </row>
    <row r="22" spans="1:16" ht="24.95" customHeight="1" thickBot="1" x14ac:dyDescent="0.35">
      <c r="A22" s="79">
        <v>15</v>
      </c>
      <c r="B22" s="79"/>
      <c r="C22" s="149" t="s">
        <v>99</v>
      </c>
      <c r="D22" s="147" t="s">
        <v>100</v>
      </c>
      <c r="E22" s="147" t="s">
        <v>32</v>
      </c>
      <c r="F22" s="147" t="s">
        <v>101</v>
      </c>
      <c r="G22" s="147" t="s">
        <v>102</v>
      </c>
      <c r="H22" s="147" t="s">
        <v>35</v>
      </c>
      <c r="I22" s="147" t="s">
        <v>35</v>
      </c>
      <c r="J22" s="147" t="s">
        <v>103</v>
      </c>
      <c r="K22" s="147">
        <v>81358202409</v>
      </c>
      <c r="L22" s="147" t="s">
        <v>104</v>
      </c>
      <c r="M22" s="147" t="s">
        <v>18</v>
      </c>
      <c r="N22" s="147"/>
      <c r="O22" s="148"/>
      <c r="P22" s="147"/>
    </row>
    <row r="23" spans="1:16" ht="24.95" customHeight="1" thickBot="1" x14ac:dyDescent="0.35">
      <c r="A23" s="79">
        <v>16</v>
      </c>
      <c r="B23" s="79"/>
      <c r="C23" s="149" t="s">
        <v>105</v>
      </c>
      <c r="D23" s="147" t="s">
        <v>106</v>
      </c>
      <c r="E23" s="147" t="s">
        <v>32</v>
      </c>
      <c r="F23" s="147" t="s">
        <v>107</v>
      </c>
      <c r="G23" s="147" t="s">
        <v>108</v>
      </c>
      <c r="H23" s="147" t="s">
        <v>109</v>
      </c>
      <c r="I23" s="147" t="s">
        <v>35</v>
      </c>
      <c r="J23" s="147" t="s">
        <v>110</v>
      </c>
      <c r="K23" s="147">
        <v>82244869090</v>
      </c>
      <c r="L23" s="147" t="s">
        <v>111</v>
      </c>
      <c r="M23" s="147" t="s">
        <v>17</v>
      </c>
      <c r="N23" s="147"/>
      <c r="O23" s="148"/>
      <c r="P23" s="148"/>
    </row>
    <row r="24" spans="1:16" ht="24.95" customHeight="1" thickBot="1" x14ac:dyDescent="0.35">
      <c r="A24" s="79">
        <v>17</v>
      </c>
      <c r="B24" s="79"/>
      <c r="C24" s="149" t="s">
        <v>112</v>
      </c>
      <c r="D24" s="147" t="s">
        <v>113</v>
      </c>
      <c r="E24" s="147" t="s">
        <v>114</v>
      </c>
      <c r="F24" s="147" t="s">
        <v>115</v>
      </c>
      <c r="G24" s="147" t="s">
        <v>116</v>
      </c>
      <c r="H24" s="147" t="s">
        <v>35</v>
      </c>
      <c r="I24" s="147" t="s">
        <v>36</v>
      </c>
      <c r="J24" s="147" t="s">
        <v>117</v>
      </c>
      <c r="K24" s="147">
        <v>81216026303</v>
      </c>
      <c r="L24" s="147" t="s">
        <v>118</v>
      </c>
      <c r="M24" s="147" t="s">
        <v>17</v>
      </c>
      <c r="N24" s="147"/>
      <c r="O24" s="148"/>
      <c r="P24" s="147"/>
    </row>
    <row r="25" spans="1:16" ht="24.95" customHeight="1" thickBot="1" x14ac:dyDescent="0.35">
      <c r="A25" s="79">
        <v>18</v>
      </c>
      <c r="B25" s="79"/>
      <c r="C25" s="146" t="s">
        <v>119</v>
      </c>
      <c r="D25" s="147" t="s">
        <v>120</v>
      </c>
      <c r="E25" s="147" t="s">
        <v>32</v>
      </c>
      <c r="F25" s="147" t="s">
        <v>121</v>
      </c>
      <c r="G25" s="147" t="s">
        <v>122</v>
      </c>
      <c r="H25" s="147" t="s">
        <v>35</v>
      </c>
      <c r="I25" s="147" t="s">
        <v>35</v>
      </c>
      <c r="J25" s="147" t="s">
        <v>123</v>
      </c>
      <c r="K25" s="147">
        <v>8888799681</v>
      </c>
      <c r="L25" s="147" t="s">
        <v>88</v>
      </c>
      <c r="M25" s="147" t="s">
        <v>17</v>
      </c>
      <c r="N25" s="147"/>
      <c r="O25" s="148"/>
      <c r="P25" s="147"/>
    </row>
    <row r="26" spans="1:16" ht="24.95" customHeight="1" thickBot="1" x14ac:dyDescent="0.35">
      <c r="A26" s="79">
        <v>19</v>
      </c>
      <c r="B26" s="79"/>
      <c r="C26" s="146" t="s">
        <v>124</v>
      </c>
      <c r="D26" s="147" t="s">
        <v>125</v>
      </c>
      <c r="E26" s="147" t="s">
        <v>32</v>
      </c>
      <c r="F26" s="147" t="s">
        <v>126</v>
      </c>
      <c r="G26" s="147" t="s">
        <v>127</v>
      </c>
      <c r="H26" s="147" t="s">
        <v>35</v>
      </c>
      <c r="I26" s="147" t="s">
        <v>35</v>
      </c>
      <c r="J26" s="147" t="s">
        <v>128</v>
      </c>
      <c r="K26" s="147">
        <v>87856686839</v>
      </c>
      <c r="L26" s="147" t="s">
        <v>129</v>
      </c>
      <c r="M26" s="147" t="s">
        <v>17</v>
      </c>
      <c r="N26" s="147"/>
      <c r="O26" s="148"/>
      <c r="P26" s="147"/>
    </row>
    <row r="27" spans="1:16" ht="24.95" customHeight="1" thickBot="1" x14ac:dyDescent="0.35">
      <c r="A27" s="79">
        <v>20</v>
      </c>
      <c r="B27" s="79"/>
      <c r="C27" s="149" t="s">
        <v>130</v>
      </c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8"/>
      <c r="P27" s="147"/>
    </row>
    <row r="28" spans="1:16" ht="24.95" customHeight="1" thickBot="1" x14ac:dyDescent="0.35">
      <c r="A28" s="79">
        <v>21</v>
      </c>
      <c r="B28" s="79"/>
      <c r="C28" s="149" t="s">
        <v>131</v>
      </c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8"/>
      <c r="P28" s="147"/>
    </row>
    <row r="29" spans="1:16" ht="24.95" customHeight="1" thickBot="1" x14ac:dyDescent="0.35">
      <c r="A29" s="79">
        <v>22</v>
      </c>
      <c r="B29" s="79"/>
      <c r="C29" s="146" t="s">
        <v>132</v>
      </c>
      <c r="D29" s="147" t="s">
        <v>133</v>
      </c>
      <c r="E29" s="147" t="s">
        <v>32</v>
      </c>
      <c r="F29" s="147" t="s">
        <v>134</v>
      </c>
      <c r="G29" s="147" t="s">
        <v>135</v>
      </c>
      <c r="H29" s="147" t="s">
        <v>35</v>
      </c>
      <c r="I29" s="147" t="s">
        <v>36</v>
      </c>
      <c r="J29" s="147" t="s">
        <v>136</v>
      </c>
      <c r="K29" s="147" t="s">
        <v>137</v>
      </c>
      <c r="L29" s="147" t="s">
        <v>138</v>
      </c>
      <c r="M29" s="147" t="s">
        <v>17</v>
      </c>
      <c r="N29" s="147"/>
      <c r="O29" s="148"/>
      <c r="P29" s="147"/>
    </row>
    <row r="30" spans="1:16" ht="24.95" customHeight="1" thickBot="1" x14ac:dyDescent="0.4">
      <c r="A30" s="79">
        <v>23</v>
      </c>
      <c r="B30" s="79"/>
      <c r="C30" s="150" t="s">
        <v>139</v>
      </c>
      <c r="D30" s="151" t="s">
        <v>140</v>
      </c>
      <c r="E30" s="151" t="s">
        <v>32</v>
      </c>
      <c r="F30" s="154" t="s">
        <v>141</v>
      </c>
      <c r="G30" s="154" t="s">
        <v>142</v>
      </c>
      <c r="H30" s="151" t="s">
        <v>35</v>
      </c>
      <c r="I30" s="151" t="s">
        <v>35</v>
      </c>
      <c r="J30" s="151" t="s">
        <v>143</v>
      </c>
      <c r="K30" s="154"/>
      <c r="L30" s="154" t="s">
        <v>144</v>
      </c>
      <c r="M30" s="151" t="s">
        <v>18</v>
      </c>
      <c r="N30" s="152"/>
      <c r="O30" s="152"/>
      <c r="P30" s="151"/>
    </row>
    <row r="31" spans="1:16" ht="24.95" customHeight="1" thickBot="1" x14ac:dyDescent="0.35">
      <c r="A31" s="79">
        <v>24</v>
      </c>
      <c r="B31" s="79"/>
      <c r="C31" s="149" t="s">
        <v>145</v>
      </c>
      <c r="D31" s="147"/>
      <c r="E31" s="147"/>
      <c r="F31" s="148"/>
      <c r="G31" s="148"/>
      <c r="H31" s="147"/>
      <c r="I31" s="148"/>
      <c r="J31" s="147"/>
      <c r="K31" s="147"/>
      <c r="L31" s="147"/>
      <c r="M31" s="148"/>
      <c r="N31" s="147"/>
      <c r="O31" s="148"/>
      <c r="P31" s="147"/>
    </row>
    <row r="32" spans="1:16" ht="24.95" customHeight="1" thickBot="1" x14ac:dyDescent="0.35">
      <c r="A32" s="79">
        <v>25</v>
      </c>
      <c r="B32" s="79"/>
      <c r="C32" s="149" t="s">
        <v>146</v>
      </c>
      <c r="D32" s="147" t="s">
        <v>147</v>
      </c>
      <c r="E32" s="147" t="s">
        <v>32</v>
      </c>
      <c r="F32" s="147" t="s">
        <v>148</v>
      </c>
      <c r="G32" s="147" t="s">
        <v>149</v>
      </c>
      <c r="H32" s="147" t="s">
        <v>150</v>
      </c>
      <c r="I32" s="148" t="s">
        <v>36</v>
      </c>
      <c r="J32" s="147" t="s">
        <v>151</v>
      </c>
      <c r="K32" s="147" t="s">
        <v>109</v>
      </c>
      <c r="L32" s="147" t="s">
        <v>144</v>
      </c>
      <c r="M32" s="148" t="s">
        <v>18</v>
      </c>
      <c r="N32" s="147"/>
      <c r="O32" s="148"/>
      <c r="P32" s="147"/>
    </row>
    <row r="33" spans="1:16" ht="24.95" customHeight="1" thickBot="1" x14ac:dyDescent="0.4">
      <c r="A33" s="79">
        <v>26</v>
      </c>
      <c r="B33" s="79"/>
      <c r="C33" s="149" t="s">
        <v>152</v>
      </c>
      <c r="D33" s="147" t="s">
        <v>153</v>
      </c>
      <c r="E33" s="147" t="s">
        <v>32</v>
      </c>
      <c r="F33" s="147" t="s">
        <v>154</v>
      </c>
      <c r="G33" s="155" t="s">
        <v>155</v>
      </c>
      <c r="H33" s="147" t="s">
        <v>35</v>
      </c>
      <c r="I33" s="148" t="s">
        <v>36</v>
      </c>
      <c r="J33" s="155" t="s">
        <v>156</v>
      </c>
      <c r="K33" s="155" t="s">
        <v>157</v>
      </c>
      <c r="L33" s="147" t="s">
        <v>158</v>
      </c>
      <c r="M33" s="148" t="s">
        <v>17</v>
      </c>
      <c r="N33" s="147"/>
      <c r="O33" s="148"/>
      <c r="P33" s="147"/>
    </row>
    <row r="34" spans="1:16" ht="24.95" customHeight="1" thickBot="1" x14ac:dyDescent="0.35">
      <c r="A34" s="79">
        <v>27</v>
      </c>
      <c r="B34" s="79"/>
      <c r="C34" s="149" t="s">
        <v>159</v>
      </c>
      <c r="D34" s="147" t="s">
        <v>160</v>
      </c>
      <c r="E34" s="147" t="s">
        <v>32</v>
      </c>
      <c r="F34" s="147" t="s">
        <v>161</v>
      </c>
      <c r="G34" s="147" t="s">
        <v>162</v>
      </c>
      <c r="H34" s="147" t="s">
        <v>35</v>
      </c>
      <c r="I34" s="147" t="s">
        <v>36</v>
      </c>
      <c r="J34" s="148" t="s">
        <v>163</v>
      </c>
      <c r="K34" s="148">
        <v>8159275978</v>
      </c>
      <c r="L34" s="148" t="s">
        <v>164</v>
      </c>
      <c r="M34" s="147" t="s">
        <v>17</v>
      </c>
      <c r="N34" s="147"/>
      <c r="O34" s="148"/>
      <c r="P34" s="147"/>
    </row>
    <row r="35" spans="1:16" ht="24.95" customHeight="1" thickBot="1" x14ac:dyDescent="0.35">
      <c r="A35" s="79">
        <v>28</v>
      </c>
      <c r="B35" s="79"/>
      <c r="C35" s="146" t="s">
        <v>165</v>
      </c>
      <c r="D35" s="147" t="s">
        <v>166</v>
      </c>
      <c r="E35" s="147" t="s">
        <v>32</v>
      </c>
      <c r="F35" s="147" t="s">
        <v>167</v>
      </c>
      <c r="G35" s="147" t="s">
        <v>168</v>
      </c>
      <c r="H35" s="147" t="s">
        <v>150</v>
      </c>
      <c r="I35" s="147" t="s">
        <v>36</v>
      </c>
      <c r="J35" s="147" t="s">
        <v>169</v>
      </c>
      <c r="K35" s="147">
        <v>85710861742</v>
      </c>
      <c r="L35" s="147" t="s">
        <v>170</v>
      </c>
      <c r="M35" s="147" t="s">
        <v>18</v>
      </c>
      <c r="N35" s="147"/>
      <c r="O35" s="148"/>
      <c r="P35" s="147"/>
    </row>
    <row r="36" spans="1:16" ht="24.95" customHeight="1" thickBot="1" x14ac:dyDescent="0.35">
      <c r="A36" s="79">
        <v>29</v>
      </c>
      <c r="B36" s="79"/>
      <c r="C36" s="146" t="s">
        <v>171</v>
      </c>
      <c r="D36" s="147" t="s">
        <v>172</v>
      </c>
      <c r="E36" s="147" t="s">
        <v>32</v>
      </c>
      <c r="F36" s="147" t="s">
        <v>173</v>
      </c>
      <c r="G36" s="147" t="s">
        <v>174</v>
      </c>
      <c r="H36" s="147" t="s">
        <v>35</v>
      </c>
      <c r="I36" s="147" t="s">
        <v>36</v>
      </c>
      <c r="J36" s="147" t="s">
        <v>175</v>
      </c>
      <c r="K36" s="147">
        <v>85964241149</v>
      </c>
      <c r="L36" s="147" t="s">
        <v>88</v>
      </c>
      <c r="M36" s="147" t="s">
        <v>17</v>
      </c>
      <c r="N36" s="147"/>
      <c r="O36" s="148"/>
      <c r="P36" s="148"/>
    </row>
    <row r="37" spans="1:16" ht="24.95" customHeight="1" thickBot="1" x14ac:dyDescent="0.35">
      <c r="A37" s="79">
        <v>30</v>
      </c>
      <c r="B37" s="79"/>
      <c r="C37" s="146" t="s">
        <v>176</v>
      </c>
      <c r="D37" s="147" t="s">
        <v>177</v>
      </c>
      <c r="E37" s="147" t="s">
        <v>32</v>
      </c>
      <c r="F37" s="147" t="s">
        <v>178</v>
      </c>
      <c r="G37" s="156" t="s">
        <v>179</v>
      </c>
      <c r="H37" s="147" t="s">
        <v>35</v>
      </c>
      <c r="I37" s="147" t="s">
        <v>150</v>
      </c>
      <c r="J37" s="147" t="s">
        <v>180</v>
      </c>
      <c r="K37" s="147">
        <v>83114946969</v>
      </c>
      <c r="L37" s="147" t="s">
        <v>170</v>
      </c>
      <c r="M37" s="147" t="s">
        <v>17</v>
      </c>
      <c r="N37" s="147"/>
      <c r="O37" s="148"/>
      <c r="P37" s="147"/>
    </row>
    <row r="38" spans="1:16" ht="24.95" customHeight="1" thickBot="1" x14ac:dyDescent="0.35">
      <c r="A38" s="79">
        <v>31</v>
      </c>
      <c r="B38" s="79"/>
      <c r="C38" s="149" t="s">
        <v>181</v>
      </c>
      <c r="D38" s="147" t="s">
        <v>182</v>
      </c>
      <c r="E38" s="147" t="s">
        <v>32</v>
      </c>
      <c r="F38" s="147" t="s">
        <v>183</v>
      </c>
      <c r="G38" s="147" t="s">
        <v>184</v>
      </c>
      <c r="H38" s="147" t="s">
        <v>35</v>
      </c>
      <c r="I38" s="147" t="s">
        <v>36</v>
      </c>
      <c r="J38" s="147" t="s">
        <v>185</v>
      </c>
      <c r="K38" s="147">
        <v>8999952097</v>
      </c>
      <c r="L38" s="147" t="s">
        <v>186</v>
      </c>
      <c r="M38" s="147" t="s">
        <v>18</v>
      </c>
      <c r="N38" s="326" t="s">
        <v>1808</v>
      </c>
      <c r="O38" s="148"/>
      <c r="P38" s="147"/>
    </row>
    <row r="39" spans="1:16" ht="24.95" customHeight="1" thickBot="1" x14ac:dyDescent="0.4">
      <c r="A39" s="79">
        <v>32</v>
      </c>
      <c r="B39" s="79"/>
      <c r="C39" s="146" t="s">
        <v>187</v>
      </c>
      <c r="D39" s="147" t="s">
        <v>188</v>
      </c>
      <c r="E39" s="147" t="s">
        <v>32</v>
      </c>
      <c r="F39" s="155" t="s">
        <v>189</v>
      </c>
      <c r="G39" s="147" t="s">
        <v>190</v>
      </c>
      <c r="H39" s="147" t="s">
        <v>35</v>
      </c>
      <c r="I39" s="147" t="s">
        <v>36</v>
      </c>
      <c r="J39" s="157" t="s">
        <v>191</v>
      </c>
      <c r="K39" s="155">
        <v>87856407151</v>
      </c>
      <c r="L39" s="147" t="s">
        <v>192</v>
      </c>
      <c r="M39" s="147" t="s">
        <v>17</v>
      </c>
      <c r="N39" s="155"/>
      <c r="O39" s="148"/>
      <c r="P39" s="147"/>
    </row>
    <row r="40" spans="1:16" ht="24.95" customHeight="1" thickBot="1" x14ac:dyDescent="0.35">
      <c r="A40" s="79">
        <v>33</v>
      </c>
      <c r="B40" s="79"/>
      <c r="C40" s="149" t="s">
        <v>193</v>
      </c>
      <c r="D40" s="147" t="s">
        <v>194</v>
      </c>
      <c r="E40" s="147" t="s">
        <v>32</v>
      </c>
      <c r="F40" s="147" t="s">
        <v>195</v>
      </c>
      <c r="G40" s="147" t="s">
        <v>196</v>
      </c>
      <c r="H40" s="147" t="s">
        <v>35</v>
      </c>
      <c r="I40" s="147" t="s">
        <v>36</v>
      </c>
      <c r="J40" s="147" t="s">
        <v>197</v>
      </c>
      <c r="K40" s="147" t="s">
        <v>198</v>
      </c>
      <c r="L40" s="147" t="s">
        <v>199</v>
      </c>
      <c r="M40" s="147" t="s">
        <v>18</v>
      </c>
      <c r="N40" s="147"/>
      <c r="O40" s="148"/>
      <c r="P40" s="147"/>
    </row>
    <row r="41" spans="1:16" ht="24.95" customHeight="1" thickBot="1" x14ac:dyDescent="0.35">
      <c r="A41" s="79">
        <v>34</v>
      </c>
      <c r="B41" s="79"/>
      <c r="C41" s="146" t="s">
        <v>200</v>
      </c>
      <c r="D41" s="147" t="s">
        <v>201</v>
      </c>
      <c r="E41" s="147" t="s">
        <v>32</v>
      </c>
      <c r="F41" s="147" t="s">
        <v>202</v>
      </c>
      <c r="G41" s="147" t="s">
        <v>203</v>
      </c>
      <c r="H41" s="147" t="s">
        <v>35</v>
      </c>
      <c r="I41" s="147" t="s">
        <v>36</v>
      </c>
      <c r="J41" s="147" t="s">
        <v>204</v>
      </c>
      <c r="K41" s="147">
        <v>81331095097</v>
      </c>
      <c r="L41" s="147" t="s">
        <v>205</v>
      </c>
      <c r="M41" s="147" t="s">
        <v>17</v>
      </c>
      <c r="N41" s="147"/>
      <c r="O41" s="148"/>
      <c r="P41" s="147"/>
    </row>
    <row r="42" spans="1:16" ht="24.95" customHeight="1" thickBot="1" x14ac:dyDescent="0.4">
      <c r="A42" s="79">
        <v>35</v>
      </c>
      <c r="B42" s="79"/>
      <c r="C42" s="158" t="s">
        <v>206</v>
      </c>
      <c r="D42" s="147" t="s">
        <v>207</v>
      </c>
      <c r="E42" s="147" t="s">
        <v>32</v>
      </c>
      <c r="F42" s="147" t="s">
        <v>208</v>
      </c>
      <c r="G42" s="147" t="s">
        <v>209</v>
      </c>
      <c r="H42" s="147" t="s">
        <v>35</v>
      </c>
      <c r="I42" s="148" t="s">
        <v>36</v>
      </c>
      <c r="J42" s="147" t="s">
        <v>210</v>
      </c>
      <c r="K42" s="155">
        <v>82142671251</v>
      </c>
      <c r="L42" s="155" t="s">
        <v>38</v>
      </c>
      <c r="M42" s="155" t="s">
        <v>17</v>
      </c>
      <c r="N42" s="147"/>
      <c r="O42" s="148"/>
      <c r="P42" s="147"/>
    </row>
    <row r="43" spans="1:16" ht="24.95" customHeight="1" thickBot="1" x14ac:dyDescent="0.35">
      <c r="A43" s="79">
        <v>36</v>
      </c>
      <c r="B43" s="79"/>
      <c r="C43" s="146" t="s">
        <v>211</v>
      </c>
      <c r="D43" s="147" t="s">
        <v>212</v>
      </c>
      <c r="E43" s="147" t="s">
        <v>32</v>
      </c>
      <c r="F43" s="147" t="s">
        <v>213</v>
      </c>
      <c r="G43" s="147" t="s">
        <v>214</v>
      </c>
      <c r="H43" s="147" t="s">
        <v>35</v>
      </c>
      <c r="I43" s="147" t="s">
        <v>36</v>
      </c>
      <c r="J43" s="147" t="s">
        <v>215</v>
      </c>
      <c r="K43" s="147" t="s">
        <v>216</v>
      </c>
      <c r="L43" s="147" t="s">
        <v>217</v>
      </c>
      <c r="M43" s="147" t="s">
        <v>17</v>
      </c>
      <c r="N43" s="147"/>
      <c r="O43" s="148"/>
      <c r="P43" s="148"/>
    </row>
    <row r="44" spans="1:16" ht="24.95" customHeight="1" thickBot="1" x14ac:dyDescent="0.35">
      <c r="A44" s="79">
        <v>37</v>
      </c>
      <c r="B44" s="79"/>
      <c r="C44" s="146" t="s">
        <v>218</v>
      </c>
      <c r="D44" s="147" t="s">
        <v>219</v>
      </c>
      <c r="E44" s="147" t="s">
        <v>32</v>
      </c>
      <c r="F44" s="147" t="s">
        <v>220</v>
      </c>
      <c r="G44" s="147" t="s">
        <v>221</v>
      </c>
      <c r="H44" s="147" t="s">
        <v>222</v>
      </c>
      <c r="I44" s="148" t="s">
        <v>36</v>
      </c>
      <c r="J44" s="147" t="s">
        <v>223</v>
      </c>
      <c r="K44" s="147"/>
      <c r="L44" s="147"/>
      <c r="M44" s="148"/>
      <c r="N44" s="147"/>
      <c r="O44" s="148"/>
      <c r="P44" s="147"/>
    </row>
    <row r="45" spans="1:16" ht="24.95" customHeight="1" thickBot="1" x14ac:dyDescent="0.35">
      <c r="A45" s="79">
        <v>38</v>
      </c>
      <c r="B45" s="79"/>
      <c r="C45" s="149" t="s">
        <v>224</v>
      </c>
      <c r="D45" s="147" t="s">
        <v>225</v>
      </c>
      <c r="E45" s="147" t="s">
        <v>32</v>
      </c>
      <c r="F45" s="147" t="s">
        <v>226</v>
      </c>
      <c r="G45" s="147" t="s">
        <v>227</v>
      </c>
      <c r="H45" s="147" t="s">
        <v>150</v>
      </c>
      <c r="I45" s="147" t="s">
        <v>36</v>
      </c>
      <c r="J45" s="147" t="s">
        <v>228</v>
      </c>
      <c r="K45" s="147">
        <v>81232918855</v>
      </c>
      <c r="L45" s="147" t="s">
        <v>229</v>
      </c>
      <c r="M45" s="147" t="s">
        <v>18</v>
      </c>
      <c r="N45" s="147"/>
      <c r="O45" s="148"/>
      <c r="P45" s="148"/>
    </row>
    <row r="46" spans="1:16" ht="24.95" customHeight="1" thickBot="1" x14ac:dyDescent="0.35">
      <c r="A46" s="79">
        <v>39</v>
      </c>
      <c r="B46" s="79"/>
      <c r="C46" s="149" t="s">
        <v>230</v>
      </c>
      <c r="D46" s="147" t="s">
        <v>231</v>
      </c>
      <c r="E46" s="147" t="s">
        <v>32</v>
      </c>
      <c r="F46" s="147" t="s">
        <v>232</v>
      </c>
      <c r="G46" s="147" t="s">
        <v>233</v>
      </c>
      <c r="H46" s="147" t="s">
        <v>35</v>
      </c>
      <c r="I46" s="148" t="s">
        <v>36</v>
      </c>
      <c r="J46" s="147" t="s">
        <v>234</v>
      </c>
      <c r="K46" s="147">
        <v>895622341881</v>
      </c>
      <c r="L46" s="147" t="s">
        <v>235</v>
      </c>
      <c r="M46" s="147" t="s">
        <v>18</v>
      </c>
      <c r="N46" s="147"/>
      <c r="O46" s="148"/>
      <c r="P46" s="147"/>
    </row>
    <row r="47" spans="1:16" ht="24.95" customHeight="1" thickBot="1" x14ac:dyDescent="0.35">
      <c r="A47" s="79">
        <v>40</v>
      </c>
      <c r="B47" s="79"/>
      <c r="C47" s="149" t="s">
        <v>236</v>
      </c>
      <c r="D47" s="147" t="s">
        <v>237</v>
      </c>
      <c r="E47" s="147" t="s">
        <v>32</v>
      </c>
      <c r="F47" s="147" t="s">
        <v>238</v>
      </c>
      <c r="G47" s="147" t="s">
        <v>239</v>
      </c>
      <c r="H47" s="147" t="s">
        <v>150</v>
      </c>
      <c r="I47" s="148" t="s">
        <v>36</v>
      </c>
      <c r="J47" s="147" t="s">
        <v>240</v>
      </c>
      <c r="K47" s="147" t="s">
        <v>241</v>
      </c>
      <c r="L47" s="147" t="s">
        <v>242</v>
      </c>
      <c r="M47" s="147" t="s">
        <v>18</v>
      </c>
      <c r="N47" s="147"/>
      <c r="O47" s="148"/>
      <c r="P47" s="147"/>
    </row>
    <row r="48" spans="1:16" ht="24.75" customHeight="1" thickBot="1" x14ac:dyDescent="0.35">
      <c r="A48" s="79">
        <v>41</v>
      </c>
      <c r="B48" s="79"/>
      <c r="C48" s="146" t="s">
        <v>243</v>
      </c>
      <c r="D48" s="147" t="s">
        <v>244</v>
      </c>
      <c r="E48" s="147" t="s">
        <v>32</v>
      </c>
      <c r="F48" s="147" t="s">
        <v>245</v>
      </c>
      <c r="G48" s="147" t="s">
        <v>246</v>
      </c>
      <c r="H48" s="147" t="s">
        <v>35</v>
      </c>
      <c r="I48" s="148" t="s">
        <v>35</v>
      </c>
      <c r="J48" s="147" t="s">
        <v>247</v>
      </c>
      <c r="K48" s="147">
        <v>82132118266</v>
      </c>
      <c r="L48" s="147" t="s">
        <v>38</v>
      </c>
      <c r="M48" s="147" t="s">
        <v>17</v>
      </c>
      <c r="N48" s="147"/>
      <c r="O48" s="148"/>
      <c r="P48" s="147"/>
    </row>
    <row r="49" spans="1:16" ht="24.75" customHeight="1" thickBot="1" x14ac:dyDescent="0.35">
      <c r="A49" s="79">
        <v>42</v>
      </c>
      <c r="B49" s="79"/>
      <c r="C49" s="149" t="s">
        <v>248</v>
      </c>
      <c r="D49" s="147" t="s">
        <v>249</v>
      </c>
      <c r="E49" s="147" t="s">
        <v>32</v>
      </c>
      <c r="F49" s="147" t="s">
        <v>250</v>
      </c>
      <c r="G49" s="147" t="s">
        <v>251</v>
      </c>
      <c r="H49" s="147" t="s">
        <v>35</v>
      </c>
      <c r="I49" s="148" t="s">
        <v>36</v>
      </c>
      <c r="J49" s="147" t="s">
        <v>252</v>
      </c>
      <c r="K49" s="147">
        <v>87850141487</v>
      </c>
      <c r="L49" s="147" t="s">
        <v>144</v>
      </c>
      <c r="M49" s="147" t="s">
        <v>17</v>
      </c>
      <c r="N49" s="147"/>
      <c r="O49" s="148"/>
      <c r="P49" s="147"/>
    </row>
    <row r="50" spans="1:16" ht="24.75" customHeight="1" thickBot="1" x14ac:dyDescent="0.35">
      <c r="A50" s="79">
        <v>43</v>
      </c>
      <c r="B50" s="79"/>
      <c r="C50" s="149" t="s">
        <v>253</v>
      </c>
      <c r="D50" s="147" t="s">
        <v>254</v>
      </c>
      <c r="E50" s="147" t="s">
        <v>255</v>
      </c>
      <c r="F50" s="147" t="s">
        <v>256</v>
      </c>
      <c r="G50" s="147" t="s">
        <v>257</v>
      </c>
      <c r="H50" s="147" t="s">
        <v>35</v>
      </c>
      <c r="I50" s="147" t="s">
        <v>36</v>
      </c>
      <c r="J50" s="147" t="s">
        <v>258</v>
      </c>
      <c r="K50" s="147">
        <v>82233156766</v>
      </c>
      <c r="L50" s="147" t="s">
        <v>259</v>
      </c>
      <c r="M50" s="147" t="s">
        <v>18</v>
      </c>
      <c r="N50" s="147"/>
      <c r="O50" s="148"/>
      <c r="P50" s="147"/>
    </row>
    <row r="51" spans="1:16" ht="24.75" customHeight="1" thickBot="1" x14ac:dyDescent="0.35">
      <c r="A51" s="79">
        <v>44</v>
      </c>
      <c r="B51" s="79"/>
      <c r="C51" s="149" t="s">
        <v>260</v>
      </c>
      <c r="D51" s="147" t="s">
        <v>261</v>
      </c>
      <c r="E51" s="147" t="s">
        <v>32</v>
      </c>
      <c r="F51" s="147" t="s">
        <v>262</v>
      </c>
      <c r="G51" s="147" t="s">
        <v>263</v>
      </c>
      <c r="H51" s="147" t="s">
        <v>35</v>
      </c>
      <c r="I51" s="148" t="s">
        <v>36</v>
      </c>
      <c r="J51" s="147" t="s">
        <v>264</v>
      </c>
      <c r="K51" s="147">
        <v>85334316526</v>
      </c>
      <c r="L51" s="147" t="s">
        <v>265</v>
      </c>
      <c r="M51" s="147" t="s">
        <v>17</v>
      </c>
      <c r="N51" s="326" t="s">
        <v>1809</v>
      </c>
      <c r="O51" s="148"/>
      <c r="P51" s="147"/>
    </row>
    <row r="52" spans="1:16" ht="24.75" customHeight="1" thickBot="1" x14ac:dyDescent="0.4">
      <c r="A52" s="79">
        <v>45</v>
      </c>
      <c r="B52" s="79"/>
      <c r="C52" s="158" t="s">
        <v>266</v>
      </c>
      <c r="D52" s="147" t="s">
        <v>267</v>
      </c>
      <c r="E52" s="147" t="s">
        <v>32</v>
      </c>
      <c r="F52" s="147" t="s">
        <v>268</v>
      </c>
      <c r="G52" s="147" t="s">
        <v>269</v>
      </c>
      <c r="H52" s="147" t="s">
        <v>35</v>
      </c>
      <c r="I52" s="147" t="s">
        <v>35</v>
      </c>
      <c r="J52" s="147" t="s">
        <v>270</v>
      </c>
      <c r="K52" s="147">
        <v>81233743800</v>
      </c>
      <c r="L52" s="147" t="s">
        <v>271</v>
      </c>
      <c r="M52" s="147" t="s">
        <v>17</v>
      </c>
      <c r="N52" s="148"/>
      <c r="O52" s="148"/>
      <c r="P52" s="147"/>
    </row>
    <row r="53" spans="1:16" ht="24.75" customHeight="1" thickBot="1" x14ac:dyDescent="0.4">
      <c r="A53" s="79">
        <v>46</v>
      </c>
      <c r="B53" s="79"/>
      <c r="C53" s="149" t="s">
        <v>272</v>
      </c>
      <c r="D53" s="147" t="s">
        <v>273</v>
      </c>
      <c r="E53" s="147" t="s">
        <v>32</v>
      </c>
      <c r="F53" s="157" t="s">
        <v>274</v>
      </c>
      <c r="G53" s="155" t="s">
        <v>275</v>
      </c>
      <c r="H53" s="147" t="s">
        <v>35</v>
      </c>
      <c r="I53" s="148" t="s">
        <v>35</v>
      </c>
      <c r="J53" s="155" t="s">
        <v>276</v>
      </c>
      <c r="K53" s="155">
        <v>85335266756</v>
      </c>
      <c r="L53" s="155" t="s">
        <v>277</v>
      </c>
      <c r="M53" s="147" t="s">
        <v>17</v>
      </c>
      <c r="N53" s="147"/>
      <c r="O53" s="148"/>
      <c r="P53" s="147"/>
    </row>
    <row r="54" spans="1:16" ht="24.75" customHeight="1" thickBot="1" x14ac:dyDescent="0.35">
      <c r="A54" s="79">
        <v>47</v>
      </c>
      <c r="B54" s="79"/>
      <c r="C54" s="146" t="s">
        <v>278</v>
      </c>
      <c r="D54" s="147" t="s">
        <v>279</v>
      </c>
      <c r="E54" s="147" t="s">
        <v>114</v>
      </c>
      <c r="F54" s="147" t="s">
        <v>280</v>
      </c>
      <c r="G54" s="147" t="s">
        <v>281</v>
      </c>
      <c r="H54" s="147"/>
      <c r="I54" s="148"/>
      <c r="J54" s="147" t="s">
        <v>282</v>
      </c>
      <c r="K54" s="147">
        <v>81252643261</v>
      </c>
      <c r="L54" s="147" t="s">
        <v>283</v>
      </c>
      <c r="M54" s="147" t="s">
        <v>17</v>
      </c>
      <c r="N54" s="147"/>
      <c r="O54" s="148"/>
      <c r="P54" s="147"/>
    </row>
    <row r="55" spans="1:16" ht="24.75" customHeight="1" thickBot="1" x14ac:dyDescent="0.35">
      <c r="A55" s="79">
        <v>48</v>
      </c>
      <c r="B55" s="79"/>
      <c r="C55" s="146" t="s">
        <v>284</v>
      </c>
      <c r="D55" s="147" t="s">
        <v>285</v>
      </c>
      <c r="E55" s="147" t="s">
        <v>32</v>
      </c>
      <c r="F55" s="147" t="s">
        <v>286</v>
      </c>
      <c r="G55" s="147" t="s">
        <v>287</v>
      </c>
      <c r="H55" s="147" t="s">
        <v>35</v>
      </c>
      <c r="I55" s="147" t="s">
        <v>288</v>
      </c>
      <c r="J55" s="147" t="s">
        <v>289</v>
      </c>
      <c r="K55" s="147" t="s">
        <v>290</v>
      </c>
      <c r="L55" s="147" t="s">
        <v>291</v>
      </c>
      <c r="M55" s="147" t="s">
        <v>18</v>
      </c>
      <c r="N55" s="147"/>
      <c r="O55" s="147"/>
      <c r="P55" s="148"/>
    </row>
    <row r="56" spans="1:16" ht="24.75" customHeight="1" thickBot="1" x14ac:dyDescent="0.35">
      <c r="A56" s="79">
        <v>49</v>
      </c>
      <c r="B56" s="79"/>
      <c r="C56" s="146" t="s">
        <v>292</v>
      </c>
      <c r="D56" s="147" t="s">
        <v>293</v>
      </c>
      <c r="E56" s="147" t="s">
        <v>32</v>
      </c>
      <c r="F56" s="147" t="s">
        <v>294</v>
      </c>
      <c r="G56" s="147" t="s">
        <v>295</v>
      </c>
      <c r="H56" s="147" t="s">
        <v>35</v>
      </c>
      <c r="I56" s="148" t="s">
        <v>35</v>
      </c>
      <c r="J56" s="147" t="s">
        <v>296</v>
      </c>
      <c r="K56" s="147">
        <v>83849701277</v>
      </c>
      <c r="L56" s="147" t="s">
        <v>62</v>
      </c>
      <c r="M56" s="147" t="s">
        <v>18</v>
      </c>
      <c r="N56" s="326" t="s">
        <v>1810</v>
      </c>
      <c r="O56" s="147"/>
      <c r="P56" s="147"/>
    </row>
    <row r="57" spans="1:16" ht="24.75" customHeight="1" thickBot="1" x14ac:dyDescent="0.35">
      <c r="A57" s="79">
        <v>50</v>
      </c>
      <c r="B57" s="79"/>
      <c r="C57" s="149" t="s">
        <v>297</v>
      </c>
      <c r="D57" s="147" t="s">
        <v>298</v>
      </c>
      <c r="E57" s="147" t="s">
        <v>32</v>
      </c>
      <c r="F57" s="147" t="s">
        <v>299</v>
      </c>
      <c r="G57" s="147" t="s">
        <v>295</v>
      </c>
      <c r="H57" s="147" t="s">
        <v>35</v>
      </c>
      <c r="I57" s="148" t="s">
        <v>36</v>
      </c>
      <c r="J57" s="147" t="s">
        <v>300</v>
      </c>
      <c r="K57" s="147">
        <v>88976923566</v>
      </c>
      <c r="L57" s="147" t="s">
        <v>301</v>
      </c>
      <c r="M57" s="147" t="s">
        <v>17</v>
      </c>
      <c r="N57" s="326" t="s">
        <v>1811</v>
      </c>
      <c r="O57" s="148"/>
      <c r="P57" s="147"/>
    </row>
    <row r="58" spans="1:16" ht="24.75" customHeight="1" thickBot="1" x14ac:dyDescent="0.4">
      <c r="A58" s="79">
        <v>51</v>
      </c>
      <c r="B58" s="79"/>
      <c r="C58" s="149" t="s">
        <v>302</v>
      </c>
      <c r="D58" s="147" t="s">
        <v>303</v>
      </c>
      <c r="E58" s="147" t="s">
        <v>32</v>
      </c>
      <c r="F58" s="157" t="s">
        <v>304</v>
      </c>
      <c r="G58" s="155" t="s">
        <v>305</v>
      </c>
      <c r="H58" s="147" t="s">
        <v>35</v>
      </c>
      <c r="I58" s="147" t="s">
        <v>36</v>
      </c>
      <c r="J58" s="155" t="s">
        <v>306</v>
      </c>
      <c r="K58" s="155">
        <v>81330588656</v>
      </c>
      <c r="L58" s="155" t="s">
        <v>88</v>
      </c>
      <c r="M58" s="147" t="s">
        <v>18</v>
      </c>
      <c r="N58" s="147"/>
      <c r="O58" s="148"/>
      <c r="P58" s="147"/>
    </row>
    <row r="59" spans="1:16" ht="24.75" customHeight="1" thickBot="1" x14ac:dyDescent="0.35">
      <c r="A59" s="79">
        <v>52</v>
      </c>
      <c r="B59" s="79"/>
      <c r="C59" s="149" t="s">
        <v>307</v>
      </c>
      <c r="D59" s="147" t="s">
        <v>308</v>
      </c>
      <c r="E59" s="147" t="s">
        <v>32</v>
      </c>
      <c r="F59" s="147" t="s">
        <v>309</v>
      </c>
      <c r="G59" s="147" t="s">
        <v>310</v>
      </c>
      <c r="H59" s="147" t="s">
        <v>35</v>
      </c>
      <c r="I59" s="147" t="s">
        <v>36</v>
      </c>
      <c r="J59" s="148" t="s">
        <v>311</v>
      </c>
      <c r="K59" s="148">
        <v>81331733078</v>
      </c>
      <c r="L59" s="148" t="s">
        <v>312</v>
      </c>
      <c r="M59" s="148" t="s">
        <v>18</v>
      </c>
      <c r="N59" s="148"/>
      <c r="O59" s="148"/>
      <c r="P59" s="147"/>
    </row>
    <row r="60" spans="1:16" ht="24.75" customHeight="1" thickBot="1" x14ac:dyDescent="0.35">
      <c r="A60" s="79">
        <v>53</v>
      </c>
      <c r="B60" s="79"/>
      <c r="C60" s="146" t="s">
        <v>313</v>
      </c>
      <c r="D60" s="147" t="s">
        <v>314</v>
      </c>
      <c r="E60" s="147" t="s">
        <v>32</v>
      </c>
      <c r="F60" s="147" t="s">
        <v>315</v>
      </c>
      <c r="G60" s="147" t="s">
        <v>316</v>
      </c>
      <c r="H60" s="147" t="s">
        <v>35</v>
      </c>
      <c r="I60" s="147" t="s">
        <v>36</v>
      </c>
      <c r="J60" s="147" t="s">
        <v>317</v>
      </c>
      <c r="K60" s="147">
        <v>82338886175</v>
      </c>
      <c r="L60" s="147" t="s">
        <v>318</v>
      </c>
      <c r="M60" s="148" t="s">
        <v>17</v>
      </c>
      <c r="N60" s="148"/>
      <c r="O60" s="148"/>
      <c r="P60" s="147"/>
    </row>
    <row r="61" spans="1:16" ht="24.75" customHeight="1" thickBot="1" x14ac:dyDescent="0.35">
      <c r="A61" s="79">
        <v>54</v>
      </c>
      <c r="B61" s="79"/>
      <c r="C61" s="149" t="s">
        <v>319</v>
      </c>
      <c r="D61" s="147" t="s">
        <v>320</v>
      </c>
      <c r="E61" s="147" t="s">
        <v>32</v>
      </c>
      <c r="F61" s="147" t="s">
        <v>321</v>
      </c>
      <c r="G61" s="147" t="s">
        <v>322</v>
      </c>
      <c r="H61" s="147" t="s">
        <v>35</v>
      </c>
      <c r="I61" s="147" t="s">
        <v>288</v>
      </c>
      <c r="J61" s="147" t="s">
        <v>323</v>
      </c>
      <c r="K61" s="147" t="s">
        <v>324</v>
      </c>
      <c r="L61" s="147" t="s">
        <v>229</v>
      </c>
      <c r="M61" s="148" t="s">
        <v>18</v>
      </c>
      <c r="N61" s="148">
        <v>3084229248</v>
      </c>
      <c r="O61" s="148"/>
      <c r="P61" s="147"/>
    </row>
    <row r="62" spans="1:16" ht="24.75" customHeight="1" thickBot="1" x14ac:dyDescent="0.35">
      <c r="A62" s="79">
        <v>55</v>
      </c>
      <c r="B62" s="79"/>
      <c r="C62" s="159" t="s">
        <v>325</v>
      </c>
      <c r="D62" s="147" t="s">
        <v>326</v>
      </c>
      <c r="E62" s="147" t="s">
        <v>32</v>
      </c>
      <c r="F62" s="147" t="s">
        <v>327</v>
      </c>
      <c r="G62" s="147" t="s">
        <v>328</v>
      </c>
      <c r="H62" s="147" t="s">
        <v>35</v>
      </c>
      <c r="I62" s="147" t="s">
        <v>35</v>
      </c>
      <c r="J62" s="147" t="s">
        <v>329</v>
      </c>
      <c r="K62" s="147">
        <v>8123106921</v>
      </c>
      <c r="L62" s="147" t="s">
        <v>330</v>
      </c>
      <c r="M62" s="148" t="s">
        <v>17</v>
      </c>
      <c r="N62" s="148"/>
      <c r="O62" s="148"/>
      <c r="P62" s="147"/>
    </row>
    <row r="63" spans="1:16" ht="24.75" customHeight="1" thickBot="1" x14ac:dyDescent="0.35">
      <c r="A63" s="79">
        <v>56</v>
      </c>
      <c r="B63" s="79"/>
      <c r="C63" s="160" t="s">
        <v>331</v>
      </c>
      <c r="D63" s="147" t="s">
        <v>332</v>
      </c>
      <c r="E63" s="147" t="s">
        <v>32</v>
      </c>
      <c r="F63" s="147" t="s">
        <v>333</v>
      </c>
      <c r="G63" s="147" t="s">
        <v>334</v>
      </c>
      <c r="H63" s="147" t="s">
        <v>150</v>
      </c>
      <c r="I63" s="147" t="s">
        <v>36</v>
      </c>
      <c r="J63" s="147" t="s">
        <v>335</v>
      </c>
      <c r="K63" s="147">
        <v>87852374691</v>
      </c>
      <c r="L63" s="147" t="s">
        <v>336</v>
      </c>
      <c r="M63" s="148" t="s">
        <v>17</v>
      </c>
      <c r="N63" s="148">
        <v>3084955695</v>
      </c>
      <c r="O63" s="148"/>
      <c r="P63" s="147"/>
    </row>
    <row r="64" spans="1:16" ht="24.75" customHeight="1" thickBot="1" x14ac:dyDescent="0.35">
      <c r="A64" s="79">
        <v>57</v>
      </c>
      <c r="B64" s="79"/>
      <c r="C64" s="149" t="s">
        <v>337</v>
      </c>
      <c r="D64" s="147" t="s">
        <v>338</v>
      </c>
      <c r="E64" s="147" t="s">
        <v>32</v>
      </c>
      <c r="F64" s="147" t="s">
        <v>339</v>
      </c>
      <c r="G64" s="147" t="s">
        <v>340</v>
      </c>
      <c r="H64" s="147" t="s">
        <v>35</v>
      </c>
      <c r="I64" s="147" t="s">
        <v>36</v>
      </c>
      <c r="J64" s="147" t="s">
        <v>341</v>
      </c>
      <c r="K64" s="147">
        <v>87763025827</v>
      </c>
      <c r="L64" s="147" t="s">
        <v>318</v>
      </c>
      <c r="M64" s="147" t="s">
        <v>17</v>
      </c>
      <c r="N64" s="148"/>
      <c r="O64" s="148"/>
      <c r="P64" s="147"/>
    </row>
    <row r="65" spans="1:27" ht="24.75" customHeight="1" thickBot="1" x14ac:dyDescent="0.35">
      <c r="A65" s="79">
        <v>58</v>
      </c>
      <c r="B65" s="79"/>
      <c r="C65" s="149" t="s">
        <v>342</v>
      </c>
      <c r="D65" s="147" t="s">
        <v>343</v>
      </c>
      <c r="E65" s="147" t="s">
        <v>32</v>
      </c>
      <c r="F65" s="147" t="s">
        <v>344</v>
      </c>
      <c r="G65" s="147" t="s">
        <v>345</v>
      </c>
      <c r="H65" s="147" t="s">
        <v>35</v>
      </c>
      <c r="I65" s="147" t="s">
        <v>36</v>
      </c>
      <c r="J65" s="147" t="s">
        <v>346</v>
      </c>
      <c r="K65" s="147">
        <v>82133258982</v>
      </c>
      <c r="L65" s="147" t="s">
        <v>347</v>
      </c>
      <c r="M65" s="148" t="s">
        <v>17</v>
      </c>
      <c r="N65" s="148"/>
      <c r="O65" s="148"/>
      <c r="P65" s="147"/>
      <c r="Q65" s="142"/>
    </row>
    <row r="66" spans="1:27" ht="24.75" customHeight="1" thickBot="1" x14ac:dyDescent="0.35">
      <c r="A66" s="79">
        <v>59</v>
      </c>
      <c r="B66" s="79"/>
      <c r="C66" s="146" t="s">
        <v>348</v>
      </c>
      <c r="D66" s="147" t="s">
        <v>349</v>
      </c>
      <c r="E66" s="147" t="s">
        <v>32</v>
      </c>
      <c r="F66" s="147" t="s">
        <v>350</v>
      </c>
      <c r="G66" s="147" t="s">
        <v>351</v>
      </c>
      <c r="H66" s="147" t="s">
        <v>35</v>
      </c>
      <c r="I66" s="147" t="s">
        <v>36</v>
      </c>
      <c r="J66" s="147" t="s">
        <v>352</v>
      </c>
      <c r="K66" s="147">
        <v>83831908108</v>
      </c>
      <c r="L66" s="147" t="s">
        <v>353</v>
      </c>
      <c r="M66" s="148" t="s">
        <v>18</v>
      </c>
      <c r="N66" s="327" t="s">
        <v>1812</v>
      </c>
      <c r="O66" s="148"/>
      <c r="P66" s="147"/>
      <c r="Q66" s="142"/>
    </row>
    <row r="67" spans="1:27" ht="24.75" customHeight="1" thickBot="1" x14ac:dyDescent="0.35">
      <c r="A67" s="79">
        <v>60</v>
      </c>
      <c r="B67" s="79"/>
      <c r="C67" s="146" t="s">
        <v>354</v>
      </c>
      <c r="D67" s="147" t="s">
        <v>355</v>
      </c>
      <c r="E67" s="147" t="s">
        <v>32</v>
      </c>
      <c r="F67" s="147" t="s">
        <v>356</v>
      </c>
      <c r="G67" s="147" t="s">
        <v>357</v>
      </c>
      <c r="H67" s="147" t="s">
        <v>35</v>
      </c>
      <c r="I67" s="147" t="s">
        <v>36</v>
      </c>
      <c r="J67" s="147" t="s">
        <v>358</v>
      </c>
      <c r="K67" s="147">
        <v>81333896760</v>
      </c>
      <c r="L67" s="147" t="s">
        <v>38</v>
      </c>
      <c r="M67" s="147" t="s">
        <v>18</v>
      </c>
      <c r="N67" s="148"/>
      <c r="O67" s="148"/>
      <c r="P67" s="147"/>
      <c r="Q67" s="142"/>
    </row>
    <row r="68" spans="1:27" ht="24.75" customHeight="1" thickBot="1" x14ac:dyDescent="0.35">
      <c r="A68" s="79">
        <v>61</v>
      </c>
      <c r="B68" s="79"/>
      <c r="C68" s="149" t="s">
        <v>359</v>
      </c>
      <c r="D68" s="147" t="s">
        <v>360</v>
      </c>
      <c r="E68" s="147" t="s">
        <v>32</v>
      </c>
      <c r="F68" s="147" t="s">
        <v>361</v>
      </c>
      <c r="G68" s="147" t="s">
        <v>362</v>
      </c>
      <c r="H68" s="147" t="s">
        <v>35</v>
      </c>
      <c r="I68" s="147" t="s">
        <v>36</v>
      </c>
      <c r="J68" s="147" t="s">
        <v>363</v>
      </c>
      <c r="K68" s="147">
        <v>89521236156</v>
      </c>
      <c r="L68" s="147" t="s">
        <v>364</v>
      </c>
      <c r="M68" s="147" t="s">
        <v>17</v>
      </c>
      <c r="N68" s="148"/>
      <c r="O68" s="148"/>
      <c r="P68" s="148"/>
      <c r="Q68" s="142"/>
    </row>
    <row r="69" spans="1:27" ht="24.75" customHeight="1" thickBot="1" x14ac:dyDescent="0.35">
      <c r="A69" s="79">
        <v>62</v>
      </c>
      <c r="B69" s="79"/>
      <c r="C69" s="149" t="s">
        <v>365</v>
      </c>
      <c r="D69" s="147" t="s">
        <v>366</v>
      </c>
      <c r="E69" s="147" t="s">
        <v>32</v>
      </c>
      <c r="F69" s="147" t="s">
        <v>367</v>
      </c>
      <c r="G69" s="147" t="s">
        <v>368</v>
      </c>
      <c r="H69" s="147" t="s">
        <v>150</v>
      </c>
      <c r="I69" s="147" t="s">
        <v>36</v>
      </c>
      <c r="J69" s="147" t="s">
        <v>369</v>
      </c>
      <c r="K69" s="147" t="s">
        <v>370</v>
      </c>
      <c r="L69" s="147" t="s">
        <v>371</v>
      </c>
      <c r="M69" s="148" t="s">
        <v>18</v>
      </c>
      <c r="N69" s="148"/>
      <c r="O69" s="148"/>
      <c r="P69" s="147"/>
      <c r="Q69" s="97"/>
    </row>
    <row r="70" spans="1:27" ht="24.75" customHeight="1" thickBot="1" x14ac:dyDescent="0.4">
      <c r="A70" s="79">
        <v>63</v>
      </c>
      <c r="B70" s="79"/>
      <c r="C70" s="149" t="s">
        <v>372</v>
      </c>
      <c r="D70" s="147" t="s">
        <v>373</v>
      </c>
      <c r="E70" s="148" t="s">
        <v>32</v>
      </c>
      <c r="F70" s="155" t="s">
        <v>374</v>
      </c>
      <c r="G70" s="155" t="s">
        <v>375</v>
      </c>
      <c r="H70" s="147" t="s">
        <v>35</v>
      </c>
      <c r="I70" s="148" t="s">
        <v>36</v>
      </c>
      <c r="J70" s="155" t="s">
        <v>376</v>
      </c>
      <c r="K70" s="155">
        <v>82330523278</v>
      </c>
      <c r="L70" s="155" t="s">
        <v>377</v>
      </c>
      <c r="M70" s="147" t="s">
        <v>17</v>
      </c>
      <c r="N70" s="148"/>
      <c r="O70" s="148"/>
      <c r="P70" s="147"/>
      <c r="Q70" s="142"/>
    </row>
    <row r="71" spans="1:27" ht="24.75" customHeight="1" thickBot="1" x14ac:dyDescent="0.35">
      <c r="A71" s="79">
        <v>64</v>
      </c>
      <c r="B71" s="79"/>
      <c r="C71" s="146" t="s">
        <v>378</v>
      </c>
      <c r="D71" s="147" t="s">
        <v>379</v>
      </c>
      <c r="E71" s="147" t="s">
        <v>32</v>
      </c>
      <c r="F71" s="147" t="s">
        <v>380</v>
      </c>
      <c r="G71" s="147" t="s">
        <v>381</v>
      </c>
      <c r="H71" s="147" t="s">
        <v>35</v>
      </c>
      <c r="I71" s="147" t="s">
        <v>35</v>
      </c>
      <c r="J71" s="148" t="s">
        <v>382</v>
      </c>
      <c r="K71" s="147">
        <v>83113174729</v>
      </c>
      <c r="L71" s="147" t="s">
        <v>383</v>
      </c>
      <c r="M71" s="147" t="s">
        <v>17</v>
      </c>
      <c r="N71" s="148"/>
      <c r="O71" s="148"/>
      <c r="P71" s="147"/>
      <c r="Q71" s="142"/>
    </row>
    <row r="72" spans="1:27" ht="24.75" customHeight="1" thickBot="1" x14ac:dyDescent="0.35">
      <c r="A72" s="79">
        <v>65</v>
      </c>
      <c r="B72" s="79"/>
      <c r="C72" s="161" t="s">
        <v>384</v>
      </c>
      <c r="D72" s="162" t="s">
        <v>385</v>
      </c>
      <c r="E72" s="162" t="s">
        <v>32</v>
      </c>
      <c r="F72" s="162" t="s">
        <v>386</v>
      </c>
      <c r="G72" s="162" t="s">
        <v>387</v>
      </c>
      <c r="H72" s="162" t="s">
        <v>35</v>
      </c>
      <c r="I72" s="162" t="s">
        <v>36</v>
      </c>
      <c r="J72" s="162" t="s">
        <v>388</v>
      </c>
      <c r="K72" s="162">
        <v>81217201925</v>
      </c>
      <c r="L72" s="162" t="s">
        <v>389</v>
      </c>
      <c r="M72" s="162" t="s">
        <v>18</v>
      </c>
      <c r="N72" s="162"/>
      <c r="O72" s="163"/>
      <c r="P72" s="163"/>
      <c r="Q72" s="142"/>
    </row>
    <row r="73" spans="1:27" ht="24.75" customHeight="1" thickBot="1" x14ac:dyDescent="0.35">
      <c r="A73" s="79">
        <v>66</v>
      </c>
      <c r="B73" s="79"/>
      <c r="C73" s="164" t="s">
        <v>390</v>
      </c>
      <c r="D73" s="162" t="s">
        <v>391</v>
      </c>
      <c r="E73" s="162" t="s">
        <v>32</v>
      </c>
      <c r="F73" s="162" t="s">
        <v>392</v>
      </c>
      <c r="G73" s="162" t="s">
        <v>393</v>
      </c>
      <c r="H73" s="163" t="s">
        <v>394</v>
      </c>
      <c r="I73" s="162" t="s">
        <v>35</v>
      </c>
      <c r="J73" s="162" t="s">
        <v>395</v>
      </c>
      <c r="K73" s="162">
        <v>81335753216</v>
      </c>
      <c r="L73" s="162" t="s">
        <v>396</v>
      </c>
      <c r="M73" s="162" t="s">
        <v>17</v>
      </c>
      <c r="N73" s="331" t="s">
        <v>1813</v>
      </c>
      <c r="O73" s="162"/>
      <c r="P73" s="162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</row>
    <row r="74" spans="1:27" ht="24.75" customHeight="1" thickBot="1" x14ac:dyDescent="0.35">
      <c r="A74" s="79">
        <v>67</v>
      </c>
      <c r="B74" s="79"/>
      <c r="C74" s="161" t="s">
        <v>397</v>
      </c>
      <c r="D74" s="162" t="s">
        <v>398</v>
      </c>
      <c r="E74" s="162" t="s">
        <v>32</v>
      </c>
      <c r="F74" s="162" t="s">
        <v>399</v>
      </c>
      <c r="G74" s="162" t="s">
        <v>400</v>
      </c>
      <c r="H74" s="163" t="s">
        <v>35</v>
      </c>
      <c r="I74" s="162" t="s">
        <v>36</v>
      </c>
      <c r="J74" s="162" t="s">
        <v>401</v>
      </c>
      <c r="K74" s="162">
        <v>81515947925</v>
      </c>
      <c r="L74" s="162" t="s">
        <v>402</v>
      </c>
      <c r="M74" s="162" t="s">
        <v>18</v>
      </c>
      <c r="N74" s="331" t="s">
        <v>1814</v>
      </c>
      <c r="O74" s="162"/>
      <c r="P74" s="163"/>
      <c r="Q74" s="142"/>
    </row>
    <row r="75" spans="1:27" ht="24.75" customHeight="1" thickBot="1" x14ac:dyDescent="0.4">
      <c r="A75" s="79">
        <v>68</v>
      </c>
      <c r="B75" s="79"/>
      <c r="C75" s="149" t="s">
        <v>403</v>
      </c>
      <c r="D75" s="147" t="s">
        <v>153</v>
      </c>
      <c r="E75" s="148" t="s">
        <v>32</v>
      </c>
      <c r="F75" s="155" t="s">
        <v>404</v>
      </c>
      <c r="G75" s="155" t="s">
        <v>405</v>
      </c>
      <c r="H75" s="147" t="s">
        <v>35</v>
      </c>
      <c r="I75" s="148" t="s">
        <v>36</v>
      </c>
      <c r="J75" s="155" t="s">
        <v>406</v>
      </c>
      <c r="K75" s="155">
        <v>83857417891</v>
      </c>
      <c r="L75" s="155" t="s">
        <v>235</v>
      </c>
      <c r="M75" s="147" t="s">
        <v>18</v>
      </c>
      <c r="N75" s="148"/>
      <c r="O75" s="148"/>
      <c r="P75" s="147"/>
      <c r="Q75" s="142"/>
    </row>
    <row r="76" spans="1:27" ht="24.75" customHeight="1" thickBot="1" x14ac:dyDescent="0.35">
      <c r="A76" s="79">
        <v>69</v>
      </c>
      <c r="B76" s="79"/>
      <c r="C76" s="149" t="s">
        <v>407</v>
      </c>
      <c r="D76" s="147" t="s">
        <v>408</v>
      </c>
      <c r="E76" s="147" t="s">
        <v>32</v>
      </c>
      <c r="F76" s="148" t="s">
        <v>409</v>
      </c>
      <c r="G76" s="148" t="s">
        <v>410</v>
      </c>
      <c r="H76" s="147" t="s">
        <v>35</v>
      </c>
      <c r="I76" s="147" t="s">
        <v>36</v>
      </c>
      <c r="J76" s="148" t="s">
        <v>411</v>
      </c>
      <c r="K76" s="148">
        <v>89613271717</v>
      </c>
      <c r="L76" s="148" t="s">
        <v>412</v>
      </c>
      <c r="M76" s="148" t="s">
        <v>17</v>
      </c>
      <c r="N76" s="148"/>
      <c r="O76" s="148"/>
      <c r="P76" s="147"/>
      <c r="Q76" s="142"/>
    </row>
    <row r="77" spans="1:27" ht="24.75" customHeight="1" thickBot="1" x14ac:dyDescent="0.35">
      <c r="A77" s="79">
        <v>70</v>
      </c>
      <c r="B77" s="79"/>
      <c r="C77" s="149" t="s">
        <v>413</v>
      </c>
      <c r="D77" s="147" t="s">
        <v>414</v>
      </c>
      <c r="E77" s="147" t="s">
        <v>114</v>
      </c>
      <c r="F77" s="147" t="s">
        <v>415</v>
      </c>
      <c r="G77" s="147" t="s">
        <v>416</v>
      </c>
      <c r="H77" s="147" t="s">
        <v>35</v>
      </c>
      <c r="I77" s="147" t="s">
        <v>35</v>
      </c>
      <c r="J77" s="147" t="s">
        <v>417</v>
      </c>
      <c r="K77" s="147">
        <v>81234540740</v>
      </c>
      <c r="L77" s="147" t="s">
        <v>418</v>
      </c>
      <c r="M77" s="147" t="s">
        <v>18</v>
      </c>
      <c r="N77" s="327" t="s">
        <v>1815</v>
      </c>
      <c r="O77" s="148"/>
      <c r="P77" s="148"/>
      <c r="Q77" s="142"/>
    </row>
    <row r="78" spans="1:27" ht="24.75" customHeight="1" thickBot="1" x14ac:dyDescent="0.35">
      <c r="A78" s="79">
        <v>71</v>
      </c>
      <c r="B78" s="79"/>
      <c r="C78" s="149" t="s">
        <v>419</v>
      </c>
      <c r="D78" s="147" t="s">
        <v>420</v>
      </c>
      <c r="E78" s="147" t="s">
        <v>32</v>
      </c>
      <c r="F78" s="147" t="s">
        <v>421</v>
      </c>
      <c r="G78" s="147" t="s">
        <v>422</v>
      </c>
      <c r="H78" s="147" t="s">
        <v>35</v>
      </c>
      <c r="I78" s="147" t="s">
        <v>36</v>
      </c>
      <c r="J78" s="147" t="s">
        <v>423</v>
      </c>
      <c r="K78" s="147">
        <v>82234003469</v>
      </c>
      <c r="L78" s="147" t="s">
        <v>424</v>
      </c>
      <c r="M78" s="148" t="s">
        <v>18</v>
      </c>
      <c r="N78" s="148"/>
      <c r="O78" s="148"/>
      <c r="P78" s="148"/>
      <c r="Q78" s="142"/>
    </row>
    <row r="79" spans="1:27" ht="24.75" customHeight="1" thickBot="1" x14ac:dyDescent="0.35">
      <c r="A79" s="79">
        <v>72</v>
      </c>
      <c r="B79" s="79"/>
      <c r="C79" s="149" t="s">
        <v>425</v>
      </c>
      <c r="D79" s="147" t="s">
        <v>338</v>
      </c>
      <c r="E79" s="147" t="s">
        <v>32</v>
      </c>
      <c r="F79" s="147" t="s">
        <v>426</v>
      </c>
      <c r="G79" s="147" t="s">
        <v>427</v>
      </c>
      <c r="H79" s="147" t="s">
        <v>35</v>
      </c>
      <c r="I79" s="147" t="s">
        <v>394</v>
      </c>
      <c r="J79" s="147" t="s">
        <v>428</v>
      </c>
      <c r="K79" s="147">
        <v>82186662104</v>
      </c>
      <c r="L79" s="147" t="s">
        <v>429</v>
      </c>
      <c r="M79" s="147" t="s">
        <v>17</v>
      </c>
      <c r="N79" s="327" t="s">
        <v>1816</v>
      </c>
      <c r="O79" s="148"/>
      <c r="P79" s="148"/>
      <c r="Q79" s="142"/>
    </row>
    <row r="80" spans="1:27" ht="24.75" customHeight="1" thickBot="1" x14ac:dyDescent="0.35">
      <c r="A80" s="79">
        <v>73</v>
      </c>
      <c r="B80" s="79"/>
      <c r="C80" s="149" t="s">
        <v>430</v>
      </c>
      <c r="D80" s="147" t="s">
        <v>431</v>
      </c>
      <c r="E80" s="147" t="s">
        <v>32</v>
      </c>
      <c r="F80" s="147" t="s">
        <v>432</v>
      </c>
      <c r="G80" s="147" t="s">
        <v>433</v>
      </c>
      <c r="H80" s="147" t="s">
        <v>35</v>
      </c>
      <c r="I80" s="147" t="s">
        <v>36</v>
      </c>
      <c r="J80" s="147" t="s">
        <v>434</v>
      </c>
      <c r="K80" s="147"/>
      <c r="L80" s="147" t="s">
        <v>377</v>
      </c>
      <c r="M80" s="147" t="s">
        <v>18</v>
      </c>
      <c r="N80" s="326" t="s">
        <v>1817</v>
      </c>
      <c r="O80" s="147"/>
      <c r="P80" s="147"/>
      <c r="Q80" s="142"/>
    </row>
    <row r="81" spans="1:16" ht="24.75" customHeight="1" thickBot="1" x14ac:dyDescent="0.35">
      <c r="A81" s="79">
        <v>74</v>
      </c>
      <c r="B81" s="79"/>
      <c r="C81" s="149" t="s">
        <v>435</v>
      </c>
      <c r="D81" s="147" t="s">
        <v>436</v>
      </c>
      <c r="E81" s="147" t="s">
        <v>32</v>
      </c>
      <c r="F81" s="147" t="s">
        <v>437</v>
      </c>
      <c r="G81" s="147" t="s">
        <v>438</v>
      </c>
      <c r="H81" s="147" t="s">
        <v>150</v>
      </c>
      <c r="I81" s="147" t="s">
        <v>288</v>
      </c>
      <c r="J81" s="147" t="s">
        <v>439</v>
      </c>
      <c r="K81" s="147">
        <v>83867094095</v>
      </c>
      <c r="L81" s="147" t="s">
        <v>440</v>
      </c>
      <c r="M81" s="147" t="s">
        <v>18</v>
      </c>
      <c r="N81" s="148"/>
      <c r="O81" s="148"/>
      <c r="P81" s="147"/>
    </row>
    <row r="82" spans="1:16" ht="24.75" customHeight="1" thickBot="1" x14ac:dyDescent="0.35">
      <c r="A82" s="79">
        <v>75</v>
      </c>
      <c r="B82" s="79"/>
      <c r="C82" s="149" t="s">
        <v>441</v>
      </c>
      <c r="D82" s="147" t="s">
        <v>442</v>
      </c>
      <c r="E82" s="147" t="s">
        <v>32</v>
      </c>
      <c r="F82" s="147" t="s">
        <v>443</v>
      </c>
      <c r="G82" s="147" t="s">
        <v>444</v>
      </c>
      <c r="H82" s="147" t="s">
        <v>35</v>
      </c>
      <c r="I82" s="147" t="s">
        <v>35</v>
      </c>
      <c r="J82" s="147" t="s">
        <v>445</v>
      </c>
      <c r="K82" s="147"/>
      <c r="L82" s="147" t="s">
        <v>318</v>
      </c>
      <c r="M82" s="148" t="s">
        <v>18</v>
      </c>
      <c r="N82" s="327" t="s">
        <v>1818</v>
      </c>
      <c r="O82" s="148"/>
      <c r="P82" s="147"/>
    </row>
    <row r="83" spans="1:16" ht="24.75" customHeight="1" thickBot="1" x14ac:dyDescent="0.35">
      <c r="A83" s="79">
        <v>76</v>
      </c>
      <c r="B83" s="79"/>
      <c r="C83" s="149" t="s">
        <v>446</v>
      </c>
      <c r="D83" s="147" t="s">
        <v>447</v>
      </c>
      <c r="E83" s="147" t="s">
        <v>255</v>
      </c>
      <c r="F83" s="147" t="s">
        <v>448</v>
      </c>
      <c r="G83" s="147" t="s">
        <v>449</v>
      </c>
      <c r="H83" s="147" t="s">
        <v>450</v>
      </c>
      <c r="I83" s="147" t="s">
        <v>36</v>
      </c>
      <c r="J83" s="147" t="s">
        <v>451</v>
      </c>
      <c r="K83" s="147">
        <v>87856607994</v>
      </c>
      <c r="L83" s="147" t="s">
        <v>235</v>
      </c>
      <c r="M83" s="148" t="s">
        <v>18</v>
      </c>
      <c r="N83" s="327" t="s">
        <v>1819</v>
      </c>
      <c r="O83" s="148"/>
      <c r="P83" s="147"/>
    </row>
    <row r="84" spans="1:16" ht="24.75" customHeight="1" thickBot="1" x14ac:dyDescent="0.35">
      <c r="A84" s="79">
        <v>77</v>
      </c>
      <c r="B84" s="79"/>
      <c r="C84" s="149" t="s">
        <v>452</v>
      </c>
      <c r="D84" s="147" t="s">
        <v>453</v>
      </c>
      <c r="E84" s="147" t="s">
        <v>32</v>
      </c>
      <c r="F84" s="147" t="s">
        <v>454</v>
      </c>
      <c r="G84" s="147" t="s">
        <v>455</v>
      </c>
      <c r="H84" s="147" t="s">
        <v>35</v>
      </c>
      <c r="I84" s="147" t="s">
        <v>36</v>
      </c>
      <c r="J84" s="147" t="s">
        <v>456</v>
      </c>
      <c r="K84" s="147"/>
      <c r="L84" s="147"/>
      <c r="M84" s="147" t="s">
        <v>18</v>
      </c>
      <c r="N84" s="327" t="s">
        <v>1820</v>
      </c>
      <c r="O84" s="148"/>
      <c r="P84" s="148"/>
    </row>
    <row r="85" spans="1:16" ht="24.75" customHeight="1" thickBot="1" x14ac:dyDescent="0.35">
      <c r="A85" s="79">
        <v>78</v>
      </c>
      <c r="B85" s="79"/>
      <c r="C85" s="149" t="s">
        <v>457</v>
      </c>
      <c r="D85" s="147" t="s">
        <v>458</v>
      </c>
      <c r="E85" s="147" t="s">
        <v>32</v>
      </c>
      <c r="F85" s="147" t="s">
        <v>459</v>
      </c>
      <c r="G85" s="147" t="s">
        <v>460</v>
      </c>
      <c r="H85" s="147" t="s">
        <v>461</v>
      </c>
      <c r="I85" s="147" t="s">
        <v>36</v>
      </c>
      <c r="J85" s="147" t="s">
        <v>462</v>
      </c>
      <c r="K85" s="147">
        <v>82143586019</v>
      </c>
      <c r="L85" s="147" t="s">
        <v>463</v>
      </c>
      <c r="M85" s="147" t="s">
        <v>17</v>
      </c>
      <c r="N85" s="327" t="s">
        <v>1821</v>
      </c>
      <c r="O85" s="148"/>
      <c r="P85" s="147"/>
    </row>
    <row r="86" spans="1:16" ht="24.75" customHeight="1" thickBot="1" x14ac:dyDescent="0.35">
      <c r="A86" s="79">
        <v>79</v>
      </c>
      <c r="B86" s="79"/>
      <c r="C86" s="146" t="s">
        <v>464</v>
      </c>
      <c r="D86" s="147" t="s">
        <v>465</v>
      </c>
      <c r="E86" s="147" t="s">
        <v>32</v>
      </c>
      <c r="F86" s="147" t="s">
        <v>466</v>
      </c>
      <c r="G86" s="147" t="s">
        <v>467</v>
      </c>
      <c r="H86" s="147" t="s">
        <v>35</v>
      </c>
      <c r="I86" s="147" t="s">
        <v>36</v>
      </c>
      <c r="J86" s="147" t="s">
        <v>468</v>
      </c>
      <c r="K86" s="147">
        <v>81357242237</v>
      </c>
      <c r="L86" s="147" t="s">
        <v>318</v>
      </c>
      <c r="M86" s="147" t="s">
        <v>17</v>
      </c>
      <c r="N86" s="148"/>
      <c r="O86" s="148"/>
      <c r="P86" s="147"/>
    </row>
    <row r="87" spans="1:16" ht="24.75" customHeight="1" thickBot="1" x14ac:dyDescent="0.35">
      <c r="A87" s="79">
        <v>80</v>
      </c>
      <c r="B87" s="79"/>
      <c r="C87" s="146" t="s">
        <v>469</v>
      </c>
      <c r="D87" s="147" t="s">
        <v>470</v>
      </c>
      <c r="E87" s="147" t="s">
        <v>32</v>
      </c>
      <c r="F87" s="147" t="s">
        <v>471</v>
      </c>
      <c r="G87" s="147" t="s">
        <v>472</v>
      </c>
      <c r="H87" s="147" t="s">
        <v>35</v>
      </c>
      <c r="I87" s="147" t="s">
        <v>36</v>
      </c>
      <c r="J87" s="147" t="s">
        <v>473</v>
      </c>
      <c r="K87" s="147">
        <v>83831914920</v>
      </c>
      <c r="L87" s="147" t="s">
        <v>429</v>
      </c>
      <c r="M87" s="148" t="s">
        <v>17</v>
      </c>
      <c r="N87" s="148"/>
      <c r="O87" s="148"/>
      <c r="P87" s="147"/>
    </row>
    <row r="88" spans="1:16" ht="24.75" customHeight="1" thickBot="1" x14ac:dyDescent="0.35">
      <c r="A88" s="79">
        <v>81</v>
      </c>
      <c r="B88" s="79"/>
      <c r="C88" s="149" t="s">
        <v>474</v>
      </c>
      <c r="D88" s="147" t="s">
        <v>475</v>
      </c>
      <c r="E88" s="147" t="s">
        <v>32</v>
      </c>
      <c r="F88" s="147" t="s">
        <v>476</v>
      </c>
      <c r="G88" s="147" t="s">
        <v>477</v>
      </c>
      <c r="H88" s="147" t="s">
        <v>35</v>
      </c>
      <c r="I88" s="147" t="s">
        <v>36</v>
      </c>
      <c r="J88" s="147" t="s">
        <v>478</v>
      </c>
      <c r="K88" s="147">
        <v>813849416027</v>
      </c>
      <c r="L88" s="147" t="s">
        <v>479</v>
      </c>
      <c r="M88" s="148" t="s">
        <v>17</v>
      </c>
      <c r="N88" s="327" t="s">
        <v>1822</v>
      </c>
      <c r="O88" s="148"/>
      <c r="P88" s="147"/>
    </row>
    <row r="89" spans="1:16" ht="24.75" customHeight="1" thickBot="1" x14ac:dyDescent="0.35">
      <c r="A89" s="79">
        <v>82</v>
      </c>
      <c r="B89" s="79"/>
      <c r="C89" s="149" t="s">
        <v>480</v>
      </c>
      <c r="D89" s="147" t="s">
        <v>481</v>
      </c>
      <c r="E89" s="147" t="s">
        <v>32</v>
      </c>
      <c r="F89" s="147" t="s">
        <v>482</v>
      </c>
      <c r="G89" s="147" t="s">
        <v>483</v>
      </c>
      <c r="H89" s="147" t="s">
        <v>35</v>
      </c>
      <c r="I89" s="147" t="s">
        <v>36</v>
      </c>
      <c r="J89" s="147" t="s">
        <v>484</v>
      </c>
      <c r="K89" s="147"/>
      <c r="L89" s="147" t="s">
        <v>377</v>
      </c>
      <c r="M89" s="148" t="s">
        <v>17</v>
      </c>
      <c r="N89" s="327" t="s">
        <v>1823</v>
      </c>
      <c r="O89" s="148"/>
      <c r="P89" s="147"/>
    </row>
    <row r="90" spans="1:16" ht="24.75" customHeight="1" thickBot="1" x14ac:dyDescent="0.35">
      <c r="A90" s="79">
        <v>83</v>
      </c>
      <c r="B90" s="79"/>
      <c r="C90" s="149" t="s">
        <v>485</v>
      </c>
      <c r="D90" s="147" t="s">
        <v>486</v>
      </c>
      <c r="E90" s="147" t="s">
        <v>32</v>
      </c>
      <c r="F90" s="147" t="s">
        <v>487</v>
      </c>
      <c r="G90" s="147" t="s">
        <v>488</v>
      </c>
      <c r="H90" s="147" t="s">
        <v>35</v>
      </c>
      <c r="I90" s="147" t="s">
        <v>35</v>
      </c>
      <c r="J90" s="147" t="s">
        <v>489</v>
      </c>
      <c r="K90" s="147">
        <v>8223444050509</v>
      </c>
      <c r="L90" s="147" t="s">
        <v>490</v>
      </c>
      <c r="M90" s="148" t="s">
        <v>17</v>
      </c>
      <c r="N90" s="148"/>
      <c r="O90" s="148"/>
      <c r="P90" s="147"/>
    </row>
    <row r="91" spans="1:16" ht="24.75" customHeight="1" thickBot="1" x14ac:dyDescent="0.35">
      <c r="A91" s="79">
        <v>84</v>
      </c>
      <c r="B91" s="79"/>
      <c r="C91" s="146" t="s">
        <v>491</v>
      </c>
      <c r="D91" s="147" t="s">
        <v>492</v>
      </c>
      <c r="E91" s="147" t="s">
        <v>32</v>
      </c>
      <c r="F91" s="147" t="s">
        <v>493</v>
      </c>
      <c r="G91" s="147" t="s">
        <v>494</v>
      </c>
      <c r="H91" s="147" t="s">
        <v>150</v>
      </c>
      <c r="I91" s="147" t="s">
        <v>36</v>
      </c>
      <c r="J91" s="147" t="s">
        <v>495</v>
      </c>
      <c r="K91" s="147">
        <v>81217045115</v>
      </c>
      <c r="L91" s="147" t="s">
        <v>377</v>
      </c>
      <c r="M91" s="148" t="s">
        <v>18</v>
      </c>
      <c r="N91" s="148"/>
      <c r="O91" s="148"/>
      <c r="P91" s="147"/>
    </row>
    <row r="92" spans="1:16" ht="24.75" customHeight="1" thickBot="1" x14ac:dyDescent="0.35">
      <c r="A92" s="79">
        <v>85</v>
      </c>
      <c r="B92" s="79"/>
      <c r="C92" s="146" t="s">
        <v>496</v>
      </c>
      <c r="D92" s="147" t="s">
        <v>497</v>
      </c>
      <c r="E92" s="147" t="s">
        <v>32</v>
      </c>
      <c r="F92" s="147" t="s">
        <v>498</v>
      </c>
      <c r="G92" s="147" t="s">
        <v>499</v>
      </c>
      <c r="H92" s="147" t="s">
        <v>35</v>
      </c>
      <c r="I92" s="147" t="s">
        <v>36</v>
      </c>
      <c r="J92" s="147" t="s">
        <v>500</v>
      </c>
      <c r="K92" s="147">
        <v>81332806075</v>
      </c>
      <c r="L92" s="147" t="s">
        <v>501</v>
      </c>
      <c r="M92" s="148" t="s">
        <v>17</v>
      </c>
      <c r="N92" s="327" t="s">
        <v>1824</v>
      </c>
      <c r="O92" s="148"/>
      <c r="P92" s="147"/>
    </row>
    <row r="93" spans="1:16" ht="24.75" customHeight="1" thickBot="1" x14ac:dyDescent="0.35">
      <c r="A93" s="79">
        <v>86</v>
      </c>
      <c r="B93" s="79"/>
      <c r="C93" s="149" t="s">
        <v>502</v>
      </c>
      <c r="D93" s="147" t="s">
        <v>503</v>
      </c>
      <c r="E93" s="147" t="s">
        <v>32</v>
      </c>
      <c r="F93" s="147" t="s">
        <v>504</v>
      </c>
      <c r="G93" s="147" t="s">
        <v>505</v>
      </c>
      <c r="H93" s="147" t="s">
        <v>35</v>
      </c>
      <c r="I93" s="147" t="s">
        <v>36</v>
      </c>
      <c r="J93" s="147" t="s">
        <v>506</v>
      </c>
      <c r="K93" s="147" t="s">
        <v>507</v>
      </c>
      <c r="L93" s="147" t="s">
        <v>170</v>
      </c>
      <c r="M93" s="148" t="s">
        <v>17</v>
      </c>
      <c r="N93" s="148"/>
      <c r="O93" s="148"/>
      <c r="P93" s="147"/>
    </row>
    <row r="94" spans="1:16" ht="24.75" customHeight="1" thickBot="1" x14ac:dyDescent="0.35">
      <c r="A94" s="79">
        <v>87</v>
      </c>
      <c r="B94" s="79"/>
      <c r="C94" s="149" t="s">
        <v>508</v>
      </c>
      <c r="D94" s="147" t="s">
        <v>509</v>
      </c>
      <c r="E94" s="147" t="s">
        <v>32</v>
      </c>
      <c r="F94" s="147" t="s">
        <v>510</v>
      </c>
      <c r="G94" s="147" t="s">
        <v>511</v>
      </c>
      <c r="H94" s="147" t="s">
        <v>35</v>
      </c>
      <c r="I94" s="147" t="s">
        <v>36</v>
      </c>
      <c r="J94" s="147" t="s">
        <v>512</v>
      </c>
      <c r="K94" s="147">
        <v>83849453480</v>
      </c>
      <c r="L94" s="147" t="s">
        <v>88</v>
      </c>
      <c r="M94" s="147" t="s">
        <v>17</v>
      </c>
      <c r="N94" s="327" t="s">
        <v>1825</v>
      </c>
      <c r="O94" s="148"/>
      <c r="P94" s="148"/>
    </row>
    <row r="95" spans="1:16" ht="24.75" customHeight="1" thickBot="1" x14ac:dyDescent="0.35">
      <c r="A95" s="79">
        <v>88</v>
      </c>
      <c r="B95" s="79"/>
      <c r="C95" s="165" t="s">
        <v>513</v>
      </c>
      <c r="D95" s="147" t="s">
        <v>514</v>
      </c>
      <c r="E95" s="147" t="s">
        <v>32</v>
      </c>
      <c r="F95" s="147" t="s">
        <v>515</v>
      </c>
      <c r="G95" s="147" t="s">
        <v>516</v>
      </c>
      <c r="H95" s="147" t="s">
        <v>35</v>
      </c>
      <c r="I95" s="147" t="s">
        <v>36</v>
      </c>
      <c r="J95" s="147" t="s">
        <v>517</v>
      </c>
      <c r="K95" s="147">
        <v>82245352652</v>
      </c>
      <c r="L95" s="147" t="s">
        <v>518</v>
      </c>
      <c r="M95" s="148" t="s">
        <v>18</v>
      </c>
      <c r="N95" s="148"/>
      <c r="O95" s="148"/>
      <c r="P95" s="147"/>
    </row>
    <row r="96" spans="1:16" ht="24.75" customHeight="1" thickBot="1" x14ac:dyDescent="0.35">
      <c r="A96" s="79">
        <v>89</v>
      </c>
      <c r="B96" s="79"/>
      <c r="C96" s="149" t="s">
        <v>519</v>
      </c>
      <c r="D96" s="147" t="s">
        <v>520</v>
      </c>
      <c r="E96" s="147" t="s">
        <v>32</v>
      </c>
      <c r="F96" s="147" t="s">
        <v>521</v>
      </c>
      <c r="G96" s="147" t="s">
        <v>522</v>
      </c>
      <c r="H96" s="147" t="s">
        <v>35</v>
      </c>
      <c r="I96" s="147" t="s">
        <v>36</v>
      </c>
      <c r="J96" s="147" t="s">
        <v>523</v>
      </c>
      <c r="K96" s="147">
        <v>81932133214</v>
      </c>
      <c r="L96" s="147" t="s">
        <v>524</v>
      </c>
      <c r="M96" s="147" t="s">
        <v>18</v>
      </c>
      <c r="N96" s="327" t="s">
        <v>1826</v>
      </c>
      <c r="O96" s="148"/>
      <c r="P96" s="147"/>
    </row>
    <row r="97" spans="1:16" ht="24.75" customHeight="1" thickBot="1" x14ac:dyDescent="0.35">
      <c r="A97" s="79">
        <v>90</v>
      </c>
      <c r="B97" s="79"/>
      <c r="C97" s="146" t="s">
        <v>525</v>
      </c>
      <c r="D97" s="147" t="s">
        <v>526</v>
      </c>
      <c r="E97" s="147" t="s">
        <v>32</v>
      </c>
      <c r="F97" s="147" t="s">
        <v>527</v>
      </c>
      <c r="G97" s="147" t="s">
        <v>528</v>
      </c>
      <c r="H97" s="147" t="s">
        <v>150</v>
      </c>
      <c r="I97" s="147" t="s">
        <v>36</v>
      </c>
      <c r="J97" s="147" t="s">
        <v>529</v>
      </c>
      <c r="K97" s="147">
        <v>82140151295</v>
      </c>
      <c r="L97" s="147" t="s">
        <v>429</v>
      </c>
      <c r="M97" s="147" t="s">
        <v>17</v>
      </c>
      <c r="N97" s="327" t="s">
        <v>1827</v>
      </c>
      <c r="O97" s="148"/>
      <c r="P97" s="147"/>
    </row>
    <row r="98" spans="1:16" ht="24.75" customHeight="1" thickBot="1" x14ac:dyDescent="0.35">
      <c r="A98" s="79">
        <v>91</v>
      </c>
      <c r="B98" s="79"/>
      <c r="C98" s="149" t="s">
        <v>530</v>
      </c>
      <c r="D98" s="147" t="s">
        <v>531</v>
      </c>
      <c r="E98" s="147" t="s">
        <v>32</v>
      </c>
      <c r="F98" s="147" t="s">
        <v>532</v>
      </c>
      <c r="G98" s="147" t="s">
        <v>533</v>
      </c>
      <c r="H98" s="147" t="s">
        <v>35</v>
      </c>
      <c r="I98" s="147" t="s">
        <v>36</v>
      </c>
      <c r="J98" s="147" t="s">
        <v>534</v>
      </c>
      <c r="K98" s="147">
        <v>89677209328</v>
      </c>
      <c r="L98" s="147" t="s">
        <v>535</v>
      </c>
      <c r="M98" s="148" t="s">
        <v>17</v>
      </c>
      <c r="N98" s="148"/>
      <c r="O98" s="148"/>
      <c r="P98" s="147"/>
    </row>
    <row r="99" spans="1:16" ht="24.75" customHeight="1" thickBot="1" x14ac:dyDescent="0.35">
      <c r="A99" s="79">
        <v>92</v>
      </c>
      <c r="B99" s="79"/>
      <c r="C99" s="149" t="s">
        <v>536</v>
      </c>
      <c r="D99" s="166" t="s">
        <v>537</v>
      </c>
      <c r="E99" s="166" t="s">
        <v>32</v>
      </c>
      <c r="F99" s="166" t="s">
        <v>538</v>
      </c>
      <c r="G99" s="166" t="s">
        <v>539</v>
      </c>
      <c r="H99" s="166" t="s">
        <v>150</v>
      </c>
      <c r="I99" s="166" t="s">
        <v>36</v>
      </c>
      <c r="J99" s="166" t="s">
        <v>540</v>
      </c>
      <c r="K99" s="166" t="s">
        <v>541</v>
      </c>
      <c r="L99" s="166" t="s">
        <v>463</v>
      </c>
      <c r="M99" s="166" t="s">
        <v>17</v>
      </c>
      <c r="N99" s="166"/>
      <c r="O99" s="148"/>
      <c r="P99" s="147"/>
    </row>
    <row r="100" spans="1:16" ht="24.75" customHeight="1" thickBot="1" x14ac:dyDescent="0.35">
      <c r="A100" s="79">
        <v>93</v>
      </c>
      <c r="B100" s="79"/>
      <c r="C100" s="149" t="s">
        <v>542</v>
      </c>
      <c r="D100" s="147" t="s">
        <v>543</v>
      </c>
      <c r="E100" s="147" t="s">
        <v>32</v>
      </c>
      <c r="F100" s="147" t="s">
        <v>544</v>
      </c>
      <c r="G100" s="147" t="s">
        <v>545</v>
      </c>
      <c r="H100" s="147" t="s">
        <v>150</v>
      </c>
      <c r="I100" s="147" t="s">
        <v>36</v>
      </c>
      <c r="J100" s="147" t="s">
        <v>546</v>
      </c>
      <c r="K100" s="147"/>
      <c r="L100" s="147" t="s">
        <v>547</v>
      </c>
      <c r="M100" s="148" t="s">
        <v>18</v>
      </c>
      <c r="N100" s="327" t="s">
        <v>1828</v>
      </c>
      <c r="O100" s="148"/>
      <c r="P100" s="147"/>
    </row>
    <row r="101" spans="1:16" ht="24.75" customHeight="1" thickBot="1" x14ac:dyDescent="0.35">
      <c r="A101" s="79">
        <v>94</v>
      </c>
      <c r="B101" s="79"/>
      <c r="C101" s="167" t="s">
        <v>548</v>
      </c>
      <c r="D101" s="168" t="s">
        <v>549</v>
      </c>
      <c r="E101" s="168" t="s">
        <v>32</v>
      </c>
      <c r="F101" s="168" t="s">
        <v>550</v>
      </c>
      <c r="G101" s="168" t="s">
        <v>551</v>
      </c>
      <c r="H101" s="168" t="s">
        <v>552</v>
      </c>
      <c r="I101" s="168" t="s">
        <v>36</v>
      </c>
      <c r="J101" s="168" t="s">
        <v>553</v>
      </c>
      <c r="K101" s="168">
        <v>89613910800</v>
      </c>
      <c r="L101" s="168" t="s">
        <v>524</v>
      </c>
      <c r="M101" s="168" t="s">
        <v>17</v>
      </c>
      <c r="N101" s="332" t="s">
        <v>1829</v>
      </c>
      <c r="O101" s="168"/>
      <c r="P101" s="169"/>
    </row>
    <row r="102" spans="1:16" ht="24.75" customHeight="1" thickBot="1" x14ac:dyDescent="0.4">
      <c r="A102" s="79">
        <v>95</v>
      </c>
      <c r="B102" s="79"/>
      <c r="C102" s="153" t="s">
        <v>554</v>
      </c>
      <c r="D102" s="151" t="s">
        <v>555</v>
      </c>
      <c r="E102" s="151" t="s">
        <v>32</v>
      </c>
      <c r="F102" s="151" t="s">
        <v>556</v>
      </c>
      <c r="G102" s="151" t="s">
        <v>557</v>
      </c>
      <c r="H102" s="151" t="s">
        <v>150</v>
      </c>
      <c r="I102" s="151" t="s">
        <v>36</v>
      </c>
      <c r="J102" s="151" t="s">
        <v>558</v>
      </c>
      <c r="K102" s="151">
        <v>895338167309</v>
      </c>
      <c r="L102" s="151" t="s">
        <v>559</v>
      </c>
      <c r="M102" s="151" t="s">
        <v>18</v>
      </c>
      <c r="N102" s="333" t="s">
        <v>1830</v>
      </c>
      <c r="O102" s="152"/>
      <c r="P102" s="151"/>
    </row>
    <row r="103" spans="1:16" ht="24.75" customHeight="1" thickBot="1" x14ac:dyDescent="0.35">
      <c r="A103" s="79">
        <v>96</v>
      </c>
      <c r="B103" s="79"/>
      <c r="C103" s="153" t="s">
        <v>560</v>
      </c>
      <c r="D103" s="151" t="s">
        <v>561</v>
      </c>
      <c r="E103" s="151" t="s">
        <v>32</v>
      </c>
      <c r="F103" s="151" t="s">
        <v>562</v>
      </c>
      <c r="G103" s="151" t="s">
        <v>563</v>
      </c>
      <c r="H103" s="151" t="s">
        <v>564</v>
      </c>
      <c r="I103" s="151" t="s">
        <v>564</v>
      </c>
      <c r="J103" s="151" t="s">
        <v>565</v>
      </c>
      <c r="K103" s="151"/>
      <c r="L103" s="151" t="s">
        <v>566</v>
      </c>
      <c r="M103" s="151" t="s">
        <v>18</v>
      </c>
      <c r="N103" s="329" t="s">
        <v>1831</v>
      </c>
      <c r="O103" s="151"/>
      <c r="P103" s="151"/>
    </row>
    <row r="104" spans="1:16" ht="24.75" customHeight="1" thickBot="1" x14ac:dyDescent="0.35">
      <c r="A104" s="79">
        <v>97</v>
      </c>
      <c r="B104" s="79"/>
      <c r="C104" s="167" t="s">
        <v>567</v>
      </c>
      <c r="D104" s="168" t="s">
        <v>568</v>
      </c>
      <c r="E104" s="168" t="s">
        <v>32</v>
      </c>
      <c r="F104" s="169" t="s">
        <v>569</v>
      </c>
      <c r="G104" s="169" t="s">
        <v>570</v>
      </c>
      <c r="H104" s="168" t="s">
        <v>35</v>
      </c>
      <c r="I104" s="169" t="s">
        <v>36</v>
      </c>
      <c r="J104" s="169" t="s">
        <v>571</v>
      </c>
      <c r="K104" s="169">
        <v>89664861739</v>
      </c>
      <c r="L104" s="169" t="s">
        <v>572</v>
      </c>
      <c r="M104" s="168" t="s">
        <v>18</v>
      </c>
      <c r="N104" s="332" t="s">
        <v>1832</v>
      </c>
      <c r="O104" s="168"/>
      <c r="P104" s="169"/>
    </row>
    <row r="105" spans="1:16" ht="24.75" customHeight="1" thickBot="1" x14ac:dyDescent="0.4">
      <c r="A105" s="79">
        <v>98</v>
      </c>
      <c r="B105" s="79"/>
      <c r="C105" s="158" t="s">
        <v>573</v>
      </c>
      <c r="D105" s="155" t="s">
        <v>574</v>
      </c>
      <c r="E105" s="155" t="s">
        <v>32</v>
      </c>
      <c r="F105" s="155" t="s">
        <v>575</v>
      </c>
      <c r="G105" s="155" t="s">
        <v>576</v>
      </c>
      <c r="H105" s="155" t="s">
        <v>577</v>
      </c>
      <c r="I105" s="155" t="s">
        <v>36</v>
      </c>
      <c r="J105" s="155" t="s">
        <v>578</v>
      </c>
      <c r="K105" s="155">
        <v>81357019943</v>
      </c>
      <c r="L105" s="155" t="s">
        <v>579</v>
      </c>
      <c r="M105" s="155" t="s">
        <v>18</v>
      </c>
      <c r="N105" s="334" t="s">
        <v>1833</v>
      </c>
      <c r="O105" s="168"/>
      <c r="P105" s="169"/>
    </row>
    <row r="106" spans="1:16" ht="24.75" customHeight="1" thickBot="1" x14ac:dyDescent="0.4">
      <c r="A106" s="79">
        <v>99</v>
      </c>
      <c r="B106" s="79"/>
      <c r="C106" s="158" t="s">
        <v>580</v>
      </c>
      <c r="D106" s="155" t="s">
        <v>581</v>
      </c>
      <c r="E106" s="155" t="s">
        <v>32</v>
      </c>
      <c r="F106" s="155" t="s">
        <v>582</v>
      </c>
      <c r="G106" s="155" t="s">
        <v>583</v>
      </c>
      <c r="H106" s="155" t="s">
        <v>584</v>
      </c>
      <c r="I106" s="155" t="s">
        <v>35</v>
      </c>
      <c r="J106" s="155" t="s">
        <v>585</v>
      </c>
      <c r="K106" s="155">
        <v>81331000758</v>
      </c>
      <c r="L106" s="155" t="s">
        <v>144</v>
      </c>
      <c r="M106" s="155" t="s">
        <v>18</v>
      </c>
      <c r="N106" s="155"/>
      <c r="O106" s="168"/>
      <c r="P106" s="169"/>
    </row>
    <row r="107" spans="1:16" ht="24.75" customHeight="1" thickBot="1" x14ac:dyDescent="0.4">
      <c r="A107" s="79">
        <v>100</v>
      </c>
      <c r="B107" s="79"/>
      <c r="C107" s="158" t="s">
        <v>586</v>
      </c>
      <c r="D107" s="155" t="s">
        <v>587</v>
      </c>
      <c r="E107" s="155" t="s">
        <v>32</v>
      </c>
      <c r="F107" s="155" t="s">
        <v>588</v>
      </c>
      <c r="G107" s="155" t="s">
        <v>589</v>
      </c>
      <c r="H107" s="155" t="s">
        <v>150</v>
      </c>
      <c r="I107" s="155" t="s">
        <v>150</v>
      </c>
      <c r="J107" s="155" t="s">
        <v>590</v>
      </c>
      <c r="K107" s="155">
        <v>82234874863</v>
      </c>
      <c r="L107" s="155" t="s">
        <v>591</v>
      </c>
      <c r="M107" s="155" t="s">
        <v>18</v>
      </c>
      <c r="N107" s="334" t="s">
        <v>1834</v>
      </c>
      <c r="O107" s="168"/>
      <c r="P107" s="169"/>
    </row>
    <row r="108" spans="1:16" ht="24.75" customHeight="1" thickBot="1" x14ac:dyDescent="0.35">
      <c r="A108" s="79">
        <v>101</v>
      </c>
      <c r="B108" s="79"/>
      <c r="C108" s="167" t="s">
        <v>592</v>
      </c>
      <c r="D108" s="169" t="s">
        <v>593</v>
      </c>
      <c r="E108" s="168" t="s">
        <v>32</v>
      </c>
      <c r="F108" s="169" t="s">
        <v>594</v>
      </c>
      <c r="G108" s="169" t="s">
        <v>595</v>
      </c>
      <c r="H108" s="168" t="s">
        <v>35</v>
      </c>
      <c r="I108" s="169" t="s">
        <v>35</v>
      </c>
      <c r="J108" s="169" t="s">
        <v>596</v>
      </c>
      <c r="K108" s="169">
        <v>81357919068</v>
      </c>
      <c r="L108" s="169" t="s">
        <v>429</v>
      </c>
      <c r="M108" s="168" t="s">
        <v>17</v>
      </c>
      <c r="N108" s="332" t="s">
        <v>1835</v>
      </c>
      <c r="O108" s="168"/>
      <c r="P108" s="169"/>
    </row>
    <row r="109" spans="1:16" ht="24.75" customHeight="1" thickBot="1" x14ac:dyDescent="0.4">
      <c r="A109" s="79">
        <v>102</v>
      </c>
      <c r="B109" s="79"/>
      <c r="C109" s="158" t="s">
        <v>597</v>
      </c>
      <c r="D109" s="155" t="s">
        <v>598</v>
      </c>
      <c r="E109" s="155" t="s">
        <v>599</v>
      </c>
      <c r="F109" s="155" t="s">
        <v>600</v>
      </c>
      <c r="G109" s="155" t="s">
        <v>601</v>
      </c>
      <c r="H109" s="155" t="s">
        <v>288</v>
      </c>
      <c r="I109" s="155" t="s">
        <v>36</v>
      </c>
      <c r="J109" s="155" t="s">
        <v>602</v>
      </c>
      <c r="K109" s="155">
        <v>85648893209</v>
      </c>
      <c r="L109" s="155" t="s">
        <v>603</v>
      </c>
      <c r="M109" s="155" t="s">
        <v>18</v>
      </c>
      <c r="N109" s="148"/>
      <c r="O109" s="168"/>
      <c r="P109" s="169"/>
    </row>
    <row r="110" spans="1:16" ht="24.75" customHeight="1" thickBot="1" x14ac:dyDescent="0.4">
      <c r="A110" s="79">
        <v>103</v>
      </c>
      <c r="B110" s="79"/>
      <c r="C110" s="170" t="s">
        <v>604</v>
      </c>
      <c r="D110" s="171" t="s">
        <v>605</v>
      </c>
      <c r="E110" s="171" t="s">
        <v>32</v>
      </c>
      <c r="F110" s="171" t="s">
        <v>606</v>
      </c>
      <c r="G110" s="171" t="s">
        <v>607</v>
      </c>
      <c r="H110" s="171" t="s">
        <v>35</v>
      </c>
      <c r="I110" s="171" t="s">
        <v>35</v>
      </c>
      <c r="J110" s="171" t="s">
        <v>608</v>
      </c>
      <c r="K110" s="171">
        <v>82132650445</v>
      </c>
      <c r="L110" s="171" t="s">
        <v>318</v>
      </c>
      <c r="M110" s="171" t="s">
        <v>18</v>
      </c>
      <c r="N110" s="171"/>
      <c r="O110" s="168"/>
      <c r="P110" s="169"/>
    </row>
    <row r="111" spans="1:16" ht="24.75" customHeight="1" thickBot="1" x14ac:dyDescent="0.4">
      <c r="A111" s="79">
        <v>104</v>
      </c>
      <c r="B111" s="79"/>
      <c r="C111" s="172" t="s">
        <v>609</v>
      </c>
      <c r="D111" s="173" t="s">
        <v>610</v>
      </c>
      <c r="E111" s="173" t="s">
        <v>32</v>
      </c>
      <c r="F111" s="173" t="s">
        <v>611</v>
      </c>
      <c r="G111" s="173" t="s">
        <v>612</v>
      </c>
      <c r="H111" s="173" t="s">
        <v>35</v>
      </c>
      <c r="I111" s="173" t="s">
        <v>36</v>
      </c>
      <c r="J111" s="173" t="s">
        <v>613</v>
      </c>
      <c r="K111" s="173">
        <v>85755845145</v>
      </c>
      <c r="L111" s="173" t="s">
        <v>614</v>
      </c>
      <c r="M111" s="173" t="s">
        <v>18</v>
      </c>
      <c r="N111" s="335" t="s">
        <v>1836</v>
      </c>
      <c r="O111" s="152"/>
      <c r="P111" s="151"/>
    </row>
    <row r="112" spans="1:16" ht="24.75" customHeight="1" thickBot="1" x14ac:dyDescent="0.4">
      <c r="A112" s="79">
        <v>105</v>
      </c>
      <c r="B112" s="79"/>
      <c r="C112" s="158" t="s">
        <v>615</v>
      </c>
      <c r="D112" s="155" t="s">
        <v>616</v>
      </c>
      <c r="E112" s="155" t="s">
        <v>32</v>
      </c>
      <c r="F112" s="155" t="s">
        <v>617</v>
      </c>
      <c r="G112" s="155" t="s">
        <v>618</v>
      </c>
      <c r="H112" s="155" t="s">
        <v>35</v>
      </c>
      <c r="I112" s="155" t="s">
        <v>36</v>
      </c>
      <c r="J112" s="155" t="s">
        <v>619</v>
      </c>
      <c r="K112" s="155">
        <v>85732332553</v>
      </c>
      <c r="L112" s="155" t="s">
        <v>217</v>
      </c>
      <c r="M112" s="155" t="s">
        <v>17</v>
      </c>
      <c r="N112" s="334" t="s">
        <v>1837</v>
      </c>
      <c r="O112" s="168"/>
      <c r="P112" s="169"/>
    </row>
    <row r="113" spans="1:17" ht="24.75" customHeight="1" thickBot="1" x14ac:dyDescent="0.4">
      <c r="A113" s="79">
        <v>106</v>
      </c>
      <c r="B113" s="79"/>
      <c r="C113" s="158" t="s">
        <v>620</v>
      </c>
      <c r="D113" s="174" t="s">
        <v>621</v>
      </c>
      <c r="E113" s="155" t="s">
        <v>32</v>
      </c>
      <c r="F113" s="155" t="s">
        <v>622</v>
      </c>
      <c r="G113" s="155" t="s">
        <v>623</v>
      </c>
      <c r="H113" s="155" t="s">
        <v>35</v>
      </c>
      <c r="I113" s="155" t="s">
        <v>36</v>
      </c>
      <c r="J113" s="155" t="s">
        <v>624</v>
      </c>
      <c r="K113" s="155"/>
      <c r="L113" s="155" t="s">
        <v>88</v>
      </c>
      <c r="M113" s="155" t="s">
        <v>17</v>
      </c>
      <c r="N113" s="155"/>
      <c r="O113" s="169"/>
      <c r="P113" s="169"/>
      <c r="Q113" s="142"/>
    </row>
    <row r="114" spans="1:17" ht="24.75" customHeight="1" thickBot="1" x14ac:dyDescent="0.4">
      <c r="A114" s="79">
        <v>107</v>
      </c>
      <c r="B114" s="79"/>
      <c r="C114" s="175" t="s">
        <v>625</v>
      </c>
      <c r="D114" s="171" t="s">
        <v>626</v>
      </c>
      <c r="E114" s="171" t="s">
        <v>32</v>
      </c>
      <c r="F114" s="171" t="s">
        <v>627</v>
      </c>
      <c r="G114" s="171" t="s">
        <v>628</v>
      </c>
      <c r="H114" s="171" t="s">
        <v>629</v>
      </c>
      <c r="I114" s="171" t="s">
        <v>36</v>
      </c>
      <c r="J114" s="171" t="s">
        <v>630</v>
      </c>
      <c r="K114" s="171">
        <v>81259593301</v>
      </c>
      <c r="L114" s="171" t="s">
        <v>38</v>
      </c>
      <c r="M114" s="171" t="s">
        <v>18</v>
      </c>
      <c r="N114" s="336" t="s">
        <v>1838</v>
      </c>
      <c r="O114" s="168"/>
      <c r="P114" s="169"/>
      <c r="Q114" s="142"/>
    </row>
    <row r="115" spans="1:17" ht="24.75" customHeight="1" thickBot="1" x14ac:dyDescent="0.4">
      <c r="A115" s="79">
        <v>108</v>
      </c>
      <c r="B115" s="79"/>
      <c r="C115" s="158" t="s">
        <v>631</v>
      </c>
      <c r="D115" s="155" t="s">
        <v>632</v>
      </c>
      <c r="E115" s="155" t="s">
        <v>32</v>
      </c>
      <c r="F115" s="155" t="s">
        <v>633</v>
      </c>
      <c r="G115" s="155" t="s">
        <v>634</v>
      </c>
      <c r="H115" s="155" t="s">
        <v>394</v>
      </c>
      <c r="I115" s="155" t="s">
        <v>36</v>
      </c>
      <c r="J115" s="155" t="s">
        <v>635</v>
      </c>
      <c r="K115" s="155"/>
      <c r="L115" s="155" t="s">
        <v>318</v>
      </c>
      <c r="M115" s="155" t="s">
        <v>18</v>
      </c>
      <c r="N115" s="334" t="s">
        <v>1839</v>
      </c>
      <c r="O115" s="148"/>
      <c r="P115" s="148"/>
      <c r="Q115" s="142"/>
    </row>
    <row r="116" spans="1:17" ht="24.75" customHeight="1" thickBot="1" x14ac:dyDescent="0.4">
      <c r="A116" s="79">
        <v>109</v>
      </c>
      <c r="B116" s="79"/>
      <c r="C116" s="158" t="s">
        <v>636</v>
      </c>
      <c r="D116" s="155" t="s">
        <v>637</v>
      </c>
      <c r="E116" s="155" t="s">
        <v>32</v>
      </c>
      <c r="F116" s="155" t="s">
        <v>638</v>
      </c>
      <c r="G116" s="155" t="s">
        <v>639</v>
      </c>
      <c r="H116" s="155" t="s">
        <v>35</v>
      </c>
      <c r="I116" s="155" t="s">
        <v>36</v>
      </c>
      <c r="J116" s="155" t="s">
        <v>640</v>
      </c>
      <c r="K116" s="155">
        <v>81333869588</v>
      </c>
      <c r="L116" s="155" t="s">
        <v>641</v>
      </c>
      <c r="M116" s="155" t="s">
        <v>18</v>
      </c>
      <c r="N116" s="334" t="s">
        <v>1840</v>
      </c>
      <c r="O116" s="148"/>
      <c r="P116" s="148"/>
      <c r="Q116" s="142"/>
    </row>
    <row r="117" spans="1:17" ht="24.75" customHeight="1" thickBot="1" x14ac:dyDescent="0.4">
      <c r="A117" s="79">
        <v>110</v>
      </c>
      <c r="B117" s="79"/>
      <c r="C117" s="158" t="s">
        <v>642</v>
      </c>
      <c r="D117" s="155" t="s">
        <v>643</v>
      </c>
      <c r="E117" s="155" t="s">
        <v>32</v>
      </c>
      <c r="F117" s="155" t="s">
        <v>644</v>
      </c>
      <c r="G117" s="155" t="s">
        <v>645</v>
      </c>
      <c r="H117" s="155" t="s">
        <v>35</v>
      </c>
      <c r="I117" s="155" t="s">
        <v>35</v>
      </c>
      <c r="J117" s="155" t="s">
        <v>646</v>
      </c>
      <c r="K117" s="155"/>
      <c r="L117" s="155" t="s">
        <v>144</v>
      </c>
      <c r="M117" s="155" t="s">
        <v>17</v>
      </c>
      <c r="N117" s="155"/>
      <c r="O117" s="168"/>
      <c r="P117" s="169"/>
      <c r="Q117" s="142"/>
    </row>
    <row r="118" spans="1:17" ht="24.75" customHeight="1" thickBot="1" x14ac:dyDescent="0.35">
      <c r="A118" s="79">
        <v>111</v>
      </c>
      <c r="B118" s="79"/>
      <c r="C118" s="176" t="s">
        <v>647</v>
      </c>
      <c r="D118" s="169" t="s">
        <v>648</v>
      </c>
      <c r="E118" s="168" t="s">
        <v>32</v>
      </c>
      <c r="F118" s="169" t="s">
        <v>649</v>
      </c>
      <c r="G118" s="169" t="s">
        <v>650</v>
      </c>
      <c r="H118" s="168" t="s">
        <v>35</v>
      </c>
      <c r="I118" s="169" t="s">
        <v>36</v>
      </c>
      <c r="J118" s="169" t="s">
        <v>651</v>
      </c>
      <c r="K118" s="169">
        <v>81553666786</v>
      </c>
      <c r="L118" s="169" t="s">
        <v>652</v>
      </c>
      <c r="M118" s="169" t="s">
        <v>17</v>
      </c>
      <c r="N118" s="168"/>
      <c r="O118" s="168"/>
      <c r="P118" s="169"/>
      <c r="Q118" s="142"/>
    </row>
    <row r="119" spans="1:17" ht="24.75" customHeight="1" thickBot="1" x14ac:dyDescent="0.4">
      <c r="A119" s="79">
        <v>112</v>
      </c>
      <c r="B119" s="79"/>
      <c r="C119" s="177" t="s">
        <v>653</v>
      </c>
      <c r="D119" s="178" t="s">
        <v>654</v>
      </c>
      <c r="E119" s="178" t="s">
        <v>32</v>
      </c>
      <c r="F119" s="179" t="s">
        <v>655</v>
      </c>
      <c r="G119" s="178" t="s">
        <v>656</v>
      </c>
      <c r="H119" s="178" t="s">
        <v>394</v>
      </c>
      <c r="I119" s="178" t="s">
        <v>394</v>
      </c>
      <c r="J119" s="178" t="s">
        <v>657</v>
      </c>
      <c r="K119" s="178">
        <v>82131761970</v>
      </c>
      <c r="L119" s="178" t="s">
        <v>614</v>
      </c>
      <c r="M119" s="178" t="s">
        <v>17</v>
      </c>
      <c r="N119" s="178"/>
      <c r="O119" s="148"/>
      <c r="P119" s="148"/>
      <c r="Q119" s="142"/>
    </row>
    <row r="120" spans="1:17" ht="24.75" customHeight="1" thickBot="1" x14ac:dyDescent="0.35">
      <c r="A120" s="79">
        <v>113</v>
      </c>
      <c r="B120" s="79"/>
      <c r="C120" s="176" t="s">
        <v>658</v>
      </c>
      <c r="D120" s="180" t="s">
        <v>338</v>
      </c>
      <c r="E120" s="180" t="s">
        <v>114</v>
      </c>
      <c r="F120" s="180" t="s">
        <v>154</v>
      </c>
      <c r="G120" s="180" t="s">
        <v>659</v>
      </c>
      <c r="H120" s="180" t="s">
        <v>660</v>
      </c>
      <c r="I120" s="180" t="s">
        <v>36</v>
      </c>
      <c r="J120" s="180" t="s">
        <v>661</v>
      </c>
      <c r="K120" s="180">
        <v>81231573786</v>
      </c>
      <c r="L120" s="180" t="s">
        <v>38</v>
      </c>
      <c r="M120" s="180" t="s">
        <v>17</v>
      </c>
      <c r="N120" s="180"/>
      <c r="O120" s="168"/>
      <c r="P120" s="169"/>
      <c r="Q120" s="142"/>
    </row>
    <row r="121" spans="1:17" ht="24.75" customHeight="1" thickBot="1" x14ac:dyDescent="0.35">
      <c r="A121" s="79">
        <v>114</v>
      </c>
      <c r="B121" s="79"/>
      <c r="C121" s="176" t="s">
        <v>662</v>
      </c>
      <c r="D121" s="180" t="s">
        <v>663</v>
      </c>
      <c r="E121" s="180" t="s">
        <v>32</v>
      </c>
      <c r="F121" s="180" t="s">
        <v>664</v>
      </c>
      <c r="G121" s="180" t="s">
        <v>665</v>
      </c>
      <c r="H121" s="180" t="s">
        <v>35</v>
      </c>
      <c r="I121" s="180" t="s">
        <v>150</v>
      </c>
      <c r="J121" s="180" t="s">
        <v>666</v>
      </c>
      <c r="K121" s="180">
        <v>82245249293</v>
      </c>
      <c r="L121" s="180" t="s">
        <v>667</v>
      </c>
      <c r="M121" s="180" t="s">
        <v>17</v>
      </c>
      <c r="N121" s="180"/>
      <c r="O121" s="168"/>
      <c r="P121" s="169"/>
      <c r="Q121" s="142"/>
    </row>
    <row r="122" spans="1:17" ht="24.75" customHeight="1" thickBot="1" x14ac:dyDescent="0.35">
      <c r="A122" s="79">
        <v>115</v>
      </c>
      <c r="B122" s="79"/>
      <c r="C122" s="176" t="s">
        <v>668</v>
      </c>
      <c r="D122" s="180" t="s">
        <v>669</v>
      </c>
      <c r="E122" s="180" t="s">
        <v>32</v>
      </c>
      <c r="F122" s="180" t="s">
        <v>670</v>
      </c>
      <c r="G122" s="180" t="s">
        <v>671</v>
      </c>
      <c r="H122" s="180" t="s">
        <v>35</v>
      </c>
      <c r="I122" s="180" t="s">
        <v>35</v>
      </c>
      <c r="J122" s="180" t="s">
        <v>672</v>
      </c>
      <c r="K122" s="180">
        <v>85101150695</v>
      </c>
      <c r="L122" s="180" t="s">
        <v>673</v>
      </c>
      <c r="M122" s="180" t="s">
        <v>18</v>
      </c>
      <c r="N122" s="180"/>
      <c r="O122" s="168"/>
      <c r="P122" s="169"/>
      <c r="Q122" s="97"/>
    </row>
    <row r="123" spans="1:17" ht="24.75" customHeight="1" thickBot="1" x14ac:dyDescent="0.35">
      <c r="A123" s="79">
        <v>116</v>
      </c>
      <c r="B123" s="79"/>
      <c r="C123" s="176" t="s">
        <v>674</v>
      </c>
      <c r="D123" s="180" t="s">
        <v>675</v>
      </c>
      <c r="E123" s="180" t="s">
        <v>32</v>
      </c>
      <c r="F123" s="180" t="s">
        <v>676</v>
      </c>
      <c r="G123" s="180" t="s">
        <v>677</v>
      </c>
      <c r="H123" s="180" t="s">
        <v>678</v>
      </c>
      <c r="I123" s="180" t="s">
        <v>36</v>
      </c>
      <c r="J123" s="180" t="s">
        <v>679</v>
      </c>
      <c r="K123" s="180">
        <v>87817651893</v>
      </c>
      <c r="L123" s="180" t="s">
        <v>680</v>
      </c>
      <c r="M123" s="180" t="s">
        <v>17</v>
      </c>
      <c r="N123" s="180"/>
      <c r="O123" s="168"/>
      <c r="P123" s="169"/>
      <c r="Q123" s="142"/>
    </row>
    <row r="124" spans="1:17" ht="24.75" customHeight="1" thickBot="1" x14ac:dyDescent="0.35">
      <c r="A124" s="79">
        <v>117</v>
      </c>
      <c r="B124" s="79"/>
      <c r="C124" s="176" t="s">
        <v>681</v>
      </c>
      <c r="D124" s="180" t="s">
        <v>682</v>
      </c>
      <c r="E124" s="180" t="s">
        <v>32</v>
      </c>
      <c r="F124" s="180" t="s">
        <v>683</v>
      </c>
      <c r="G124" s="180" t="s">
        <v>684</v>
      </c>
      <c r="H124" s="180" t="s">
        <v>35</v>
      </c>
      <c r="I124" s="180" t="s">
        <v>36</v>
      </c>
      <c r="J124" s="180" t="s">
        <v>685</v>
      </c>
      <c r="K124" s="180">
        <v>85203227294</v>
      </c>
      <c r="L124" s="180" t="s">
        <v>429</v>
      </c>
      <c r="M124" s="180" t="s">
        <v>18</v>
      </c>
      <c r="N124" s="337" t="s">
        <v>1841</v>
      </c>
      <c r="O124" s="168"/>
      <c r="P124" s="169"/>
      <c r="Q124" s="142"/>
    </row>
    <row r="125" spans="1:17" ht="24.75" customHeight="1" thickBot="1" x14ac:dyDescent="0.35">
      <c r="A125" s="79">
        <v>118</v>
      </c>
      <c r="B125" s="79"/>
      <c r="C125" s="176" t="s">
        <v>686</v>
      </c>
      <c r="D125" s="180" t="s">
        <v>687</v>
      </c>
      <c r="E125" s="180" t="s">
        <v>32</v>
      </c>
      <c r="F125" s="180" t="s">
        <v>688</v>
      </c>
      <c r="G125" s="180" t="s">
        <v>689</v>
      </c>
      <c r="H125" s="180" t="s">
        <v>35</v>
      </c>
      <c r="I125" s="180" t="s">
        <v>36</v>
      </c>
      <c r="J125" s="180" t="s">
        <v>690</v>
      </c>
      <c r="K125" s="180">
        <v>882312300312</v>
      </c>
      <c r="L125" s="180" t="s">
        <v>691</v>
      </c>
      <c r="M125" s="180" t="s">
        <v>18</v>
      </c>
      <c r="N125" s="180"/>
      <c r="O125" s="168"/>
      <c r="P125" s="169"/>
      <c r="Q125" s="142"/>
    </row>
    <row r="126" spans="1:17" ht="24.75" customHeight="1" thickBot="1" x14ac:dyDescent="0.35">
      <c r="A126" s="79">
        <v>119</v>
      </c>
      <c r="B126" s="79"/>
      <c r="C126" s="181" t="s">
        <v>692</v>
      </c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48"/>
      <c r="O126" s="168"/>
      <c r="P126" s="169"/>
      <c r="Q126" s="142"/>
    </row>
    <row r="127" spans="1:17" ht="24.75" customHeight="1" thickBot="1" x14ac:dyDescent="0.4">
      <c r="A127" s="79">
        <v>120</v>
      </c>
      <c r="B127" s="79"/>
      <c r="C127" s="170" t="s">
        <v>693</v>
      </c>
      <c r="D127" s="171" t="s">
        <v>694</v>
      </c>
      <c r="E127" s="171" t="s">
        <v>114</v>
      </c>
      <c r="F127" s="171" t="s">
        <v>695</v>
      </c>
      <c r="G127" s="171" t="s">
        <v>696</v>
      </c>
      <c r="H127" s="171" t="s">
        <v>109</v>
      </c>
      <c r="I127" s="171" t="s">
        <v>36</v>
      </c>
      <c r="J127" s="171" t="s">
        <v>697</v>
      </c>
      <c r="K127" s="171" t="s">
        <v>698</v>
      </c>
      <c r="L127" s="171" t="s">
        <v>699</v>
      </c>
      <c r="M127" s="171" t="s">
        <v>17</v>
      </c>
      <c r="N127" s="171"/>
      <c r="O127" s="168"/>
      <c r="P127" s="169"/>
      <c r="Q127" s="142"/>
    </row>
    <row r="128" spans="1:17" ht="24.75" customHeight="1" thickBot="1" x14ac:dyDescent="0.35">
      <c r="A128" s="79">
        <v>121</v>
      </c>
      <c r="B128" s="79"/>
      <c r="C128" s="167" t="s">
        <v>700</v>
      </c>
      <c r="D128" s="169" t="s">
        <v>549</v>
      </c>
      <c r="E128" s="168" t="s">
        <v>32</v>
      </c>
      <c r="F128" s="169" t="s">
        <v>701</v>
      </c>
      <c r="G128" s="169" t="s">
        <v>702</v>
      </c>
      <c r="H128" s="168" t="s">
        <v>35</v>
      </c>
      <c r="I128" s="169" t="s">
        <v>36</v>
      </c>
      <c r="J128" s="169" t="s">
        <v>703</v>
      </c>
      <c r="K128" s="169">
        <v>81330443823</v>
      </c>
      <c r="L128" s="169" t="s">
        <v>38</v>
      </c>
      <c r="M128" s="168" t="s">
        <v>17</v>
      </c>
      <c r="N128" s="332" t="s">
        <v>1842</v>
      </c>
      <c r="O128" s="168"/>
      <c r="P128" s="169"/>
      <c r="Q128" s="142"/>
    </row>
    <row r="129" spans="1:17" ht="24.75" customHeight="1" thickBot="1" x14ac:dyDescent="0.35">
      <c r="A129" s="79">
        <v>122</v>
      </c>
      <c r="B129" s="79"/>
      <c r="C129" s="167" t="s">
        <v>704</v>
      </c>
      <c r="D129" s="169" t="s">
        <v>705</v>
      </c>
      <c r="E129" s="168" t="s">
        <v>32</v>
      </c>
      <c r="F129" s="169" t="s">
        <v>706</v>
      </c>
      <c r="G129" s="169" t="s">
        <v>707</v>
      </c>
      <c r="H129" s="168" t="s">
        <v>150</v>
      </c>
      <c r="I129" s="169" t="s">
        <v>36</v>
      </c>
      <c r="J129" s="169" t="s">
        <v>708</v>
      </c>
      <c r="K129" s="169">
        <v>85102789006</v>
      </c>
      <c r="L129" s="169" t="s">
        <v>709</v>
      </c>
      <c r="M129" s="168" t="s">
        <v>17</v>
      </c>
      <c r="N129" s="332" t="s">
        <v>1843</v>
      </c>
      <c r="O129" s="168"/>
      <c r="P129" s="169"/>
      <c r="Q129" s="142"/>
    </row>
    <row r="130" spans="1:17" ht="24.75" customHeight="1" thickBot="1" x14ac:dyDescent="0.35">
      <c r="A130" s="79">
        <v>123</v>
      </c>
      <c r="B130" s="79"/>
      <c r="C130" s="167" t="s">
        <v>710</v>
      </c>
      <c r="D130" s="168" t="s">
        <v>711</v>
      </c>
      <c r="E130" s="169" t="s">
        <v>32</v>
      </c>
      <c r="F130" s="169" t="s">
        <v>712</v>
      </c>
      <c r="G130" s="169" t="s">
        <v>713</v>
      </c>
      <c r="H130" s="168" t="s">
        <v>35</v>
      </c>
      <c r="I130" s="169" t="s">
        <v>36</v>
      </c>
      <c r="J130" s="169" t="s">
        <v>714</v>
      </c>
      <c r="K130" s="169" t="s">
        <v>715</v>
      </c>
      <c r="L130" s="169" t="s">
        <v>716</v>
      </c>
      <c r="M130" s="168" t="s">
        <v>17</v>
      </c>
      <c r="N130" s="332" t="s">
        <v>1845</v>
      </c>
      <c r="O130" s="168"/>
      <c r="P130" s="169"/>
      <c r="Q130" s="142"/>
    </row>
    <row r="131" spans="1:17" ht="24.75" customHeight="1" thickBot="1" x14ac:dyDescent="0.35">
      <c r="A131" s="79">
        <v>124</v>
      </c>
      <c r="B131" s="79"/>
      <c r="C131" s="167" t="s">
        <v>717</v>
      </c>
      <c r="D131" s="169" t="s">
        <v>718</v>
      </c>
      <c r="E131" s="168" t="s">
        <v>32</v>
      </c>
      <c r="F131" s="169" t="s">
        <v>719</v>
      </c>
      <c r="G131" s="169" t="s">
        <v>720</v>
      </c>
      <c r="H131" s="168" t="s">
        <v>721</v>
      </c>
      <c r="I131" s="169" t="s">
        <v>35</v>
      </c>
      <c r="J131" s="169" t="s">
        <v>722</v>
      </c>
      <c r="K131" s="169">
        <v>82230527234</v>
      </c>
      <c r="L131" s="169" t="s">
        <v>723</v>
      </c>
      <c r="M131" s="168" t="s">
        <v>18</v>
      </c>
      <c r="N131" s="332" t="s">
        <v>1848</v>
      </c>
      <c r="O131" s="168"/>
      <c r="P131" s="169"/>
      <c r="Q131" s="142"/>
    </row>
    <row r="132" spans="1:17" ht="24.75" customHeight="1" thickBot="1" x14ac:dyDescent="0.35">
      <c r="A132" s="79">
        <v>125</v>
      </c>
      <c r="B132" s="79"/>
      <c r="C132" s="167" t="s">
        <v>724</v>
      </c>
      <c r="D132" s="169" t="s">
        <v>725</v>
      </c>
      <c r="E132" s="168" t="s">
        <v>32</v>
      </c>
      <c r="F132" s="169" t="s">
        <v>726</v>
      </c>
      <c r="G132" s="169" t="s">
        <v>727</v>
      </c>
      <c r="H132" s="168" t="s">
        <v>35</v>
      </c>
      <c r="I132" s="169" t="s">
        <v>36</v>
      </c>
      <c r="J132" s="169" t="s">
        <v>728</v>
      </c>
      <c r="K132" s="169">
        <v>85604000267</v>
      </c>
      <c r="L132" s="169" t="s">
        <v>729</v>
      </c>
      <c r="M132" s="168" t="s">
        <v>18</v>
      </c>
      <c r="N132" s="332" t="s">
        <v>1849</v>
      </c>
      <c r="O132" s="168"/>
      <c r="P132" s="169"/>
      <c r="Q132" s="142"/>
    </row>
    <row r="133" spans="1:17" ht="24.75" customHeight="1" thickBot="1" x14ac:dyDescent="0.35">
      <c r="A133" s="79">
        <v>126</v>
      </c>
      <c r="B133" s="79"/>
      <c r="C133" s="167" t="s">
        <v>730</v>
      </c>
      <c r="D133" s="168" t="s">
        <v>731</v>
      </c>
      <c r="E133" s="168" t="s">
        <v>32</v>
      </c>
      <c r="F133" s="168" t="s">
        <v>732</v>
      </c>
      <c r="G133" s="168" t="s">
        <v>733</v>
      </c>
      <c r="H133" s="168" t="s">
        <v>35</v>
      </c>
      <c r="I133" s="168" t="s">
        <v>35</v>
      </c>
      <c r="J133" s="168" t="s">
        <v>734</v>
      </c>
      <c r="K133" s="168">
        <v>81213406471</v>
      </c>
      <c r="L133" s="168" t="s">
        <v>242</v>
      </c>
      <c r="M133" s="168" t="s">
        <v>17</v>
      </c>
      <c r="N133" s="332" t="s">
        <v>1860</v>
      </c>
      <c r="O133" s="148"/>
      <c r="P133" s="148"/>
      <c r="Q133" s="142"/>
    </row>
    <row r="134" spans="1:17" ht="24.75" customHeight="1" thickBot="1" x14ac:dyDescent="0.35">
      <c r="A134" s="79">
        <v>127</v>
      </c>
      <c r="B134" s="79"/>
      <c r="C134" s="183" t="s">
        <v>735</v>
      </c>
      <c r="D134" s="169" t="s">
        <v>736</v>
      </c>
      <c r="E134" s="169" t="s">
        <v>32</v>
      </c>
      <c r="F134" s="169" t="s">
        <v>737</v>
      </c>
      <c r="G134" s="169" t="s">
        <v>738</v>
      </c>
      <c r="H134" s="168" t="s">
        <v>35</v>
      </c>
      <c r="I134" s="169" t="s">
        <v>35</v>
      </c>
      <c r="J134" s="169" t="s">
        <v>739</v>
      </c>
      <c r="K134" s="169">
        <v>882009550561</v>
      </c>
      <c r="L134" s="169" t="s">
        <v>740</v>
      </c>
      <c r="M134" s="168" t="s">
        <v>18</v>
      </c>
      <c r="N134" s="332" t="s">
        <v>1857</v>
      </c>
      <c r="O134" s="168"/>
      <c r="P134" s="169"/>
      <c r="Q134" s="102"/>
    </row>
    <row r="135" spans="1:17" ht="24.75" customHeight="1" thickBot="1" x14ac:dyDescent="0.35">
      <c r="A135" s="79">
        <v>128</v>
      </c>
      <c r="B135" s="79"/>
      <c r="C135" s="184" t="s">
        <v>741</v>
      </c>
      <c r="D135" s="185" t="s">
        <v>742</v>
      </c>
      <c r="E135" s="185" t="s">
        <v>32</v>
      </c>
      <c r="F135" s="185" t="s">
        <v>743</v>
      </c>
      <c r="G135" s="185" t="s">
        <v>744</v>
      </c>
      <c r="H135" s="185" t="s">
        <v>745</v>
      </c>
      <c r="I135" s="185" t="s">
        <v>36</v>
      </c>
      <c r="J135" s="185" t="s">
        <v>746</v>
      </c>
      <c r="K135" s="185" t="s">
        <v>747</v>
      </c>
      <c r="L135" s="185" t="s">
        <v>353</v>
      </c>
      <c r="M135" s="185" t="s">
        <v>18</v>
      </c>
      <c r="N135" s="341" t="s">
        <v>1850</v>
      </c>
      <c r="O135" s="185"/>
      <c r="P135" s="185"/>
      <c r="Q135" s="142"/>
    </row>
    <row r="136" spans="1:17" ht="24.75" customHeight="1" thickBot="1" x14ac:dyDescent="0.35">
      <c r="A136" s="79">
        <v>129</v>
      </c>
      <c r="B136" s="79"/>
      <c r="C136" s="167" t="s">
        <v>748</v>
      </c>
      <c r="D136" s="169" t="s">
        <v>749</v>
      </c>
      <c r="E136" s="168" t="s">
        <v>32</v>
      </c>
      <c r="F136" s="169" t="s">
        <v>750</v>
      </c>
      <c r="G136" s="169" t="s">
        <v>751</v>
      </c>
      <c r="H136" s="168" t="s">
        <v>35</v>
      </c>
      <c r="I136" s="169" t="s">
        <v>35</v>
      </c>
      <c r="J136" s="169" t="s">
        <v>752</v>
      </c>
      <c r="K136" s="169">
        <v>811230064050</v>
      </c>
      <c r="L136" s="169" t="s">
        <v>242</v>
      </c>
      <c r="M136" s="168" t="s">
        <v>17</v>
      </c>
      <c r="N136" s="332" t="s">
        <v>1854</v>
      </c>
      <c r="O136" s="168"/>
      <c r="P136" s="169"/>
      <c r="Q136" s="142"/>
    </row>
    <row r="137" spans="1:17" ht="24.75" customHeight="1" thickBot="1" x14ac:dyDescent="0.35">
      <c r="A137" s="79">
        <v>130</v>
      </c>
      <c r="B137" s="79"/>
      <c r="C137" s="167" t="s">
        <v>753</v>
      </c>
      <c r="D137" s="169" t="s">
        <v>754</v>
      </c>
      <c r="E137" s="168" t="s">
        <v>32</v>
      </c>
      <c r="F137" s="169" t="s">
        <v>755</v>
      </c>
      <c r="G137" s="169" t="s">
        <v>756</v>
      </c>
      <c r="H137" s="168" t="s">
        <v>222</v>
      </c>
      <c r="I137" s="169" t="s">
        <v>288</v>
      </c>
      <c r="J137" s="169" t="s">
        <v>757</v>
      </c>
      <c r="K137" s="169">
        <v>82232372458</v>
      </c>
      <c r="L137" s="169" t="s">
        <v>758</v>
      </c>
      <c r="M137" s="168" t="s">
        <v>17</v>
      </c>
      <c r="N137" s="332" t="s">
        <v>1855</v>
      </c>
      <c r="O137" s="168"/>
      <c r="P137" s="169"/>
      <c r="Q137" s="142"/>
    </row>
    <row r="138" spans="1:17" ht="24.75" customHeight="1" thickBot="1" x14ac:dyDescent="0.35">
      <c r="A138" s="79">
        <v>131</v>
      </c>
      <c r="B138" s="79"/>
      <c r="C138" s="183" t="s">
        <v>759</v>
      </c>
      <c r="D138" s="169" t="s">
        <v>760</v>
      </c>
      <c r="E138" s="169" t="s">
        <v>32</v>
      </c>
      <c r="F138" s="169" t="s">
        <v>761</v>
      </c>
      <c r="G138" s="169" t="s">
        <v>762</v>
      </c>
      <c r="H138" s="168" t="s">
        <v>763</v>
      </c>
      <c r="I138" s="169" t="s">
        <v>764</v>
      </c>
      <c r="J138" s="169" t="s">
        <v>765</v>
      </c>
      <c r="K138" s="169">
        <v>88230097000</v>
      </c>
      <c r="L138" s="169" t="s">
        <v>138</v>
      </c>
      <c r="M138" s="168" t="s">
        <v>18</v>
      </c>
      <c r="N138" s="332" t="s">
        <v>1856</v>
      </c>
      <c r="O138" s="168" t="s">
        <v>766</v>
      </c>
      <c r="P138" s="169"/>
      <c r="Q138" s="142"/>
    </row>
    <row r="139" spans="1:17" ht="24.75" customHeight="1" thickBot="1" x14ac:dyDescent="0.35">
      <c r="A139" s="79">
        <v>132</v>
      </c>
      <c r="B139" s="79"/>
      <c r="C139" s="183" t="s">
        <v>767</v>
      </c>
      <c r="D139" s="169" t="s">
        <v>598</v>
      </c>
      <c r="E139" s="168" t="s">
        <v>32</v>
      </c>
      <c r="F139" s="169" t="s">
        <v>768</v>
      </c>
      <c r="G139" s="169" t="s">
        <v>769</v>
      </c>
      <c r="H139" s="168" t="s">
        <v>35</v>
      </c>
      <c r="I139" s="169" t="s">
        <v>36</v>
      </c>
      <c r="J139" s="169" t="s">
        <v>770</v>
      </c>
      <c r="K139" s="169">
        <v>89676579128</v>
      </c>
      <c r="L139" s="169" t="s">
        <v>138</v>
      </c>
      <c r="M139" s="168" t="s">
        <v>18</v>
      </c>
      <c r="N139" s="332" t="s">
        <v>1857</v>
      </c>
      <c r="O139" s="168" t="s">
        <v>771</v>
      </c>
      <c r="P139" s="169"/>
      <c r="Q139" s="142"/>
    </row>
    <row r="140" spans="1:17" ht="24.75" customHeight="1" thickBot="1" x14ac:dyDescent="0.35">
      <c r="A140" s="79">
        <v>133</v>
      </c>
      <c r="B140" s="79"/>
      <c r="C140" s="146" t="s">
        <v>772</v>
      </c>
      <c r="D140" s="147" t="s">
        <v>773</v>
      </c>
      <c r="E140" s="147" t="s">
        <v>32</v>
      </c>
      <c r="F140" s="147" t="s">
        <v>774</v>
      </c>
      <c r="G140" s="147" t="s">
        <v>775</v>
      </c>
      <c r="H140" s="147" t="s">
        <v>150</v>
      </c>
      <c r="I140" s="147" t="s">
        <v>36</v>
      </c>
      <c r="J140" s="147" t="s">
        <v>776</v>
      </c>
      <c r="K140" s="147">
        <v>87701111029</v>
      </c>
      <c r="L140" s="147" t="s">
        <v>740</v>
      </c>
      <c r="M140" s="147" t="s">
        <v>18</v>
      </c>
      <c r="N140" s="338" t="s">
        <v>1846</v>
      </c>
      <c r="O140" s="148"/>
      <c r="P140" s="147"/>
      <c r="Q140" s="142"/>
    </row>
    <row r="141" spans="1:17" ht="24.75" customHeight="1" thickBot="1" x14ac:dyDescent="0.35">
      <c r="A141" s="79">
        <v>134</v>
      </c>
      <c r="B141" s="79"/>
      <c r="C141" s="167" t="s">
        <v>777</v>
      </c>
      <c r="D141" s="169" t="s">
        <v>778</v>
      </c>
      <c r="E141" s="168" t="s">
        <v>32</v>
      </c>
      <c r="F141" s="169" t="s">
        <v>779</v>
      </c>
      <c r="G141" s="169" t="s">
        <v>780</v>
      </c>
      <c r="H141" s="168" t="s">
        <v>35</v>
      </c>
      <c r="I141" s="169" t="s">
        <v>36</v>
      </c>
      <c r="J141" s="169" t="s">
        <v>781</v>
      </c>
      <c r="K141" s="169">
        <v>85852300373</v>
      </c>
      <c r="L141" s="169" t="s">
        <v>782</v>
      </c>
      <c r="M141" s="168" t="s">
        <v>18</v>
      </c>
      <c r="N141" s="332" t="s">
        <v>1858</v>
      </c>
      <c r="O141" s="168"/>
      <c r="P141" s="169"/>
      <c r="Q141" s="142"/>
    </row>
    <row r="142" spans="1:17" ht="24.75" customHeight="1" thickBot="1" x14ac:dyDescent="0.35">
      <c r="A142" s="79">
        <v>135</v>
      </c>
      <c r="B142" s="79"/>
      <c r="C142" s="167" t="s">
        <v>783</v>
      </c>
      <c r="D142" s="169" t="s">
        <v>784</v>
      </c>
      <c r="E142" s="169" t="s">
        <v>32</v>
      </c>
      <c r="F142" s="169" t="s">
        <v>785</v>
      </c>
      <c r="G142" s="169" t="s">
        <v>786</v>
      </c>
      <c r="H142" s="168" t="s">
        <v>35</v>
      </c>
      <c r="I142" s="169" t="s">
        <v>36</v>
      </c>
      <c r="J142" s="169" t="s">
        <v>787</v>
      </c>
      <c r="K142" s="169" t="s">
        <v>788</v>
      </c>
      <c r="L142" s="169" t="s">
        <v>62</v>
      </c>
      <c r="M142" s="168" t="s">
        <v>17</v>
      </c>
      <c r="N142" s="332" t="s">
        <v>1859</v>
      </c>
      <c r="O142" s="168"/>
      <c r="P142" s="169"/>
      <c r="Q142" s="142"/>
    </row>
    <row r="143" spans="1:17" ht="24.75" customHeight="1" thickBot="1" x14ac:dyDescent="0.35">
      <c r="A143" s="79">
        <v>136</v>
      </c>
      <c r="B143" s="79"/>
      <c r="C143" s="146" t="s">
        <v>789</v>
      </c>
      <c r="D143" s="147" t="s">
        <v>790</v>
      </c>
      <c r="E143" s="147" t="s">
        <v>32</v>
      </c>
      <c r="F143" s="147" t="s">
        <v>791</v>
      </c>
      <c r="G143" s="147" t="s">
        <v>792</v>
      </c>
      <c r="H143" s="147" t="s">
        <v>35</v>
      </c>
      <c r="I143" s="147" t="s">
        <v>36</v>
      </c>
      <c r="J143" s="147" t="s">
        <v>793</v>
      </c>
      <c r="K143" s="147">
        <v>85236736643</v>
      </c>
      <c r="L143" s="147" t="s">
        <v>242</v>
      </c>
      <c r="M143" s="147" t="s">
        <v>18</v>
      </c>
      <c r="N143" s="338"/>
      <c r="O143" s="148"/>
      <c r="P143" s="147"/>
      <c r="Q143" s="142"/>
    </row>
    <row r="144" spans="1:17" ht="24.75" customHeight="1" thickBot="1" x14ac:dyDescent="0.35">
      <c r="A144" s="79">
        <v>137</v>
      </c>
      <c r="B144" s="79"/>
      <c r="C144" s="183" t="s">
        <v>794</v>
      </c>
      <c r="D144" s="169" t="s">
        <v>64</v>
      </c>
      <c r="E144" s="168" t="s">
        <v>32</v>
      </c>
      <c r="F144" s="169" t="s">
        <v>795</v>
      </c>
      <c r="G144" s="169" t="s">
        <v>796</v>
      </c>
      <c r="H144" s="168" t="s">
        <v>35</v>
      </c>
      <c r="I144" s="169" t="s">
        <v>35</v>
      </c>
      <c r="J144" s="169" t="s">
        <v>797</v>
      </c>
      <c r="K144" s="169">
        <v>818515551</v>
      </c>
      <c r="L144" s="169" t="s">
        <v>798</v>
      </c>
      <c r="M144" s="168" t="s">
        <v>18</v>
      </c>
      <c r="N144" s="332" t="s">
        <v>1862</v>
      </c>
      <c r="O144" s="168" t="s">
        <v>799</v>
      </c>
      <c r="P144" s="169"/>
      <c r="Q144" s="142"/>
    </row>
    <row r="145" spans="1:27" ht="24.75" customHeight="1" thickBot="1" x14ac:dyDescent="0.35">
      <c r="A145" s="79">
        <v>138</v>
      </c>
      <c r="B145" s="79"/>
      <c r="C145" s="167" t="s">
        <v>800</v>
      </c>
      <c r="D145" s="168" t="s">
        <v>801</v>
      </c>
      <c r="E145" s="168" t="s">
        <v>32</v>
      </c>
      <c r="F145" s="168" t="s">
        <v>802</v>
      </c>
      <c r="G145" s="168" t="s">
        <v>803</v>
      </c>
      <c r="H145" s="168" t="s">
        <v>35</v>
      </c>
      <c r="I145" s="168" t="s">
        <v>35</v>
      </c>
      <c r="J145" s="168" t="s">
        <v>804</v>
      </c>
      <c r="K145" s="168">
        <v>895398498275</v>
      </c>
      <c r="L145" s="168" t="s">
        <v>318</v>
      </c>
      <c r="M145" s="168" t="s">
        <v>17</v>
      </c>
      <c r="N145" s="332" t="s">
        <v>1863</v>
      </c>
      <c r="O145" s="148" t="s">
        <v>805</v>
      </c>
      <c r="P145" s="148"/>
      <c r="Q145" s="142"/>
    </row>
    <row r="146" spans="1:27" ht="24.75" customHeight="1" thickBot="1" x14ac:dyDescent="0.35">
      <c r="A146" s="79">
        <v>139</v>
      </c>
      <c r="B146" s="79"/>
      <c r="C146" s="167" t="s">
        <v>806</v>
      </c>
      <c r="D146" s="169" t="s">
        <v>807</v>
      </c>
      <c r="E146" s="169" t="s">
        <v>32</v>
      </c>
      <c r="F146" s="169" t="s">
        <v>808</v>
      </c>
      <c r="G146" s="169" t="s">
        <v>809</v>
      </c>
      <c r="H146" s="168" t="s">
        <v>35</v>
      </c>
      <c r="I146" s="169" t="s">
        <v>36</v>
      </c>
      <c r="J146" s="169" t="s">
        <v>810</v>
      </c>
      <c r="K146" s="169">
        <v>81230344206</v>
      </c>
      <c r="L146" s="169" t="s">
        <v>318</v>
      </c>
      <c r="M146" s="168" t="s">
        <v>18</v>
      </c>
      <c r="N146" s="332" t="s">
        <v>1857</v>
      </c>
      <c r="O146" s="168"/>
      <c r="P146" s="169"/>
      <c r="Q146" s="142"/>
    </row>
    <row r="147" spans="1:27" ht="24.75" customHeight="1" thickBot="1" x14ac:dyDescent="0.35">
      <c r="A147" s="79">
        <v>140</v>
      </c>
      <c r="B147" s="79"/>
      <c r="C147" s="167" t="s">
        <v>811</v>
      </c>
      <c r="D147" s="168" t="s">
        <v>812</v>
      </c>
      <c r="E147" s="168" t="s">
        <v>32</v>
      </c>
      <c r="F147" s="168" t="s">
        <v>813</v>
      </c>
      <c r="G147" s="168" t="s">
        <v>814</v>
      </c>
      <c r="H147" s="168" t="s">
        <v>35</v>
      </c>
      <c r="I147" s="168" t="s">
        <v>36</v>
      </c>
      <c r="J147" s="168" t="s">
        <v>815</v>
      </c>
      <c r="K147" s="168">
        <v>81553568368</v>
      </c>
      <c r="L147" s="168" t="s">
        <v>816</v>
      </c>
      <c r="M147" s="168" t="s">
        <v>17</v>
      </c>
      <c r="N147" s="332" t="s">
        <v>1864</v>
      </c>
      <c r="O147" s="168" t="s">
        <v>817</v>
      </c>
      <c r="P147" s="168"/>
      <c r="Q147" s="142"/>
    </row>
    <row r="148" spans="1:27" ht="24.75" customHeight="1" thickBot="1" x14ac:dyDescent="0.35">
      <c r="A148" s="79">
        <v>141</v>
      </c>
      <c r="B148" s="79"/>
      <c r="C148" s="167" t="s">
        <v>818</v>
      </c>
      <c r="D148" s="169" t="s">
        <v>819</v>
      </c>
      <c r="E148" s="168" t="s">
        <v>32</v>
      </c>
      <c r="F148" s="169" t="s">
        <v>820</v>
      </c>
      <c r="G148" s="169" t="s">
        <v>821</v>
      </c>
      <c r="H148" s="168" t="s">
        <v>35</v>
      </c>
      <c r="I148" s="169" t="s">
        <v>36</v>
      </c>
      <c r="J148" s="169" t="s">
        <v>822</v>
      </c>
      <c r="K148" s="169">
        <v>81347204446</v>
      </c>
      <c r="L148" s="169" t="s">
        <v>235</v>
      </c>
      <c r="M148" s="168" t="s">
        <v>18</v>
      </c>
      <c r="N148" s="332" t="s">
        <v>1852</v>
      </c>
      <c r="O148" s="168"/>
      <c r="P148" s="169"/>
      <c r="Q148" s="142"/>
    </row>
    <row r="149" spans="1:27" ht="24.75" customHeight="1" thickBot="1" x14ac:dyDescent="0.35">
      <c r="A149" s="79">
        <v>142</v>
      </c>
      <c r="B149" s="79"/>
      <c r="C149" s="167" t="s">
        <v>823</v>
      </c>
      <c r="D149" s="169" t="s">
        <v>824</v>
      </c>
      <c r="E149" s="168" t="s">
        <v>32</v>
      </c>
      <c r="F149" s="169" t="s">
        <v>825</v>
      </c>
      <c r="G149" s="169" t="s">
        <v>826</v>
      </c>
      <c r="H149" s="168" t="s">
        <v>35</v>
      </c>
      <c r="I149" s="169" t="s">
        <v>36</v>
      </c>
      <c r="J149" s="169" t="s">
        <v>827</v>
      </c>
      <c r="K149" s="169">
        <v>83119090299</v>
      </c>
      <c r="L149" s="169" t="s">
        <v>301</v>
      </c>
      <c r="M149" s="168" t="s">
        <v>18</v>
      </c>
      <c r="N149" s="332" t="s">
        <v>1865</v>
      </c>
      <c r="O149" s="168" t="s">
        <v>828</v>
      </c>
      <c r="P149" s="169"/>
      <c r="Q149" s="142"/>
    </row>
    <row r="150" spans="1:27" ht="24.75" customHeight="1" thickBot="1" x14ac:dyDescent="0.35">
      <c r="A150" s="79">
        <v>143</v>
      </c>
      <c r="B150" s="79"/>
      <c r="C150" s="167" t="s">
        <v>829</v>
      </c>
      <c r="D150" s="168" t="s">
        <v>830</v>
      </c>
      <c r="E150" s="168" t="s">
        <v>32</v>
      </c>
      <c r="F150" s="168" t="s">
        <v>831</v>
      </c>
      <c r="G150" s="168" t="s">
        <v>832</v>
      </c>
      <c r="H150" s="168" t="s">
        <v>763</v>
      </c>
      <c r="I150" s="168" t="s">
        <v>36</v>
      </c>
      <c r="J150" s="168" t="s">
        <v>833</v>
      </c>
      <c r="K150" s="168">
        <v>85100388234</v>
      </c>
      <c r="L150" s="168" t="s">
        <v>834</v>
      </c>
      <c r="M150" s="168" t="s">
        <v>17</v>
      </c>
      <c r="N150" s="332" t="s">
        <v>1866</v>
      </c>
      <c r="O150" s="148" t="s">
        <v>835</v>
      </c>
      <c r="P150" s="148"/>
      <c r="Q150" s="142"/>
    </row>
    <row r="151" spans="1:27" ht="24.75" customHeight="1" thickBot="1" x14ac:dyDescent="0.3">
      <c r="A151" s="79">
        <v>144</v>
      </c>
      <c r="B151" s="79"/>
      <c r="C151" s="165" t="s">
        <v>836</v>
      </c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 t="s">
        <v>1857</v>
      </c>
      <c r="O151" s="148"/>
      <c r="P151" s="148"/>
      <c r="Q151" s="142"/>
    </row>
    <row r="152" spans="1:27" ht="24.75" customHeight="1" thickBot="1" x14ac:dyDescent="0.35">
      <c r="A152" s="79">
        <v>145</v>
      </c>
      <c r="B152" s="79"/>
      <c r="C152" s="167" t="s">
        <v>837</v>
      </c>
      <c r="D152" s="168" t="s">
        <v>838</v>
      </c>
      <c r="E152" s="168" t="s">
        <v>32</v>
      </c>
      <c r="F152" s="168" t="s">
        <v>839</v>
      </c>
      <c r="G152" s="168" t="s">
        <v>840</v>
      </c>
      <c r="H152" s="168" t="s">
        <v>35</v>
      </c>
      <c r="I152" s="168" t="s">
        <v>35</v>
      </c>
      <c r="J152" s="168" t="s">
        <v>841</v>
      </c>
      <c r="K152" s="168">
        <v>81235737299</v>
      </c>
      <c r="L152" s="168" t="s">
        <v>842</v>
      </c>
      <c r="M152" s="168" t="s">
        <v>17</v>
      </c>
      <c r="N152" s="327" t="s">
        <v>1867</v>
      </c>
      <c r="O152" s="148" t="s">
        <v>843</v>
      </c>
      <c r="P152" s="147"/>
      <c r="Q152" s="142"/>
    </row>
    <row r="153" spans="1:27" ht="24.75" customHeight="1" thickBot="1" x14ac:dyDescent="0.35">
      <c r="A153" s="79">
        <v>146</v>
      </c>
      <c r="B153" s="79"/>
      <c r="C153" s="167" t="s">
        <v>844</v>
      </c>
      <c r="D153" s="169" t="s">
        <v>845</v>
      </c>
      <c r="E153" s="169" t="s">
        <v>32</v>
      </c>
      <c r="F153" s="169" t="s">
        <v>846</v>
      </c>
      <c r="G153" s="169" t="s">
        <v>847</v>
      </c>
      <c r="H153" s="168" t="s">
        <v>35</v>
      </c>
      <c r="I153" s="169" t="s">
        <v>36</v>
      </c>
      <c r="J153" s="169" t="s">
        <v>848</v>
      </c>
      <c r="K153" s="169">
        <v>81359358905</v>
      </c>
      <c r="L153" s="169" t="s">
        <v>849</v>
      </c>
      <c r="M153" s="168" t="s">
        <v>18</v>
      </c>
      <c r="N153" s="332" t="s">
        <v>1868</v>
      </c>
      <c r="O153" s="168" t="s">
        <v>850</v>
      </c>
      <c r="P153" s="169"/>
      <c r="Q153" s="142"/>
    </row>
    <row r="154" spans="1:27" ht="24.75" customHeight="1" thickBot="1" x14ac:dyDescent="0.35">
      <c r="A154" s="79">
        <v>147</v>
      </c>
      <c r="B154" s="79"/>
      <c r="C154" s="167" t="s">
        <v>851</v>
      </c>
      <c r="D154" s="168" t="s">
        <v>574</v>
      </c>
      <c r="E154" s="169" t="s">
        <v>32</v>
      </c>
      <c r="F154" s="169" t="s">
        <v>852</v>
      </c>
      <c r="G154" s="169" t="s">
        <v>853</v>
      </c>
      <c r="H154" s="168" t="s">
        <v>35</v>
      </c>
      <c r="I154" s="169" t="s">
        <v>36</v>
      </c>
      <c r="J154" s="169" t="s">
        <v>854</v>
      </c>
      <c r="K154" s="169">
        <v>85103058520</v>
      </c>
      <c r="L154" s="169" t="s">
        <v>429</v>
      </c>
      <c r="M154" s="168" t="s">
        <v>18</v>
      </c>
      <c r="N154" s="332" t="s">
        <v>1869</v>
      </c>
      <c r="O154" s="168" t="s">
        <v>855</v>
      </c>
      <c r="P154" s="169"/>
      <c r="Q154" s="142"/>
    </row>
    <row r="155" spans="1:27" ht="24.75" customHeight="1" thickBot="1" x14ac:dyDescent="0.35">
      <c r="A155" s="79">
        <v>148</v>
      </c>
      <c r="B155" s="79"/>
      <c r="C155" s="167" t="s">
        <v>856</v>
      </c>
      <c r="D155" s="169" t="s">
        <v>857</v>
      </c>
      <c r="E155" s="169" t="s">
        <v>32</v>
      </c>
      <c r="F155" s="169" t="s">
        <v>532</v>
      </c>
      <c r="G155" s="169" t="s">
        <v>858</v>
      </c>
      <c r="H155" s="168" t="s">
        <v>859</v>
      </c>
      <c r="I155" s="169" t="s">
        <v>150</v>
      </c>
      <c r="J155" s="169" t="s">
        <v>860</v>
      </c>
      <c r="K155" s="169">
        <v>85334193488</v>
      </c>
      <c r="L155" s="169" t="s">
        <v>242</v>
      </c>
      <c r="M155" s="168" t="s">
        <v>17</v>
      </c>
      <c r="N155" s="332" t="s">
        <v>1870</v>
      </c>
      <c r="O155" s="168"/>
      <c r="P155" s="169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24.75" customHeight="1" thickBot="1" x14ac:dyDescent="0.35">
      <c r="A156" s="79">
        <v>149</v>
      </c>
      <c r="B156" s="79"/>
      <c r="C156" s="167" t="s">
        <v>861</v>
      </c>
      <c r="D156" s="168" t="s">
        <v>862</v>
      </c>
      <c r="E156" s="168" t="s">
        <v>32</v>
      </c>
      <c r="F156" s="169" t="s">
        <v>863</v>
      </c>
      <c r="G156" s="169" t="s">
        <v>864</v>
      </c>
      <c r="H156" s="168" t="s">
        <v>35</v>
      </c>
      <c r="I156" s="169" t="s">
        <v>150</v>
      </c>
      <c r="J156" s="169" t="s">
        <v>865</v>
      </c>
      <c r="K156" s="169">
        <v>82231388877</v>
      </c>
      <c r="L156" s="169" t="s">
        <v>866</v>
      </c>
      <c r="M156" s="168" t="s">
        <v>18</v>
      </c>
      <c r="N156" s="332" t="s">
        <v>1871</v>
      </c>
      <c r="O156" s="168" t="s">
        <v>867</v>
      </c>
      <c r="P156" s="169"/>
      <c r="Q156" s="142"/>
    </row>
    <row r="157" spans="1:27" ht="24.75" customHeight="1" thickBot="1" x14ac:dyDescent="0.35">
      <c r="A157" s="79">
        <v>150</v>
      </c>
      <c r="B157" s="79"/>
      <c r="C157" s="183" t="s">
        <v>868</v>
      </c>
      <c r="D157" s="169" t="s">
        <v>869</v>
      </c>
      <c r="E157" s="168" t="s">
        <v>32</v>
      </c>
      <c r="F157" s="169" t="s">
        <v>870</v>
      </c>
      <c r="G157" s="169" t="s">
        <v>871</v>
      </c>
      <c r="H157" s="168" t="s">
        <v>35</v>
      </c>
      <c r="I157" s="169" t="s">
        <v>36</v>
      </c>
      <c r="J157" s="169" t="s">
        <v>872</v>
      </c>
      <c r="K157" s="169">
        <v>81259602591</v>
      </c>
      <c r="L157" s="169" t="s">
        <v>873</v>
      </c>
      <c r="M157" s="168" t="s">
        <v>18</v>
      </c>
      <c r="N157" s="332" t="s">
        <v>1872</v>
      </c>
      <c r="O157" s="168"/>
      <c r="P157" s="169"/>
      <c r="Q157" s="142"/>
    </row>
    <row r="158" spans="1:27" ht="24.75" customHeight="1" thickBot="1" x14ac:dyDescent="0.35">
      <c r="A158" s="79">
        <v>151</v>
      </c>
      <c r="B158" s="79"/>
      <c r="C158" s="183" t="s">
        <v>874</v>
      </c>
      <c r="D158" s="168" t="s">
        <v>875</v>
      </c>
      <c r="E158" s="168" t="s">
        <v>32</v>
      </c>
      <c r="F158" s="169" t="s">
        <v>876</v>
      </c>
      <c r="G158" s="169" t="s">
        <v>877</v>
      </c>
      <c r="H158" s="168" t="s">
        <v>35</v>
      </c>
      <c r="I158" s="169" t="s">
        <v>35</v>
      </c>
      <c r="J158" s="169" t="s">
        <v>878</v>
      </c>
      <c r="K158" s="169">
        <v>895800197502</v>
      </c>
      <c r="L158" s="169" t="s">
        <v>879</v>
      </c>
      <c r="M158" s="168" t="s">
        <v>17</v>
      </c>
      <c r="N158" s="332"/>
      <c r="O158" s="168"/>
      <c r="P158" s="169"/>
      <c r="Q158" s="142"/>
    </row>
    <row r="159" spans="1:27" ht="24.75" customHeight="1" thickBot="1" x14ac:dyDescent="0.35">
      <c r="A159" s="79">
        <v>152</v>
      </c>
      <c r="B159" s="79"/>
      <c r="C159" s="167" t="s">
        <v>880</v>
      </c>
      <c r="D159" s="169" t="s">
        <v>881</v>
      </c>
      <c r="E159" s="168" t="s">
        <v>32</v>
      </c>
      <c r="F159" s="169" t="s">
        <v>882</v>
      </c>
      <c r="G159" s="169" t="s">
        <v>883</v>
      </c>
      <c r="H159" s="168" t="s">
        <v>35</v>
      </c>
      <c r="I159" s="169" t="s">
        <v>36</v>
      </c>
      <c r="J159" s="169" t="s">
        <v>884</v>
      </c>
      <c r="K159" s="169">
        <v>89675645667</v>
      </c>
      <c r="L159" s="169" t="s">
        <v>377</v>
      </c>
      <c r="M159" s="168" t="s">
        <v>17</v>
      </c>
      <c r="N159" s="332" t="s">
        <v>1873</v>
      </c>
      <c r="O159" s="168" t="s">
        <v>885</v>
      </c>
      <c r="P159" s="169"/>
      <c r="Q159" s="142"/>
    </row>
    <row r="160" spans="1:27" ht="24.75" customHeight="1" thickBot="1" x14ac:dyDescent="0.35">
      <c r="A160" s="79">
        <v>153</v>
      </c>
      <c r="B160" s="79"/>
      <c r="C160" s="161" t="s">
        <v>886</v>
      </c>
      <c r="D160" s="162" t="s">
        <v>887</v>
      </c>
      <c r="E160" s="162" t="s">
        <v>32</v>
      </c>
      <c r="F160" s="162" t="s">
        <v>888</v>
      </c>
      <c r="G160" s="162" t="s">
        <v>889</v>
      </c>
      <c r="H160" s="163"/>
      <c r="I160" s="162" t="s">
        <v>36</v>
      </c>
      <c r="J160" s="162" t="s">
        <v>890</v>
      </c>
      <c r="K160" s="162">
        <v>895350370002</v>
      </c>
      <c r="L160" s="162" t="s">
        <v>242</v>
      </c>
      <c r="M160" s="162" t="s">
        <v>18</v>
      </c>
      <c r="N160" s="331" t="s">
        <v>1854</v>
      </c>
      <c r="O160" s="168"/>
      <c r="P160" s="186"/>
      <c r="Q160" s="142"/>
    </row>
    <row r="161" spans="1:16" ht="24.75" customHeight="1" thickBot="1" x14ac:dyDescent="0.35">
      <c r="A161" s="79">
        <v>154</v>
      </c>
      <c r="B161" s="79"/>
      <c r="C161" s="167" t="s">
        <v>891</v>
      </c>
      <c r="D161" s="169" t="s">
        <v>892</v>
      </c>
      <c r="E161" s="168" t="s">
        <v>32</v>
      </c>
      <c r="F161" s="169" t="s">
        <v>893</v>
      </c>
      <c r="G161" s="169" t="s">
        <v>894</v>
      </c>
      <c r="H161" s="168" t="s">
        <v>35</v>
      </c>
      <c r="I161" s="169" t="s">
        <v>36</v>
      </c>
      <c r="J161" s="169" t="s">
        <v>895</v>
      </c>
      <c r="K161" s="169">
        <v>82398996464</v>
      </c>
      <c r="L161" s="169" t="s">
        <v>38</v>
      </c>
      <c r="M161" s="168" t="s">
        <v>17</v>
      </c>
      <c r="N161" s="332" t="s">
        <v>1874</v>
      </c>
      <c r="O161" s="168"/>
      <c r="P161" s="169"/>
    </row>
    <row r="162" spans="1:16" ht="24.75" customHeight="1" thickBot="1" x14ac:dyDescent="0.35">
      <c r="A162" s="79">
        <v>155</v>
      </c>
      <c r="B162" s="79"/>
      <c r="C162" s="167" t="s">
        <v>896</v>
      </c>
      <c r="D162" s="169" t="s">
        <v>897</v>
      </c>
      <c r="E162" s="169" t="s">
        <v>32</v>
      </c>
      <c r="F162" s="169" t="s">
        <v>898</v>
      </c>
      <c r="G162" s="169" t="s">
        <v>899</v>
      </c>
      <c r="H162" s="168" t="s">
        <v>35</v>
      </c>
      <c r="I162" s="169" t="s">
        <v>36</v>
      </c>
      <c r="J162" s="169" t="s">
        <v>900</v>
      </c>
      <c r="K162" s="169">
        <v>85228009012</v>
      </c>
      <c r="L162" s="169" t="s">
        <v>38</v>
      </c>
      <c r="M162" s="168" t="s">
        <v>17</v>
      </c>
      <c r="N162" s="332" t="s">
        <v>1875</v>
      </c>
      <c r="O162" s="168"/>
      <c r="P162" s="169"/>
    </row>
    <row r="163" spans="1:16" ht="24.75" customHeight="1" thickBot="1" x14ac:dyDescent="0.35">
      <c r="A163" s="79">
        <v>156</v>
      </c>
      <c r="B163" s="79"/>
      <c r="C163" s="167" t="s">
        <v>901</v>
      </c>
      <c r="D163" s="169" t="s">
        <v>902</v>
      </c>
      <c r="E163" s="169" t="s">
        <v>32</v>
      </c>
      <c r="F163" s="169" t="s">
        <v>903</v>
      </c>
      <c r="G163" s="169" t="s">
        <v>904</v>
      </c>
      <c r="H163" s="168" t="s">
        <v>35</v>
      </c>
      <c r="I163" s="169" t="s">
        <v>35</v>
      </c>
      <c r="J163" s="169" t="s">
        <v>905</v>
      </c>
      <c r="K163" s="169">
        <v>83830330045</v>
      </c>
      <c r="L163" s="169" t="s">
        <v>318</v>
      </c>
      <c r="M163" s="168" t="s">
        <v>18</v>
      </c>
      <c r="N163" s="332" t="s">
        <v>1876</v>
      </c>
      <c r="O163" s="168" t="s">
        <v>906</v>
      </c>
      <c r="P163" s="169"/>
    </row>
    <row r="164" spans="1:16" ht="24.75" customHeight="1" thickBot="1" x14ac:dyDescent="0.35">
      <c r="A164" s="79">
        <v>157</v>
      </c>
      <c r="B164" s="79"/>
      <c r="C164" s="167" t="s">
        <v>907</v>
      </c>
      <c r="D164" s="169" t="s">
        <v>908</v>
      </c>
      <c r="E164" s="168" t="s">
        <v>32</v>
      </c>
      <c r="F164" s="169" t="s">
        <v>909</v>
      </c>
      <c r="G164" s="169" t="s">
        <v>910</v>
      </c>
      <c r="H164" s="168" t="s">
        <v>911</v>
      </c>
      <c r="I164" s="169" t="s">
        <v>36</v>
      </c>
      <c r="J164" s="169" t="s">
        <v>912</v>
      </c>
      <c r="K164" s="169">
        <v>82330016972</v>
      </c>
      <c r="L164" s="169" t="s">
        <v>217</v>
      </c>
      <c r="M164" s="168" t="s">
        <v>17</v>
      </c>
      <c r="N164" s="332" t="s">
        <v>1877</v>
      </c>
      <c r="O164" s="168"/>
      <c r="P164" s="169"/>
    </row>
    <row r="165" spans="1:16" ht="24.75" customHeight="1" thickBot="1" x14ac:dyDescent="0.35">
      <c r="A165" s="79">
        <v>158</v>
      </c>
      <c r="B165" s="79"/>
      <c r="C165" s="187" t="s">
        <v>913</v>
      </c>
      <c r="D165" s="168"/>
      <c r="E165" s="169"/>
      <c r="F165" s="169"/>
      <c r="G165" s="169"/>
      <c r="H165" s="168"/>
      <c r="I165" s="169"/>
      <c r="J165" s="169"/>
      <c r="K165" s="169"/>
      <c r="L165" s="169"/>
      <c r="M165" s="168" t="s">
        <v>18</v>
      </c>
      <c r="N165" s="168" t="s">
        <v>1857</v>
      </c>
      <c r="O165" s="168"/>
      <c r="P165" s="169"/>
    </row>
    <row r="166" spans="1:16" ht="24.75" customHeight="1" thickBot="1" x14ac:dyDescent="0.35">
      <c r="A166" s="79">
        <v>159</v>
      </c>
      <c r="B166" s="79"/>
      <c r="C166" s="183" t="s">
        <v>914</v>
      </c>
      <c r="D166" s="188" t="s">
        <v>915</v>
      </c>
      <c r="E166" s="188" t="s">
        <v>32</v>
      </c>
      <c r="F166" s="188" t="s">
        <v>916</v>
      </c>
      <c r="G166" s="188" t="s">
        <v>582</v>
      </c>
      <c r="H166" s="188" t="s">
        <v>35</v>
      </c>
      <c r="I166" s="188" t="s">
        <v>35</v>
      </c>
      <c r="J166" s="188" t="s">
        <v>917</v>
      </c>
      <c r="K166" s="188">
        <v>81333021905</v>
      </c>
      <c r="L166" s="188" t="s">
        <v>377</v>
      </c>
      <c r="M166" s="168" t="s">
        <v>18</v>
      </c>
      <c r="N166" s="342" t="s">
        <v>1878</v>
      </c>
      <c r="O166" s="168"/>
      <c r="P166" s="169"/>
    </row>
    <row r="167" spans="1:16" ht="24.75" customHeight="1" thickBot="1" x14ac:dyDescent="0.35">
      <c r="A167" s="79">
        <v>160</v>
      </c>
      <c r="B167" s="79"/>
      <c r="C167" s="167" t="s">
        <v>918</v>
      </c>
      <c r="D167" s="188" t="s">
        <v>919</v>
      </c>
      <c r="E167" s="188" t="s">
        <v>32</v>
      </c>
      <c r="F167" s="188" t="s">
        <v>504</v>
      </c>
      <c r="G167" s="188" t="s">
        <v>920</v>
      </c>
      <c r="H167" s="188" t="s">
        <v>35</v>
      </c>
      <c r="I167" s="188" t="s">
        <v>35</v>
      </c>
      <c r="J167" s="188" t="s">
        <v>921</v>
      </c>
      <c r="K167" s="188">
        <v>85731564160</v>
      </c>
      <c r="L167" s="188" t="s">
        <v>377</v>
      </c>
      <c r="M167" s="168" t="s">
        <v>18</v>
      </c>
      <c r="N167" s="342" t="s">
        <v>1879</v>
      </c>
      <c r="O167" s="168"/>
      <c r="P167" s="169"/>
    </row>
    <row r="168" spans="1:16" ht="24.75" customHeight="1" thickBot="1" x14ac:dyDescent="0.35">
      <c r="A168" s="79">
        <v>161</v>
      </c>
      <c r="B168" s="79"/>
      <c r="C168" s="176" t="s">
        <v>922</v>
      </c>
      <c r="D168" s="188" t="s">
        <v>923</v>
      </c>
      <c r="E168" s="188" t="s">
        <v>32</v>
      </c>
      <c r="F168" s="188" t="s">
        <v>924</v>
      </c>
      <c r="G168" s="188" t="s">
        <v>925</v>
      </c>
      <c r="H168" s="188" t="s">
        <v>35</v>
      </c>
      <c r="I168" s="188" t="s">
        <v>35</v>
      </c>
      <c r="J168" s="188" t="s">
        <v>926</v>
      </c>
      <c r="K168" s="188">
        <v>81345486131</v>
      </c>
      <c r="L168" s="188" t="s">
        <v>641</v>
      </c>
      <c r="M168" s="168" t="s">
        <v>18</v>
      </c>
      <c r="N168" s="332"/>
      <c r="O168" s="168"/>
      <c r="P168" s="169"/>
    </row>
    <row r="169" spans="1:16" ht="24.75" customHeight="1" thickBot="1" x14ac:dyDescent="0.35">
      <c r="A169" s="79">
        <v>162</v>
      </c>
      <c r="B169" s="79"/>
      <c r="C169" s="150" t="s">
        <v>927</v>
      </c>
      <c r="D169" s="189" t="s">
        <v>928</v>
      </c>
      <c r="E169" s="189" t="s">
        <v>32</v>
      </c>
      <c r="F169" s="189" t="s">
        <v>929</v>
      </c>
      <c r="G169" s="189" t="s">
        <v>930</v>
      </c>
      <c r="H169" s="189" t="s">
        <v>35</v>
      </c>
      <c r="I169" s="189" t="s">
        <v>36</v>
      </c>
      <c r="J169" s="189" t="s">
        <v>931</v>
      </c>
      <c r="K169" s="189">
        <v>82140035456</v>
      </c>
      <c r="L169" s="189" t="s">
        <v>301</v>
      </c>
      <c r="M169" s="151" t="s">
        <v>18</v>
      </c>
      <c r="N169" s="343" t="s">
        <v>1880</v>
      </c>
      <c r="O169" s="152"/>
      <c r="P169" s="151"/>
    </row>
    <row r="170" spans="1:16" ht="24.75" customHeight="1" thickBot="1" x14ac:dyDescent="0.35">
      <c r="A170" s="79">
        <v>163</v>
      </c>
      <c r="B170" s="79"/>
      <c r="C170" s="167" t="s">
        <v>932</v>
      </c>
      <c r="D170" s="188" t="s">
        <v>933</v>
      </c>
      <c r="E170" s="188" t="s">
        <v>32</v>
      </c>
      <c r="F170" s="188" t="s">
        <v>934</v>
      </c>
      <c r="G170" s="188" t="s">
        <v>935</v>
      </c>
      <c r="H170" s="188" t="s">
        <v>35</v>
      </c>
      <c r="I170" s="168"/>
      <c r="J170" s="188" t="s">
        <v>936</v>
      </c>
      <c r="K170" s="188">
        <v>82230850880</v>
      </c>
      <c r="L170" s="188" t="s">
        <v>937</v>
      </c>
      <c r="M170" s="188" t="s">
        <v>17</v>
      </c>
      <c r="N170" s="338"/>
      <c r="O170" s="148"/>
      <c r="P170" s="148"/>
    </row>
    <row r="171" spans="1:16" ht="24.75" customHeight="1" thickBot="1" x14ac:dyDescent="0.35">
      <c r="A171" s="79">
        <v>164</v>
      </c>
      <c r="B171" s="79"/>
      <c r="C171" s="167" t="s">
        <v>938</v>
      </c>
      <c r="D171" s="169" t="s">
        <v>939</v>
      </c>
      <c r="E171" s="168" t="s">
        <v>32</v>
      </c>
      <c r="F171" s="169" t="s">
        <v>940</v>
      </c>
      <c r="G171" s="169" t="s">
        <v>941</v>
      </c>
      <c r="H171" s="168" t="s">
        <v>942</v>
      </c>
      <c r="I171" s="169" t="s">
        <v>36</v>
      </c>
      <c r="J171" s="169" t="s">
        <v>943</v>
      </c>
      <c r="K171" s="188">
        <v>83130088774</v>
      </c>
      <c r="L171" s="188" t="s">
        <v>944</v>
      </c>
      <c r="M171" s="168" t="s">
        <v>18</v>
      </c>
      <c r="N171" s="342" t="s">
        <v>1881</v>
      </c>
      <c r="O171" s="168"/>
      <c r="P171" s="169"/>
    </row>
    <row r="172" spans="1:16" ht="24.75" customHeight="1" thickBot="1" x14ac:dyDescent="0.35">
      <c r="A172" s="79">
        <v>165</v>
      </c>
      <c r="B172" s="79"/>
      <c r="C172" s="183" t="s">
        <v>945</v>
      </c>
      <c r="D172" s="188" t="s">
        <v>946</v>
      </c>
      <c r="E172" s="188" t="s">
        <v>32</v>
      </c>
      <c r="F172" s="188" t="s">
        <v>947</v>
      </c>
      <c r="G172" s="188" t="s">
        <v>948</v>
      </c>
      <c r="H172" s="188" t="s">
        <v>949</v>
      </c>
      <c r="I172" s="188" t="s">
        <v>36</v>
      </c>
      <c r="J172" s="188" t="s">
        <v>950</v>
      </c>
      <c r="K172" s="188">
        <v>89524645001</v>
      </c>
      <c r="L172" s="188" t="s">
        <v>951</v>
      </c>
      <c r="M172" s="168" t="s">
        <v>18</v>
      </c>
      <c r="N172" s="342" t="s">
        <v>1882</v>
      </c>
      <c r="O172" s="168"/>
      <c r="P172" s="169"/>
    </row>
    <row r="173" spans="1:16" ht="24.75" customHeight="1" thickBot="1" x14ac:dyDescent="0.4">
      <c r="A173" s="79">
        <v>166</v>
      </c>
      <c r="B173" s="79"/>
      <c r="C173" s="167" t="s">
        <v>952</v>
      </c>
      <c r="D173" s="188" t="s">
        <v>953</v>
      </c>
      <c r="E173" s="178" t="s">
        <v>32</v>
      </c>
      <c r="F173" s="188" t="s">
        <v>954</v>
      </c>
      <c r="G173" s="188" t="s">
        <v>955</v>
      </c>
      <c r="H173" s="188" t="s">
        <v>35</v>
      </c>
      <c r="I173" s="188" t="s">
        <v>35</v>
      </c>
      <c r="J173" s="188" t="s">
        <v>956</v>
      </c>
      <c r="K173" s="188">
        <v>81334675471</v>
      </c>
      <c r="L173" s="188" t="s">
        <v>957</v>
      </c>
      <c r="M173" s="168" t="s">
        <v>18</v>
      </c>
      <c r="N173" s="342" t="s">
        <v>1883</v>
      </c>
      <c r="O173" s="168"/>
      <c r="P173" s="169"/>
    </row>
    <row r="174" spans="1:16" ht="24.75" customHeight="1" thickBot="1" x14ac:dyDescent="0.35">
      <c r="A174" s="79">
        <v>167</v>
      </c>
      <c r="B174" s="79"/>
      <c r="C174" s="167" t="s">
        <v>958</v>
      </c>
      <c r="D174" s="188" t="s">
        <v>959</v>
      </c>
      <c r="E174" s="188" t="s">
        <v>32</v>
      </c>
      <c r="F174" s="188" t="s">
        <v>960</v>
      </c>
      <c r="G174" s="188" t="s">
        <v>961</v>
      </c>
      <c r="H174" s="188" t="s">
        <v>35</v>
      </c>
      <c r="I174" s="188" t="s">
        <v>36</v>
      </c>
      <c r="J174" s="188" t="s">
        <v>962</v>
      </c>
      <c r="K174" s="188">
        <v>87853797105</v>
      </c>
      <c r="L174" s="188" t="s">
        <v>963</v>
      </c>
      <c r="M174" s="168" t="s">
        <v>18</v>
      </c>
      <c r="N174" s="332"/>
      <c r="O174" s="168"/>
      <c r="P174" s="169"/>
    </row>
    <row r="175" spans="1:16" ht="24.75" customHeight="1" thickBot="1" x14ac:dyDescent="0.35">
      <c r="A175" s="79">
        <v>168</v>
      </c>
      <c r="B175" s="79"/>
      <c r="C175" s="183" t="s">
        <v>964</v>
      </c>
      <c r="D175" s="188" t="s">
        <v>965</v>
      </c>
      <c r="E175" s="188" t="s">
        <v>32</v>
      </c>
      <c r="F175" s="188" t="s">
        <v>966</v>
      </c>
      <c r="G175" s="188" t="s">
        <v>967</v>
      </c>
      <c r="H175" s="188" t="s">
        <v>35</v>
      </c>
      <c r="I175" s="188" t="s">
        <v>36</v>
      </c>
      <c r="J175" s="188" t="s">
        <v>968</v>
      </c>
      <c r="K175" s="188">
        <v>85735285664</v>
      </c>
      <c r="L175" s="188" t="s">
        <v>963</v>
      </c>
      <c r="M175" s="168" t="s">
        <v>18</v>
      </c>
      <c r="N175" s="338"/>
      <c r="O175" s="168"/>
      <c r="P175" s="168"/>
    </row>
    <row r="176" spans="1:16" ht="24.75" customHeight="1" thickBot="1" x14ac:dyDescent="0.35">
      <c r="A176" s="79">
        <v>169</v>
      </c>
      <c r="B176" s="79"/>
      <c r="C176" s="187" t="s">
        <v>969</v>
      </c>
      <c r="D176" s="188" t="s">
        <v>970</v>
      </c>
      <c r="E176" s="188" t="s">
        <v>32</v>
      </c>
      <c r="F176" s="188" t="s">
        <v>971</v>
      </c>
      <c r="G176" s="188" t="s">
        <v>972</v>
      </c>
      <c r="H176" s="188" t="s">
        <v>150</v>
      </c>
      <c r="I176" s="188" t="s">
        <v>150</v>
      </c>
      <c r="J176" s="188" t="s">
        <v>973</v>
      </c>
      <c r="K176" s="188">
        <v>88217402717</v>
      </c>
      <c r="L176" s="188" t="s">
        <v>501</v>
      </c>
      <c r="M176" s="168" t="s">
        <v>18</v>
      </c>
      <c r="N176" s="330" t="s">
        <v>1884</v>
      </c>
      <c r="O176" s="148"/>
      <c r="P176" s="148"/>
    </row>
    <row r="177" spans="1:17" ht="24.75" customHeight="1" thickBot="1" x14ac:dyDescent="0.4">
      <c r="A177" s="79">
        <v>170</v>
      </c>
      <c r="B177" s="79"/>
      <c r="C177" s="167" t="s">
        <v>974</v>
      </c>
      <c r="D177" s="169" t="s">
        <v>975</v>
      </c>
      <c r="E177" s="168" t="s">
        <v>32</v>
      </c>
      <c r="F177" s="169" t="s">
        <v>976</v>
      </c>
      <c r="G177" s="169" t="s">
        <v>977</v>
      </c>
      <c r="H177" s="168" t="s">
        <v>150</v>
      </c>
      <c r="I177" s="169" t="s">
        <v>35</v>
      </c>
      <c r="J177" s="169" t="s">
        <v>978</v>
      </c>
      <c r="K177" s="171">
        <v>85731132295</v>
      </c>
      <c r="L177" s="169" t="s">
        <v>88</v>
      </c>
      <c r="M177" s="168" t="s">
        <v>18</v>
      </c>
      <c r="N177" s="332" t="s">
        <v>1851</v>
      </c>
      <c r="O177" s="168"/>
      <c r="P177" s="169"/>
      <c r="Q177" s="142"/>
    </row>
    <row r="178" spans="1:17" ht="24.75" customHeight="1" thickBot="1" x14ac:dyDescent="0.35">
      <c r="A178" s="79">
        <v>171</v>
      </c>
      <c r="B178" s="79"/>
      <c r="C178" s="183" t="s">
        <v>979</v>
      </c>
      <c r="D178" s="168" t="s">
        <v>980</v>
      </c>
      <c r="E178" s="169" t="s">
        <v>32</v>
      </c>
      <c r="F178" s="169" t="s">
        <v>981</v>
      </c>
      <c r="G178" s="169" t="s">
        <v>982</v>
      </c>
      <c r="H178" s="168" t="s">
        <v>35</v>
      </c>
      <c r="I178" s="169" t="s">
        <v>36</v>
      </c>
      <c r="J178" s="169" t="s">
        <v>983</v>
      </c>
      <c r="K178" s="169">
        <v>81328573003</v>
      </c>
      <c r="L178" s="169"/>
      <c r="M178" s="168" t="s">
        <v>17</v>
      </c>
      <c r="N178" s="332" t="s">
        <v>1885</v>
      </c>
      <c r="O178" s="168"/>
      <c r="P178" s="169"/>
      <c r="Q178" s="142"/>
    </row>
    <row r="179" spans="1:17" ht="24.75" customHeight="1" thickBot="1" x14ac:dyDescent="0.35">
      <c r="A179" s="79">
        <v>172</v>
      </c>
      <c r="B179" s="79"/>
      <c r="C179" s="183" t="s">
        <v>984</v>
      </c>
      <c r="D179" s="169" t="s">
        <v>985</v>
      </c>
      <c r="E179" s="169" t="s">
        <v>32</v>
      </c>
      <c r="F179" s="169" t="s">
        <v>986</v>
      </c>
      <c r="G179" s="169" t="s">
        <v>987</v>
      </c>
      <c r="H179" s="168" t="s">
        <v>35</v>
      </c>
      <c r="I179" s="169" t="s">
        <v>36</v>
      </c>
      <c r="J179" s="169" t="s">
        <v>988</v>
      </c>
      <c r="K179" s="169">
        <v>81233907065</v>
      </c>
      <c r="L179" s="169" t="s">
        <v>989</v>
      </c>
      <c r="M179" s="168" t="s">
        <v>17</v>
      </c>
      <c r="N179" s="332" t="s">
        <v>1886</v>
      </c>
      <c r="O179" s="168"/>
      <c r="P179" s="169"/>
      <c r="Q179" s="142"/>
    </row>
    <row r="180" spans="1:17" ht="24.75" customHeight="1" thickBot="1" x14ac:dyDescent="0.35">
      <c r="A180" s="79">
        <v>173</v>
      </c>
      <c r="B180" s="79"/>
      <c r="C180" s="167" t="s">
        <v>990</v>
      </c>
      <c r="D180" s="168" t="s">
        <v>991</v>
      </c>
      <c r="E180" s="169" t="s">
        <v>32</v>
      </c>
      <c r="F180" s="169" t="s">
        <v>992</v>
      </c>
      <c r="G180" s="169" t="s">
        <v>993</v>
      </c>
      <c r="H180" s="168" t="s">
        <v>994</v>
      </c>
      <c r="I180" s="169" t="s">
        <v>36</v>
      </c>
      <c r="J180" s="169" t="s">
        <v>995</v>
      </c>
      <c r="K180" s="169">
        <v>81331715078</v>
      </c>
      <c r="L180" s="169" t="s">
        <v>963</v>
      </c>
      <c r="M180" s="168" t="s">
        <v>17</v>
      </c>
      <c r="N180" s="332" t="s">
        <v>1857</v>
      </c>
      <c r="O180" s="168"/>
      <c r="P180" s="169"/>
      <c r="Q180" s="142"/>
    </row>
    <row r="181" spans="1:17" ht="24.75" customHeight="1" thickBot="1" x14ac:dyDescent="0.35">
      <c r="A181" s="79">
        <v>174</v>
      </c>
      <c r="B181" s="79"/>
      <c r="C181" s="167" t="s">
        <v>996</v>
      </c>
      <c r="D181" s="169" t="s">
        <v>997</v>
      </c>
      <c r="E181" s="169" t="s">
        <v>32</v>
      </c>
      <c r="F181" s="169" t="s">
        <v>998</v>
      </c>
      <c r="G181" s="169" t="s">
        <v>999</v>
      </c>
      <c r="H181" s="168"/>
      <c r="I181" s="169"/>
      <c r="J181" s="169" t="s">
        <v>1000</v>
      </c>
      <c r="K181" s="169">
        <v>85745560544</v>
      </c>
      <c r="L181" s="169" t="s">
        <v>963</v>
      </c>
      <c r="M181" s="168" t="s">
        <v>17</v>
      </c>
      <c r="N181" s="332" t="s">
        <v>1857</v>
      </c>
      <c r="O181" s="168"/>
      <c r="P181" s="169"/>
      <c r="Q181" s="142"/>
    </row>
    <row r="182" spans="1:17" ht="24.75" customHeight="1" thickBot="1" x14ac:dyDescent="0.35">
      <c r="A182" s="79">
        <v>175</v>
      </c>
      <c r="B182" s="79"/>
      <c r="C182" s="176" t="s">
        <v>1001</v>
      </c>
      <c r="D182" s="188" t="s">
        <v>1002</v>
      </c>
      <c r="E182" s="188" t="s">
        <v>32</v>
      </c>
      <c r="F182" s="188" t="s">
        <v>1003</v>
      </c>
      <c r="G182" s="188" t="s">
        <v>1004</v>
      </c>
      <c r="H182" s="188" t="s">
        <v>35</v>
      </c>
      <c r="I182" s="188" t="s">
        <v>35</v>
      </c>
      <c r="J182" s="188" t="s">
        <v>1005</v>
      </c>
      <c r="K182" s="169"/>
      <c r="L182" s="188" t="s">
        <v>1006</v>
      </c>
      <c r="M182" s="188" t="s">
        <v>18</v>
      </c>
      <c r="N182" s="342" t="s">
        <v>1887</v>
      </c>
      <c r="O182" s="168"/>
      <c r="P182" s="169"/>
      <c r="Q182" s="142"/>
    </row>
    <row r="183" spans="1:17" ht="24.75" customHeight="1" thickBot="1" x14ac:dyDescent="0.35">
      <c r="A183" s="79">
        <v>176</v>
      </c>
      <c r="B183" s="79"/>
      <c r="C183" s="191" t="s">
        <v>1007</v>
      </c>
      <c r="D183" s="188" t="s">
        <v>1008</v>
      </c>
      <c r="E183" s="188" t="s">
        <v>32</v>
      </c>
      <c r="F183" s="188" t="s">
        <v>1009</v>
      </c>
      <c r="G183" s="188" t="s">
        <v>1010</v>
      </c>
      <c r="H183" s="188" t="s">
        <v>150</v>
      </c>
      <c r="I183" s="188" t="s">
        <v>36</v>
      </c>
      <c r="J183" s="188" t="s">
        <v>1011</v>
      </c>
      <c r="K183" s="188">
        <v>81233750460</v>
      </c>
      <c r="L183" s="188" t="s">
        <v>1012</v>
      </c>
      <c r="M183" s="188" t="s">
        <v>17</v>
      </c>
      <c r="N183" s="332" t="s">
        <v>1847</v>
      </c>
      <c r="O183" s="168"/>
      <c r="P183" s="169"/>
      <c r="Q183" s="142"/>
    </row>
    <row r="184" spans="1:17" ht="24.75" customHeight="1" thickBot="1" x14ac:dyDescent="0.5">
      <c r="A184" s="79">
        <v>177</v>
      </c>
      <c r="B184" s="79"/>
      <c r="C184" s="192" t="s">
        <v>1013</v>
      </c>
      <c r="D184" s="193" t="s">
        <v>1014</v>
      </c>
      <c r="E184" s="193" t="s">
        <v>32</v>
      </c>
      <c r="F184" s="193" t="s">
        <v>1015</v>
      </c>
      <c r="G184" s="193" t="s">
        <v>1016</v>
      </c>
      <c r="H184" s="193" t="s">
        <v>150</v>
      </c>
      <c r="I184" s="193"/>
      <c r="J184" s="193" t="s">
        <v>1017</v>
      </c>
      <c r="K184" s="193">
        <v>81998287240</v>
      </c>
      <c r="L184" s="193" t="s">
        <v>1012</v>
      </c>
      <c r="M184" s="193" t="s">
        <v>1018</v>
      </c>
      <c r="N184" s="338" t="s">
        <v>1857</v>
      </c>
      <c r="O184" s="148"/>
      <c r="P184" s="148"/>
      <c r="Q184" s="142"/>
    </row>
    <row r="185" spans="1:17" ht="24.75" customHeight="1" thickBot="1" x14ac:dyDescent="0.35">
      <c r="A185" s="79">
        <v>178</v>
      </c>
      <c r="B185" s="79"/>
      <c r="C185" s="191" t="s">
        <v>1019</v>
      </c>
      <c r="D185" s="188" t="s">
        <v>1020</v>
      </c>
      <c r="E185" s="188" t="s">
        <v>114</v>
      </c>
      <c r="F185" s="188" t="s">
        <v>1021</v>
      </c>
      <c r="G185" s="188" t="s">
        <v>1022</v>
      </c>
      <c r="H185" s="188" t="s">
        <v>35</v>
      </c>
      <c r="I185" s="188" t="s">
        <v>35</v>
      </c>
      <c r="J185" s="188" t="s">
        <v>1023</v>
      </c>
      <c r="K185" s="188">
        <v>82264501983</v>
      </c>
      <c r="L185" s="188" t="s">
        <v>1024</v>
      </c>
      <c r="M185" s="188" t="s">
        <v>18</v>
      </c>
      <c r="N185" s="342" t="s">
        <v>1888</v>
      </c>
      <c r="O185" s="168"/>
      <c r="P185" s="169"/>
      <c r="Q185" s="142"/>
    </row>
    <row r="186" spans="1:17" ht="24.75" customHeight="1" thickBot="1" x14ac:dyDescent="0.35">
      <c r="A186" s="79">
        <v>179</v>
      </c>
      <c r="B186" s="79"/>
      <c r="C186" s="176" t="s">
        <v>1025</v>
      </c>
      <c r="D186" s="188" t="s">
        <v>1026</v>
      </c>
      <c r="E186" s="188" t="s">
        <v>32</v>
      </c>
      <c r="F186" s="188" t="s">
        <v>1027</v>
      </c>
      <c r="G186" s="188" t="s">
        <v>1028</v>
      </c>
      <c r="H186" s="188" t="s">
        <v>35</v>
      </c>
      <c r="I186" s="188" t="s">
        <v>1029</v>
      </c>
      <c r="J186" s="188" t="s">
        <v>1030</v>
      </c>
      <c r="K186" s="188">
        <v>85342739399</v>
      </c>
      <c r="L186" s="188" t="s">
        <v>318</v>
      </c>
      <c r="M186" s="188" t="s">
        <v>17</v>
      </c>
      <c r="N186" s="342" t="s">
        <v>1889</v>
      </c>
      <c r="O186" s="168"/>
      <c r="P186" s="169"/>
      <c r="Q186" s="142"/>
    </row>
    <row r="187" spans="1:17" ht="24.75" customHeight="1" thickBot="1" x14ac:dyDescent="0.35">
      <c r="A187" s="79">
        <v>180</v>
      </c>
      <c r="B187" s="79"/>
      <c r="C187" s="167" t="s">
        <v>692</v>
      </c>
      <c r="D187" s="147" t="s">
        <v>1031</v>
      </c>
      <c r="E187" s="147" t="s">
        <v>32</v>
      </c>
      <c r="F187" s="147"/>
      <c r="G187" s="147" t="s">
        <v>1032</v>
      </c>
      <c r="H187" s="148"/>
      <c r="I187" s="147" t="s">
        <v>35</v>
      </c>
      <c r="J187" s="147" t="s">
        <v>1033</v>
      </c>
      <c r="K187" s="147">
        <v>85233150709</v>
      </c>
      <c r="L187" s="147" t="s">
        <v>566</v>
      </c>
      <c r="M187" s="148" t="s">
        <v>18</v>
      </c>
      <c r="N187" s="327" t="s">
        <v>1890</v>
      </c>
      <c r="O187" s="168"/>
      <c r="P187" s="169"/>
      <c r="Q187" s="142"/>
    </row>
    <row r="188" spans="1:17" ht="24.75" customHeight="1" thickBot="1" x14ac:dyDescent="0.35">
      <c r="A188" s="79">
        <v>181</v>
      </c>
      <c r="B188" s="79"/>
      <c r="C188" s="181" t="s">
        <v>1034</v>
      </c>
      <c r="D188" s="185" t="s">
        <v>1035</v>
      </c>
      <c r="E188" s="185" t="s">
        <v>114</v>
      </c>
      <c r="F188" s="185" t="s">
        <v>1036</v>
      </c>
      <c r="G188" s="185" t="s">
        <v>1037</v>
      </c>
      <c r="H188" s="185" t="s">
        <v>35</v>
      </c>
      <c r="I188" s="185" t="s">
        <v>36</v>
      </c>
      <c r="J188" s="185" t="s">
        <v>1038</v>
      </c>
      <c r="K188" s="185">
        <v>81230026155</v>
      </c>
      <c r="L188" s="185" t="s">
        <v>1039</v>
      </c>
      <c r="M188" s="185" t="s">
        <v>18</v>
      </c>
      <c r="N188" s="341" t="s">
        <v>1891</v>
      </c>
      <c r="O188" s="185"/>
      <c r="P188" s="185"/>
      <c r="Q188" s="142"/>
    </row>
    <row r="189" spans="1:17" ht="24.75" customHeight="1" thickBot="1" x14ac:dyDescent="0.35">
      <c r="A189" s="79">
        <v>182</v>
      </c>
      <c r="B189" s="79"/>
      <c r="C189" s="167" t="s">
        <v>1040</v>
      </c>
      <c r="D189" s="169" t="s">
        <v>1041</v>
      </c>
      <c r="E189" s="168" t="s">
        <v>114</v>
      </c>
      <c r="F189" s="169" t="s">
        <v>1042</v>
      </c>
      <c r="G189" s="169" t="s">
        <v>1043</v>
      </c>
      <c r="H189" s="168" t="s">
        <v>35</v>
      </c>
      <c r="I189" s="169" t="s">
        <v>36</v>
      </c>
      <c r="J189" s="169" t="s">
        <v>1044</v>
      </c>
      <c r="K189" s="169">
        <v>85211100567</v>
      </c>
      <c r="L189" s="169" t="s">
        <v>1045</v>
      </c>
      <c r="M189" s="168" t="s">
        <v>18</v>
      </c>
      <c r="N189" s="332" t="s">
        <v>1892</v>
      </c>
      <c r="O189" s="168"/>
      <c r="P189" s="169"/>
      <c r="Q189" s="142"/>
    </row>
    <row r="190" spans="1:17" ht="24.75" customHeight="1" thickBot="1" x14ac:dyDescent="0.35">
      <c r="A190" s="79">
        <v>183</v>
      </c>
      <c r="B190" s="79"/>
      <c r="C190" s="167" t="s">
        <v>1046</v>
      </c>
      <c r="D190" s="169" t="s">
        <v>1047</v>
      </c>
      <c r="E190" s="168" t="s">
        <v>32</v>
      </c>
      <c r="F190" s="169" t="s">
        <v>1048</v>
      </c>
      <c r="G190" s="169" t="s">
        <v>1049</v>
      </c>
      <c r="H190" s="168" t="s">
        <v>35</v>
      </c>
      <c r="I190" s="169" t="s">
        <v>36</v>
      </c>
      <c r="J190" s="169" t="s">
        <v>1050</v>
      </c>
      <c r="K190" s="169">
        <v>81230047733</v>
      </c>
      <c r="L190" s="169" t="s">
        <v>1051</v>
      </c>
      <c r="M190" s="168" t="s">
        <v>17</v>
      </c>
      <c r="N190" s="332" t="s">
        <v>1893</v>
      </c>
      <c r="O190" s="168"/>
      <c r="P190" s="169"/>
      <c r="Q190" s="102"/>
    </row>
    <row r="191" spans="1:17" ht="24.75" customHeight="1" thickBot="1" x14ac:dyDescent="0.35">
      <c r="A191" s="79">
        <v>184</v>
      </c>
      <c r="B191" s="79"/>
      <c r="C191" s="183" t="s">
        <v>1052</v>
      </c>
      <c r="D191" s="169" t="s">
        <v>1053</v>
      </c>
      <c r="E191" s="169" t="s">
        <v>32</v>
      </c>
      <c r="F191" s="169" t="s">
        <v>1054</v>
      </c>
      <c r="G191" s="169" t="s">
        <v>1055</v>
      </c>
      <c r="H191" s="168" t="s">
        <v>1056</v>
      </c>
      <c r="I191" s="169" t="s">
        <v>36</v>
      </c>
      <c r="J191" s="169" t="s">
        <v>1057</v>
      </c>
      <c r="K191" s="169">
        <v>82330336020</v>
      </c>
      <c r="L191" s="169" t="s">
        <v>429</v>
      </c>
      <c r="M191" s="168" t="s">
        <v>18</v>
      </c>
      <c r="N191" s="332" t="s">
        <v>1894</v>
      </c>
      <c r="O191" s="168"/>
      <c r="P191" s="169"/>
      <c r="Q191" s="142"/>
    </row>
    <row r="192" spans="1:17" ht="24.75" customHeight="1" thickBot="1" x14ac:dyDescent="0.35">
      <c r="A192" s="79">
        <v>185</v>
      </c>
      <c r="B192" s="79"/>
      <c r="C192" s="167" t="s">
        <v>1058</v>
      </c>
      <c r="D192" s="169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 t="s">
        <v>1857</v>
      </c>
      <c r="O192" s="148"/>
      <c r="P192" s="148"/>
      <c r="Q192" s="142"/>
    </row>
    <row r="193" spans="1:27" ht="24.75" customHeight="1" thickBot="1" x14ac:dyDescent="0.35">
      <c r="A193" s="79">
        <v>186</v>
      </c>
      <c r="B193" s="79"/>
      <c r="C193" s="183" t="s">
        <v>1059</v>
      </c>
      <c r="D193" s="169" t="s">
        <v>1060</v>
      </c>
      <c r="E193" s="169" t="s">
        <v>32</v>
      </c>
      <c r="F193" s="169" t="s">
        <v>1061</v>
      </c>
      <c r="G193" s="169" t="s">
        <v>1062</v>
      </c>
      <c r="H193" s="168" t="s">
        <v>288</v>
      </c>
      <c r="I193" s="169" t="s">
        <v>36</v>
      </c>
      <c r="J193" s="169" t="s">
        <v>1063</v>
      </c>
      <c r="K193" s="169">
        <v>81325150428</v>
      </c>
      <c r="L193" s="169" t="s">
        <v>1064</v>
      </c>
      <c r="M193" s="168" t="s">
        <v>17</v>
      </c>
      <c r="N193" s="332" t="s">
        <v>1849</v>
      </c>
      <c r="O193" s="168"/>
      <c r="P193" s="169"/>
      <c r="Q193" s="142"/>
    </row>
    <row r="194" spans="1:27" ht="24.75" customHeight="1" thickBot="1" x14ac:dyDescent="0.4">
      <c r="A194" s="79">
        <v>187</v>
      </c>
      <c r="B194" s="79"/>
      <c r="C194" s="158" t="s">
        <v>1065</v>
      </c>
      <c r="D194" s="155" t="s">
        <v>1066</v>
      </c>
      <c r="E194" s="155" t="s">
        <v>32</v>
      </c>
      <c r="F194" s="155" t="s">
        <v>1067</v>
      </c>
      <c r="G194" s="155" t="s">
        <v>1068</v>
      </c>
      <c r="H194" s="155" t="s">
        <v>1069</v>
      </c>
      <c r="I194" s="155" t="s">
        <v>36</v>
      </c>
      <c r="J194" s="155" t="s">
        <v>1070</v>
      </c>
      <c r="K194" s="155">
        <v>85856427756</v>
      </c>
      <c r="L194" s="155" t="s">
        <v>242</v>
      </c>
      <c r="M194" s="155" t="s">
        <v>18</v>
      </c>
      <c r="N194" s="155">
        <v>3081067540</v>
      </c>
      <c r="O194" s="148"/>
      <c r="P194" s="148"/>
      <c r="Q194" s="142"/>
    </row>
    <row r="195" spans="1:27" ht="24.75" customHeight="1" thickBot="1" x14ac:dyDescent="0.35">
      <c r="A195" s="79">
        <v>188</v>
      </c>
      <c r="B195" s="79"/>
      <c r="C195" s="167" t="s">
        <v>1071</v>
      </c>
      <c r="D195" s="169" t="s">
        <v>1072</v>
      </c>
      <c r="E195" s="169" t="s">
        <v>32</v>
      </c>
      <c r="F195" s="169" t="s">
        <v>1073</v>
      </c>
      <c r="G195" s="169" t="s">
        <v>1074</v>
      </c>
      <c r="H195" s="168" t="s">
        <v>35</v>
      </c>
      <c r="I195" s="169" t="s">
        <v>35</v>
      </c>
      <c r="J195" s="169" t="s">
        <v>1075</v>
      </c>
      <c r="K195" s="169">
        <v>81918865004</v>
      </c>
      <c r="L195" s="169" t="s">
        <v>1045</v>
      </c>
      <c r="M195" s="168" t="s">
        <v>18</v>
      </c>
      <c r="N195" s="332" t="s">
        <v>1895</v>
      </c>
      <c r="O195" s="168"/>
      <c r="P195" s="169"/>
      <c r="Q195" s="142"/>
    </row>
    <row r="196" spans="1:27" ht="24.75" customHeight="1" thickBot="1" x14ac:dyDescent="0.35">
      <c r="A196" s="79">
        <v>189</v>
      </c>
      <c r="B196" s="79"/>
      <c r="C196" s="167" t="s">
        <v>1076</v>
      </c>
      <c r="D196" s="194" t="s">
        <v>1077</v>
      </c>
      <c r="E196" s="194" t="s">
        <v>32</v>
      </c>
      <c r="F196" s="194" t="s">
        <v>1003</v>
      </c>
      <c r="G196" s="194" t="s">
        <v>1078</v>
      </c>
      <c r="H196" s="194" t="s">
        <v>35</v>
      </c>
      <c r="I196" s="194" t="s">
        <v>36</v>
      </c>
      <c r="J196" s="194" t="s">
        <v>1079</v>
      </c>
      <c r="K196" s="194">
        <v>881026452212</v>
      </c>
      <c r="L196" s="194" t="s">
        <v>242</v>
      </c>
      <c r="M196" s="194" t="s">
        <v>18</v>
      </c>
      <c r="N196" s="332" t="s">
        <v>1896</v>
      </c>
      <c r="O196" s="168"/>
      <c r="P196" s="169"/>
      <c r="Q196" s="142"/>
    </row>
    <row r="197" spans="1:27" ht="24.75" customHeight="1" thickBot="1" x14ac:dyDescent="0.35">
      <c r="A197" s="79">
        <v>190</v>
      </c>
      <c r="B197" s="79"/>
      <c r="C197" s="167" t="s">
        <v>1080</v>
      </c>
      <c r="D197" s="169" t="s">
        <v>1008</v>
      </c>
      <c r="E197" s="169" t="s">
        <v>32</v>
      </c>
      <c r="F197" s="169" t="s">
        <v>1081</v>
      </c>
      <c r="G197" s="169" t="s">
        <v>1082</v>
      </c>
      <c r="H197" s="168" t="s">
        <v>109</v>
      </c>
      <c r="I197" s="169" t="s">
        <v>35</v>
      </c>
      <c r="J197" s="169" t="s">
        <v>1083</v>
      </c>
      <c r="K197" s="169">
        <v>85232548025</v>
      </c>
      <c r="L197" s="169" t="s">
        <v>1084</v>
      </c>
      <c r="M197" s="169" t="s">
        <v>17</v>
      </c>
      <c r="N197" s="338"/>
      <c r="O197" s="168"/>
      <c r="P197" s="168"/>
      <c r="Q197" s="142"/>
    </row>
    <row r="198" spans="1:27" ht="24.75" customHeight="1" thickBot="1" x14ac:dyDescent="0.4">
      <c r="A198" s="79">
        <v>191</v>
      </c>
      <c r="B198" s="79"/>
      <c r="C198" s="195" t="s">
        <v>1085</v>
      </c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 t="s">
        <v>1857</v>
      </c>
      <c r="O198" s="168"/>
      <c r="P198" s="169"/>
      <c r="Q198" s="142"/>
    </row>
    <row r="199" spans="1:27" ht="24.75" customHeight="1" thickBot="1" x14ac:dyDescent="0.45">
      <c r="A199" s="79">
        <v>192</v>
      </c>
      <c r="B199" s="79"/>
      <c r="C199" s="196" t="s">
        <v>1086</v>
      </c>
      <c r="D199" s="188" t="s">
        <v>1087</v>
      </c>
      <c r="E199" s="188" t="s">
        <v>32</v>
      </c>
      <c r="F199" s="188" t="s">
        <v>1088</v>
      </c>
      <c r="G199" s="188" t="s">
        <v>1089</v>
      </c>
      <c r="H199" s="188" t="s">
        <v>35</v>
      </c>
      <c r="I199" s="188" t="s">
        <v>36</v>
      </c>
      <c r="J199" s="188" t="s">
        <v>1090</v>
      </c>
      <c r="K199" s="188">
        <v>88803573418</v>
      </c>
      <c r="L199" s="188" t="s">
        <v>38</v>
      </c>
      <c r="M199" s="188" t="s">
        <v>18</v>
      </c>
      <c r="N199" s="342" t="s">
        <v>1897</v>
      </c>
      <c r="O199" s="168"/>
      <c r="P199" s="148"/>
      <c r="Q199" s="142"/>
    </row>
    <row r="200" spans="1:27" ht="24.75" customHeight="1" thickBot="1" x14ac:dyDescent="0.35">
      <c r="A200" s="79">
        <v>193</v>
      </c>
      <c r="B200" s="79"/>
      <c r="C200" s="183" t="s">
        <v>1091</v>
      </c>
      <c r="D200" s="186" t="s">
        <v>1092</v>
      </c>
      <c r="E200" s="186" t="s">
        <v>32</v>
      </c>
      <c r="F200" s="186" t="s">
        <v>1093</v>
      </c>
      <c r="G200" s="186" t="s">
        <v>1094</v>
      </c>
      <c r="H200" s="186" t="s">
        <v>150</v>
      </c>
      <c r="I200" s="186" t="s">
        <v>150</v>
      </c>
      <c r="J200" s="186" t="s">
        <v>1095</v>
      </c>
      <c r="K200" s="186" t="s">
        <v>1096</v>
      </c>
      <c r="L200" s="186" t="s">
        <v>1097</v>
      </c>
      <c r="M200" s="197" t="s">
        <v>17</v>
      </c>
      <c r="N200" s="344" t="s">
        <v>1898</v>
      </c>
      <c r="O200" s="197"/>
      <c r="P200" s="169"/>
      <c r="Q200" s="142"/>
    </row>
    <row r="201" spans="1:27" ht="24.75" customHeight="1" thickBot="1" x14ac:dyDescent="0.35">
      <c r="A201" s="79">
        <v>194</v>
      </c>
      <c r="B201" s="79"/>
      <c r="C201" s="183" t="s">
        <v>1098</v>
      </c>
      <c r="D201" s="186" t="s">
        <v>1099</v>
      </c>
      <c r="E201" s="186" t="s">
        <v>32</v>
      </c>
      <c r="F201" s="186"/>
      <c r="G201" s="198" t="s">
        <v>1100</v>
      </c>
      <c r="H201" s="186"/>
      <c r="I201" s="186" t="s">
        <v>1029</v>
      </c>
      <c r="J201" s="186" t="s">
        <v>1101</v>
      </c>
      <c r="K201" s="186" t="s">
        <v>1102</v>
      </c>
      <c r="L201" s="186" t="s">
        <v>1103</v>
      </c>
      <c r="M201" s="197" t="s">
        <v>17</v>
      </c>
      <c r="N201" s="332" t="s">
        <v>1844</v>
      </c>
      <c r="O201" s="197"/>
      <c r="P201" s="169"/>
      <c r="Q201" s="142"/>
    </row>
    <row r="202" spans="1:27" ht="24.75" customHeight="1" thickBot="1" x14ac:dyDescent="0.35">
      <c r="A202" s="79">
        <v>195</v>
      </c>
      <c r="B202" s="79"/>
      <c r="C202" s="167" t="s">
        <v>1104</v>
      </c>
      <c r="D202" s="169" t="s">
        <v>1105</v>
      </c>
      <c r="E202" s="169" t="s">
        <v>32</v>
      </c>
      <c r="F202" s="169" t="s">
        <v>1106</v>
      </c>
      <c r="G202" s="169" t="s">
        <v>1107</v>
      </c>
      <c r="H202" s="168" t="s">
        <v>35</v>
      </c>
      <c r="I202" s="169" t="s">
        <v>36</v>
      </c>
      <c r="J202" s="169" t="s">
        <v>1108</v>
      </c>
      <c r="K202" s="169">
        <v>88804974400</v>
      </c>
      <c r="L202" s="169" t="s">
        <v>144</v>
      </c>
      <c r="M202" s="168" t="s">
        <v>18</v>
      </c>
      <c r="N202" s="332" t="s">
        <v>1861</v>
      </c>
      <c r="O202" s="168"/>
      <c r="P202" s="169"/>
      <c r="Q202" s="142"/>
    </row>
    <row r="203" spans="1:27" ht="24.75" customHeight="1" thickBot="1" x14ac:dyDescent="0.35">
      <c r="A203" s="79">
        <v>196</v>
      </c>
      <c r="B203" s="79"/>
      <c r="C203" s="167" t="s">
        <v>1109</v>
      </c>
      <c r="D203" s="169" t="s">
        <v>1110</v>
      </c>
      <c r="E203" s="168" t="s">
        <v>32</v>
      </c>
      <c r="F203" s="169" t="s">
        <v>1111</v>
      </c>
      <c r="G203" s="169" t="s">
        <v>1112</v>
      </c>
      <c r="H203" s="168"/>
      <c r="I203" s="169" t="s">
        <v>911</v>
      </c>
      <c r="J203" s="169" t="s">
        <v>1113</v>
      </c>
      <c r="K203" s="169"/>
      <c r="L203" s="169" t="s">
        <v>1114</v>
      </c>
      <c r="M203" s="168" t="s">
        <v>17</v>
      </c>
      <c r="N203" s="332" t="s">
        <v>1899</v>
      </c>
      <c r="O203" s="168"/>
      <c r="P203" s="169"/>
      <c r="Q203" s="142"/>
    </row>
    <row r="204" spans="1:27" ht="24.75" customHeight="1" thickBot="1" x14ac:dyDescent="0.35">
      <c r="A204" s="79">
        <v>197</v>
      </c>
      <c r="B204" s="103"/>
      <c r="C204" s="146" t="s">
        <v>1115</v>
      </c>
      <c r="D204" s="147" t="s">
        <v>1116</v>
      </c>
      <c r="E204" s="147" t="s">
        <v>32</v>
      </c>
      <c r="F204" s="147" t="s">
        <v>1117</v>
      </c>
      <c r="G204" s="147" t="s">
        <v>1118</v>
      </c>
      <c r="H204" s="147" t="s">
        <v>745</v>
      </c>
      <c r="I204" s="147" t="s">
        <v>36</v>
      </c>
      <c r="J204" s="147" t="s">
        <v>1119</v>
      </c>
      <c r="K204" s="147">
        <v>82257322985</v>
      </c>
      <c r="L204" s="147" t="s">
        <v>963</v>
      </c>
      <c r="M204" s="147" t="s">
        <v>18</v>
      </c>
      <c r="N204" s="338" t="s">
        <v>1857</v>
      </c>
      <c r="O204" s="148"/>
      <c r="P204" s="148"/>
      <c r="Q204" s="142"/>
    </row>
    <row r="205" spans="1:27" ht="24.75" customHeight="1" thickBot="1" x14ac:dyDescent="0.35">
      <c r="A205" s="79">
        <v>198</v>
      </c>
      <c r="B205" s="103"/>
      <c r="C205" s="167" t="s">
        <v>1120</v>
      </c>
      <c r="D205" s="169" t="s">
        <v>453</v>
      </c>
      <c r="E205" s="168" t="s">
        <v>32</v>
      </c>
      <c r="F205" s="169" t="s">
        <v>1121</v>
      </c>
      <c r="G205" s="169" t="s">
        <v>1122</v>
      </c>
      <c r="H205" s="168" t="s">
        <v>35</v>
      </c>
      <c r="I205" s="169" t="s">
        <v>36</v>
      </c>
      <c r="J205" s="169" t="s">
        <v>1113</v>
      </c>
      <c r="K205" s="169" t="s">
        <v>1123</v>
      </c>
      <c r="L205" s="169" t="s">
        <v>1114</v>
      </c>
      <c r="M205" s="168" t="s">
        <v>17</v>
      </c>
      <c r="N205" s="332" t="s">
        <v>1857</v>
      </c>
      <c r="O205" s="168"/>
      <c r="P205" s="169"/>
      <c r="Q205" s="142"/>
    </row>
    <row r="206" spans="1:27" ht="24.75" customHeight="1" thickBot="1" x14ac:dyDescent="0.35">
      <c r="A206" s="79">
        <v>199</v>
      </c>
      <c r="B206" s="103"/>
      <c r="C206" s="167" t="s">
        <v>1124</v>
      </c>
      <c r="D206" s="168" t="s">
        <v>1125</v>
      </c>
      <c r="E206" s="168" t="s">
        <v>32</v>
      </c>
      <c r="F206" s="168" t="s">
        <v>1126</v>
      </c>
      <c r="G206" s="168" t="s">
        <v>1127</v>
      </c>
      <c r="H206" s="168" t="s">
        <v>745</v>
      </c>
      <c r="I206" s="168" t="s">
        <v>36</v>
      </c>
      <c r="J206" s="168" t="s">
        <v>1128</v>
      </c>
      <c r="K206" s="168">
        <v>81232587917</v>
      </c>
      <c r="L206" s="168" t="s">
        <v>1129</v>
      </c>
      <c r="M206" s="168" t="s">
        <v>17</v>
      </c>
      <c r="N206" s="332" t="s">
        <v>1900</v>
      </c>
      <c r="O206" s="148"/>
      <c r="P206" s="14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24.75" customHeight="1" thickBot="1" x14ac:dyDescent="0.35">
      <c r="A207" s="79">
        <v>200</v>
      </c>
      <c r="B207" s="79"/>
      <c r="C207" s="167" t="s">
        <v>1130</v>
      </c>
      <c r="D207" s="168" t="s">
        <v>1131</v>
      </c>
      <c r="E207" s="168" t="s">
        <v>32</v>
      </c>
      <c r="F207" s="168" t="s">
        <v>1132</v>
      </c>
      <c r="G207" s="168" t="s">
        <v>1133</v>
      </c>
      <c r="H207" s="168" t="s">
        <v>35</v>
      </c>
      <c r="I207" s="169" t="s">
        <v>36</v>
      </c>
      <c r="J207" s="168" t="s">
        <v>1134</v>
      </c>
      <c r="K207" s="168">
        <v>87843541070</v>
      </c>
      <c r="L207" s="168" t="s">
        <v>1135</v>
      </c>
      <c r="M207" s="168" t="s">
        <v>18</v>
      </c>
      <c r="N207" s="332" t="s">
        <v>1853</v>
      </c>
      <c r="O207" s="168"/>
      <c r="P207" s="169"/>
      <c r="Q207" s="142"/>
    </row>
    <row r="208" spans="1:27" ht="24.75" customHeight="1" thickBot="1" x14ac:dyDescent="0.35">
      <c r="A208" s="79">
        <v>201</v>
      </c>
      <c r="B208" s="79"/>
      <c r="C208" s="167" t="s">
        <v>1136</v>
      </c>
      <c r="D208" s="169" t="s">
        <v>1137</v>
      </c>
      <c r="E208" s="169" t="s">
        <v>32</v>
      </c>
      <c r="F208" s="169" t="s">
        <v>1138</v>
      </c>
      <c r="G208" s="169" t="s">
        <v>1139</v>
      </c>
      <c r="H208" s="168" t="s">
        <v>35</v>
      </c>
      <c r="I208" s="169" t="s">
        <v>36</v>
      </c>
      <c r="J208" s="169" t="s">
        <v>1140</v>
      </c>
      <c r="K208" s="199" t="s">
        <v>1141</v>
      </c>
      <c r="L208" s="169"/>
      <c r="M208" s="169" t="s">
        <v>17</v>
      </c>
      <c r="N208" s="332" t="s">
        <v>1901</v>
      </c>
      <c r="O208" s="168"/>
      <c r="P208" s="169"/>
      <c r="Q208" s="142"/>
    </row>
    <row r="209" spans="1:27" ht="24.75" customHeight="1" thickBot="1" x14ac:dyDescent="0.35">
      <c r="A209" s="79">
        <v>202</v>
      </c>
      <c r="B209" s="79"/>
      <c r="C209" s="183" t="s">
        <v>1142</v>
      </c>
      <c r="D209" s="168" t="s">
        <v>1143</v>
      </c>
      <c r="E209" s="168" t="s">
        <v>32</v>
      </c>
      <c r="F209" s="168" t="s">
        <v>1144</v>
      </c>
      <c r="G209" s="168" t="s">
        <v>1145</v>
      </c>
      <c r="H209" s="168" t="s">
        <v>35</v>
      </c>
      <c r="I209" s="168" t="s">
        <v>109</v>
      </c>
      <c r="J209" s="168" t="s">
        <v>1146</v>
      </c>
      <c r="K209" s="168" t="s">
        <v>1147</v>
      </c>
      <c r="L209" s="168" t="s">
        <v>235</v>
      </c>
      <c r="M209" s="168" t="s">
        <v>17</v>
      </c>
      <c r="N209" s="345" t="s">
        <v>1902</v>
      </c>
      <c r="O209" s="169"/>
      <c r="P209" s="169"/>
      <c r="Q209" s="142"/>
    </row>
    <row r="210" spans="1:27" ht="24.75" customHeight="1" thickBot="1" x14ac:dyDescent="0.35">
      <c r="A210" s="79">
        <v>203</v>
      </c>
      <c r="B210" s="79"/>
      <c r="C210" s="167" t="s">
        <v>1148</v>
      </c>
      <c r="D210" s="168" t="s">
        <v>1149</v>
      </c>
      <c r="E210" s="168" t="s">
        <v>114</v>
      </c>
      <c r="F210" s="168" t="s">
        <v>1150</v>
      </c>
      <c r="G210" s="168" t="s">
        <v>1151</v>
      </c>
      <c r="H210" s="168" t="s">
        <v>35</v>
      </c>
      <c r="I210" s="168" t="s">
        <v>36</v>
      </c>
      <c r="J210" s="168" t="s">
        <v>1152</v>
      </c>
      <c r="K210" s="168" t="s">
        <v>1153</v>
      </c>
      <c r="L210" s="168" t="s">
        <v>235</v>
      </c>
      <c r="M210" s="168" t="s">
        <v>18</v>
      </c>
      <c r="N210" s="332" t="s">
        <v>1903</v>
      </c>
      <c r="O210" s="168"/>
      <c r="P210" s="169"/>
      <c r="Q210" s="142"/>
    </row>
    <row r="211" spans="1:27" ht="24.75" customHeight="1" thickBot="1" x14ac:dyDescent="0.35">
      <c r="A211" s="79">
        <v>204</v>
      </c>
      <c r="B211" s="79"/>
      <c r="C211" s="167" t="s">
        <v>1154</v>
      </c>
      <c r="D211" s="168" t="s">
        <v>1155</v>
      </c>
      <c r="E211" s="168" t="s">
        <v>599</v>
      </c>
      <c r="F211" s="168" t="s">
        <v>1156</v>
      </c>
      <c r="G211" s="168" t="s">
        <v>1157</v>
      </c>
      <c r="H211" s="168" t="s">
        <v>35</v>
      </c>
      <c r="I211" s="168" t="s">
        <v>35</v>
      </c>
      <c r="J211" s="168" t="s">
        <v>1158</v>
      </c>
      <c r="K211" s="168" t="s">
        <v>1159</v>
      </c>
      <c r="L211" s="168" t="s">
        <v>259</v>
      </c>
      <c r="M211" s="168" t="s">
        <v>18</v>
      </c>
      <c r="N211" s="332" t="s">
        <v>1904</v>
      </c>
      <c r="O211" s="169"/>
      <c r="P211" s="169"/>
      <c r="Q211" s="142"/>
    </row>
    <row r="212" spans="1:27" ht="24.75" customHeight="1" x14ac:dyDescent="0.3">
      <c r="A212" s="79">
        <v>205</v>
      </c>
      <c r="B212" s="79"/>
      <c r="C212" s="25"/>
      <c r="D212" s="37"/>
      <c r="E212" s="16"/>
      <c r="F212" s="16"/>
      <c r="G212" s="16"/>
      <c r="H212" s="16"/>
      <c r="I212" s="16"/>
      <c r="J212" s="16"/>
      <c r="K212" s="16"/>
      <c r="L212" s="16"/>
      <c r="M212" s="23"/>
      <c r="N212" s="339"/>
      <c r="O212" s="23"/>
      <c r="P212" s="16"/>
    </row>
    <row r="213" spans="1:27" ht="24.75" customHeight="1" x14ac:dyDescent="0.3">
      <c r="A213" s="79">
        <v>206</v>
      </c>
      <c r="B213" s="79"/>
      <c r="C213" s="24"/>
      <c r="D213" s="37"/>
      <c r="E213" s="29"/>
      <c r="F213" s="16"/>
      <c r="G213" s="16"/>
      <c r="H213" s="16"/>
      <c r="I213" s="16"/>
      <c r="J213" s="16"/>
      <c r="K213" s="16"/>
      <c r="L213" s="16"/>
      <c r="M213" s="23"/>
      <c r="N213" s="339"/>
      <c r="O213" s="23"/>
      <c r="P213" s="16"/>
    </row>
    <row r="214" spans="1:27" ht="24.75" customHeight="1" x14ac:dyDescent="0.3">
      <c r="A214" s="79">
        <v>207</v>
      </c>
      <c r="B214" s="79"/>
      <c r="C214" s="36"/>
      <c r="D214" s="37"/>
      <c r="E214" s="16"/>
      <c r="F214" s="16"/>
      <c r="G214" s="16"/>
      <c r="H214" s="16"/>
      <c r="I214" s="16"/>
      <c r="J214" s="16"/>
      <c r="K214" s="16"/>
      <c r="L214" s="16"/>
      <c r="M214" s="23"/>
      <c r="N214" s="339"/>
      <c r="O214" s="23"/>
      <c r="P214" s="16"/>
    </row>
    <row r="215" spans="1:27" ht="24.75" customHeight="1" x14ac:dyDescent="0.3">
      <c r="A215" s="79">
        <v>208</v>
      </c>
      <c r="B215" s="79"/>
      <c r="C215" s="36"/>
      <c r="D215" s="29"/>
      <c r="E215" s="16"/>
      <c r="F215" s="16"/>
      <c r="G215" s="16"/>
      <c r="H215" s="16"/>
      <c r="I215" s="16"/>
      <c r="J215" s="16"/>
      <c r="K215" s="16"/>
      <c r="L215" s="16"/>
      <c r="M215" s="23"/>
      <c r="N215" s="339"/>
      <c r="O215" s="23"/>
      <c r="P215" s="16"/>
    </row>
    <row r="216" spans="1:27" ht="24.75" customHeight="1" x14ac:dyDescent="0.3">
      <c r="A216" s="79">
        <v>209</v>
      </c>
      <c r="B216" s="79"/>
      <c r="C216" s="16"/>
      <c r="D216" s="37"/>
      <c r="E216" s="16"/>
      <c r="F216" s="16"/>
      <c r="G216" s="16"/>
      <c r="H216" s="16"/>
      <c r="I216" s="16"/>
      <c r="J216" s="16"/>
      <c r="K216" s="16"/>
      <c r="L216" s="16"/>
      <c r="M216" s="23"/>
      <c r="N216" s="339"/>
      <c r="O216" s="23"/>
      <c r="P216" s="16"/>
    </row>
    <row r="217" spans="1:27" ht="24.75" customHeight="1" x14ac:dyDescent="0.3">
      <c r="A217" s="79">
        <v>210</v>
      </c>
      <c r="B217" s="79"/>
      <c r="C217" s="25"/>
      <c r="D217" s="22"/>
      <c r="E217" s="59"/>
      <c r="F217" s="12"/>
      <c r="G217" s="12"/>
      <c r="H217" s="12"/>
      <c r="I217" s="12"/>
      <c r="J217" s="12"/>
      <c r="K217" s="12"/>
      <c r="L217" s="12"/>
      <c r="M217" s="32"/>
      <c r="N217" s="339"/>
      <c r="O217" s="77"/>
      <c r="P217" s="76"/>
    </row>
    <row r="218" spans="1:27" ht="24.75" customHeight="1" x14ac:dyDescent="0.3">
      <c r="A218" s="79">
        <v>211</v>
      </c>
      <c r="B218" s="79"/>
      <c r="C218" s="16"/>
      <c r="D218" s="29"/>
      <c r="E218" s="16"/>
      <c r="F218" s="16"/>
      <c r="G218" s="16"/>
      <c r="H218" s="16"/>
      <c r="I218" s="16"/>
      <c r="J218" s="16"/>
      <c r="K218" s="16"/>
      <c r="L218" s="16"/>
      <c r="M218" s="23"/>
      <c r="N218" s="339"/>
      <c r="O218" s="23"/>
      <c r="P218" s="16"/>
    </row>
    <row r="219" spans="1:27" ht="24.75" customHeight="1" x14ac:dyDescent="0.3">
      <c r="A219" s="79">
        <v>212</v>
      </c>
      <c r="B219" s="79"/>
      <c r="C219" s="24"/>
      <c r="D219" s="37"/>
      <c r="E219" s="16"/>
      <c r="F219" s="16"/>
      <c r="G219" s="16"/>
      <c r="H219" s="16"/>
      <c r="I219" s="16"/>
      <c r="J219" s="16"/>
      <c r="K219" s="16"/>
      <c r="L219" s="16"/>
      <c r="M219" s="23"/>
      <c r="N219" s="339"/>
      <c r="O219" s="23"/>
      <c r="P219" s="16"/>
    </row>
    <row r="220" spans="1:27" ht="24.75" customHeight="1" x14ac:dyDescent="0.3">
      <c r="A220" s="79">
        <v>213</v>
      </c>
      <c r="B220" s="79"/>
      <c r="C220" s="24"/>
      <c r="D220" s="37"/>
      <c r="E220" s="29"/>
      <c r="F220" s="16"/>
      <c r="G220" s="16"/>
      <c r="H220" s="16"/>
      <c r="I220" s="16"/>
      <c r="J220" s="16"/>
      <c r="K220" s="16"/>
      <c r="L220" s="16"/>
      <c r="M220" s="23"/>
      <c r="N220" s="339"/>
      <c r="O220" s="23"/>
      <c r="P220" s="16"/>
    </row>
    <row r="221" spans="1:27" ht="24.75" customHeight="1" x14ac:dyDescent="0.3">
      <c r="A221" s="79">
        <v>214</v>
      </c>
      <c r="B221" s="79"/>
      <c r="C221" s="24"/>
      <c r="D221" s="37"/>
      <c r="E221" s="29"/>
      <c r="F221" s="16"/>
      <c r="G221" s="16"/>
      <c r="H221" s="16"/>
      <c r="I221" s="16"/>
      <c r="J221" s="16"/>
      <c r="K221" s="16"/>
      <c r="L221" s="16"/>
      <c r="M221" s="23"/>
      <c r="N221" s="339"/>
      <c r="O221" s="23"/>
      <c r="P221" s="16"/>
    </row>
    <row r="222" spans="1:27" ht="24.75" customHeight="1" x14ac:dyDescent="0.3">
      <c r="A222" s="79">
        <v>215</v>
      </c>
      <c r="B222" s="79"/>
      <c r="C222" s="36"/>
      <c r="D222" s="37"/>
      <c r="E222" s="16"/>
      <c r="F222" s="16"/>
      <c r="G222" s="16"/>
      <c r="H222" s="16"/>
      <c r="I222" s="16"/>
      <c r="J222" s="16"/>
      <c r="K222" s="16"/>
      <c r="L222" s="16"/>
      <c r="M222" s="23"/>
      <c r="N222" s="339"/>
      <c r="O222" s="23"/>
      <c r="P222" s="16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24.75" customHeight="1" x14ac:dyDescent="0.3">
      <c r="A223" s="79">
        <v>216</v>
      </c>
      <c r="B223" s="79"/>
      <c r="C223" s="24"/>
      <c r="D223" s="22"/>
      <c r="E223" s="59"/>
      <c r="F223" s="12"/>
      <c r="G223" s="12"/>
      <c r="H223" s="12"/>
      <c r="I223" s="12"/>
      <c r="J223" s="12"/>
      <c r="K223" s="12"/>
      <c r="L223" s="12"/>
      <c r="M223" s="32"/>
      <c r="N223" s="340"/>
      <c r="O223" s="77"/>
      <c r="P223" s="76"/>
    </row>
    <row r="224" spans="1:27" ht="24.75" customHeight="1" x14ac:dyDescent="0.3">
      <c r="A224" s="79">
        <v>217</v>
      </c>
      <c r="B224" s="79"/>
      <c r="C224" s="24"/>
      <c r="D224" s="37"/>
      <c r="E224" s="29"/>
      <c r="F224" s="16"/>
      <c r="G224" s="16"/>
      <c r="H224" s="16"/>
      <c r="I224" s="16"/>
      <c r="J224" s="16"/>
      <c r="K224" s="16"/>
      <c r="L224" s="16"/>
      <c r="M224" s="23"/>
      <c r="N224" s="339"/>
      <c r="O224" s="23"/>
      <c r="P224" s="16"/>
    </row>
    <row r="225" spans="1:16" ht="24.75" customHeight="1" x14ac:dyDescent="0.3">
      <c r="A225" s="79">
        <v>218</v>
      </c>
      <c r="B225" s="79"/>
      <c r="C225" s="24"/>
      <c r="D225" s="37"/>
      <c r="E225" s="16"/>
      <c r="F225" s="16"/>
      <c r="G225" s="16"/>
      <c r="H225" s="16"/>
      <c r="I225" s="16"/>
      <c r="J225" s="16"/>
      <c r="K225" s="16"/>
      <c r="L225" s="16"/>
      <c r="M225" s="23"/>
      <c r="N225" s="339"/>
      <c r="O225" s="23"/>
      <c r="P225" s="16"/>
    </row>
    <row r="226" spans="1:16" ht="24.75" customHeight="1" x14ac:dyDescent="0.3">
      <c r="A226" s="79">
        <v>219</v>
      </c>
      <c r="B226" s="79"/>
      <c r="C226" s="24"/>
      <c r="D226" s="29"/>
      <c r="E226" s="29"/>
      <c r="F226" s="16"/>
      <c r="G226" s="16"/>
      <c r="H226" s="16"/>
      <c r="I226" s="16"/>
      <c r="J226" s="16"/>
      <c r="K226" s="16"/>
      <c r="L226" s="16"/>
      <c r="M226" s="23"/>
      <c r="N226" s="339"/>
      <c r="O226" s="23"/>
      <c r="P226" s="16"/>
    </row>
    <row r="227" spans="1:16" ht="24.75" customHeight="1" x14ac:dyDescent="0.3">
      <c r="A227" s="79">
        <v>220</v>
      </c>
      <c r="B227" s="79"/>
      <c r="C227" s="24"/>
      <c r="D227" s="82"/>
      <c r="E227" s="82"/>
      <c r="F227" s="82"/>
      <c r="G227" s="82"/>
      <c r="H227" s="82"/>
      <c r="I227" s="82"/>
      <c r="J227" s="82"/>
      <c r="K227" s="82"/>
      <c r="L227" s="82"/>
      <c r="M227" s="14"/>
      <c r="N227" s="340"/>
      <c r="O227" s="14"/>
      <c r="P227" s="16"/>
    </row>
    <row r="228" spans="1:16" ht="24.75" customHeight="1" x14ac:dyDescent="0.3">
      <c r="A228" s="79">
        <v>221</v>
      </c>
      <c r="B228" s="79"/>
      <c r="C228" s="24"/>
      <c r="D228" s="37"/>
      <c r="E228" s="29"/>
      <c r="F228" s="16"/>
      <c r="G228" s="16"/>
      <c r="H228" s="16"/>
      <c r="I228" s="16"/>
      <c r="J228" s="16"/>
      <c r="K228" s="16"/>
      <c r="L228" s="16"/>
      <c r="M228" s="23"/>
      <c r="N228" s="339"/>
      <c r="O228" s="23"/>
      <c r="P228" s="16"/>
    </row>
    <row r="229" spans="1:16" ht="24.75" customHeight="1" x14ac:dyDescent="0.3">
      <c r="A229" s="79">
        <v>222</v>
      </c>
      <c r="B229" s="79"/>
      <c r="C229" s="24"/>
      <c r="D229" s="22"/>
      <c r="E229" s="59"/>
      <c r="F229" s="12"/>
      <c r="G229" s="12"/>
      <c r="H229" s="12"/>
      <c r="I229" s="12"/>
      <c r="J229" s="12"/>
      <c r="K229" s="12"/>
      <c r="L229" s="12"/>
      <c r="M229" s="32"/>
      <c r="N229" s="340"/>
      <c r="O229" s="77"/>
      <c r="P229" s="76"/>
    </row>
    <row r="230" spans="1:16" ht="24.75" customHeight="1" x14ac:dyDescent="0.3">
      <c r="A230" s="79">
        <v>223</v>
      </c>
      <c r="B230" s="79"/>
      <c r="C230" s="100"/>
      <c r="D230" s="106"/>
      <c r="E230" s="100"/>
      <c r="F230" s="100"/>
      <c r="G230" s="100"/>
      <c r="H230" s="100"/>
      <c r="I230" s="100"/>
      <c r="J230" s="100"/>
      <c r="K230" s="100"/>
      <c r="L230" s="100"/>
      <c r="M230" s="107"/>
      <c r="N230" s="339"/>
      <c r="O230" s="107"/>
      <c r="P230" s="100"/>
    </row>
    <row r="231" spans="1:16" ht="24.75" customHeight="1" x14ac:dyDescent="0.3">
      <c r="A231" s="79">
        <v>224</v>
      </c>
      <c r="B231" s="79"/>
      <c r="C231" s="25"/>
      <c r="D231" s="37"/>
      <c r="E231" s="29"/>
      <c r="F231" s="16"/>
      <c r="G231" s="16"/>
      <c r="H231" s="16"/>
      <c r="I231" s="16"/>
      <c r="J231" s="16"/>
      <c r="K231" s="16"/>
      <c r="L231" s="16"/>
      <c r="M231" s="23"/>
      <c r="N231" s="339"/>
      <c r="O231" s="23"/>
      <c r="P231" s="16"/>
    </row>
    <row r="232" spans="1:16" ht="24.75" customHeight="1" x14ac:dyDescent="0.3">
      <c r="A232" s="79">
        <v>225</v>
      </c>
      <c r="B232" s="79"/>
      <c r="C232" s="25"/>
      <c r="D232" s="37"/>
      <c r="E232" s="16"/>
      <c r="F232" s="16"/>
      <c r="G232" s="16"/>
      <c r="H232" s="16"/>
      <c r="I232" s="16"/>
      <c r="J232" s="16"/>
      <c r="K232" s="16"/>
      <c r="L232" s="16"/>
      <c r="M232" s="23"/>
      <c r="N232" s="339"/>
      <c r="O232" s="23"/>
      <c r="P232" s="16"/>
    </row>
    <row r="233" spans="1:16" ht="24.75" customHeight="1" x14ac:dyDescent="0.3">
      <c r="A233" s="79">
        <v>226</v>
      </c>
      <c r="B233" s="79"/>
      <c r="C233" s="24"/>
      <c r="D233" s="37"/>
      <c r="E233" s="29"/>
      <c r="F233" s="16"/>
      <c r="G233" s="16"/>
      <c r="H233" s="16"/>
      <c r="I233" s="16"/>
      <c r="J233" s="16"/>
      <c r="K233" s="16"/>
      <c r="L233" s="16"/>
      <c r="M233" s="23"/>
      <c r="N233" s="339"/>
      <c r="O233" s="23"/>
      <c r="P233" s="16"/>
    </row>
    <row r="234" spans="1:16" ht="24.75" customHeight="1" x14ac:dyDescent="0.3">
      <c r="A234" s="79">
        <v>227</v>
      </c>
      <c r="B234" s="79"/>
      <c r="C234" s="24"/>
      <c r="D234" s="37"/>
      <c r="E234" s="29"/>
      <c r="F234" s="16"/>
      <c r="G234" s="16"/>
      <c r="H234" s="16"/>
      <c r="I234" s="16"/>
      <c r="J234" s="16"/>
      <c r="K234" s="16"/>
      <c r="L234" s="16"/>
      <c r="M234" s="23"/>
      <c r="N234" s="340"/>
      <c r="O234" s="23"/>
      <c r="P234" s="82"/>
    </row>
    <row r="235" spans="1:16" ht="24.75" customHeight="1" x14ac:dyDescent="0.3">
      <c r="A235" s="79">
        <v>228</v>
      </c>
      <c r="B235" s="79"/>
      <c r="C235" s="24"/>
      <c r="D235" s="22"/>
      <c r="E235" s="59"/>
      <c r="F235" s="12"/>
      <c r="G235" s="12"/>
      <c r="H235" s="12"/>
      <c r="I235" s="12"/>
      <c r="J235" s="12"/>
      <c r="K235" s="12"/>
      <c r="L235" s="12"/>
      <c r="M235" s="32"/>
      <c r="N235" s="339"/>
      <c r="O235" s="77"/>
      <c r="P235" s="76"/>
    </row>
    <row r="236" spans="1:16" ht="24.75" customHeight="1" x14ac:dyDescent="0.3">
      <c r="A236" s="79">
        <v>229</v>
      </c>
      <c r="B236" s="79"/>
      <c r="C236" s="16"/>
      <c r="D236" s="22"/>
      <c r="E236" s="12"/>
      <c r="F236" s="12"/>
      <c r="G236" s="12"/>
      <c r="H236" s="12"/>
      <c r="I236" s="12"/>
      <c r="J236" s="12"/>
      <c r="K236" s="12"/>
      <c r="L236" s="12"/>
      <c r="M236" s="32"/>
      <c r="N236" s="339"/>
      <c r="O236" s="77"/>
      <c r="P236" s="76"/>
    </row>
    <row r="237" spans="1:16" ht="24.75" customHeight="1" x14ac:dyDescent="0.3">
      <c r="A237" s="79">
        <v>230</v>
      </c>
      <c r="B237" s="79"/>
      <c r="C237" s="24"/>
      <c r="D237" s="37"/>
      <c r="E237" s="16"/>
      <c r="F237" s="16"/>
      <c r="G237" s="16"/>
      <c r="H237" s="16"/>
      <c r="I237" s="16"/>
      <c r="J237" s="16"/>
      <c r="K237" s="16"/>
      <c r="L237" s="16"/>
      <c r="M237" s="23"/>
      <c r="N237" s="23"/>
      <c r="O237" s="23"/>
      <c r="P237" s="16"/>
    </row>
    <row r="238" spans="1:16" ht="24.75" customHeight="1" x14ac:dyDescent="0.3">
      <c r="A238" s="79">
        <v>231</v>
      </c>
      <c r="B238" s="79"/>
      <c r="C238" s="24"/>
      <c r="D238" s="37"/>
      <c r="E238" s="29"/>
      <c r="F238" s="16"/>
      <c r="G238" s="16"/>
      <c r="H238" s="16"/>
      <c r="I238" s="16"/>
      <c r="J238" s="16"/>
      <c r="K238" s="16"/>
      <c r="L238" s="16"/>
      <c r="M238" s="23"/>
      <c r="N238" s="23"/>
      <c r="O238" s="23"/>
      <c r="P238" s="16"/>
    </row>
    <row r="239" spans="1:16" ht="24.75" customHeight="1" x14ac:dyDescent="0.3">
      <c r="A239" s="79">
        <v>232</v>
      </c>
      <c r="B239" s="79"/>
      <c r="C239" s="24"/>
      <c r="D239" s="22"/>
      <c r="E239" s="59"/>
      <c r="F239" s="12"/>
      <c r="G239" s="12"/>
      <c r="H239" s="12"/>
      <c r="I239" s="12"/>
      <c r="J239" s="12"/>
      <c r="K239" s="12"/>
      <c r="L239" s="12"/>
      <c r="M239" s="32"/>
      <c r="N239" s="77"/>
      <c r="O239" s="77"/>
      <c r="P239" s="76"/>
    </row>
    <row r="240" spans="1:16" ht="24.75" customHeight="1" x14ac:dyDescent="0.3">
      <c r="A240" s="79">
        <v>233</v>
      </c>
      <c r="B240" s="79"/>
      <c r="C240" s="25"/>
      <c r="D240" s="22"/>
      <c r="E240" s="12"/>
      <c r="F240" s="12"/>
      <c r="G240" s="12"/>
      <c r="H240" s="12"/>
      <c r="I240" s="12"/>
      <c r="J240" s="12"/>
      <c r="K240" s="12"/>
      <c r="L240" s="12"/>
      <c r="M240" s="32"/>
      <c r="N240" s="32"/>
      <c r="O240" s="77"/>
      <c r="P240" s="76"/>
    </row>
    <row r="241" spans="1:16" ht="24.75" customHeight="1" x14ac:dyDescent="0.3">
      <c r="A241" s="79">
        <v>234</v>
      </c>
      <c r="B241" s="79"/>
      <c r="C241" s="25"/>
      <c r="D241" s="59"/>
      <c r="E241" s="59"/>
      <c r="F241" s="12"/>
      <c r="G241" s="12"/>
      <c r="H241" s="12"/>
      <c r="I241" s="12"/>
      <c r="J241" s="12"/>
      <c r="K241" s="12"/>
      <c r="L241" s="12"/>
      <c r="M241" s="12"/>
      <c r="N241" s="12"/>
      <c r="O241" s="76"/>
      <c r="P241" s="76"/>
    </row>
    <row r="242" spans="1:16" ht="24.75" customHeight="1" x14ac:dyDescent="0.3">
      <c r="A242" s="79">
        <v>235</v>
      </c>
      <c r="B242" s="79"/>
      <c r="C242" s="25"/>
      <c r="D242" s="29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</row>
    <row r="243" spans="1:16" ht="24.75" customHeight="1" x14ac:dyDescent="0.3">
      <c r="A243" s="79">
        <v>236</v>
      </c>
      <c r="B243" s="79"/>
      <c r="C243" s="24"/>
      <c r="D243" s="37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</row>
    <row r="244" spans="1:16" ht="24.75" customHeight="1" x14ac:dyDescent="0.3">
      <c r="A244" s="79">
        <v>237</v>
      </c>
      <c r="B244" s="79"/>
      <c r="C244" s="25"/>
      <c r="D244" s="2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76"/>
      <c r="P244" s="76"/>
    </row>
    <row r="245" spans="1:16" ht="24.75" customHeight="1" x14ac:dyDescent="0.3">
      <c r="A245" s="79">
        <v>238</v>
      </c>
      <c r="B245" s="79"/>
      <c r="C245" s="24"/>
      <c r="D245" s="37"/>
      <c r="E245" s="29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</row>
    <row r="246" spans="1:16" ht="24.75" customHeight="1" x14ac:dyDescent="0.3">
      <c r="A246" s="79">
        <v>239</v>
      </c>
      <c r="B246" s="79"/>
      <c r="C246" s="24"/>
      <c r="D246" s="37"/>
      <c r="E246" s="29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</row>
    <row r="247" spans="1:16" ht="24.75" customHeight="1" x14ac:dyDescent="0.3">
      <c r="A247" s="79">
        <v>240</v>
      </c>
      <c r="B247" s="79"/>
      <c r="C247" s="24"/>
      <c r="D247" s="37"/>
      <c r="E247" s="29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</row>
    <row r="248" spans="1:16" ht="24.75" customHeight="1" x14ac:dyDescent="0.35">
      <c r="A248" s="79">
        <v>241</v>
      </c>
      <c r="B248" s="20"/>
      <c r="C248" s="19"/>
      <c r="D248" s="20"/>
      <c r="E248" s="20"/>
      <c r="F248" s="20"/>
      <c r="G248" s="20"/>
      <c r="H248" s="20"/>
      <c r="I248" s="20"/>
      <c r="J248" s="20"/>
      <c r="K248" s="20"/>
      <c r="L248" s="20"/>
      <c r="M248" s="21"/>
      <c r="N248" s="21"/>
      <c r="O248" s="21"/>
      <c r="P248" s="20"/>
    </row>
    <row r="249" spans="1:16" ht="24.75" customHeight="1" x14ac:dyDescent="0.3">
      <c r="A249" s="79">
        <v>242</v>
      </c>
      <c r="B249" s="79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</row>
    <row r="250" spans="1:16" ht="24.75" customHeight="1" x14ac:dyDescent="0.3">
      <c r="A250" s="79">
        <v>243</v>
      </c>
      <c r="B250" s="79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</row>
    <row r="251" spans="1:16" ht="24.75" customHeight="1" x14ac:dyDescent="0.3">
      <c r="A251" s="79">
        <v>244</v>
      </c>
      <c r="B251" s="79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109"/>
      <c r="N251" s="109"/>
      <c r="O251" s="109"/>
      <c r="P251" s="35"/>
    </row>
    <row r="252" spans="1:16" ht="24.75" customHeight="1" x14ac:dyDescent="0.3">
      <c r="A252" s="79">
        <v>245</v>
      </c>
      <c r="B252" s="79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</row>
    <row r="253" spans="1:16" ht="24.75" customHeight="1" x14ac:dyDescent="0.3">
      <c r="A253" s="79">
        <v>246</v>
      </c>
      <c r="B253" s="79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</row>
    <row r="254" spans="1:16" ht="24.75" customHeight="1" x14ac:dyDescent="0.3">
      <c r="A254" s="79">
        <v>247</v>
      </c>
      <c r="B254" s="79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</row>
    <row r="255" spans="1:16" ht="24.75" customHeight="1" x14ac:dyDescent="0.3">
      <c r="A255" s="79">
        <v>248</v>
      </c>
      <c r="B255" s="79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</row>
    <row r="256" spans="1:16" ht="24.75" customHeight="1" x14ac:dyDescent="0.3">
      <c r="A256" s="79">
        <v>249</v>
      </c>
      <c r="B256" s="79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</row>
    <row r="257" spans="1:16" ht="24.75" customHeight="1" x14ac:dyDescent="0.3">
      <c r="A257" s="79">
        <v>250</v>
      </c>
      <c r="B257" s="79"/>
      <c r="C257" s="16"/>
      <c r="D257" s="37"/>
      <c r="E257" s="16"/>
      <c r="F257" s="16"/>
      <c r="G257" s="16"/>
      <c r="H257" s="16"/>
      <c r="I257" s="16"/>
      <c r="J257" s="16"/>
      <c r="K257" s="16"/>
      <c r="L257" s="16"/>
      <c r="M257" s="23"/>
      <c r="N257" s="23"/>
      <c r="O257" s="23"/>
      <c r="P257" s="16"/>
    </row>
    <row r="258" spans="1:16" ht="24.75" customHeight="1" x14ac:dyDescent="0.3">
      <c r="A258" s="79">
        <v>251</v>
      </c>
      <c r="B258" s="79"/>
      <c r="C258" s="24"/>
      <c r="D258" s="37"/>
      <c r="E258" s="29"/>
      <c r="F258" s="16"/>
      <c r="G258" s="16"/>
      <c r="H258" s="16"/>
      <c r="I258" s="16"/>
      <c r="J258" s="16"/>
      <c r="K258" s="16"/>
      <c r="L258" s="16"/>
      <c r="M258" s="23"/>
      <c r="N258" s="23"/>
      <c r="O258" s="23"/>
      <c r="P258" s="16"/>
    </row>
    <row r="259" spans="1:16" ht="24.75" customHeight="1" x14ac:dyDescent="0.3">
      <c r="A259" s="79">
        <v>252</v>
      </c>
      <c r="B259" s="79"/>
      <c r="C259" s="24"/>
      <c r="D259" s="29"/>
      <c r="E259" s="29"/>
      <c r="F259" s="16"/>
      <c r="G259" s="16"/>
      <c r="H259" s="16"/>
      <c r="I259" s="16"/>
      <c r="J259" s="16"/>
      <c r="K259" s="17"/>
      <c r="L259" s="16"/>
      <c r="M259" s="23"/>
      <c r="N259" s="23"/>
      <c r="O259" s="23"/>
      <c r="P259" s="16"/>
    </row>
    <row r="260" spans="1:16" ht="24.75" customHeight="1" x14ac:dyDescent="0.3">
      <c r="A260" s="79">
        <v>253</v>
      </c>
      <c r="B260" s="79"/>
      <c r="C260" s="24"/>
      <c r="D260" s="37"/>
      <c r="E260" s="29"/>
      <c r="F260" s="16"/>
      <c r="G260" s="16"/>
      <c r="H260" s="16"/>
      <c r="I260" s="16"/>
      <c r="J260" s="16"/>
      <c r="K260" s="16"/>
      <c r="L260" s="16"/>
      <c r="M260" s="23"/>
      <c r="N260" s="23"/>
      <c r="O260" s="23"/>
      <c r="P260" s="16"/>
    </row>
    <row r="261" spans="1:16" ht="24.75" customHeight="1" x14ac:dyDescent="0.3">
      <c r="A261" s="79">
        <v>254</v>
      </c>
      <c r="B261" s="79"/>
      <c r="C261" s="24"/>
      <c r="D261" s="37"/>
      <c r="E261" s="29"/>
      <c r="F261" s="16"/>
      <c r="G261" s="16"/>
      <c r="H261" s="16"/>
      <c r="I261" s="16"/>
      <c r="J261" s="16"/>
      <c r="K261" s="16"/>
      <c r="L261" s="16"/>
      <c r="M261" s="23"/>
      <c r="N261" s="23"/>
      <c r="O261" s="23"/>
      <c r="P261" s="16"/>
    </row>
    <row r="262" spans="1:16" ht="24.75" customHeight="1" x14ac:dyDescent="0.3">
      <c r="A262" s="79">
        <v>255</v>
      </c>
      <c r="B262" s="79"/>
      <c r="C262" s="24"/>
      <c r="D262" s="29"/>
      <c r="E262" s="16"/>
      <c r="F262" s="16"/>
      <c r="G262" s="16"/>
      <c r="H262" s="16"/>
      <c r="I262" s="16"/>
      <c r="J262" s="16"/>
      <c r="K262" s="16"/>
      <c r="L262" s="16"/>
      <c r="M262" s="23"/>
      <c r="N262" s="23"/>
      <c r="O262" s="23"/>
      <c r="P262" s="16"/>
    </row>
    <row r="263" spans="1:16" ht="24.75" customHeight="1" x14ac:dyDescent="0.3">
      <c r="A263" s="79">
        <v>256</v>
      </c>
      <c r="B263" s="79"/>
      <c r="C263" s="24"/>
      <c r="D263" s="37"/>
      <c r="E263" s="16"/>
      <c r="F263" s="16"/>
      <c r="G263" s="16"/>
      <c r="H263" s="16"/>
      <c r="I263" s="16"/>
      <c r="J263" s="16"/>
      <c r="K263" s="16"/>
      <c r="L263" s="16"/>
      <c r="M263" s="23"/>
      <c r="N263" s="23"/>
      <c r="O263" s="23"/>
      <c r="P263" s="16"/>
    </row>
    <row r="264" spans="1:16" ht="24.75" customHeight="1" x14ac:dyDescent="0.3">
      <c r="A264" s="79">
        <v>257</v>
      </c>
      <c r="B264" s="79"/>
      <c r="C264" s="16"/>
      <c r="D264" s="37"/>
      <c r="E264" s="16"/>
      <c r="F264" s="16"/>
      <c r="G264" s="16"/>
      <c r="H264" s="16"/>
      <c r="I264" s="16"/>
      <c r="J264" s="16"/>
      <c r="K264" s="16"/>
      <c r="L264" s="16"/>
      <c r="M264" s="23"/>
      <c r="N264" s="23"/>
      <c r="O264" s="23"/>
      <c r="P264" s="16"/>
    </row>
    <row r="265" spans="1:16" ht="24.75" customHeight="1" x14ac:dyDescent="0.3">
      <c r="A265" s="79">
        <v>258</v>
      </c>
      <c r="B265" s="79"/>
      <c r="C265" s="24"/>
      <c r="D265" s="29"/>
      <c r="E265" s="29"/>
      <c r="F265" s="16"/>
      <c r="G265" s="16"/>
      <c r="H265" s="16"/>
      <c r="I265" s="16"/>
      <c r="J265" s="16"/>
      <c r="K265" s="16"/>
      <c r="L265" s="16"/>
      <c r="M265" s="23"/>
      <c r="N265" s="23"/>
      <c r="O265" s="23"/>
      <c r="P265" s="16"/>
    </row>
    <row r="266" spans="1:16" ht="24.75" customHeight="1" x14ac:dyDescent="0.3">
      <c r="A266" s="79">
        <v>259</v>
      </c>
      <c r="B266" s="79"/>
      <c r="C266" s="24"/>
      <c r="D266" s="37"/>
      <c r="E266" s="29"/>
      <c r="F266" s="16"/>
      <c r="G266" s="16"/>
      <c r="H266" s="16"/>
      <c r="I266" s="16"/>
      <c r="J266" s="16"/>
      <c r="K266" s="16"/>
      <c r="L266" s="16"/>
      <c r="M266" s="23"/>
      <c r="N266" s="23"/>
      <c r="O266" s="23"/>
      <c r="P266" s="16"/>
    </row>
    <row r="267" spans="1:16" ht="24.75" customHeight="1" x14ac:dyDescent="0.3">
      <c r="A267" s="79">
        <v>260</v>
      </c>
      <c r="B267" s="79"/>
      <c r="C267" s="36"/>
      <c r="D267" s="37"/>
      <c r="E267" s="16"/>
      <c r="F267" s="16"/>
      <c r="G267" s="16"/>
      <c r="H267" s="16"/>
      <c r="I267" s="16"/>
      <c r="J267" s="16"/>
      <c r="K267" s="16"/>
      <c r="L267" s="16"/>
      <c r="M267" s="23"/>
      <c r="N267" s="23"/>
      <c r="O267" s="23"/>
      <c r="P267" s="16"/>
    </row>
    <row r="268" spans="1:16" ht="24.75" customHeight="1" x14ac:dyDescent="0.3">
      <c r="A268" s="79">
        <v>261</v>
      </c>
      <c r="B268" s="79"/>
      <c r="C268" s="24"/>
      <c r="D268" s="37"/>
      <c r="E268" s="29"/>
      <c r="F268" s="16"/>
      <c r="G268" s="16"/>
      <c r="H268" s="16"/>
      <c r="I268" s="16"/>
      <c r="J268" s="16"/>
      <c r="K268" s="16"/>
      <c r="L268" s="16"/>
      <c r="M268" s="23"/>
      <c r="N268" s="23"/>
      <c r="O268" s="23"/>
      <c r="P268" s="16"/>
    </row>
    <row r="269" spans="1:16" ht="24.75" customHeight="1" x14ac:dyDescent="0.3">
      <c r="A269" s="79">
        <v>262</v>
      </c>
      <c r="B269" s="79"/>
      <c r="C269" s="24"/>
      <c r="D269" s="29"/>
      <c r="E269" s="16"/>
      <c r="F269" s="16"/>
      <c r="G269" s="16"/>
      <c r="H269" s="16"/>
      <c r="I269" s="16"/>
      <c r="J269" s="16"/>
      <c r="K269" s="16"/>
      <c r="L269" s="16"/>
      <c r="M269" s="23"/>
      <c r="N269" s="23"/>
      <c r="O269" s="23"/>
      <c r="P269" s="16"/>
    </row>
    <row r="270" spans="1:16" ht="24.75" customHeight="1" x14ac:dyDescent="0.3">
      <c r="A270" s="79">
        <v>263</v>
      </c>
      <c r="B270" s="79"/>
      <c r="C270" s="24"/>
      <c r="D270" s="37"/>
      <c r="E270" s="29"/>
      <c r="F270" s="16"/>
      <c r="G270" s="16"/>
      <c r="H270" s="16"/>
      <c r="I270" s="16"/>
      <c r="J270" s="16"/>
      <c r="K270" s="16"/>
      <c r="L270" s="16"/>
      <c r="M270" s="23"/>
      <c r="N270" s="23"/>
      <c r="O270" s="23"/>
      <c r="P270" s="16"/>
    </row>
    <row r="271" spans="1:16" ht="24.75" customHeight="1" x14ac:dyDescent="0.3">
      <c r="A271" s="79">
        <v>264</v>
      </c>
      <c r="B271" s="79"/>
      <c r="C271" s="16"/>
      <c r="D271" s="37"/>
      <c r="E271" s="16"/>
      <c r="F271" s="16"/>
      <c r="G271" s="16"/>
      <c r="H271" s="110"/>
      <c r="I271" s="16"/>
      <c r="J271" s="16"/>
      <c r="K271" s="16"/>
      <c r="L271" s="16"/>
      <c r="M271" s="23"/>
      <c r="N271" s="23"/>
      <c r="O271" s="23"/>
      <c r="P271" s="16"/>
    </row>
    <row r="272" spans="1:16" ht="24.75" customHeight="1" x14ac:dyDescent="0.3">
      <c r="A272" s="79">
        <v>265</v>
      </c>
      <c r="B272" s="79"/>
      <c r="C272" s="24"/>
      <c r="D272" s="37"/>
      <c r="E272" s="16"/>
      <c r="F272" s="16"/>
      <c r="G272" s="16"/>
      <c r="H272" s="16"/>
      <c r="I272" s="16"/>
      <c r="J272" s="16"/>
      <c r="K272" s="16"/>
      <c r="L272" s="16"/>
      <c r="M272" s="23"/>
      <c r="N272" s="23"/>
      <c r="O272" s="23"/>
      <c r="P272" s="16"/>
    </row>
    <row r="273" spans="1:17" ht="24.75" customHeight="1" x14ac:dyDescent="0.3">
      <c r="A273" s="79">
        <v>266</v>
      </c>
      <c r="B273" s="79"/>
      <c r="C273" s="24"/>
      <c r="D273" s="37"/>
      <c r="E273" s="16"/>
      <c r="F273" s="16"/>
      <c r="G273" s="16"/>
      <c r="H273" s="16"/>
      <c r="I273" s="16"/>
      <c r="J273" s="16"/>
      <c r="K273" s="16"/>
      <c r="L273" s="16"/>
      <c r="M273" s="23"/>
      <c r="N273" s="23"/>
      <c r="O273" s="23"/>
      <c r="P273" s="16"/>
    </row>
    <row r="274" spans="1:17" ht="24.75" customHeight="1" x14ac:dyDescent="0.3">
      <c r="A274" s="79">
        <v>267</v>
      </c>
      <c r="B274" s="79"/>
      <c r="C274" s="25"/>
      <c r="D274" s="37"/>
      <c r="E274" s="29"/>
      <c r="F274" s="16"/>
      <c r="G274" s="16"/>
      <c r="H274" s="16"/>
      <c r="I274" s="16"/>
      <c r="J274" s="16"/>
      <c r="K274" s="16"/>
      <c r="L274" s="16"/>
      <c r="M274" s="23"/>
      <c r="N274" s="23"/>
      <c r="O274" s="23"/>
      <c r="P274" s="16"/>
    </row>
    <row r="275" spans="1:17" ht="24.75" customHeight="1" x14ac:dyDescent="0.3">
      <c r="A275" s="79">
        <v>268</v>
      </c>
      <c r="B275" s="79"/>
      <c r="C275" s="24"/>
      <c r="D275" s="37"/>
      <c r="E275" s="29"/>
      <c r="F275" s="16"/>
      <c r="G275" s="16"/>
      <c r="H275" s="16"/>
      <c r="I275" s="16"/>
      <c r="J275" s="16"/>
      <c r="K275" s="16"/>
      <c r="L275" s="16"/>
      <c r="M275" s="23"/>
      <c r="N275" s="23"/>
      <c r="O275" s="111"/>
      <c r="P275" s="16"/>
    </row>
    <row r="276" spans="1:17" ht="24.75" customHeight="1" x14ac:dyDescent="0.3">
      <c r="A276" s="79">
        <v>269</v>
      </c>
      <c r="B276" s="79"/>
      <c r="C276" s="24"/>
      <c r="D276" s="37"/>
      <c r="E276" s="29"/>
      <c r="F276" s="16"/>
      <c r="G276" s="16"/>
      <c r="H276" s="16"/>
      <c r="I276" s="16"/>
      <c r="J276" s="16"/>
      <c r="K276" s="16"/>
      <c r="L276" s="16"/>
      <c r="M276" s="23"/>
      <c r="N276" s="23"/>
      <c r="O276" s="23"/>
      <c r="P276" s="16"/>
    </row>
    <row r="277" spans="1:17" ht="24.75" customHeight="1" x14ac:dyDescent="0.3">
      <c r="A277" s="79">
        <v>270</v>
      </c>
      <c r="B277" s="79"/>
      <c r="C277" s="24"/>
      <c r="D277" s="37"/>
      <c r="E277" s="16"/>
      <c r="F277" s="16"/>
      <c r="G277" s="16"/>
      <c r="H277" s="16"/>
      <c r="I277" s="16"/>
      <c r="J277" s="16"/>
      <c r="K277" s="16"/>
      <c r="L277" s="16"/>
      <c r="M277" s="23"/>
      <c r="N277" s="23"/>
      <c r="O277" s="23"/>
      <c r="P277" s="16"/>
    </row>
    <row r="278" spans="1:17" ht="24.75" customHeight="1" x14ac:dyDescent="0.3">
      <c r="A278" s="79">
        <v>271</v>
      </c>
      <c r="B278" s="79"/>
      <c r="C278" s="24"/>
      <c r="D278" s="37"/>
      <c r="E278" s="16"/>
      <c r="F278" s="16"/>
      <c r="G278" s="16"/>
      <c r="H278" s="16"/>
      <c r="I278" s="16"/>
      <c r="J278" s="16"/>
      <c r="K278" s="16"/>
      <c r="L278" s="16"/>
      <c r="M278" s="23"/>
      <c r="N278" s="23"/>
      <c r="O278" s="23"/>
      <c r="P278" s="16"/>
    </row>
    <row r="279" spans="1:17" ht="24.75" customHeight="1" x14ac:dyDescent="0.3">
      <c r="A279" s="79">
        <v>272</v>
      </c>
      <c r="B279" s="79"/>
      <c r="C279" s="25"/>
      <c r="D279" s="37"/>
      <c r="E279" s="16"/>
      <c r="F279" s="16"/>
      <c r="G279" s="16"/>
      <c r="H279" s="16"/>
      <c r="I279" s="16"/>
      <c r="J279" s="16"/>
      <c r="K279" s="16"/>
      <c r="L279" s="16"/>
      <c r="M279" s="23"/>
      <c r="N279" s="23"/>
      <c r="O279" s="23"/>
      <c r="P279" s="16"/>
    </row>
    <row r="280" spans="1:17" ht="24.75" customHeight="1" x14ac:dyDescent="0.3">
      <c r="A280" s="79">
        <v>273</v>
      </c>
      <c r="B280" s="79"/>
      <c r="C280" s="24"/>
      <c r="D280" s="29"/>
      <c r="E280" s="16"/>
      <c r="F280" s="16"/>
      <c r="G280" s="16"/>
      <c r="H280" s="16"/>
      <c r="I280" s="16"/>
      <c r="J280" s="16"/>
      <c r="K280" s="16"/>
      <c r="L280" s="16"/>
      <c r="M280" s="23"/>
      <c r="N280" s="23"/>
      <c r="O280" s="23"/>
      <c r="P280" s="16"/>
    </row>
    <row r="281" spans="1:17" ht="24.75" customHeight="1" x14ac:dyDescent="0.3">
      <c r="A281" s="79">
        <v>274</v>
      </c>
      <c r="B281" s="79"/>
      <c r="C281" s="24"/>
      <c r="D281" s="37"/>
      <c r="E281" s="29"/>
      <c r="F281" s="16"/>
      <c r="G281" s="16"/>
      <c r="H281" s="16"/>
      <c r="I281" s="16"/>
      <c r="J281" s="16"/>
      <c r="K281" s="16"/>
      <c r="L281" s="16"/>
      <c r="M281" s="23"/>
      <c r="N281" s="23"/>
      <c r="O281" s="23"/>
      <c r="P281" s="16"/>
    </row>
    <row r="282" spans="1:17" ht="24.75" customHeight="1" x14ac:dyDescent="0.3">
      <c r="A282" s="79">
        <v>275</v>
      </c>
      <c r="B282" s="79"/>
      <c r="C282" s="24"/>
      <c r="D282" s="37"/>
      <c r="E282" s="29"/>
      <c r="F282" s="16"/>
      <c r="G282" s="16"/>
      <c r="H282" s="16"/>
      <c r="I282" s="16"/>
      <c r="J282" s="16"/>
      <c r="K282" s="16"/>
      <c r="L282" s="16"/>
      <c r="M282" s="23"/>
      <c r="N282" s="23"/>
      <c r="O282" s="23"/>
      <c r="P282" s="16"/>
    </row>
    <row r="283" spans="1:17" ht="24.75" customHeight="1" x14ac:dyDescent="0.3">
      <c r="A283" s="79">
        <v>276</v>
      </c>
      <c r="B283" s="79"/>
      <c r="C283" s="24"/>
      <c r="D283" s="37"/>
      <c r="E283" s="29"/>
      <c r="F283" s="16"/>
      <c r="G283" s="16"/>
      <c r="H283" s="16"/>
      <c r="I283" s="16"/>
      <c r="J283" s="16"/>
      <c r="K283" s="16"/>
      <c r="L283" s="16"/>
      <c r="M283" s="23"/>
      <c r="N283" s="23"/>
      <c r="O283" s="23"/>
      <c r="P283" s="16"/>
    </row>
    <row r="284" spans="1:17" ht="24.75" customHeight="1" x14ac:dyDescent="0.3">
      <c r="A284" s="79">
        <v>277</v>
      </c>
      <c r="B284" s="79"/>
      <c r="C284" s="24"/>
      <c r="D284" s="37"/>
      <c r="E284" s="16"/>
      <c r="F284" s="16"/>
      <c r="G284" s="16"/>
      <c r="H284" s="16"/>
      <c r="I284" s="16"/>
      <c r="J284" s="16"/>
      <c r="K284" s="16"/>
      <c r="L284" s="16"/>
      <c r="M284" s="23"/>
      <c r="N284" s="23"/>
      <c r="O284" s="23"/>
      <c r="P284" s="16"/>
    </row>
    <row r="285" spans="1:17" ht="20.25" customHeight="1" x14ac:dyDescent="0.3">
      <c r="A285" s="79">
        <v>278</v>
      </c>
      <c r="B285" s="79"/>
      <c r="C285" s="24"/>
      <c r="D285" s="37"/>
      <c r="E285" s="29"/>
      <c r="F285" s="16"/>
      <c r="G285" s="16"/>
      <c r="H285" s="16"/>
      <c r="I285" s="16"/>
      <c r="J285" s="16"/>
      <c r="K285" s="16"/>
      <c r="L285" s="16"/>
      <c r="M285" s="23"/>
      <c r="N285" s="23"/>
      <c r="O285" s="23"/>
      <c r="P285" s="16"/>
    </row>
    <row r="286" spans="1:17" ht="20.25" customHeight="1" x14ac:dyDescent="0.3">
      <c r="A286" s="79">
        <v>279</v>
      </c>
      <c r="B286" s="79"/>
      <c r="C286" s="24"/>
      <c r="D286" s="37"/>
      <c r="E286" s="29"/>
      <c r="F286" s="16"/>
      <c r="G286" s="16"/>
      <c r="H286" s="16"/>
      <c r="I286" s="16"/>
      <c r="J286" s="16"/>
      <c r="K286" s="16"/>
      <c r="L286" s="16"/>
      <c r="M286" s="23"/>
      <c r="N286" s="23"/>
      <c r="O286" s="23"/>
      <c r="P286" s="16"/>
      <c r="Q286" s="52"/>
    </row>
    <row r="287" spans="1:17" ht="20.25" customHeight="1" x14ac:dyDescent="0.3">
      <c r="A287" s="79">
        <v>280</v>
      </c>
      <c r="B287" s="79"/>
      <c r="C287" s="24"/>
      <c r="D287" s="37"/>
      <c r="E287" s="29"/>
      <c r="F287" s="16"/>
      <c r="G287" s="16"/>
      <c r="H287" s="16"/>
      <c r="I287" s="16"/>
      <c r="J287" s="16"/>
      <c r="K287" s="16"/>
      <c r="L287" s="16"/>
      <c r="M287" s="23"/>
      <c r="N287" s="23"/>
      <c r="O287" s="23"/>
      <c r="P287" s="16"/>
    </row>
    <row r="288" spans="1:17" ht="21" customHeight="1" x14ac:dyDescent="0.3">
      <c r="A288" s="79">
        <v>281</v>
      </c>
      <c r="B288" s="79"/>
      <c r="C288" s="16"/>
      <c r="D288" s="37"/>
      <c r="E288" s="16"/>
      <c r="F288" s="16"/>
      <c r="G288" s="16"/>
      <c r="H288" s="16"/>
      <c r="I288" s="16"/>
      <c r="J288" s="16"/>
      <c r="K288" s="16"/>
      <c r="L288" s="16"/>
      <c r="M288" s="23"/>
      <c r="N288" s="23"/>
      <c r="O288" s="23"/>
      <c r="P288" s="16"/>
    </row>
    <row r="289" spans="1:16" ht="20.25" customHeight="1" x14ac:dyDescent="0.3">
      <c r="A289" s="79">
        <v>282</v>
      </c>
      <c r="B289" s="79"/>
      <c r="C289" s="16"/>
      <c r="D289" s="37"/>
      <c r="E289" s="16"/>
      <c r="F289" s="16"/>
      <c r="G289" s="16"/>
      <c r="H289" s="16"/>
      <c r="I289" s="16"/>
      <c r="J289" s="16"/>
      <c r="K289" s="16"/>
      <c r="L289" s="16"/>
      <c r="M289" s="23"/>
      <c r="N289" s="23"/>
      <c r="O289" s="23"/>
      <c r="P289" s="16"/>
    </row>
    <row r="290" spans="1:16" ht="20.25" customHeight="1" x14ac:dyDescent="0.3">
      <c r="A290" s="79">
        <v>283</v>
      </c>
      <c r="B290" s="79"/>
      <c r="C290" s="25"/>
      <c r="D290" s="29"/>
      <c r="E290" s="16"/>
      <c r="F290" s="16"/>
      <c r="G290" s="16"/>
      <c r="H290" s="16"/>
      <c r="I290" s="16"/>
      <c r="J290" s="16"/>
      <c r="K290" s="16"/>
      <c r="L290" s="16"/>
      <c r="M290" s="23"/>
      <c r="N290" s="23"/>
      <c r="O290" s="23"/>
      <c r="P290" s="16"/>
    </row>
    <row r="291" spans="1:16" ht="20.25" customHeight="1" x14ac:dyDescent="0.3">
      <c r="A291" s="79">
        <v>284</v>
      </c>
      <c r="B291" s="79"/>
      <c r="C291" s="25"/>
      <c r="D291" s="37"/>
      <c r="E291" s="16"/>
      <c r="F291" s="16"/>
      <c r="G291" s="16"/>
      <c r="H291" s="16"/>
      <c r="I291" s="16"/>
      <c r="J291" s="16"/>
      <c r="K291" s="16"/>
      <c r="L291" s="16"/>
      <c r="M291" s="23"/>
      <c r="N291" s="23"/>
      <c r="O291" s="23"/>
      <c r="P291" s="16"/>
    </row>
    <row r="292" spans="1:16" ht="20.25" customHeight="1" x14ac:dyDescent="0.3">
      <c r="A292" s="79">
        <v>285</v>
      </c>
      <c r="B292" s="79"/>
      <c r="C292" s="24"/>
      <c r="D292" s="37"/>
      <c r="E292" s="29"/>
      <c r="F292" s="16"/>
      <c r="G292" s="16"/>
      <c r="H292" s="16"/>
      <c r="I292" s="16"/>
      <c r="J292" s="16"/>
      <c r="K292" s="16"/>
      <c r="L292" s="16"/>
      <c r="M292" s="23"/>
      <c r="N292" s="23"/>
      <c r="O292" s="23"/>
      <c r="P292" s="16"/>
    </row>
    <row r="293" spans="1:16" ht="20.25" customHeight="1" x14ac:dyDescent="0.3">
      <c r="A293" s="79">
        <v>286</v>
      </c>
      <c r="B293" s="79"/>
      <c r="C293" s="24"/>
      <c r="D293" s="37"/>
      <c r="E293" s="29"/>
      <c r="F293" s="16"/>
      <c r="G293" s="16"/>
      <c r="H293" s="16"/>
      <c r="I293" s="16"/>
      <c r="J293" s="16"/>
      <c r="K293" s="16"/>
      <c r="L293" s="16"/>
      <c r="M293" s="23"/>
      <c r="N293" s="23"/>
      <c r="O293" s="23"/>
      <c r="P293" s="16"/>
    </row>
    <row r="294" spans="1:16" ht="20.25" customHeight="1" x14ac:dyDescent="0.3">
      <c r="A294" s="79">
        <v>287</v>
      </c>
      <c r="B294" s="103"/>
      <c r="C294" s="112"/>
      <c r="D294" s="29"/>
      <c r="E294" s="29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</row>
    <row r="295" spans="1:16" ht="20.25" customHeight="1" x14ac:dyDescent="0.3">
      <c r="A295" s="79">
        <v>288</v>
      </c>
      <c r="B295" s="103"/>
      <c r="C295" s="23"/>
      <c r="D295" s="37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</row>
    <row r="296" spans="1:16" ht="20.25" customHeight="1" x14ac:dyDescent="0.3">
      <c r="A296" s="79">
        <v>289</v>
      </c>
      <c r="B296" s="103"/>
      <c r="C296" s="112"/>
      <c r="D296" s="37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</row>
    <row r="297" spans="1:16" ht="20.25" customHeight="1" x14ac:dyDescent="0.3">
      <c r="A297" s="79">
        <v>290</v>
      </c>
      <c r="B297" s="103"/>
      <c r="C297" s="112"/>
      <c r="D297" s="37"/>
      <c r="E297" s="29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</row>
    <row r="298" spans="1:16" ht="20.25" customHeight="1" x14ac:dyDescent="0.3">
      <c r="A298" s="79">
        <v>291</v>
      </c>
      <c r="B298" s="103"/>
      <c r="C298" s="112"/>
      <c r="D298" s="37"/>
      <c r="E298" s="29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</row>
    <row r="299" spans="1:16" ht="20.25" customHeight="1" x14ac:dyDescent="0.3">
      <c r="A299" s="79">
        <v>292</v>
      </c>
      <c r="B299" s="103"/>
      <c r="C299" s="112"/>
      <c r="D299" s="29"/>
      <c r="E299" s="29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</row>
    <row r="300" spans="1:16" ht="20.25" customHeight="1" x14ac:dyDescent="0.3">
      <c r="A300" s="79">
        <v>293</v>
      </c>
      <c r="B300" s="103"/>
      <c r="C300" s="112"/>
      <c r="D300" s="37"/>
      <c r="E300" s="29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</row>
    <row r="301" spans="1:16" ht="20.25" customHeight="1" x14ac:dyDescent="0.3">
      <c r="A301" s="79">
        <v>294</v>
      </c>
      <c r="B301" s="103"/>
      <c r="C301" s="112"/>
      <c r="D301" s="37"/>
      <c r="E301" s="29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</row>
    <row r="302" spans="1:16" ht="20.25" customHeight="1" x14ac:dyDescent="0.3">
      <c r="A302" s="79">
        <v>295</v>
      </c>
      <c r="B302" s="103"/>
      <c r="C302" s="112"/>
      <c r="D302" s="37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13"/>
      <c r="P302" s="16"/>
    </row>
    <row r="303" spans="1:16" ht="20.25" customHeight="1" x14ac:dyDescent="0.3">
      <c r="A303" s="79">
        <v>296</v>
      </c>
      <c r="B303" s="103"/>
      <c r="C303" s="112"/>
      <c r="D303" s="37"/>
      <c r="E303" s="29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</row>
    <row r="304" spans="1:16" ht="20.25" customHeight="1" x14ac:dyDescent="0.3">
      <c r="A304" s="79">
        <v>297</v>
      </c>
      <c r="B304" s="103"/>
      <c r="C304" s="112"/>
      <c r="D304" s="37"/>
      <c r="E304" s="29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</row>
    <row r="305" spans="1:16" ht="20.25" customHeight="1" x14ac:dyDescent="0.3">
      <c r="A305" s="79">
        <v>298</v>
      </c>
      <c r="B305" s="103"/>
      <c r="C305" s="112"/>
      <c r="D305" s="37"/>
      <c r="E305" s="29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</row>
    <row r="306" spans="1:16" ht="20.25" customHeight="1" x14ac:dyDescent="0.3">
      <c r="A306" s="79">
        <v>299</v>
      </c>
      <c r="B306" s="103"/>
      <c r="C306" s="112"/>
      <c r="D306" s="37"/>
      <c r="E306" s="29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</row>
    <row r="307" spans="1:16" ht="20.25" customHeight="1" x14ac:dyDescent="0.3">
      <c r="A307" s="79">
        <v>300</v>
      </c>
      <c r="B307" s="103"/>
      <c r="C307" s="112"/>
      <c r="D307" s="29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</row>
    <row r="308" spans="1:16" ht="20.25" customHeight="1" x14ac:dyDescent="0.3">
      <c r="A308" s="79">
        <v>301</v>
      </c>
      <c r="B308" s="103"/>
      <c r="C308" s="114"/>
      <c r="D308" s="37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</row>
    <row r="309" spans="1:16" ht="20.25" customHeight="1" x14ac:dyDescent="0.3">
      <c r="A309" s="79">
        <v>302</v>
      </c>
      <c r="B309" s="115"/>
      <c r="C309" s="116"/>
      <c r="D309" s="117"/>
      <c r="E309" s="118"/>
      <c r="F309" s="119"/>
      <c r="G309" s="119"/>
      <c r="H309" s="119"/>
      <c r="I309" s="119"/>
      <c r="J309" s="119"/>
      <c r="K309" s="119"/>
      <c r="L309" s="119"/>
      <c r="M309" s="120"/>
      <c r="N309" s="120"/>
      <c r="O309" s="16"/>
      <c r="P309" s="16"/>
    </row>
    <row r="310" spans="1:16" ht="20.25" customHeight="1" x14ac:dyDescent="0.3">
      <c r="A310" s="79">
        <v>303</v>
      </c>
      <c r="B310" s="79"/>
      <c r="C310" s="24"/>
      <c r="D310" s="37"/>
      <c r="E310" s="29"/>
      <c r="F310" s="16"/>
      <c r="G310" s="16"/>
      <c r="H310" s="16"/>
      <c r="I310" s="16"/>
      <c r="J310" s="16"/>
      <c r="K310" s="16"/>
      <c r="L310" s="16"/>
      <c r="M310" s="16"/>
      <c r="N310" s="16"/>
      <c r="O310" s="120"/>
      <c r="P310" s="16"/>
    </row>
    <row r="311" spans="1:16" ht="20.25" customHeight="1" x14ac:dyDescent="0.3">
      <c r="A311" s="79">
        <v>304</v>
      </c>
      <c r="B311" s="121"/>
      <c r="C311" s="71"/>
      <c r="D311" s="117"/>
      <c r="E311" s="119"/>
      <c r="F311" s="119"/>
      <c r="G311" s="119"/>
      <c r="H311" s="119"/>
      <c r="I311" s="119"/>
      <c r="J311" s="119"/>
      <c r="K311" s="119"/>
      <c r="L311" s="119"/>
      <c r="M311" s="120"/>
      <c r="N311" s="120"/>
      <c r="O311" s="88"/>
      <c r="P311" s="16"/>
    </row>
    <row r="312" spans="1:16" ht="20.25" customHeight="1" x14ac:dyDescent="0.35">
      <c r="A312" s="79">
        <v>305</v>
      </c>
      <c r="B312" s="79"/>
      <c r="C312" s="57"/>
      <c r="D312" s="82"/>
      <c r="E312" s="82"/>
      <c r="F312" s="82"/>
      <c r="G312" s="82"/>
      <c r="H312" s="82"/>
      <c r="I312" s="82"/>
      <c r="J312" s="82"/>
      <c r="K312" s="82"/>
      <c r="L312" s="82"/>
      <c r="M312" s="15"/>
      <c r="N312" s="15"/>
      <c r="O312" s="15"/>
      <c r="P312" s="16"/>
    </row>
    <row r="313" spans="1:16" ht="20.25" customHeight="1" x14ac:dyDescent="0.35">
      <c r="A313" s="79">
        <v>306</v>
      </c>
      <c r="B313" s="79"/>
      <c r="C313" s="57"/>
      <c r="D313" s="82"/>
      <c r="E313" s="82"/>
      <c r="F313" s="82"/>
      <c r="G313" s="82"/>
      <c r="H313" s="82"/>
      <c r="I313" s="82"/>
      <c r="J313" s="82"/>
      <c r="K313" s="82"/>
      <c r="L313" s="82"/>
      <c r="M313" s="15"/>
      <c r="N313" s="15"/>
      <c r="O313" s="15"/>
      <c r="P313" s="16"/>
    </row>
    <row r="314" spans="1:16" ht="20.25" customHeight="1" x14ac:dyDescent="0.35">
      <c r="A314" s="79">
        <v>307</v>
      </c>
      <c r="B314" s="79"/>
      <c r="C314" s="57"/>
      <c r="D314" s="82"/>
      <c r="E314" s="82"/>
      <c r="F314" s="82"/>
      <c r="G314" s="82"/>
      <c r="H314" s="82"/>
      <c r="I314" s="82"/>
      <c r="J314" s="82"/>
      <c r="K314" s="82"/>
      <c r="L314" s="82"/>
      <c r="M314" s="15"/>
      <c r="N314" s="15"/>
      <c r="O314" s="15"/>
      <c r="P314" s="16"/>
    </row>
    <row r="315" spans="1:16" ht="20.25" customHeight="1" x14ac:dyDescent="0.35">
      <c r="A315" s="79">
        <v>308</v>
      </c>
      <c r="B315" s="79"/>
      <c r="C315" s="57"/>
      <c r="D315" s="82"/>
      <c r="E315" s="82"/>
      <c r="F315" s="82"/>
      <c r="G315" s="82"/>
      <c r="H315" s="82"/>
      <c r="I315" s="82"/>
      <c r="J315" s="82"/>
      <c r="K315" s="82"/>
      <c r="L315" s="82"/>
      <c r="M315" s="15"/>
      <c r="N315" s="15"/>
      <c r="O315" s="15"/>
      <c r="P315" s="16"/>
    </row>
    <row r="316" spans="1:16" ht="20.25" customHeight="1" x14ac:dyDescent="0.35">
      <c r="A316" s="79">
        <v>309</v>
      </c>
      <c r="B316" s="79"/>
      <c r="C316" s="57"/>
      <c r="D316" s="82"/>
      <c r="E316" s="82"/>
      <c r="F316" s="82"/>
      <c r="G316" s="82"/>
      <c r="H316" s="82"/>
      <c r="I316" s="82"/>
      <c r="J316" s="82"/>
      <c r="K316" s="82"/>
      <c r="L316" s="82"/>
      <c r="M316" s="15"/>
      <c r="N316" s="15"/>
      <c r="O316" s="15"/>
      <c r="P316" s="16"/>
    </row>
    <row r="317" spans="1:16" ht="20.25" customHeight="1" x14ac:dyDescent="0.35">
      <c r="A317" s="79">
        <v>310</v>
      </c>
      <c r="B317" s="79"/>
      <c r="C317" s="57"/>
      <c r="D317" s="82"/>
      <c r="E317" s="82"/>
      <c r="F317" s="82"/>
      <c r="G317" s="82"/>
      <c r="H317" s="82"/>
      <c r="I317" s="82"/>
      <c r="J317" s="82"/>
      <c r="K317" s="82"/>
      <c r="L317" s="82"/>
      <c r="M317" s="15"/>
      <c r="N317" s="15"/>
      <c r="O317" s="15"/>
      <c r="P317" s="16"/>
    </row>
    <row r="318" spans="1:16" ht="20.25" customHeight="1" x14ac:dyDescent="0.35">
      <c r="A318" s="79">
        <v>311</v>
      </c>
      <c r="B318" s="79"/>
      <c r="C318" s="57"/>
      <c r="D318" s="82"/>
      <c r="E318" s="82"/>
      <c r="F318" s="82"/>
      <c r="G318" s="82"/>
      <c r="H318" s="82"/>
      <c r="I318" s="82"/>
      <c r="J318" s="82"/>
      <c r="K318" s="82"/>
      <c r="L318" s="82"/>
      <c r="M318" s="15"/>
      <c r="N318" s="15"/>
      <c r="O318" s="15"/>
      <c r="P318" s="16"/>
    </row>
    <row r="319" spans="1:16" ht="20.25" customHeight="1" x14ac:dyDescent="0.3">
      <c r="A319" s="79">
        <v>312</v>
      </c>
      <c r="B319" s="79"/>
      <c r="C319" s="16"/>
      <c r="D319" s="37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</row>
    <row r="320" spans="1:16" ht="20.25" customHeight="1" x14ac:dyDescent="0.3">
      <c r="A320" s="79">
        <v>313</v>
      </c>
      <c r="B320" s="79"/>
      <c r="C320" s="24"/>
      <c r="D320" s="37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</row>
    <row r="321" spans="1:16" ht="20.25" customHeight="1" x14ac:dyDescent="0.3">
      <c r="A321" s="79">
        <v>314</v>
      </c>
      <c r="B321" s="79"/>
      <c r="C321" s="24"/>
      <c r="D321" s="29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</row>
    <row r="322" spans="1:16" ht="20.25" customHeight="1" x14ac:dyDescent="0.3">
      <c r="A322" s="79">
        <v>315</v>
      </c>
      <c r="B322" s="79"/>
      <c r="C322" s="24"/>
      <c r="D322" s="37"/>
      <c r="E322" s="29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</row>
    <row r="323" spans="1:16" ht="20.25" customHeight="1" x14ac:dyDescent="0.3">
      <c r="A323" s="79">
        <v>316</v>
      </c>
      <c r="B323" s="79"/>
      <c r="C323" s="16"/>
      <c r="D323" s="29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28"/>
    </row>
    <row r="324" spans="1:16" ht="20.25" customHeight="1" x14ac:dyDescent="0.3">
      <c r="A324" s="79">
        <v>317</v>
      </c>
      <c r="B324" s="79"/>
      <c r="C324" s="24"/>
      <c r="D324" s="37"/>
      <c r="E324" s="29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</row>
    <row r="325" spans="1:16" ht="20.25" customHeight="1" x14ac:dyDescent="0.3">
      <c r="A325" s="79">
        <v>318</v>
      </c>
      <c r="B325" s="79"/>
      <c r="C325" s="24"/>
      <c r="D325" s="29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</row>
    <row r="326" spans="1:16" ht="20.25" customHeight="1" x14ac:dyDescent="0.3">
      <c r="A326" s="79">
        <v>319</v>
      </c>
      <c r="B326" s="79"/>
      <c r="C326" s="24"/>
      <c r="D326" s="37"/>
      <c r="E326" s="29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</row>
    <row r="327" spans="1:16" ht="20.25" customHeight="1" x14ac:dyDescent="0.3">
      <c r="A327" s="79">
        <v>320</v>
      </c>
      <c r="B327" s="79"/>
      <c r="C327" s="24"/>
      <c r="D327" s="37"/>
      <c r="E327" s="29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</row>
    <row r="328" spans="1:16" ht="20.25" customHeight="1" x14ac:dyDescent="0.3">
      <c r="A328" s="79">
        <v>321</v>
      </c>
      <c r="B328" s="79"/>
      <c r="C328" s="24"/>
      <c r="D328" s="37"/>
      <c r="E328" s="29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</row>
    <row r="329" spans="1:16" ht="20.25" customHeight="1" x14ac:dyDescent="0.3">
      <c r="A329" s="79">
        <v>322</v>
      </c>
      <c r="B329" s="79"/>
      <c r="C329" s="24"/>
      <c r="D329" s="37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</row>
    <row r="330" spans="1:16" ht="20.25" customHeight="1" x14ac:dyDescent="0.3">
      <c r="A330" s="79">
        <v>323</v>
      </c>
      <c r="B330" s="79"/>
      <c r="C330" s="24"/>
      <c r="D330" s="37"/>
      <c r="E330" s="29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</row>
    <row r="331" spans="1:16" ht="20.25" customHeight="1" x14ac:dyDescent="0.3">
      <c r="A331" s="79">
        <v>324</v>
      </c>
      <c r="B331" s="79"/>
      <c r="C331" s="24"/>
      <c r="D331" s="29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</row>
    <row r="332" spans="1:16" ht="20.25" customHeight="1" x14ac:dyDescent="0.3">
      <c r="A332" s="79">
        <v>325</v>
      </c>
      <c r="B332" s="79"/>
      <c r="C332" s="24"/>
      <c r="D332" s="37"/>
      <c r="E332" s="29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</row>
    <row r="333" spans="1:16" ht="20.25" customHeight="1" x14ac:dyDescent="0.3">
      <c r="A333" s="79">
        <v>326</v>
      </c>
      <c r="B333" s="79"/>
      <c r="C333" s="25"/>
      <c r="D333" s="37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</row>
    <row r="334" spans="1:16" ht="20.25" customHeight="1" x14ac:dyDescent="0.3">
      <c r="A334" s="79">
        <v>327</v>
      </c>
      <c r="B334" s="79"/>
      <c r="C334" s="24"/>
      <c r="D334" s="37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</row>
    <row r="335" spans="1:16" ht="20.25" customHeight="1" x14ac:dyDescent="0.3">
      <c r="A335" s="79">
        <v>328</v>
      </c>
      <c r="B335" s="79"/>
      <c r="C335" s="24"/>
      <c r="D335" s="37"/>
      <c r="E335" s="29"/>
      <c r="F335" s="120"/>
      <c r="G335" s="16"/>
      <c r="H335" s="16"/>
      <c r="I335" s="16"/>
      <c r="J335" s="16"/>
      <c r="K335" s="16"/>
      <c r="L335" s="16"/>
      <c r="M335" s="16"/>
      <c r="N335" s="16"/>
      <c r="O335" s="16"/>
      <c r="P335" s="16"/>
    </row>
    <row r="336" spans="1:16" ht="20.25" customHeight="1" x14ac:dyDescent="0.3">
      <c r="A336" s="79">
        <v>329</v>
      </c>
      <c r="B336" s="79"/>
      <c r="C336" s="36"/>
      <c r="D336" s="29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</row>
    <row r="337" spans="1:16" ht="20.25" customHeight="1" x14ac:dyDescent="0.3">
      <c r="A337" s="79">
        <v>330</v>
      </c>
      <c r="B337" s="79"/>
      <c r="C337" s="24"/>
      <c r="D337" s="37"/>
      <c r="E337" s="29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</row>
    <row r="338" spans="1:16" ht="20.25" customHeight="1" x14ac:dyDescent="0.3">
      <c r="A338" s="79">
        <v>331</v>
      </c>
      <c r="B338" s="79"/>
      <c r="C338" s="16"/>
      <c r="D338" s="37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</row>
    <row r="339" spans="1:16" ht="20.25" customHeight="1" x14ac:dyDescent="0.3">
      <c r="A339" s="79">
        <v>332</v>
      </c>
      <c r="B339" s="79"/>
      <c r="C339" s="24"/>
      <c r="D339" s="37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</row>
    <row r="340" spans="1:16" ht="20.25" customHeight="1" x14ac:dyDescent="0.35">
      <c r="A340" s="79">
        <v>333</v>
      </c>
      <c r="B340" s="79"/>
      <c r="C340" s="57"/>
      <c r="D340" s="82"/>
      <c r="E340" s="82"/>
      <c r="F340" s="82"/>
      <c r="G340" s="82"/>
      <c r="H340" s="82"/>
      <c r="I340" s="82"/>
      <c r="J340" s="82"/>
      <c r="K340" s="82"/>
      <c r="L340" s="82"/>
      <c r="M340" s="15"/>
      <c r="N340" s="15"/>
      <c r="O340" s="15"/>
      <c r="P340" s="16"/>
    </row>
    <row r="341" spans="1:16" ht="20.25" customHeight="1" x14ac:dyDescent="0.3">
      <c r="A341" s="79">
        <v>334</v>
      </c>
      <c r="B341" s="79"/>
      <c r="C341" s="24"/>
      <c r="D341" s="37"/>
      <c r="E341" s="29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</row>
    <row r="342" spans="1:16" ht="20.25" customHeight="1" x14ac:dyDescent="0.35">
      <c r="A342" s="79">
        <v>335</v>
      </c>
      <c r="B342" s="79"/>
      <c r="C342" s="57"/>
      <c r="D342" s="82"/>
      <c r="E342" s="82"/>
      <c r="F342" s="82"/>
      <c r="G342" s="82"/>
      <c r="H342" s="82"/>
      <c r="I342" s="82"/>
      <c r="J342" s="82"/>
      <c r="K342" s="82"/>
      <c r="L342" s="82"/>
      <c r="M342" s="15"/>
      <c r="N342" s="15"/>
      <c r="O342" s="15"/>
      <c r="P342" s="82"/>
    </row>
    <row r="343" spans="1:16" ht="20.25" customHeight="1" x14ac:dyDescent="0.35">
      <c r="A343" s="79">
        <v>336</v>
      </c>
      <c r="B343" s="79"/>
      <c r="C343" s="122"/>
      <c r="D343" s="82"/>
      <c r="E343" s="82"/>
      <c r="F343" s="82"/>
      <c r="G343" s="82"/>
      <c r="H343" s="82"/>
      <c r="I343" s="82"/>
      <c r="J343" s="82"/>
      <c r="K343" s="82"/>
      <c r="L343" s="82"/>
      <c r="M343" s="15"/>
      <c r="N343" s="15"/>
      <c r="O343" s="15"/>
      <c r="P343" s="16"/>
    </row>
    <row r="344" spans="1:16" ht="20.25" customHeight="1" x14ac:dyDescent="0.35">
      <c r="A344" s="79">
        <v>337</v>
      </c>
      <c r="B344" s="79"/>
      <c r="C344" s="122"/>
      <c r="D344" s="82"/>
      <c r="E344" s="82"/>
      <c r="F344" s="82"/>
      <c r="G344" s="82"/>
      <c r="H344" s="82"/>
      <c r="I344" s="82"/>
      <c r="J344" s="82"/>
      <c r="K344" s="82"/>
      <c r="L344" s="82"/>
      <c r="M344" s="15"/>
      <c r="N344" s="15"/>
      <c r="O344" s="15"/>
      <c r="P344" s="16"/>
    </row>
    <row r="345" spans="1:16" ht="20.25" customHeight="1" x14ac:dyDescent="0.35">
      <c r="A345" s="79">
        <v>338</v>
      </c>
      <c r="B345" s="79"/>
      <c r="C345" s="122"/>
      <c r="D345" s="82"/>
      <c r="E345" s="82"/>
      <c r="F345" s="82"/>
      <c r="G345" s="82"/>
      <c r="H345" s="82"/>
      <c r="I345" s="82"/>
      <c r="J345" s="82"/>
      <c r="K345" s="82"/>
      <c r="L345" s="82"/>
      <c r="M345" s="15"/>
      <c r="N345" s="15"/>
      <c r="O345" s="15"/>
      <c r="P345" s="16"/>
    </row>
    <row r="346" spans="1:16" ht="20.25" customHeight="1" x14ac:dyDescent="0.3">
      <c r="A346" s="79">
        <v>339</v>
      </c>
      <c r="B346" s="79"/>
      <c r="C346" s="24"/>
      <c r="D346" s="37"/>
      <c r="E346" s="29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</row>
    <row r="347" spans="1:16" ht="20.25" customHeight="1" x14ac:dyDescent="0.3">
      <c r="A347" s="79">
        <v>340</v>
      </c>
      <c r="B347" s="79"/>
      <c r="C347" s="24"/>
      <c r="D347" s="29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</row>
    <row r="348" spans="1:16" ht="20.25" customHeight="1" x14ac:dyDescent="0.3">
      <c r="A348" s="79">
        <v>341</v>
      </c>
      <c r="B348" s="79"/>
      <c r="C348" s="24"/>
      <c r="D348" s="37"/>
      <c r="E348" s="29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</row>
    <row r="349" spans="1:16" ht="20.25" customHeight="1" x14ac:dyDescent="0.3">
      <c r="A349" s="79">
        <v>342</v>
      </c>
      <c r="B349" s="79"/>
      <c r="C349" s="24"/>
      <c r="D349" s="37"/>
      <c r="E349" s="29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</row>
    <row r="350" spans="1:16" ht="20.25" customHeight="1" x14ac:dyDescent="0.3">
      <c r="A350" s="79">
        <v>343</v>
      </c>
      <c r="B350" s="79"/>
      <c r="C350" s="25"/>
      <c r="D350" s="37"/>
      <c r="E350" s="29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</row>
    <row r="351" spans="1:16" ht="20.25" customHeight="1" x14ac:dyDescent="0.3">
      <c r="A351" s="79">
        <v>344</v>
      </c>
      <c r="B351" s="79"/>
      <c r="C351" s="24"/>
      <c r="D351" s="37"/>
      <c r="E351" s="29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</row>
    <row r="352" spans="1:16" ht="20.25" customHeight="1" x14ac:dyDescent="0.3">
      <c r="A352" s="79">
        <v>345</v>
      </c>
      <c r="B352" s="79"/>
      <c r="C352" s="24"/>
      <c r="D352" s="37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</row>
    <row r="353" spans="1:16" ht="20.25" customHeight="1" x14ac:dyDescent="0.3">
      <c r="A353" s="79">
        <v>346</v>
      </c>
      <c r="B353" s="79"/>
      <c r="C353" s="24"/>
      <c r="D353" s="37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</row>
    <row r="354" spans="1:16" ht="20.25" customHeight="1" x14ac:dyDescent="0.3">
      <c r="A354" s="79">
        <v>347</v>
      </c>
      <c r="B354" s="79"/>
      <c r="C354" s="24"/>
      <c r="D354" s="37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</row>
    <row r="355" spans="1:16" ht="20.25" customHeight="1" x14ac:dyDescent="0.3">
      <c r="A355" s="79">
        <v>348</v>
      </c>
      <c r="B355" s="79"/>
      <c r="C355" s="24"/>
      <c r="D355" s="37"/>
      <c r="E355" s="29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</row>
    <row r="356" spans="1:16" ht="20.25" customHeight="1" x14ac:dyDescent="0.3">
      <c r="A356" s="79">
        <v>349</v>
      </c>
      <c r="B356" s="79"/>
      <c r="C356" s="24"/>
      <c r="D356" s="29"/>
      <c r="E356" s="29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</row>
    <row r="357" spans="1:16" ht="20.25" customHeight="1" x14ac:dyDescent="0.3">
      <c r="A357" s="79">
        <v>350</v>
      </c>
      <c r="B357" s="79"/>
      <c r="C357" s="24"/>
      <c r="D357" s="37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</row>
    <row r="358" spans="1:16" ht="20.25" customHeight="1" x14ac:dyDescent="0.3">
      <c r="A358" s="79">
        <v>351</v>
      </c>
      <c r="B358" s="79"/>
      <c r="C358" s="24"/>
      <c r="D358" s="37"/>
      <c r="E358" s="29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</row>
    <row r="359" spans="1:16" ht="20.25" customHeight="1" x14ac:dyDescent="0.3">
      <c r="A359" s="79">
        <v>352</v>
      </c>
      <c r="B359" s="79"/>
      <c r="C359" s="25"/>
      <c r="D359" s="37"/>
      <c r="E359" s="29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</row>
    <row r="360" spans="1:16" ht="20.25" customHeight="1" x14ac:dyDescent="0.3">
      <c r="A360" s="79">
        <v>353</v>
      </c>
      <c r="B360" s="79"/>
      <c r="C360" s="25"/>
      <c r="D360" s="29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</row>
    <row r="361" spans="1:16" ht="20.25" customHeight="1" x14ac:dyDescent="0.3">
      <c r="A361" s="79">
        <v>354</v>
      </c>
      <c r="B361" s="79"/>
      <c r="C361" s="24"/>
      <c r="D361" s="37"/>
      <c r="E361" s="29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</row>
    <row r="362" spans="1:16" ht="20.25" customHeight="1" x14ac:dyDescent="0.3">
      <c r="A362" s="79">
        <v>355</v>
      </c>
      <c r="B362" s="79"/>
      <c r="C362" s="24"/>
      <c r="D362" s="37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</row>
    <row r="363" spans="1:16" ht="20.25" customHeight="1" x14ac:dyDescent="0.3">
      <c r="A363" s="79">
        <v>356</v>
      </c>
      <c r="B363" s="79"/>
      <c r="C363" s="25"/>
      <c r="D363" s="37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</row>
    <row r="364" spans="1:16" ht="20.25" customHeight="1" x14ac:dyDescent="0.3">
      <c r="A364" s="79">
        <v>357</v>
      </c>
      <c r="B364" s="79"/>
      <c r="C364" s="16"/>
      <c r="D364" s="37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</row>
    <row r="365" spans="1:16" ht="20.25" customHeight="1" x14ac:dyDescent="0.3">
      <c r="A365" s="79">
        <v>358</v>
      </c>
      <c r="B365" s="79"/>
      <c r="C365" s="24"/>
      <c r="D365" s="37"/>
      <c r="E365" s="29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</row>
    <row r="366" spans="1:16" ht="20.25" customHeight="1" x14ac:dyDescent="0.3">
      <c r="A366" s="79">
        <v>359</v>
      </c>
      <c r="B366" s="79"/>
      <c r="C366" s="24"/>
      <c r="D366" s="37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</row>
    <row r="367" spans="1:16" ht="20.25" customHeight="1" x14ac:dyDescent="0.3">
      <c r="A367" s="79">
        <v>360</v>
      </c>
      <c r="B367" s="123"/>
      <c r="C367" s="124"/>
      <c r="D367" s="37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</row>
    <row r="368" spans="1:16" ht="20.25" customHeight="1" x14ac:dyDescent="0.3">
      <c r="A368" s="79">
        <v>361</v>
      </c>
      <c r="B368" s="79"/>
      <c r="C368" s="24"/>
      <c r="D368" s="37"/>
      <c r="E368" s="29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</row>
    <row r="369" spans="1:16" ht="20.25" customHeight="1" x14ac:dyDescent="0.3">
      <c r="A369" s="79">
        <v>362</v>
      </c>
      <c r="B369" s="79"/>
      <c r="C369" s="16"/>
      <c r="D369" s="37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</row>
    <row r="370" spans="1:16" ht="20.25" customHeight="1" x14ac:dyDescent="0.35">
      <c r="A370" s="79">
        <v>363</v>
      </c>
      <c r="B370" s="79"/>
      <c r="C370" s="57"/>
      <c r="D370" s="82"/>
      <c r="E370" s="82"/>
      <c r="F370" s="82"/>
      <c r="G370" s="82"/>
      <c r="H370" s="82"/>
      <c r="I370" s="82"/>
      <c r="J370" s="82"/>
      <c r="K370" s="82"/>
      <c r="L370" s="82"/>
      <c r="M370" s="15"/>
      <c r="N370" s="15"/>
      <c r="O370" s="15"/>
      <c r="P370" s="16"/>
    </row>
    <row r="371" spans="1:16" ht="20.25" customHeight="1" x14ac:dyDescent="0.3">
      <c r="A371" s="79">
        <v>364</v>
      </c>
      <c r="B371" s="79"/>
      <c r="C371" s="24"/>
      <c r="D371" s="37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</row>
    <row r="372" spans="1:16" ht="20.25" customHeight="1" x14ac:dyDescent="0.3">
      <c r="A372" s="79">
        <v>365</v>
      </c>
      <c r="B372" s="79"/>
      <c r="C372" s="125"/>
      <c r="D372" s="29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</row>
    <row r="373" spans="1:16" ht="20.25" customHeight="1" x14ac:dyDescent="0.3">
      <c r="A373" s="79">
        <v>366</v>
      </c>
      <c r="B373" s="79"/>
      <c r="C373" s="24"/>
      <c r="D373" s="37"/>
      <c r="E373" s="29"/>
      <c r="F373" s="16"/>
      <c r="G373" s="16"/>
      <c r="H373" s="110"/>
      <c r="I373" s="16"/>
      <c r="J373" s="16"/>
      <c r="K373" s="16"/>
      <c r="L373" s="16"/>
      <c r="M373" s="16"/>
      <c r="N373" s="16"/>
      <c r="O373" s="16"/>
      <c r="P373" s="16"/>
    </row>
    <row r="374" spans="1:16" ht="20.25" customHeight="1" x14ac:dyDescent="0.3">
      <c r="A374" s="79">
        <v>367</v>
      </c>
      <c r="B374" s="79"/>
      <c r="C374" s="16"/>
      <c r="D374" s="37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</row>
    <row r="375" spans="1:16" ht="20.25" customHeight="1" x14ac:dyDescent="0.3">
      <c r="A375" s="79">
        <v>368</v>
      </c>
      <c r="B375" s="79"/>
      <c r="C375" s="24"/>
      <c r="D375" s="37"/>
      <c r="E375" s="29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</row>
    <row r="376" spans="1:16" ht="20.25" customHeight="1" x14ac:dyDescent="0.3">
      <c r="A376" s="79">
        <v>369</v>
      </c>
      <c r="B376" s="79"/>
      <c r="C376" s="24"/>
      <c r="D376" s="37"/>
      <c r="E376" s="29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</row>
    <row r="377" spans="1:16" ht="20.25" customHeight="1" x14ac:dyDescent="0.3">
      <c r="A377" s="79">
        <v>370</v>
      </c>
      <c r="B377" s="79"/>
      <c r="C377" s="24"/>
      <c r="D377" s="37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</row>
    <row r="378" spans="1:16" ht="20.25" customHeight="1" x14ac:dyDescent="0.3">
      <c r="A378" s="79">
        <v>371</v>
      </c>
      <c r="B378" s="79"/>
      <c r="C378" s="24"/>
      <c r="D378" s="37"/>
      <c r="E378" s="29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</row>
    <row r="379" spans="1:16" ht="20.25" customHeight="1" x14ac:dyDescent="0.3">
      <c r="A379" s="79">
        <v>372</v>
      </c>
      <c r="B379" s="79"/>
      <c r="C379" s="24"/>
      <c r="D379" s="37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</row>
    <row r="380" spans="1:16" ht="20.25" customHeight="1" x14ac:dyDescent="0.3">
      <c r="A380" s="79">
        <v>373</v>
      </c>
      <c r="B380" s="79"/>
      <c r="C380" s="24"/>
      <c r="D380" s="29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</row>
    <row r="381" spans="1:16" ht="20.25" customHeight="1" x14ac:dyDescent="0.3">
      <c r="A381" s="79">
        <v>374</v>
      </c>
      <c r="B381" s="79"/>
      <c r="C381" s="24"/>
      <c r="D381" s="29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</row>
    <row r="382" spans="1:16" ht="20.25" customHeight="1" x14ac:dyDescent="0.3">
      <c r="A382" s="79">
        <v>375</v>
      </c>
      <c r="B382" s="79"/>
      <c r="C382" s="24"/>
      <c r="D382" s="37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</row>
    <row r="383" spans="1:16" ht="20.25" customHeight="1" x14ac:dyDescent="0.3">
      <c r="A383" s="79">
        <v>376</v>
      </c>
      <c r="B383" s="79"/>
      <c r="C383" s="24"/>
      <c r="D383" s="37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</row>
    <row r="384" spans="1:16" ht="20.25" customHeight="1" x14ac:dyDescent="0.3">
      <c r="A384" s="79">
        <v>377</v>
      </c>
      <c r="B384" s="79"/>
      <c r="C384" s="24"/>
      <c r="D384" s="29"/>
      <c r="E384" s="29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</row>
    <row r="385" spans="1:16" ht="20.25" customHeight="1" x14ac:dyDescent="0.3">
      <c r="A385" s="79">
        <v>378</v>
      </c>
      <c r="B385" s="79"/>
      <c r="C385" s="24"/>
      <c r="D385" s="29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</row>
    <row r="386" spans="1:16" ht="20.25" customHeight="1" x14ac:dyDescent="0.3">
      <c r="A386" s="79">
        <v>379</v>
      </c>
      <c r="B386" s="79"/>
      <c r="C386" s="24"/>
      <c r="D386" s="37"/>
      <c r="E386" s="29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</row>
    <row r="387" spans="1:16" ht="20.25" customHeight="1" x14ac:dyDescent="0.3">
      <c r="A387" s="79">
        <v>380</v>
      </c>
      <c r="B387" s="79"/>
      <c r="C387" s="24"/>
      <c r="D387" s="29"/>
      <c r="E387" s="29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</row>
    <row r="388" spans="1:16" ht="20.25" customHeight="1" x14ac:dyDescent="0.3">
      <c r="A388" s="79">
        <v>381</v>
      </c>
      <c r="B388" s="79"/>
      <c r="C388" s="24"/>
      <c r="D388" s="37"/>
      <c r="E388" s="29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</row>
    <row r="389" spans="1:16" ht="20.25" customHeight="1" x14ac:dyDescent="0.3">
      <c r="A389" s="79">
        <v>382</v>
      </c>
      <c r="B389" s="126"/>
      <c r="C389" s="120"/>
      <c r="D389" s="127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6"/>
      <c r="P389" s="16"/>
    </row>
    <row r="390" spans="1:16" ht="20.25" customHeight="1" x14ac:dyDescent="0.3"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</row>
    <row r="391" spans="1:16" ht="20.25" customHeight="1" x14ac:dyDescent="0.3"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</row>
    <row r="392" spans="1:16" ht="20.25" customHeight="1" x14ac:dyDescent="0.3"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</row>
    <row r="393" spans="1:16" ht="20.25" customHeight="1" x14ac:dyDescent="0.3"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</row>
    <row r="394" spans="1:16" ht="20.25" customHeight="1" x14ac:dyDescent="0.3"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</row>
    <row r="395" spans="1:16" ht="20.25" customHeight="1" x14ac:dyDescent="0.3"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</row>
    <row r="396" spans="1:16" ht="20.25" customHeight="1" x14ac:dyDescent="0.3"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</row>
    <row r="397" spans="1:16" ht="20.25" customHeight="1" x14ac:dyDescent="0.3"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</row>
    <row r="398" spans="1:16" ht="20.25" customHeight="1" x14ac:dyDescent="0.3"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</row>
    <row r="399" spans="1:16" ht="20.25" customHeight="1" x14ac:dyDescent="0.3"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</row>
    <row r="400" spans="1:16" ht="20.25" customHeight="1" x14ac:dyDescent="0.3"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</row>
    <row r="401" spans="3:16" ht="20.25" customHeight="1" x14ac:dyDescent="0.3"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</row>
    <row r="402" spans="3:16" ht="20.25" customHeight="1" x14ac:dyDescent="0.3"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</row>
    <row r="403" spans="3:16" ht="20.25" customHeight="1" x14ac:dyDescent="0.3"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</row>
    <row r="404" spans="3:16" ht="20.25" customHeight="1" x14ac:dyDescent="0.3"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</row>
    <row r="405" spans="3:16" ht="20.25" customHeight="1" x14ac:dyDescent="0.3"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</row>
    <row r="406" spans="3:16" ht="20.25" customHeight="1" x14ac:dyDescent="0.3"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</row>
    <row r="407" spans="3:16" ht="20.25" customHeight="1" x14ac:dyDescent="0.3"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</row>
    <row r="408" spans="3:16" ht="20.25" customHeight="1" x14ac:dyDescent="0.3"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</row>
    <row r="409" spans="3:16" ht="20.25" customHeight="1" x14ac:dyDescent="0.3"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</row>
    <row r="410" spans="3:16" ht="20.25" customHeight="1" x14ac:dyDescent="0.3"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</row>
    <row r="411" spans="3:16" ht="20.25" customHeight="1" x14ac:dyDescent="0.3"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</row>
    <row r="412" spans="3:16" ht="20.25" customHeight="1" x14ac:dyDescent="0.3"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</row>
    <row r="413" spans="3:16" ht="20.25" customHeight="1" x14ac:dyDescent="0.3"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</row>
    <row r="414" spans="3:16" ht="20.25" customHeight="1" x14ac:dyDescent="0.3"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</row>
    <row r="415" spans="3:16" ht="20.25" customHeight="1" x14ac:dyDescent="0.3"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</row>
    <row r="416" spans="3:16" ht="20.25" customHeight="1" x14ac:dyDescent="0.3"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</row>
    <row r="417" spans="3:16" ht="20.25" customHeight="1" x14ac:dyDescent="0.3"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</row>
    <row r="418" spans="3:16" ht="20.25" customHeight="1" x14ac:dyDescent="0.3"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</row>
    <row r="419" spans="3:16" ht="20.25" customHeight="1" x14ac:dyDescent="0.3"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</row>
    <row r="420" spans="3:16" ht="20.25" customHeight="1" x14ac:dyDescent="0.3"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</row>
    <row r="421" spans="3:16" ht="20.25" customHeight="1" x14ac:dyDescent="0.3"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</row>
    <row r="422" spans="3:16" ht="20.25" customHeight="1" x14ac:dyDescent="0.3"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</row>
    <row r="423" spans="3:16" ht="20.25" customHeight="1" x14ac:dyDescent="0.3"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</row>
    <row r="424" spans="3:16" ht="20.25" customHeight="1" x14ac:dyDescent="0.3"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</row>
    <row r="425" spans="3:16" ht="20.25" customHeight="1" x14ac:dyDescent="0.3"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</row>
    <row r="426" spans="3:16" ht="21" customHeight="1" x14ac:dyDescent="0.35">
      <c r="C426" s="3"/>
      <c r="M426" s="2"/>
      <c r="N426" s="2"/>
      <c r="O426" s="53"/>
      <c r="P426" s="53"/>
    </row>
    <row r="427" spans="3:16" ht="21" customHeight="1" x14ac:dyDescent="0.35">
      <c r="C427" s="3"/>
      <c r="M427" s="2"/>
      <c r="N427" s="2"/>
      <c r="O427" s="2"/>
    </row>
    <row r="428" spans="3:16" ht="21" customHeight="1" x14ac:dyDescent="0.35">
      <c r="C428" s="3"/>
      <c r="M428" s="2"/>
      <c r="N428" s="2"/>
      <c r="O428" s="2"/>
    </row>
    <row r="429" spans="3:16" ht="21" customHeight="1" x14ac:dyDescent="0.35">
      <c r="C429" s="3"/>
      <c r="M429" s="2"/>
      <c r="N429" s="2"/>
      <c r="O429" s="2"/>
    </row>
    <row r="430" spans="3:16" ht="21" customHeight="1" x14ac:dyDescent="0.35">
      <c r="C430" s="3"/>
      <c r="M430" s="2"/>
      <c r="N430" s="2"/>
      <c r="O430" s="2"/>
    </row>
    <row r="431" spans="3:16" ht="21" customHeight="1" x14ac:dyDescent="0.35">
      <c r="C431" s="3"/>
      <c r="M431" s="2"/>
      <c r="N431" s="2"/>
      <c r="O431" s="2"/>
    </row>
    <row r="432" spans="3:16" ht="21" customHeight="1" x14ac:dyDescent="0.35">
      <c r="C432" s="3"/>
      <c r="M432" s="2"/>
      <c r="N432" s="2"/>
      <c r="O432" s="2"/>
    </row>
    <row r="433" spans="3:15" ht="21" customHeight="1" x14ac:dyDescent="0.35">
      <c r="C433" s="3"/>
      <c r="M433" s="2"/>
      <c r="N433" s="2"/>
      <c r="O433" s="2"/>
    </row>
    <row r="434" spans="3:15" ht="21" customHeight="1" x14ac:dyDescent="0.35">
      <c r="C434" s="3"/>
      <c r="M434" s="2"/>
      <c r="N434" s="2"/>
      <c r="O434" s="2"/>
    </row>
    <row r="435" spans="3:15" ht="21" customHeight="1" x14ac:dyDescent="0.35">
      <c r="C435" s="3"/>
      <c r="M435" s="2"/>
      <c r="N435" s="2"/>
      <c r="O435" s="2"/>
    </row>
    <row r="436" spans="3:15" ht="21" customHeight="1" x14ac:dyDescent="0.35">
      <c r="C436" s="3"/>
      <c r="M436" s="2"/>
      <c r="N436" s="2"/>
      <c r="O436" s="2"/>
    </row>
    <row r="437" spans="3:15" ht="21" customHeight="1" x14ac:dyDescent="0.35">
      <c r="C437" s="3"/>
      <c r="M437" s="2"/>
      <c r="N437" s="2"/>
      <c r="O437" s="2"/>
    </row>
    <row r="438" spans="3:15" ht="21" customHeight="1" x14ac:dyDescent="0.35">
      <c r="C438" s="3"/>
      <c r="M438" s="2"/>
      <c r="N438" s="2"/>
      <c r="O438" s="2"/>
    </row>
    <row r="439" spans="3:15" ht="21" customHeight="1" x14ac:dyDescent="0.35">
      <c r="C439" s="3"/>
      <c r="M439" s="2"/>
      <c r="N439" s="2"/>
      <c r="O439" s="2"/>
    </row>
    <row r="440" spans="3:15" ht="21" customHeight="1" x14ac:dyDescent="0.35">
      <c r="C440" s="3"/>
      <c r="M440" s="2"/>
      <c r="N440" s="2"/>
      <c r="O440" s="2"/>
    </row>
    <row r="441" spans="3:15" ht="21" customHeight="1" x14ac:dyDescent="0.35">
      <c r="C441" s="3"/>
      <c r="M441" s="2"/>
      <c r="N441" s="2"/>
      <c r="O441" s="2"/>
    </row>
    <row r="442" spans="3:15" ht="21" customHeight="1" x14ac:dyDescent="0.35">
      <c r="C442" s="3"/>
      <c r="M442" s="2"/>
      <c r="N442" s="2"/>
      <c r="O442" s="2"/>
    </row>
    <row r="443" spans="3:15" ht="21" customHeight="1" x14ac:dyDescent="0.35">
      <c r="C443" s="3"/>
      <c r="M443" s="2"/>
      <c r="N443" s="2"/>
      <c r="O443" s="2"/>
    </row>
    <row r="444" spans="3:15" ht="21" customHeight="1" x14ac:dyDescent="0.35">
      <c r="C444" s="3"/>
      <c r="M444" s="2"/>
      <c r="N444" s="2"/>
      <c r="O444" s="2"/>
    </row>
    <row r="445" spans="3:15" ht="21" customHeight="1" x14ac:dyDescent="0.35">
      <c r="C445" s="3"/>
      <c r="M445" s="2"/>
      <c r="N445" s="2"/>
      <c r="O445" s="2"/>
    </row>
    <row r="446" spans="3:15" ht="21" customHeight="1" x14ac:dyDescent="0.35">
      <c r="C446" s="3"/>
      <c r="M446" s="2"/>
      <c r="N446" s="2"/>
      <c r="O446" s="2"/>
    </row>
    <row r="447" spans="3:15" ht="21" customHeight="1" x14ac:dyDescent="0.35">
      <c r="C447" s="3"/>
      <c r="M447" s="2"/>
      <c r="N447" s="2"/>
      <c r="O447" s="2"/>
    </row>
    <row r="448" spans="3:15" ht="21" customHeight="1" x14ac:dyDescent="0.35">
      <c r="C448" s="3"/>
      <c r="M448" s="2"/>
      <c r="N448" s="2"/>
      <c r="O448" s="2"/>
    </row>
    <row r="449" spans="3:15" ht="21" customHeight="1" x14ac:dyDescent="0.35">
      <c r="C449" s="3"/>
      <c r="M449" s="2"/>
      <c r="N449" s="2"/>
      <c r="O449" s="2"/>
    </row>
    <row r="450" spans="3:15" ht="21" customHeight="1" x14ac:dyDescent="0.35">
      <c r="C450" s="3"/>
      <c r="M450" s="2"/>
      <c r="N450" s="2"/>
      <c r="O450" s="2"/>
    </row>
    <row r="451" spans="3:15" ht="21" customHeight="1" x14ac:dyDescent="0.35">
      <c r="C451" s="3"/>
      <c r="M451" s="2"/>
      <c r="N451" s="2"/>
      <c r="O451" s="2"/>
    </row>
    <row r="452" spans="3:15" ht="21" customHeight="1" x14ac:dyDescent="0.35">
      <c r="C452" s="3"/>
      <c r="M452" s="2"/>
      <c r="N452" s="2"/>
      <c r="O452" s="2"/>
    </row>
    <row r="453" spans="3:15" ht="21" customHeight="1" x14ac:dyDescent="0.35">
      <c r="C453" s="3"/>
      <c r="M453" s="2"/>
      <c r="N453" s="2"/>
      <c r="O453" s="2"/>
    </row>
    <row r="454" spans="3:15" ht="21" customHeight="1" x14ac:dyDescent="0.35">
      <c r="C454" s="3"/>
      <c r="M454" s="2"/>
      <c r="N454" s="2"/>
      <c r="O454" s="2"/>
    </row>
    <row r="455" spans="3:15" ht="21" customHeight="1" x14ac:dyDescent="0.35">
      <c r="C455" s="3"/>
      <c r="M455" s="2"/>
      <c r="N455" s="2"/>
      <c r="O455" s="2"/>
    </row>
    <row r="456" spans="3:15" ht="21" customHeight="1" x14ac:dyDescent="0.35">
      <c r="C456" s="3"/>
      <c r="M456" s="2"/>
      <c r="N456" s="2"/>
      <c r="O456" s="2"/>
    </row>
    <row r="457" spans="3:15" ht="21" customHeight="1" x14ac:dyDescent="0.35">
      <c r="C457" s="3"/>
      <c r="M457" s="2"/>
      <c r="N457" s="2"/>
      <c r="O457" s="2"/>
    </row>
    <row r="458" spans="3:15" ht="21" customHeight="1" x14ac:dyDescent="0.35">
      <c r="C458" s="3"/>
      <c r="M458" s="2"/>
      <c r="N458" s="2"/>
      <c r="O458" s="2"/>
    </row>
    <row r="459" spans="3:15" ht="21" customHeight="1" x14ac:dyDescent="0.35">
      <c r="C459" s="3"/>
      <c r="M459" s="2"/>
      <c r="N459" s="2"/>
      <c r="O459" s="2"/>
    </row>
    <row r="460" spans="3:15" ht="21" customHeight="1" x14ac:dyDescent="0.35">
      <c r="C460" s="3"/>
      <c r="M460" s="2"/>
      <c r="N460" s="2"/>
      <c r="O460" s="2"/>
    </row>
    <row r="461" spans="3:15" ht="21" customHeight="1" x14ac:dyDescent="0.35">
      <c r="C461" s="3"/>
      <c r="M461" s="2"/>
      <c r="N461" s="2"/>
      <c r="O461" s="2"/>
    </row>
    <row r="462" spans="3:15" ht="21" customHeight="1" x14ac:dyDescent="0.35">
      <c r="C462" s="3"/>
      <c r="M462" s="2"/>
      <c r="N462" s="2"/>
      <c r="O462" s="2"/>
    </row>
    <row r="463" spans="3:15" ht="21" customHeight="1" x14ac:dyDescent="0.35">
      <c r="C463" s="3"/>
      <c r="M463" s="2"/>
      <c r="N463" s="2"/>
      <c r="O463" s="2"/>
    </row>
    <row r="464" spans="3:15" ht="21" customHeight="1" x14ac:dyDescent="0.35">
      <c r="C464" s="3"/>
      <c r="M464" s="2"/>
      <c r="N464" s="2"/>
      <c r="O464" s="2"/>
    </row>
    <row r="465" spans="3:15" ht="21" customHeight="1" x14ac:dyDescent="0.35">
      <c r="C465" s="3"/>
      <c r="M465" s="2"/>
      <c r="N465" s="2"/>
      <c r="O465" s="2"/>
    </row>
    <row r="466" spans="3:15" ht="21" customHeight="1" x14ac:dyDescent="0.35">
      <c r="C466" s="3"/>
      <c r="M466" s="2"/>
      <c r="N466" s="2"/>
      <c r="O466" s="2"/>
    </row>
    <row r="467" spans="3:15" ht="21" customHeight="1" x14ac:dyDescent="0.35">
      <c r="C467" s="3"/>
      <c r="M467" s="2"/>
      <c r="N467" s="2"/>
      <c r="O467" s="2"/>
    </row>
    <row r="468" spans="3:15" ht="21" customHeight="1" x14ac:dyDescent="0.35">
      <c r="C468" s="3"/>
      <c r="M468" s="2"/>
      <c r="N468" s="2"/>
      <c r="O468" s="2"/>
    </row>
    <row r="469" spans="3:15" ht="21" customHeight="1" x14ac:dyDescent="0.35">
      <c r="C469" s="3"/>
      <c r="M469" s="2"/>
      <c r="N469" s="2"/>
      <c r="O469" s="2"/>
    </row>
    <row r="470" spans="3:15" ht="21" customHeight="1" x14ac:dyDescent="0.35">
      <c r="C470" s="3"/>
      <c r="M470" s="2"/>
      <c r="N470" s="2"/>
      <c r="O470" s="2"/>
    </row>
    <row r="471" spans="3:15" ht="21" customHeight="1" x14ac:dyDescent="0.35">
      <c r="C471" s="3"/>
      <c r="M471" s="2"/>
      <c r="N471" s="2"/>
      <c r="O471" s="2"/>
    </row>
    <row r="472" spans="3:15" ht="21" customHeight="1" x14ac:dyDescent="0.35">
      <c r="C472" s="3"/>
      <c r="M472" s="2"/>
      <c r="N472" s="2"/>
      <c r="O472" s="2"/>
    </row>
    <row r="473" spans="3:15" ht="21" customHeight="1" x14ac:dyDescent="0.35">
      <c r="C473" s="3"/>
      <c r="M473" s="2"/>
      <c r="N473" s="2"/>
      <c r="O473" s="2"/>
    </row>
    <row r="474" spans="3:15" ht="21" customHeight="1" x14ac:dyDescent="0.35">
      <c r="C474" s="3"/>
      <c r="M474" s="2"/>
      <c r="N474" s="2"/>
      <c r="O474" s="2"/>
    </row>
    <row r="475" spans="3:15" ht="21" customHeight="1" x14ac:dyDescent="0.35">
      <c r="C475" s="3"/>
      <c r="M475" s="2"/>
      <c r="N475" s="2"/>
      <c r="O475" s="2"/>
    </row>
    <row r="476" spans="3:15" ht="21" customHeight="1" x14ac:dyDescent="0.35">
      <c r="C476" s="3"/>
      <c r="M476" s="2"/>
      <c r="N476" s="2"/>
      <c r="O476" s="2"/>
    </row>
    <row r="477" spans="3:15" ht="21" customHeight="1" x14ac:dyDescent="0.35">
      <c r="C477" s="3"/>
      <c r="M477" s="2"/>
      <c r="N477" s="2"/>
      <c r="O477" s="2"/>
    </row>
    <row r="478" spans="3:15" ht="21" customHeight="1" x14ac:dyDescent="0.35">
      <c r="C478" s="3"/>
      <c r="M478" s="2"/>
      <c r="N478" s="2"/>
      <c r="O478" s="2"/>
    </row>
    <row r="479" spans="3:15" ht="21" customHeight="1" x14ac:dyDescent="0.35">
      <c r="C479" s="3"/>
      <c r="M479" s="2"/>
      <c r="N479" s="2"/>
      <c r="O479" s="2"/>
    </row>
    <row r="480" spans="3:15" ht="21" customHeight="1" x14ac:dyDescent="0.35">
      <c r="C480" s="3"/>
      <c r="M480" s="2"/>
      <c r="N480" s="2"/>
      <c r="O480" s="2"/>
    </row>
    <row r="481" spans="3:15" ht="21" customHeight="1" x14ac:dyDescent="0.35">
      <c r="C481" s="3"/>
      <c r="M481" s="2"/>
      <c r="N481" s="2"/>
      <c r="O481" s="2"/>
    </row>
    <row r="482" spans="3:15" ht="21" customHeight="1" x14ac:dyDescent="0.35">
      <c r="C482" s="3"/>
      <c r="M482" s="2"/>
      <c r="N482" s="2"/>
      <c r="O482" s="2"/>
    </row>
    <row r="483" spans="3:15" ht="21" customHeight="1" x14ac:dyDescent="0.35">
      <c r="C483" s="3"/>
      <c r="M483" s="2"/>
      <c r="N483" s="2"/>
      <c r="O483" s="2"/>
    </row>
    <row r="484" spans="3:15" ht="21" customHeight="1" x14ac:dyDescent="0.35">
      <c r="C484" s="3"/>
      <c r="M484" s="2"/>
      <c r="N484" s="2"/>
      <c r="O484" s="2"/>
    </row>
    <row r="485" spans="3:15" ht="21" customHeight="1" x14ac:dyDescent="0.35">
      <c r="C485" s="3"/>
      <c r="M485" s="2"/>
      <c r="N485" s="2"/>
      <c r="O485" s="2"/>
    </row>
    <row r="486" spans="3:15" ht="21" customHeight="1" x14ac:dyDescent="0.35">
      <c r="C486" s="3"/>
      <c r="M486" s="2"/>
      <c r="N486" s="2"/>
      <c r="O486" s="2"/>
    </row>
    <row r="487" spans="3:15" ht="21" customHeight="1" x14ac:dyDescent="0.35">
      <c r="C487" s="3"/>
      <c r="M487" s="2"/>
      <c r="N487" s="2"/>
      <c r="O487" s="2"/>
    </row>
    <row r="488" spans="3:15" ht="21" customHeight="1" x14ac:dyDescent="0.35">
      <c r="C488" s="3"/>
      <c r="M488" s="2"/>
      <c r="N488" s="2"/>
      <c r="O488" s="2"/>
    </row>
    <row r="489" spans="3:15" ht="21" customHeight="1" x14ac:dyDescent="0.35">
      <c r="C489" s="3"/>
      <c r="M489" s="2"/>
      <c r="N489" s="2"/>
      <c r="O489" s="2"/>
    </row>
    <row r="490" spans="3:15" ht="21" customHeight="1" x14ac:dyDescent="0.35">
      <c r="C490" s="3"/>
      <c r="M490" s="2"/>
      <c r="N490" s="2"/>
      <c r="O490" s="2"/>
    </row>
    <row r="491" spans="3:15" ht="21" customHeight="1" x14ac:dyDescent="0.35">
      <c r="C491" s="3"/>
      <c r="M491" s="2"/>
      <c r="N491" s="2"/>
      <c r="O491" s="2"/>
    </row>
    <row r="492" spans="3:15" ht="21" customHeight="1" x14ac:dyDescent="0.35">
      <c r="C492" s="3"/>
      <c r="M492" s="2"/>
      <c r="N492" s="2"/>
      <c r="O492" s="2"/>
    </row>
    <row r="493" spans="3:15" ht="21" customHeight="1" x14ac:dyDescent="0.35">
      <c r="C493" s="3"/>
      <c r="M493" s="2"/>
      <c r="N493" s="2"/>
      <c r="O493" s="2"/>
    </row>
    <row r="494" spans="3:15" ht="21" customHeight="1" x14ac:dyDescent="0.35">
      <c r="C494" s="3"/>
      <c r="M494" s="2"/>
      <c r="N494" s="2"/>
      <c r="O494" s="2"/>
    </row>
    <row r="495" spans="3:15" ht="21" customHeight="1" x14ac:dyDescent="0.35">
      <c r="C495" s="3"/>
      <c r="M495" s="2"/>
      <c r="N495" s="2"/>
      <c r="O495" s="2"/>
    </row>
    <row r="496" spans="3:15" ht="21" customHeight="1" x14ac:dyDescent="0.35">
      <c r="C496" s="3"/>
      <c r="M496" s="2"/>
      <c r="N496" s="2"/>
      <c r="O496" s="2"/>
    </row>
    <row r="497" spans="3:15" ht="21" customHeight="1" x14ac:dyDescent="0.35">
      <c r="C497" s="3"/>
      <c r="M497" s="2"/>
      <c r="N497" s="2"/>
      <c r="O497" s="2"/>
    </row>
    <row r="498" spans="3:15" ht="21" customHeight="1" x14ac:dyDescent="0.35">
      <c r="C498" s="3"/>
      <c r="M498" s="2"/>
      <c r="N498" s="2"/>
      <c r="O498" s="2"/>
    </row>
    <row r="499" spans="3:15" ht="21" customHeight="1" x14ac:dyDescent="0.35">
      <c r="C499" s="3"/>
      <c r="M499" s="2"/>
      <c r="N499" s="2"/>
      <c r="O499" s="2"/>
    </row>
    <row r="500" spans="3:15" ht="21" customHeight="1" x14ac:dyDescent="0.35">
      <c r="C500" s="3"/>
      <c r="M500" s="2"/>
      <c r="N500" s="2"/>
      <c r="O500" s="2"/>
    </row>
    <row r="501" spans="3:15" ht="21" customHeight="1" x14ac:dyDescent="0.35">
      <c r="C501" s="3"/>
      <c r="M501" s="2"/>
      <c r="N501" s="2"/>
      <c r="O501" s="2"/>
    </row>
    <row r="502" spans="3:15" ht="21" customHeight="1" x14ac:dyDescent="0.35">
      <c r="C502" s="3"/>
      <c r="M502" s="2"/>
      <c r="N502" s="2"/>
      <c r="O502" s="2"/>
    </row>
    <row r="503" spans="3:15" ht="21" customHeight="1" x14ac:dyDescent="0.35">
      <c r="C503" s="3"/>
      <c r="M503" s="2"/>
      <c r="N503" s="2"/>
      <c r="O503" s="2"/>
    </row>
    <row r="504" spans="3:15" ht="21" customHeight="1" x14ac:dyDescent="0.35">
      <c r="C504" s="3"/>
      <c r="M504" s="2"/>
      <c r="N504" s="2"/>
      <c r="O504" s="2"/>
    </row>
    <row r="505" spans="3:15" ht="21" customHeight="1" x14ac:dyDescent="0.35">
      <c r="C505" s="3"/>
      <c r="M505" s="2"/>
      <c r="N505" s="2"/>
      <c r="O505" s="2"/>
    </row>
    <row r="506" spans="3:15" ht="21" customHeight="1" x14ac:dyDescent="0.35">
      <c r="C506" s="3"/>
      <c r="M506" s="2"/>
      <c r="N506" s="2"/>
      <c r="O506" s="2"/>
    </row>
    <row r="507" spans="3:15" ht="21" customHeight="1" x14ac:dyDescent="0.35">
      <c r="C507" s="3"/>
      <c r="M507" s="2"/>
      <c r="N507" s="2"/>
      <c r="O507" s="2"/>
    </row>
    <row r="508" spans="3:15" ht="21" customHeight="1" x14ac:dyDescent="0.35">
      <c r="C508" s="3"/>
      <c r="M508" s="2"/>
      <c r="N508" s="2"/>
      <c r="O508" s="2"/>
    </row>
    <row r="509" spans="3:15" ht="21" customHeight="1" x14ac:dyDescent="0.35">
      <c r="C509" s="3"/>
      <c r="M509" s="2"/>
      <c r="N509" s="2"/>
      <c r="O509" s="2"/>
    </row>
    <row r="510" spans="3:15" ht="21" customHeight="1" x14ac:dyDescent="0.35">
      <c r="C510" s="3"/>
      <c r="M510" s="2"/>
      <c r="N510" s="2"/>
      <c r="O510" s="2"/>
    </row>
    <row r="511" spans="3:15" ht="21" customHeight="1" x14ac:dyDescent="0.35">
      <c r="C511" s="3"/>
      <c r="M511" s="2"/>
      <c r="N511" s="2"/>
      <c r="O511" s="2"/>
    </row>
    <row r="512" spans="3:15" ht="21" customHeight="1" x14ac:dyDescent="0.35">
      <c r="C512" s="3"/>
      <c r="M512" s="2"/>
      <c r="N512" s="2"/>
      <c r="O512" s="2"/>
    </row>
    <row r="513" spans="3:15" ht="21" customHeight="1" x14ac:dyDescent="0.35">
      <c r="C513" s="3"/>
      <c r="M513" s="2"/>
      <c r="N513" s="2"/>
      <c r="O513" s="2"/>
    </row>
    <row r="514" spans="3:15" ht="21" customHeight="1" x14ac:dyDescent="0.35">
      <c r="C514" s="3"/>
      <c r="M514" s="2"/>
      <c r="N514" s="2"/>
      <c r="O514" s="2"/>
    </row>
    <row r="515" spans="3:15" ht="21" customHeight="1" x14ac:dyDescent="0.35">
      <c r="C515" s="3"/>
      <c r="M515" s="2"/>
      <c r="N515" s="2"/>
      <c r="O515" s="2"/>
    </row>
    <row r="516" spans="3:15" ht="21" customHeight="1" x14ac:dyDescent="0.35">
      <c r="C516" s="3"/>
      <c r="M516" s="2"/>
      <c r="N516" s="2"/>
      <c r="O516" s="2"/>
    </row>
    <row r="517" spans="3:15" ht="21" customHeight="1" x14ac:dyDescent="0.35">
      <c r="C517" s="3"/>
      <c r="M517" s="2"/>
      <c r="N517" s="2"/>
      <c r="O517" s="2"/>
    </row>
    <row r="518" spans="3:15" ht="21" customHeight="1" x14ac:dyDescent="0.35">
      <c r="C518" s="3"/>
      <c r="M518" s="2"/>
      <c r="N518" s="2"/>
      <c r="O518" s="2"/>
    </row>
    <row r="519" spans="3:15" ht="21" customHeight="1" x14ac:dyDescent="0.35">
      <c r="C519" s="3"/>
      <c r="M519" s="2"/>
      <c r="N519" s="2"/>
      <c r="O519" s="2"/>
    </row>
    <row r="520" spans="3:15" ht="21" customHeight="1" x14ac:dyDescent="0.35">
      <c r="C520" s="3"/>
      <c r="M520" s="2"/>
      <c r="N520" s="2"/>
      <c r="O520" s="2"/>
    </row>
    <row r="521" spans="3:15" ht="21" customHeight="1" x14ac:dyDescent="0.35">
      <c r="C521" s="3"/>
      <c r="M521" s="2"/>
      <c r="N521" s="2"/>
      <c r="O521" s="2"/>
    </row>
    <row r="522" spans="3:15" ht="21" customHeight="1" x14ac:dyDescent="0.35">
      <c r="C522" s="3"/>
      <c r="M522" s="2"/>
      <c r="N522" s="2"/>
      <c r="O522" s="2"/>
    </row>
    <row r="523" spans="3:15" ht="21" customHeight="1" x14ac:dyDescent="0.35">
      <c r="C523" s="3"/>
      <c r="M523" s="2"/>
      <c r="N523" s="2"/>
      <c r="O523" s="2"/>
    </row>
    <row r="524" spans="3:15" ht="21" customHeight="1" x14ac:dyDescent="0.35">
      <c r="C524" s="3"/>
      <c r="M524" s="2"/>
      <c r="N524" s="2"/>
      <c r="O524" s="2"/>
    </row>
    <row r="525" spans="3:15" ht="21" customHeight="1" x14ac:dyDescent="0.35">
      <c r="C525" s="3"/>
      <c r="M525" s="2"/>
      <c r="N525" s="2"/>
      <c r="O525" s="2"/>
    </row>
    <row r="526" spans="3:15" ht="21" customHeight="1" x14ac:dyDescent="0.35">
      <c r="C526" s="3"/>
      <c r="M526" s="2"/>
      <c r="N526" s="2"/>
      <c r="O526" s="2"/>
    </row>
    <row r="527" spans="3:15" ht="21" customHeight="1" x14ac:dyDescent="0.35">
      <c r="C527" s="3"/>
      <c r="M527" s="2"/>
      <c r="N527" s="2"/>
      <c r="O527" s="2"/>
    </row>
    <row r="528" spans="3:15" ht="21" customHeight="1" x14ac:dyDescent="0.35">
      <c r="C528" s="3"/>
      <c r="M528" s="2"/>
      <c r="N528" s="2"/>
      <c r="O528" s="2"/>
    </row>
    <row r="529" spans="3:15" ht="21" customHeight="1" x14ac:dyDescent="0.35">
      <c r="C529" s="3"/>
      <c r="M529" s="2"/>
      <c r="N529" s="2"/>
      <c r="O529" s="2"/>
    </row>
    <row r="530" spans="3:15" ht="21" customHeight="1" x14ac:dyDescent="0.35">
      <c r="C530" s="3"/>
      <c r="M530" s="2"/>
      <c r="N530" s="2"/>
      <c r="O530" s="2"/>
    </row>
    <row r="531" spans="3:15" ht="21" customHeight="1" x14ac:dyDescent="0.35">
      <c r="C531" s="3"/>
      <c r="M531" s="2"/>
      <c r="N531" s="2"/>
      <c r="O531" s="2"/>
    </row>
    <row r="532" spans="3:15" ht="21" customHeight="1" x14ac:dyDescent="0.35">
      <c r="C532" s="3"/>
      <c r="M532" s="2"/>
      <c r="N532" s="2"/>
      <c r="O532" s="2"/>
    </row>
    <row r="533" spans="3:15" ht="21" customHeight="1" x14ac:dyDescent="0.35">
      <c r="C533" s="3"/>
      <c r="M533" s="2"/>
      <c r="N533" s="2"/>
      <c r="O533" s="2"/>
    </row>
    <row r="534" spans="3:15" ht="21" customHeight="1" x14ac:dyDescent="0.35">
      <c r="C534" s="3"/>
      <c r="M534" s="2"/>
      <c r="N534" s="2"/>
      <c r="O534" s="2"/>
    </row>
    <row r="535" spans="3:15" ht="21" customHeight="1" x14ac:dyDescent="0.35">
      <c r="C535" s="3"/>
      <c r="M535" s="2"/>
      <c r="N535" s="2"/>
      <c r="O535" s="2"/>
    </row>
    <row r="536" spans="3:15" ht="21" customHeight="1" x14ac:dyDescent="0.35">
      <c r="C536" s="3"/>
      <c r="M536" s="2"/>
      <c r="N536" s="2"/>
      <c r="O536" s="2"/>
    </row>
    <row r="537" spans="3:15" ht="21" customHeight="1" x14ac:dyDescent="0.35">
      <c r="C537" s="3"/>
      <c r="M537" s="2"/>
      <c r="N537" s="2"/>
      <c r="O537" s="2"/>
    </row>
    <row r="538" spans="3:15" ht="21" customHeight="1" x14ac:dyDescent="0.35">
      <c r="C538" s="3"/>
      <c r="M538" s="2"/>
      <c r="N538" s="2"/>
      <c r="O538" s="2"/>
    </row>
    <row r="539" spans="3:15" ht="21" customHeight="1" x14ac:dyDescent="0.35">
      <c r="C539" s="3"/>
      <c r="M539" s="2"/>
      <c r="N539" s="2"/>
      <c r="O539" s="2"/>
    </row>
    <row r="540" spans="3:15" ht="21" customHeight="1" x14ac:dyDescent="0.35">
      <c r="C540" s="3"/>
      <c r="M540" s="2"/>
      <c r="N540" s="2"/>
      <c r="O540" s="2"/>
    </row>
    <row r="541" spans="3:15" ht="21" customHeight="1" x14ac:dyDescent="0.35">
      <c r="C541" s="3"/>
      <c r="M541" s="2"/>
      <c r="N541" s="2"/>
      <c r="O541" s="2"/>
    </row>
    <row r="542" spans="3:15" ht="21" customHeight="1" x14ac:dyDescent="0.35">
      <c r="C542" s="3"/>
      <c r="M542" s="2"/>
      <c r="N542" s="2"/>
      <c r="O542" s="2"/>
    </row>
    <row r="543" spans="3:15" ht="21" customHeight="1" x14ac:dyDescent="0.35">
      <c r="C543" s="3"/>
      <c r="M543" s="2"/>
      <c r="N543" s="2"/>
      <c r="O543" s="2"/>
    </row>
    <row r="544" spans="3:15" ht="21" customHeight="1" x14ac:dyDescent="0.35">
      <c r="C544" s="3"/>
      <c r="M544" s="2"/>
      <c r="N544" s="2"/>
      <c r="O544" s="2"/>
    </row>
    <row r="545" spans="3:15" ht="21" customHeight="1" x14ac:dyDescent="0.35">
      <c r="C545" s="3"/>
      <c r="M545" s="2"/>
      <c r="N545" s="2"/>
      <c r="O545" s="2"/>
    </row>
    <row r="546" spans="3:15" ht="21" customHeight="1" x14ac:dyDescent="0.35">
      <c r="C546" s="3"/>
      <c r="M546" s="2"/>
      <c r="N546" s="2"/>
      <c r="O546" s="2"/>
    </row>
    <row r="547" spans="3:15" ht="21" customHeight="1" x14ac:dyDescent="0.35">
      <c r="C547" s="3"/>
      <c r="M547" s="2"/>
      <c r="N547" s="2"/>
      <c r="O547" s="2"/>
    </row>
    <row r="548" spans="3:15" ht="21" customHeight="1" x14ac:dyDescent="0.35">
      <c r="C548" s="3"/>
      <c r="M548" s="2"/>
      <c r="N548" s="2"/>
      <c r="O548" s="2"/>
    </row>
    <row r="549" spans="3:15" ht="21" customHeight="1" x14ac:dyDescent="0.35">
      <c r="C549" s="3"/>
      <c r="M549" s="2"/>
      <c r="N549" s="2"/>
      <c r="O549" s="2"/>
    </row>
    <row r="550" spans="3:15" ht="21" customHeight="1" x14ac:dyDescent="0.35">
      <c r="C550" s="3"/>
      <c r="M550" s="2"/>
      <c r="N550" s="2"/>
      <c r="O550" s="2"/>
    </row>
    <row r="551" spans="3:15" ht="21" customHeight="1" x14ac:dyDescent="0.35">
      <c r="C551" s="3"/>
      <c r="M551" s="2"/>
      <c r="N551" s="2"/>
      <c r="O551" s="2"/>
    </row>
    <row r="552" spans="3:15" ht="21" customHeight="1" x14ac:dyDescent="0.35">
      <c r="C552" s="3"/>
      <c r="M552" s="2"/>
      <c r="N552" s="2"/>
      <c r="O552" s="2"/>
    </row>
    <row r="553" spans="3:15" ht="21" customHeight="1" x14ac:dyDescent="0.35">
      <c r="C553" s="3"/>
      <c r="M553" s="2"/>
      <c r="N553" s="2"/>
      <c r="O553" s="2"/>
    </row>
    <row r="554" spans="3:15" ht="21" customHeight="1" x14ac:dyDescent="0.35">
      <c r="C554" s="3"/>
      <c r="M554" s="2"/>
      <c r="N554" s="2"/>
      <c r="O554" s="2"/>
    </row>
    <row r="555" spans="3:15" ht="21" customHeight="1" x14ac:dyDescent="0.35">
      <c r="C555" s="3"/>
      <c r="M555" s="2"/>
      <c r="N555" s="2"/>
      <c r="O555" s="2"/>
    </row>
    <row r="556" spans="3:15" ht="21" customHeight="1" x14ac:dyDescent="0.35">
      <c r="C556" s="3"/>
      <c r="M556" s="2"/>
      <c r="N556" s="2"/>
      <c r="O556" s="2"/>
    </row>
    <row r="557" spans="3:15" ht="21" customHeight="1" x14ac:dyDescent="0.35">
      <c r="C557" s="3"/>
      <c r="M557" s="2"/>
      <c r="N557" s="2"/>
      <c r="O557" s="2"/>
    </row>
    <row r="558" spans="3:15" ht="21" customHeight="1" x14ac:dyDescent="0.35">
      <c r="C558" s="3"/>
      <c r="M558" s="2"/>
      <c r="N558" s="2"/>
      <c r="O558" s="2"/>
    </row>
    <row r="559" spans="3:15" ht="21" customHeight="1" x14ac:dyDescent="0.35">
      <c r="C559" s="3"/>
      <c r="M559" s="2"/>
      <c r="N559" s="2"/>
      <c r="O559" s="2"/>
    </row>
    <row r="560" spans="3:15" ht="21" customHeight="1" x14ac:dyDescent="0.35">
      <c r="C560" s="3"/>
      <c r="M560" s="2"/>
      <c r="N560" s="2"/>
      <c r="O560" s="2"/>
    </row>
    <row r="561" spans="3:15" ht="21" customHeight="1" x14ac:dyDescent="0.35">
      <c r="C561" s="3"/>
      <c r="M561" s="2"/>
      <c r="N561" s="2"/>
      <c r="O561" s="2"/>
    </row>
    <row r="562" spans="3:15" ht="21" customHeight="1" x14ac:dyDescent="0.35">
      <c r="C562" s="3"/>
      <c r="M562" s="2"/>
      <c r="N562" s="2"/>
      <c r="O562" s="2"/>
    </row>
    <row r="563" spans="3:15" ht="21" customHeight="1" x14ac:dyDescent="0.35">
      <c r="C563" s="3"/>
      <c r="M563" s="2"/>
      <c r="N563" s="2"/>
      <c r="O563" s="2"/>
    </row>
    <row r="564" spans="3:15" ht="21" customHeight="1" x14ac:dyDescent="0.35">
      <c r="C564" s="3"/>
      <c r="M564" s="2"/>
      <c r="N564" s="2"/>
      <c r="O564" s="2"/>
    </row>
    <row r="565" spans="3:15" ht="21" customHeight="1" x14ac:dyDescent="0.35">
      <c r="C565" s="3"/>
      <c r="M565" s="2"/>
      <c r="N565" s="2"/>
      <c r="O565" s="2"/>
    </row>
    <row r="566" spans="3:15" ht="21" customHeight="1" x14ac:dyDescent="0.35">
      <c r="C566" s="3"/>
      <c r="M566" s="2"/>
      <c r="N566" s="2"/>
      <c r="O566" s="2"/>
    </row>
    <row r="567" spans="3:15" ht="21" customHeight="1" x14ac:dyDescent="0.35">
      <c r="C567" s="3"/>
      <c r="M567" s="2"/>
      <c r="N567" s="2"/>
      <c r="O567" s="2"/>
    </row>
    <row r="568" spans="3:15" ht="21" customHeight="1" x14ac:dyDescent="0.35">
      <c r="C568" s="3"/>
      <c r="M568" s="2"/>
      <c r="N568" s="2"/>
      <c r="O568" s="2"/>
    </row>
    <row r="569" spans="3:15" ht="21" customHeight="1" x14ac:dyDescent="0.35">
      <c r="C569" s="3"/>
      <c r="M569" s="2"/>
      <c r="N569" s="2"/>
      <c r="O569" s="2"/>
    </row>
    <row r="570" spans="3:15" ht="21" customHeight="1" x14ac:dyDescent="0.35">
      <c r="C570" s="3"/>
      <c r="M570" s="2"/>
      <c r="N570" s="2"/>
      <c r="O570" s="2"/>
    </row>
    <row r="571" spans="3:15" ht="21" customHeight="1" x14ac:dyDescent="0.35">
      <c r="C571" s="3"/>
      <c r="M571" s="2"/>
      <c r="N571" s="2"/>
      <c r="O571" s="2"/>
    </row>
    <row r="572" spans="3:15" ht="21" customHeight="1" x14ac:dyDescent="0.35">
      <c r="C572" s="3"/>
      <c r="M572" s="2"/>
      <c r="N572" s="2"/>
      <c r="O572" s="2"/>
    </row>
    <row r="573" spans="3:15" ht="21" customHeight="1" x14ac:dyDescent="0.35">
      <c r="C573" s="3"/>
      <c r="M573" s="2"/>
      <c r="N573" s="2"/>
      <c r="O573" s="2"/>
    </row>
    <row r="574" spans="3:15" ht="21" customHeight="1" x14ac:dyDescent="0.35">
      <c r="C574" s="3"/>
      <c r="M574" s="2"/>
      <c r="N574" s="2"/>
      <c r="O574" s="2"/>
    </row>
    <row r="575" spans="3:15" ht="21" customHeight="1" x14ac:dyDescent="0.35">
      <c r="C575" s="3"/>
      <c r="M575" s="2"/>
      <c r="N575" s="2"/>
      <c r="O575" s="2"/>
    </row>
    <row r="576" spans="3:15" ht="21" customHeight="1" x14ac:dyDescent="0.35">
      <c r="C576" s="3"/>
      <c r="M576" s="2"/>
      <c r="N576" s="2"/>
      <c r="O576" s="2"/>
    </row>
    <row r="577" spans="3:15" ht="21" customHeight="1" x14ac:dyDescent="0.35">
      <c r="C577" s="3"/>
      <c r="M577" s="2"/>
      <c r="N577" s="2"/>
      <c r="O577" s="2"/>
    </row>
    <row r="578" spans="3:15" ht="21" customHeight="1" x14ac:dyDescent="0.35">
      <c r="C578" s="3"/>
      <c r="M578" s="2"/>
      <c r="N578" s="2"/>
      <c r="O578" s="2"/>
    </row>
    <row r="579" spans="3:15" ht="21" customHeight="1" x14ac:dyDescent="0.35">
      <c r="C579" s="3"/>
      <c r="M579" s="2"/>
      <c r="N579" s="2"/>
      <c r="O579" s="2"/>
    </row>
    <row r="580" spans="3:15" ht="21" customHeight="1" x14ac:dyDescent="0.35">
      <c r="C580" s="3"/>
      <c r="M580" s="2"/>
      <c r="N580" s="2"/>
      <c r="O580" s="2"/>
    </row>
    <row r="581" spans="3:15" ht="21" customHeight="1" x14ac:dyDescent="0.35">
      <c r="C581" s="3"/>
      <c r="M581" s="2"/>
      <c r="N581" s="2"/>
      <c r="O581" s="2"/>
    </row>
    <row r="582" spans="3:15" ht="21" customHeight="1" x14ac:dyDescent="0.35">
      <c r="C582" s="3"/>
      <c r="M582" s="2"/>
      <c r="N582" s="2"/>
      <c r="O582" s="2"/>
    </row>
    <row r="583" spans="3:15" ht="21" customHeight="1" x14ac:dyDescent="0.35">
      <c r="C583" s="3"/>
      <c r="M583" s="2"/>
      <c r="N583" s="2"/>
      <c r="O583" s="2"/>
    </row>
    <row r="584" spans="3:15" ht="21" customHeight="1" x14ac:dyDescent="0.35">
      <c r="C584" s="3"/>
      <c r="M584" s="2"/>
      <c r="N584" s="2"/>
      <c r="O584" s="2"/>
    </row>
    <row r="585" spans="3:15" ht="21" customHeight="1" x14ac:dyDescent="0.35">
      <c r="C585" s="3"/>
      <c r="M585" s="2"/>
      <c r="N585" s="2"/>
      <c r="O585" s="2"/>
    </row>
    <row r="586" spans="3:15" ht="21" customHeight="1" x14ac:dyDescent="0.35">
      <c r="C586" s="3"/>
      <c r="M586" s="2"/>
      <c r="N586" s="2"/>
      <c r="O586" s="2"/>
    </row>
    <row r="587" spans="3:15" ht="21" customHeight="1" x14ac:dyDescent="0.35">
      <c r="C587" s="3"/>
      <c r="M587" s="2"/>
      <c r="N587" s="2"/>
      <c r="O587" s="2"/>
    </row>
    <row r="588" spans="3:15" ht="21" customHeight="1" x14ac:dyDescent="0.35">
      <c r="C588" s="3"/>
      <c r="M588" s="2"/>
      <c r="N588" s="2"/>
      <c r="O588" s="2"/>
    </row>
    <row r="589" spans="3:15" ht="21" customHeight="1" x14ac:dyDescent="0.35">
      <c r="C589" s="3"/>
      <c r="M589" s="2"/>
      <c r="N589" s="2"/>
      <c r="O589" s="2"/>
    </row>
    <row r="590" spans="3:15" ht="15.75" customHeight="1" x14ac:dyDescent="0.25"/>
    <row r="591" spans="3:15" ht="15.75" customHeight="1" x14ac:dyDescent="0.25"/>
    <row r="592" spans="3:15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C8:P236" xr:uid="{00000000-0009-0000-0000-000008000000}"/>
  <mergeCells count="5">
    <mergeCell ref="A1:J1"/>
    <mergeCell ref="A2:J2"/>
    <mergeCell ref="A4:P4"/>
    <mergeCell ref="A5:P5"/>
    <mergeCell ref="F3:G3"/>
  </mergeCells>
  <hyperlinks>
    <hyperlink ref="F119" r:id="rId1" display="http://sh.mm/" xr:uid="{2BF0DE48-F83B-4E89-B545-F37C6E0A6552}"/>
    <hyperlink ref="G201" r:id="rId2" display="http://a.md/" xr:uid="{F5FB38AC-F1B7-43D5-B5BC-3F185E7FA36A}"/>
  </hyperlinks>
  <pageMargins left="0" right="0" top="0.15748031496062992" bottom="0.35433070866141736" header="0" footer="0"/>
  <pageSetup orientation="landscape" r:id="rId3"/>
  <rowBreaks count="3" manualBreakCount="3">
    <brk id="98" man="1"/>
    <brk id="152" man="1"/>
    <brk id="207" man="1"/>
  </rowBreaks>
  <colBreaks count="2" manualBreakCount="2">
    <brk id="7" man="1"/>
    <brk id="10" man="1"/>
  </colBreaks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7H</vt:lpstr>
      <vt:lpstr>7G</vt:lpstr>
      <vt:lpstr>7F</vt:lpstr>
      <vt:lpstr>7E</vt:lpstr>
      <vt:lpstr>7D</vt:lpstr>
      <vt:lpstr>7C</vt:lpstr>
      <vt:lpstr>7B</vt:lpstr>
      <vt:lpstr>7A</vt:lpstr>
      <vt:lpstr>data siswa2020 reguler</vt:lpstr>
      <vt:lpstr> data siswa2020 internasional</vt:lpstr>
      <vt:lpstr>'7A'!Print_Area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 STUBER</cp:lastModifiedBy>
  <cp:lastPrinted>2019-01-07T08:45:31Z</cp:lastPrinted>
  <dcterms:modified xsi:type="dcterms:W3CDTF">2022-04-05T01:28:58Z</dcterms:modified>
</cp:coreProperties>
</file>