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dch0aco_durham_ac_uk/Documents/AMOD Group/Published papers/Org. Biomol. Chem. 2011_Naphthyl Ester Project + paper/"/>
    </mc:Choice>
  </mc:AlternateContent>
  <xr:revisionPtr revIDLastSave="0" documentId="11_CD9C0D3F87F8B56CBA5DA47D292AA534631AFB39" xr6:coauthVersionLast="47" xr6:coauthVersionMax="47" xr10:uidLastSave="{00000000-0000-0000-0000-000000000000}"/>
  <bookViews>
    <workbookView xWindow="2820" yWindow="2260" windowWidth="25600" windowHeight="14040" tabRatio="500" xr2:uid="{00000000-000D-0000-FFFF-FFFF00000000}"/>
  </bookViews>
  <sheets>
    <sheet name="pKa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D5" i="1"/>
  <c r="D6" i="1"/>
  <c r="D7" i="1"/>
  <c r="D8" i="1"/>
  <c r="D9" i="1"/>
  <c r="D10" i="1"/>
  <c r="E10" i="1" s="1"/>
  <c r="D11" i="1"/>
  <c r="D12" i="1"/>
  <c r="D13" i="1"/>
  <c r="C14" i="1"/>
  <c r="E14" i="1" s="1"/>
  <c r="D14" i="1"/>
  <c r="D4" i="1"/>
  <c r="E9" i="1"/>
  <c r="H9" i="1" s="1"/>
  <c r="I9" i="1" s="1"/>
  <c r="C5" i="1"/>
  <c r="E5" i="1" s="1"/>
  <c r="H5" i="1" s="1"/>
  <c r="I5" i="1" s="1"/>
  <c r="C6" i="1"/>
  <c r="E6" i="1" s="1"/>
  <c r="C7" i="1"/>
  <c r="E7" i="1" s="1"/>
  <c r="C8" i="1"/>
  <c r="E8" i="1" s="1"/>
  <c r="C9" i="1"/>
  <c r="C10" i="1"/>
  <c r="C11" i="1"/>
  <c r="E11" i="1" s="1"/>
  <c r="C12" i="1"/>
  <c r="E12" i="1" s="1"/>
  <c r="C13" i="1"/>
  <c r="E13" i="1" s="1"/>
  <c r="H13" i="1" s="1"/>
  <c r="I13" i="1" s="1"/>
  <c r="C4" i="1"/>
  <c r="E4" i="1" s="1"/>
  <c r="J7" i="1" l="1"/>
  <c r="H7" i="1"/>
  <c r="I7" i="1" s="1"/>
  <c r="H6" i="1"/>
  <c r="I6" i="1" s="1"/>
  <c r="J6" i="1"/>
  <c r="H10" i="1"/>
  <c r="I10" i="1" s="1"/>
  <c r="J10" i="1"/>
  <c r="H12" i="1"/>
  <c r="I12" i="1" s="1"/>
  <c r="J12" i="1"/>
  <c r="H11" i="1"/>
  <c r="I11" i="1" s="1"/>
  <c r="J11" i="1"/>
  <c r="J8" i="1"/>
  <c r="H8" i="1"/>
  <c r="I8" i="1" s="1"/>
  <c r="J9" i="1"/>
</calcChain>
</file>

<file path=xl/sharedStrings.xml><?xml version="1.0" encoding="utf-8"?>
<sst xmlns="http://schemas.openxmlformats.org/spreadsheetml/2006/main" count="22" uniqueCount="22">
  <si>
    <t>Solution</t>
  </si>
  <si>
    <t>Abs</t>
  </si>
  <si>
    <t>Amax-A</t>
  </si>
  <si>
    <t>A-Amin</t>
  </si>
  <si>
    <t>10%FB phosphoric acid</t>
  </si>
  <si>
    <t>[H+]</t>
  </si>
  <si>
    <t>pKa</t>
  </si>
  <si>
    <t>(Amax-A)/(A-Amin)</t>
  </si>
  <si>
    <t>1 mL volume, 50% MeCN, [PDNTBA]=0.3 mM, I=0.1 (except for 0.5 M HCl), 25 deg.C Abs recorded at 325 nm.</t>
  </si>
  <si>
    <t>20 mm HCl</t>
  </si>
  <si>
    <t>25 mm  HCl</t>
  </si>
  <si>
    <t>30 mm  HCl</t>
  </si>
  <si>
    <t>40 mm  HCl</t>
  </si>
  <si>
    <t>50 mm  HCl</t>
  </si>
  <si>
    <t>60 mm  HCl</t>
  </si>
  <si>
    <t>100 mm  HCl</t>
  </si>
  <si>
    <t>500 mm  HCl</t>
  </si>
  <si>
    <t>15 mm  HCl</t>
  </si>
  <si>
    <t>10 mm  HCl</t>
  </si>
  <si>
    <t>Ka</t>
  </si>
  <si>
    <t>experimental pH</t>
  </si>
  <si>
    <t>log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</si>
</sst>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8148148148097E-2"/>
          <c:y val="1.7429193899782099E-2"/>
          <c:w val="0.91407407407407404"/>
          <c:h val="0.8910675381263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8.9045363181852188E-3"/>
                  <c:y val="-0.457692780851004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Sheet1!$G$5:$G$13</c:f>
              <c:numCache>
                <c:formatCode>General</c:formatCode>
                <c:ptCount val="9"/>
                <c:pt idx="0">
                  <c:v>1.885</c:v>
                </c:pt>
                <c:pt idx="1">
                  <c:v>1.7070000000000001</c:v>
                </c:pt>
                <c:pt idx="2">
                  <c:v>1.611</c:v>
                </c:pt>
                <c:pt idx="3">
                  <c:v>1.506</c:v>
                </c:pt>
                <c:pt idx="4">
                  <c:v>1.4039999999999999</c:v>
                </c:pt>
                <c:pt idx="5">
                  <c:v>1.264</c:v>
                </c:pt>
                <c:pt idx="6">
                  <c:v>1.18</c:v>
                </c:pt>
                <c:pt idx="7">
                  <c:v>1.105</c:v>
                </c:pt>
                <c:pt idx="8">
                  <c:v>0.878</c:v>
                </c:pt>
              </c:numCache>
            </c:numRef>
          </c:xVal>
          <c:yVal>
            <c:numRef>
              <c:f>Sheet1!$J$5:$J$13</c:f>
              <c:numCache>
                <c:formatCode>General</c:formatCode>
                <c:ptCount val="9"/>
                <c:pt idx="1">
                  <c:v>-0.72768930431418211</c:v>
                </c:pt>
                <c:pt idx="2">
                  <c:v>-0.56495181551783236</c:v>
                </c:pt>
                <c:pt idx="3">
                  <c:v>-0.41959223064762913</c:v>
                </c:pt>
                <c:pt idx="4">
                  <c:v>-0.3232576313876262</c:v>
                </c:pt>
                <c:pt idx="5">
                  <c:v>-0.19631655978437493</c:v>
                </c:pt>
                <c:pt idx="6">
                  <c:v>-6.9123447030269403E-2</c:v>
                </c:pt>
                <c:pt idx="7">
                  <c:v>1.1756395551036277E-2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F-304B-A3AA-8CC5BF4D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7512"/>
        <c:axId val="155639624"/>
      </c:scatterChart>
      <c:valAx>
        <c:axId val="15548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pH</a:t>
                </a:r>
              </a:p>
            </c:rich>
          </c:tx>
          <c:layout>
            <c:manualLayout>
              <c:xMode val="edge"/>
              <c:yMode val="edge"/>
              <c:x val="0.50962962962962999"/>
              <c:y val="0.92592592592592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55639624"/>
        <c:crosses val="autoZero"/>
        <c:crossBetween val="midCat"/>
      </c:valAx>
      <c:valAx>
        <c:axId val="155639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554875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9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66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workbookViewId="0">
      <selection activeCell="O131" sqref="O131"/>
    </sheetView>
  </sheetViews>
  <sheetFormatPr baseColWidth="10" defaultRowHeight="16" x14ac:dyDescent="0.2"/>
  <cols>
    <col min="7" max="7" width="16.5" customWidth="1"/>
  </cols>
  <sheetData>
    <row r="1" spans="1:13" x14ac:dyDescent="0.2">
      <c r="A1" t="s">
        <v>8</v>
      </c>
      <c r="M1">
        <v>2.5</v>
      </c>
    </row>
    <row r="2" spans="1:13" x14ac:dyDescent="0.2">
      <c r="M2">
        <f>M1-0.02</f>
        <v>2.48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 t="s">
        <v>20</v>
      </c>
      <c r="H3" t="s">
        <v>19</v>
      </c>
      <c r="I3" t="s">
        <v>6</v>
      </c>
      <c r="J3" t="s">
        <v>21</v>
      </c>
      <c r="M3">
        <f t="shared" ref="M3:M66" si="0">M2-0.02</f>
        <v>2.46</v>
      </c>
    </row>
    <row r="4" spans="1:13" x14ac:dyDescent="0.2">
      <c r="A4" t="s">
        <v>4</v>
      </c>
      <c r="B4">
        <v>1.1505000000000001</v>
      </c>
      <c r="C4">
        <f>1.1505-B4</f>
        <v>0</v>
      </c>
      <c r="D4">
        <f>B4-0.2</f>
        <v>0.95050000000000012</v>
      </c>
      <c r="E4">
        <f>C4/D4</f>
        <v>0</v>
      </c>
      <c r="M4">
        <f t="shared" si="0"/>
        <v>2.44</v>
      </c>
    </row>
    <row r="5" spans="1:13" x14ac:dyDescent="0.2">
      <c r="A5" t="s">
        <v>18</v>
      </c>
      <c r="B5">
        <v>1.0324</v>
      </c>
      <c r="C5">
        <f t="shared" ref="C5:C14" si="1">1.1505-B5</f>
        <v>0.11810000000000009</v>
      </c>
      <c r="D5">
        <f t="shared" ref="D5:D12" si="2">B5-0.22396</f>
        <v>0.80844000000000005</v>
      </c>
      <c r="E5">
        <f t="shared" ref="E5:E14" si="3">C5/D5</f>
        <v>0.14608381574390195</v>
      </c>
      <c r="F5">
        <v>0.01</v>
      </c>
      <c r="G5">
        <v>1.885</v>
      </c>
      <c r="H5">
        <f>E5*F5</f>
        <v>1.4608381574390194E-3</v>
      </c>
      <c r="I5">
        <f>-LOG(H5)</f>
        <v>2.8353978957867882</v>
      </c>
      <c r="M5">
        <f t="shared" si="0"/>
        <v>2.42</v>
      </c>
    </row>
    <row r="6" spans="1:13" x14ac:dyDescent="0.2">
      <c r="A6" t="s">
        <v>17</v>
      </c>
      <c r="B6">
        <v>1.0044</v>
      </c>
      <c r="C6">
        <f t="shared" si="1"/>
        <v>0.14610000000000012</v>
      </c>
      <c r="D6">
        <f t="shared" si="2"/>
        <v>0.78044000000000002</v>
      </c>
      <c r="E6">
        <f t="shared" si="3"/>
        <v>0.18720209112808175</v>
      </c>
      <c r="F6">
        <v>1.4999999999999999E-2</v>
      </c>
      <c r="G6">
        <v>1.7070000000000001</v>
      </c>
      <c r="H6">
        <f t="shared" ref="H6:H13" si="4">E6*F6</f>
        <v>2.8080313669212264E-3</v>
      </c>
      <c r="I6">
        <f t="shared" ref="I6:I13" si="5">-LOG(H6)</f>
        <v>2.5515980452585008</v>
      </c>
      <c r="J6">
        <f t="shared" ref="J6:J12" si="6">LOG(E6)</f>
        <v>-0.72768930431418211</v>
      </c>
      <c r="M6">
        <f t="shared" si="0"/>
        <v>2.4</v>
      </c>
    </row>
    <row r="7" spans="1:13" x14ac:dyDescent="0.2">
      <c r="A7" t="s">
        <v>9</v>
      </c>
      <c r="B7">
        <v>0.95220000000000005</v>
      </c>
      <c r="C7">
        <f t="shared" si="1"/>
        <v>0.19830000000000003</v>
      </c>
      <c r="D7">
        <f t="shared" si="2"/>
        <v>0.72824</v>
      </c>
      <c r="E7">
        <f t="shared" si="3"/>
        <v>0.27230034054707242</v>
      </c>
      <c r="F7">
        <v>0.02</v>
      </c>
      <c r="G7">
        <v>1.611</v>
      </c>
      <c r="H7">
        <f t="shared" si="4"/>
        <v>5.4460068109414483E-3</v>
      </c>
      <c r="I7">
        <f t="shared" si="5"/>
        <v>2.2639218198538513</v>
      </c>
      <c r="J7">
        <f t="shared" si="6"/>
        <v>-0.56495181551783236</v>
      </c>
      <c r="M7">
        <f t="shared" si="0"/>
        <v>2.38</v>
      </c>
    </row>
    <row r="8" spans="1:13" x14ac:dyDescent="0.2">
      <c r="A8" t="s">
        <v>10</v>
      </c>
      <c r="B8">
        <v>0.89510000000000001</v>
      </c>
      <c r="C8">
        <f t="shared" si="1"/>
        <v>0.25540000000000007</v>
      </c>
      <c r="D8">
        <f t="shared" si="2"/>
        <v>0.67114000000000007</v>
      </c>
      <c r="E8">
        <f t="shared" si="3"/>
        <v>0.38054653276514594</v>
      </c>
      <c r="F8">
        <v>2.5000000000000001E-2</v>
      </c>
      <c r="G8">
        <v>1.506</v>
      </c>
      <c r="H8">
        <f t="shared" si="4"/>
        <v>9.5136633191286492E-3</v>
      </c>
      <c r="I8">
        <f t="shared" si="5"/>
        <v>2.0216522219755917</v>
      </c>
      <c r="J8">
        <f t="shared" si="6"/>
        <v>-0.41959223064762913</v>
      </c>
      <c r="M8">
        <f t="shared" si="0"/>
        <v>2.36</v>
      </c>
    </row>
    <row r="9" spans="1:13" x14ac:dyDescent="0.2">
      <c r="A9" t="s">
        <v>11</v>
      </c>
      <c r="B9">
        <v>0.85209999999999997</v>
      </c>
      <c r="C9">
        <f t="shared" si="1"/>
        <v>0.29840000000000011</v>
      </c>
      <c r="D9">
        <f t="shared" si="2"/>
        <v>0.62813999999999992</v>
      </c>
      <c r="E9">
        <f t="shared" si="3"/>
        <v>0.47505333205973216</v>
      </c>
      <c r="F9">
        <v>0.03</v>
      </c>
      <c r="G9">
        <v>1.4039999999999999</v>
      </c>
      <c r="H9">
        <f t="shared" si="4"/>
        <v>1.4251599961791964E-2</v>
      </c>
      <c r="I9">
        <f t="shared" si="5"/>
        <v>1.8461363766679637</v>
      </c>
      <c r="J9">
        <f t="shared" si="6"/>
        <v>-0.3232576313876262</v>
      </c>
      <c r="M9">
        <f t="shared" si="0"/>
        <v>2.34</v>
      </c>
    </row>
    <row r="10" spans="1:13" x14ac:dyDescent="0.2">
      <c r="A10" t="s">
        <v>12</v>
      </c>
      <c r="B10">
        <v>0.79018999999999995</v>
      </c>
      <c r="C10">
        <f t="shared" si="1"/>
        <v>0.36031000000000013</v>
      </c>
      <c r="D10">
        <f t="shared" si="2"/>
        <v>0.56623000000000001</v>
      </c>
      <c r="E10">
        <f t="shared" si="3"/>
        <v>0.63633152605831578</v>
      </c>
      <c r="F10">
        <v>0.04</v>
      </c>
      <c r="G10">
        <v>1.264</v>
      </c>
      <c r="H10">
        <f t="shared" si="4"/>
        <v>2.5453261042332632E-2</v>
      </c>
      <c r="I10">
        <f t="shared" si="5"/>
        <v>1.5942565684564125</v>
      </c>
      <c r="J10">
        <f t="shared" si="6"/>
        <v>-0.19631655978437493</v>
      </c>
      <c r="M10">
        <f t="shared" si="0"/>
        <v>2.3199999999999998</v>
      </c>
    </row>
    <row r="11" spans="1:13" x14ac:dyDescent="0.2">
      <c r="A11" t="s">
        <v>13</v>
      </c>
      <c r="B11">
        <v>0.72402</v>
      </c>
      <c r="C11">
        <f t="shared" si="1"/>
        <v>0.42648000000000008</v>
      </c>
      <c r="D11">
        <f t="shared" si="2"/>
        <v>0.50005999999999995</v>
      </c>
      <c r="E11">
        <f t="shared" si="3"/>
        <v>0.85285765708115047</v>
      </c>
      <c r="F11">
        <v>0.05</v>
      </c>
      <c r="G11">
        <v>1.18</v>
      </c>
      <c r="H11">
        <f t="shared" si="4"/>
        <v>4.2642882854057526E-2</v>
      </c>
      <c r="I11">
        <f t="shared" si="5"/>
        <v>1.3701534426942505</v>
      </c>
      <c r="J11">
        <f t="shared" si="6"/>
        <v>-6.9123447030269403E-2</v>
      </c>
      <c r="M11">
        <f t="shared" si="0"/>
        <v>2.2999999999999998</v>
      </c>
    </row>
    <row r="12" spans="1:13" x14ac:dyDescent="0.2">
      <c r="A12" t="s">
        <v>14</v>
      </c>
      <c r="B12">
        <v>0.68096000000000001</v>
      </c>
      <c r="C12">
        <f t="shared" si="1"/>
        <v>0.46954000000000007</v>
      </c>
      <c r="D12">
        <f t="shared" si="2"/>
        <v>0.45700000000000002</v>
      </c>
      <c r="E12">
        <f t="shared" si="3"/>
        <v>1.0274398249452956</v>
      </c>
      <c r="F12">
        <v>0.06</v>
      </c>
      <c r="G12">
        <v>1.105</v>
      </c>
      <c r="H12">
        <f t="shared" si="4"/>
        <v>6.1646389496717732E-2</v>
      </c>
      <c r="I12">
        <f t="shared" si="5"/>
        <v>1.2100923540653201</v>
      </c>
      <c r="J12">
        <f t="shared" si="6"/>
        <v>1.1756395551036277E-2</v>
      </c>
      <c r="M12">
        <f t="shared" si="0"/>
        <v>2.2799999999999998</v>
      </c>
    </row>
    <row r="13" spans="1:13" x14ac:dyDescent="0.2">
      <c r="A13" t="s">
        <v>15</v>
      </c>
      <c r="B13">
        <v>0.52410000000000001</v>
      </c>
      <c r="C13">
        <f t="shared" si="1"/>
        <v>0.62640000000000007</v>
      </c>
      <c r="D13">
        <f>B13-0.22396</f>
        <v>0.30014000000000002</v>
      </c>
      <c r="E13">
        <f t="shared" si="3"/>
        <v>2.0870260545078962</v>
      </c>
      <c r="F13">
        <v>0.1</v>
      </c>
      <c r="G13">
        <v>0.878</v>
      </c>
      <c r="H13">
        <f t="shared" si="4"/>
        <v>0.20870260545078964</v>
      </c>
      <c r="I13">
        <f t="shared" si="5"/>
        <v>0.68047212915286059</v>
      </c>
      <c r="M13">
        <f t="shared" si="0"/>
        <v>2.2599999999999998</v>
      </c>
    </row>
    <row r="14" spans="1:13" x14ac:dyDescent="0.2">
      <c r="A14" t="s">
        <v>16</v>
      </c>
      <c r="B14">
        <v>0.22395999999999999</v>
      </c>
      <c r="C14">
        <f t="shared" si="1"/>
        <v>0.92654000000000014</v>
      </c>
      <c r="D14">
        <f>B14-0.2</f>
        <v>2.3959999999999981E-2</v>
      </c>
      <c r="E14">
        <f t="shared" si="3"/>
        <v>38.670283806343946</v>
      </c>
      <c r="F14">
        <v>0.5</v>
      </c>
      <c r="M14">
        <f t="shared" si="0"/>
        <v>2.2399999999999998</v>
      </c>
    </row>
    <row r="15" spans="1:13" x14ac:dyDescent="0.2">
      <c r="M15">
        <f t="shared" si="0"/>
        <v>2.2199999999999998</v>
      </c>
    </row>
    <row r="16" spans="1:13" x14ac:dyDescent="0.2">
      <c r="M16">
        <f t="shared" si="0"/>
        <v>2.1999999999999997</v>
      </c>
    </row>
    <row r="17" spans="13:13" x14ac:dyDescent="0.2">
      <c r="M17">
        <f t="shared" si="0"/>
        <v>2.1799999999999997</v>
      </c>
    </row>
    <row r="18" spans="13:13" x14ac:dyDescent="0.2">
      <c r="M18">
        <f t="shared" si="0"/>
        <v>2.1599999999999997</v>
      </c>
    </row>
    <row r="19" spans="13:13" x14ac:dyDescent="0.2">
      <c r="M19">
        <f t="shared" si="0"/>
        <v>2.1399999999999997</v>
      </c>
    </row>
    <row r="20" spans="13:13" x14ac:dyDescent="0.2">
      <c r="M20">
        <f t="shared" si="0"/>
        <v>2.1199999999999997</v>
      </c>
    </row>
    <row r="21" spans="13:13" x14ac:dyDescent="0.2">
      <c r="M21">
        <f t="shared" si="0"/>
        <v>2.0999999999999996</v>
      </c>
    </row>
    <row r="22" spans="13:13" x14ac:dyDescent="0.2">
      <c r="M22">
        <f t="shared" si="0"/>
        <v>2.0799999999999996</v>
      </c>
    </row>
    <row r="23" spans="13:13" x14ac:dyDescent="0.2">
      <c r="M23">
        <f t="shared" si="0"/>
        <v>2.0599999999999996</v>
      </c>
    </row>
    <row r="24" spans="13:13" x14ac:dyDescent="0.2">
      <c r="M24">
        <f t="shared" si="0"/>
        <v>2.0399999999999996</v>
      </c>
    </row>
    <row r="25" spans="13:13" x14ac:dyDescent="0.2">
      <c r="M25">
        <f t="shared" si="0"/>
        <v>2.0199999999999996</v>
      </c>
    </row>
    <row r="26" spans="13:13" x14ac:dyDescent="0.2">
      <c r="M26">
        <f t="shared" si="0"/>
        <v>1.9999999999999996</v>
      </c>
    </row>
    <row r="27" spans="13:13" x14ac:dyDescent="0.2">
      <c r="M27">
        <f t="shared" si="0"/>
        <v>1.9799999999999995</v>
      </c>
    </row>
    <row r="28" spans="13:13" x14ac:dyDescent="0.2">
      <c r="M28">
        <f t="shared" si="0"/>
        <v>1.9599999999999995</v>
      </c>
    </row>
    <row r="29" spans="13:13" x14ac:dyDescent="0.2">
      <c r="M29">
        <f t="shared" si="0"/>
        <v>1.9399999999999995</v>
      </c>
    </row>
    <row r="30" spans="13:13" x14ac:dyDescent="0.2">
      <c r="M30">
        <f t="shared" si="0"/>
        <v>1.9199999999999995</v>
      </c>
    </row>
    <row r="31" spans="13:13" x14ac:dyDescent="0.2">
      <c r="M31">
        <f t="shared" si="0"/>
        <v>1.8999999999999995</v>
      </c>
    </row>
    <row r="32" spans="13:13" x14ac:dyDescent="0.2">
      <c r="M32">
        <f t="shared" si="0"/>
        <v>1.8799999999999994</v>
      </c>
    </row>
    <row r="33" spans="13:13" x14ac:dyDescent="0.2">
      <c r="M33">
        <f t="shared" si="0"/>
        <v>1.8599999999999994</v>
      </c>
    </row>
    <row r="34" spans="13:13" x14ac:dyDescent="0.2">
      <c r="M34">
        <f t="shared" si="0"/>
        <v>1.8399999999999994</v>
      </c>
    </row>
    <row r="35" spans="13:13" x14ac:dyDescent="0.2">
      <c r="M35">
        <f t="shared" si="0"/>
        <v>1.8199999999999994</v>
      </c>
    </row>
    <row r="36" spans="13:13" x14ac:dyDescent="0.2">
      <c r="M36">
        <f t="shared" si="0"/>
        <v>1.7999999999999994</v>
      </c>
    </row>
    <row r="37" spans="13:13" x14ac:dyDescent="0.2">
      <c r="M37">
        <f t="shared" si="0"/>
        <v>1.7799999999999994</v>
      </c>
    </row>
    <row r="38" spans="13:13" x14ac:dyDescent="0.2">
      <c r="M38">
        <f t="shared" si="0"/>
        <v>1.7599999999999993</v>
      </c>
    </row>
    <row r="39" spans="13:13" x14ac:dyDescent="0.2">
      <c r="M39">
        <f t="shared" si="0"/>
        <v>1.7399999999999993</v>
      </c>
    </row>
    <row r="40" spans="13:13" x14ac:dyDescent="0.2">
      <c r="M40">
        <f t="shared" si="0"/>
        <v>1.7199999999999993</v>
      </c>
    </row>
    <row r="41" spans="13:13" x14ac:dyDescent="0.2">
      <c r="M41">
        <f t="shared" si="0"/>
        <v>1.6999999999999993</v>
      </c>
    </row>
    <row r="42" spans="13:13" x14ac:dyDescent="0.2">
      <c r="M42">
        <f t="shared" si="0"/>
        <v>1.6799999999999993</v>
      </c>
    </row>
    <row r="43" spans="13:13" x14ac:dyDescent="0.2">
      <c r="M43">
        <f t="shared" si="0"/>
        <v>1.6599999999999993</v>
      </c>
    </row>
    <row r="44" spans="13:13" x14ac:dyDescent="0.2">
      <c r="M44">
        <f t="shared" si="0"/>
        <v>1.6399999999999992</v>
      </c>
    </row>
    <row r="45" spans="13:13" x14ac:dyDescent="0.2">
      <c r="M45">
        <f t="shared" si="0"/>
        <v>1.6199999999999992</v>
      </c>
    </row>
    <row r="46" spans="13:13" x14ac:dyDescent="0.2">
      <c r="M46">
        <f t="shared" si="0"/>
        <v>1.5999999999999992</v>
      </c>
    </row>
    <row r="47" spans="13:13" x14ac:dyDescent="0.2">
      <c r="M47">
        <f t="shared" si="0"/>
        <v>1.5799999999999992</v>
      </c>
    </row>
    <row r="48" spans="13:13" x14ac:dyDescent="0.2">
      <c r="M48">
        <f t="shared" si="0"/>
        <v>1.5599999999999992</v>
      </c>
    </row>
    <row r="49" spans="13:13" x14ac:dyDescent="0.2">
      <c r="M49">
        <f t="shared" si="0"/>
        <v>1.5399999999999991</v>
      </c>
    </row>
    <row r="50" spans="13:13" x14ac:dyDescent="0.2">
      <c r="M50">
        <f t="shared" si="0"/>
        <v>1.5199999999999991</v>
      </c>
    </row>
    <row r="51" spans="13:13" x14ac:dyDescent="0.2">
      <c r="M51">
        <f t="shared" si="0"/>
        <v>1.4999999999999991</v>
      </c>
    </row>
    <row r="52" spans="13:13" x14ac:dyDescent="0.2">
      <c r="M52">
        <f t="shared" si="0"/>
        <v>1.4799999999999991</v>
      </c>
    </row>
    <row r="53" spans="13:13" x14ac:dyDescent="0.2">
      <c r="M53">
        <f t="shared" si="0"/>
        <v>1.4599999999999991</v>
      </c>
    </row>
    <row r="54" spans="13:13" x14ac:dyDescent="0.2">
      <c r="M54">
        <f t="shared" si="0"/>
        <v>1.4399999999999991</v>
      </c>
    </row>
    <row r="55" spans="13:13" x14ac:dyDescent="0.2">
      <c r="M55">
        <f t="shared" si="0"/>
        <v>1.419999999999999</v>
      </c>
    </row>
    <row r="56" spans="13:13" x14ac:dyDescent="0.2">
      <c r="M56">
        <f t="shared" si="0"/>
        <v>1.399999999999999</v>
      </c>
    </row>
    <row r="57" spans="13:13" x14ac:dyDescent="0.2">
      <c r="M57">
        <f t="shared" si="0"/>
        <v>1.379999999999999</v>
      </c>
    </row>
    <row r="58" spans="13:13" x14ac:dyDescent="0.2">
      <c r="M58">
        <f t="shared" si="0"/>
        <v>1.359999999999999</v>
      </c>
    </row>
    <row r="59" spans="13:13" x14ac:dyDescent="0.2">
      <c r="M59">
        <f t="shared" si="0"/>
        <v>1.339999999999999</v>
      </c>
    </row>
    <row r="60" spans="13:13" x14ac:dyDescent="0.2">
      <c r="M60">
        <f t="shared" si="0"/>
        <v>1.319999999999999</v>
      </c>
    </row>
    <row r="61" spans="13:13" x14ac:dyDescent="0.2">
      <c r="M61">
        <f t="shared" si="0"/>
        <v>1.2999999999999989</v>
      </c>
    </row>
    <row r="62" spans="13:13" x14ac:dyDescent="0.2">
      <c r="M62">
        <f t="shared" si="0"/>
        <v>1.2799999999999989</v>
      </c>
    </row>
    <row r="63" spans="13:13" x14ac:dyDescent="0.2">
      <c r="M63">
        <f t="shared" si="0"/>
        <v>1.2599999999999989</v>
      </c>
    </row>
    <row r="64" spans="13:13" x14ac:dyDescent="0.2">
      <c r="M64">
        <f t="shared" si="0"/>
        <v>1.2399999999999989</v>
      </c>
    </row>
    <row r="65" spans="13:13" x14ac:dyDescent="0.2">
      <c r="M65">
        <f t="shared" si="0"/>
        <v>1.2199999999999989</v>
      </c>
    </row>
    <row r="66" spans="13:13" x14ac:dyDescent="0.2">
      <c r="M66">
        <f t="shared" si="0"/>
        <v>1.1999999999999988</v>
      </c>
    </row>
    <row r="67" spans="13:13" x14ac:dyDescent="0.2">
      <c r="M67">
        <f>M66-0.02</f>
        <v>1.1799999999999988</v>
      </c>
    </row>
    <row r="68" spans="13:13" x14ac:dyDescent="0.2">
      <c r="M68">
        <f>M67-0.02</f>
        <v>1.1599999999999988</v>
      </c>
    </row>
    <row r="69" spans="13:13" x14ac:dyDescent="0.2">
      <c r="M69">
        <f>M68-0.02</f>
        <v>1.1399999999999988</v>
      </c>
    </row>
    <row r="70" spans="13:13" x14ac:dyDescent="0.2">
      <c r="M70">
        <f>M69-0.02</f>
        <v>1.1199999999999988</v>
      </c>
    </row>
    <row r="71" spans="13:13" x14ac:dyDescent="0.2">
      <c r="M71">
        <f>M70-0.02</f>
        <v>1.0999999999999988</v>
      </c>
    </row>
    <row r="72" spans="13:13" x14ac:dyDescent="0.2">
      <c r="M72">
        <f t="shared" ref="M72:M125" si="7">M71-0.02</f>
        <v>1.0799999999999987</v>
      </c>
    </row>
    <row r="73" spans="13:13" x14ac:dyDescent="0.2">
      <c r="M73">
        <f t="shared" si="7"/>
        <v>1.0599999999999987</v>
      </c>
    </row>
    <row r="74" spans="13:13" x14ac:dyDescent="0.2">
      <c r="M74">
        <f t="shared" si="7"/>
        <v>1.0399999999999987</v>
      </c>
    </row>
    <row r="75" spans="13:13" x14ac:dyDescent="0.2">
      <c r="M75">
        <f t="shared" si="7"/>
        <v>1.0199999999999987</v>
      </c>
    </row>
    <row r="76" spans="13:13" x14ac:dyDescent="0.2">
      <c r="M76">
        <f t="shared" si="7"/>
        <v>0.99999999999999867</v>
      </c>
    </row>
    <row r="77" spans="13:13" x14ac:dyDescent="0.2">
      <c r="M77">
        <f t="shared" si="7"/>
        <v>0.97999999999999865</v>
      </c>
    </row>
    <row r="78" spans="13:13" x14ac:dyDescent="0.2">
      <c r="M78">
        <f t="shared" si="7"/>
        <v>0.95999999999999863</v>
      </c>
    </row>
    <row r="79" spans="13:13" x14ac:dyDescent="0.2">
      <c r="M79">
        <f t="shared" si="7"/>
        <v>0.93999999999999861</v>
      </c>
    </row>
    <row r="80" spans="13:13" x14ac:dyDescent="0.2">
      <c r="M80">
        <f t="shared" si="7"/>
        <v>0.9199999999999986</v>
      </c>
    </row>
    <row r="81" spans="13:13" x14ac:dyDescent="0.2">
      <c r="M81">
        <f t="shared" si="7"/>
        <v>0.89999999999999858</v>
      </c>
    </row>
    <row r="82" spans="13:13" x14ac:dyDescent="0.2">
      <c r="M82">
        <f t="shared" si="7"/>
        <v>0.87999999999999856</v>
      </c>
    </row>
    <row r="83" spans="13:13" x14ac:dyDescent="0.2">
      <c r="M83">
        <f t="shared" si="7"/>
        <v>0.85999999999999854</v>
      </c>
    </row>
    <row r="84" spans="13:13" x14ac:dyDescent="0.2">
      <c r="M84">
        <f t="shared" si="7"/>
        <v>0.83999999999999853</v>
      </c>
    </row>
    <row r="85" spans="13:13" x14ac:dyDescent="0.2">
      <c r="M85">
        <f t="shared" si="7"/>
        <v>0.81999999999999851</v>
      </c>
    </row>
    <row r="86" spans="13:13" x14ac:dyDescent="0.2">
      <c r="M86">
        <f t="shared" si="7"/>
        <v>0.79999999999999849</v>
      </c>
    </row>
    <row r="87" spans="13:13" x14ac:dyDescent="0.2">
      <c r="M87">
        <f t="shared" si="7"/>
        <v>0.77999999999999847</v>
      </c>
    </row>
    <row r="88" spans="13:13" x14ac:dyDescent="0.2">
      <c r="M88">
        <f t="shared" si="7"/>
        <v>0.75999999999999845</v>
      </c>
    </row>
    <row r="89" spans="13:13" x14ac:dyDescent="0.2">
      <c r="M89">
        <f t="shared" si="7"/>
        <v>0.73999999999999844</v>
      </c>
    </row>
    <row r="90" spans="13:13" x14ac:dyDescent="0.2">
      <c r="M90">
        <f t="shared" si="7"/>
        <v>0.71999999999999842</v>
      </c>
    </row>
    <row r="91" spans="13:13" x14ac:dyDescent="0.2">
      <c r="M91">
        <f t="shared" si="7"/>
        <v>0.6999999999999984</v>
      </c>
    </row>
    <row r="92" spans="13:13" x14ac:dyDescent="0.2">
      <c r="M92">
        <f t="shared" si="7"/>
        <v>0.67999999999999838</v>
      </c>
    </row>
    <row r="93" spans="13:13" x14ac:dyDescent="0.2">
      <c r="M93">
        <f t="shared" si="7"/>
        <v>0.65999999999999837</v>
      </c>
    </row>
    <row r="94" spans="13:13" x14ac:dyDescent="0.2">
      <c r="M94">
        <f t="shared" si="7"/>
        <v>0.63999999999999835</v>
      </c>
    </row>
    <row r="95" spans="13:13" x14ac:dyDescent="0.2">
      <c r="M95">
        <f t="shared" si="7"/>
        <v>0.61999999999999833</v>
      </c>
    </row>
    <row r="96" spans="13:13" x14ac:dyDescent="0.2">
      <c r="M96">
        <f t="shared" si="7"/>
        <v>0.59999999999999831</v>
      </c>
    </row>
    <row r="97" spans="13:13" x14ac:dyDescent="0.2">
      <c r="M97">
        <f t="shared" si="7"/>
        <v>0.57999999999999829</v>
      </c>
    </row>
    <row r="98" spans="13:13" x14ac:dyDescent="0.2">
      <c r="M98">
        <f t="shared" si="7"/>
        <v>0.55999999999999828</v>
      </c>
    </row>
    <row r="99" spans="13:13" x14ac:dyDescent="0.2">
      <c r="M99">
        <f t="shared" si="7"/>
        <v>0.53999999999999826</v>
      </c>
    </row>
    <row r="100" spans="13:13" x14ac:dyDescent="0.2">
      <c r="M100">
        <f t="shared" si="7"/>
        <v>0.51999999999999824</v>
      </c>
    </row>
    <row r="101" spans="13:13" x14ac:dyDescent="0.2">
      <c r="M101">
        <f t="shared" si="7"/>
        <v>0.49999999999999822</v>
      </c>
    </row>
    <row r="102" spans="13:13" x14ac:dyDescent="0.2">
      <c r="M102">
        <f t="shared" si="7"/>
        <v>0.47999999999999821</v>
      </c>
    </row>
    <row r="103" spans="13:13" x14ac:dyDescent="0.2">
      <c r="M103">
        <f t="shared" si="7"/>
        <v>0.45999999999999819</v>
      </c>
    </row>
    <row r="104" spans="13:13" x14ac:dyDescent="0.2">
      <c r="M104">
        <f t="shared" si="7"/>
        <v>0.43999999999999817</v>
      </c>
    </row>
    <row r="105" spans="13:13" x14ac:dyDescent="0.2">
      <c r="M105">
        <f t="shared" si="7"/>
        <v>0.41999999999999815</v>
      </c>
    </row>
    <row r="106" spans="13:13" x14ac:dyDescent="0.2">
      <c r="M106">
        <f t="shared" si="7"/>
        <v>0.39999999999999813</v>
      </c>
    </row>
    <row r="107" spans="13:13" x14ac:dyDescent="0.2">
      <c r="M107">
        <f t="shared" si="7"/>
        <v>0.37999999999999812</v>
      </c>
    </row>
    <row r="108" spans="13:13" x14ac:dyDescent="0.2">
      <c r="M108">
        <f t="shared" si="7"/>
        <v>0.3599999999999981</v>
      </c>
    </row>
    <row r="109" spans="13:13" x14ac:dyDescent="0.2">
      <c r="M109">
        <f t="shared" si="7"/>
        <v>0.33999999999999808</v>
      </c>
    </row>
    <row r="110" spans="13:13" x14ac:dyDescent="0.2">
      <c r="M110">
        <f t="shared" si="7"/>
        <v>0.31999999999999806</v>
      </c>
    </row>
    <row r="111" spans="13:13" x14ac:dyDescent="0.2">
      <c r="M111">
        <f t="shared" si="7"/>
        <v>0.29999999999999805</v>
      </c>
    </row>
    <row r="112" spans="13:13" x14ac:dyDescent="0.2">
      <c r="M112">
        <f t="shared" si="7"/>
        <v>0.27999999999999803</v>
      </c>
    </row>
    <row r="113" spans="13:13" x14ac:dyDescent="0.2">
      <c r="M113">
        <f t="shared" si="7"/>
        <v>0.25999999999999801</v>
      </c>
    </row>
    <row r="114" spans="13:13" x14ac:dyDescent="0.2">
      <c r="M114">
        <f t="shared" si="7"/>
        <v>0.23999999999999802</v>
      </c>
    </row>
    <row r="115" spans="13:13" x14ac:dyDescent="0.2">
      <c r="M115">
        <f t="shared" si="7"/>
        <v>0.21999999999999803</v>
      </c>
    </row>
    <row r="116" spans="13:13" x14ac:dyDescent="0.2">
      <c r="M116">
        <f t="shared" si="7"/>
        <v>0.19999999999999804</v>
      </c>
    </row>
    <row r="117" spans="13:13" x14ac:dyDescent="0.2">
      <c r="M117">
        <f t="shared" si="7"/>
        <v>0.17999999999999805</v>
      </c>
    </row>
    <row r="118" spans="13:13" x14ac:dyDescent="0.2">
      <c r="M118">
        <f t="shared" si="7"/>
        <v>0.15999999999999806</v>
      </c>
    </row>
    <row r="119" spans="13:13" x14ac:dyDescent="0.2">
      <c r="M119">
        <f t="shared" si="7"/>
        <v>0.13999999999999807</v>
      </c>
    </row>
    <row r="120" spans="13:13" x14ac:dyDescent="0.2">
      <c r="M120">
        <f t="shared" si="7"/>
        <v>0.11999999999999807</v>
      </c>
    </row>
    <row r="121" spans="13:13" x14ac:dyDescent="0.2">
      <c r="M121">
        <f t="shared" si="7"/>
        <v>9.9999999999998063E-2</v>
      </c>
    </row>
    <row r="122" spans="13:13" x14ac:dyDescent="0.2">
      <c r="M122">
        <f t="shared" si="7"/>
        <v>7.9999999999998059E-2</v>
      </c>
    </row>
    <row r="123" spans="13:13" x14ac:dyDescent="0.2">
      <c r="M123">
        <f t="shared" si="7"/>
        <v>5.9999999999998055E-2</v>
      </c>
    </row>
    <row r="124" spans="13:13" x14ac:dyDescent="0.2">
      <c r="M124">
        <f t="shared" si="7"/>
        <v>3.9999999999998051E-2</v>
      </c>
    </row>
    <row r="125" spans="13:13" x14ac:dyDescent="0.2">
      <c r="M125">
        <f t="shared" si="7"/>
        <v>1.9999999999998051E-2</v>
      </c>
    </row>
    <row r="126" spans="13:13" x14ac:dyDescent="0.2">
      <c r="M126">
        <v>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pKa</vt:lpstr>
    </vt:vector>
  </TitlesOfParts>
  <Company>University College (Durham University)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J Delley</dc:creator>
  <cp:lastModifiedBy>O'DONOGHUE, ANNMARIE C.</cp:lastModifiedBy>
  <dcterms:created xsi:type="dcterms:W3CDTF">2011-07-08T09:53:21Z</dcterms:created>
  <dcterms:modified xsi:type="dcterms:W3CDTF">2024-07-31T20:07:35Z</dcterms:modified>
</cp:coreProperties>
</file>