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D:\My Skill Online Courses\MS Excel\#Project\2.TitanicDashboard\"/>
    </mc:Choice>
  </mc:AlternateContent>
  <xr:revisionPtr revIDLastSave="0" documentId="13_ncr:1_{8CCAD821-3A67-4E94-9994-8A557091D382}" xr6:coauthVersionLast="47" xr6:coauthVersionMax="47" xr10:uidLastSave="{00000000-0000-0000-0000-000000000000}"/>
  <bookViews>
    <workbookView showHorizontalScroll="0" showVerticalScroll="0" showSheetTabs="0" xWindow="-120" yWindow="-120" windowWidth="19800" windowHeight="11760" xr2:uid="{00000000-000D-0000-FFFF-FFFF00000000}"/>
  </bookViews>
  <sheets>
    <sheet name="Dashboard" sheetId="10" r:id="rId1"/>
    <sheet name="Pivot_Table" sheetId="5" r:id="rId2"/>
    <sheet name="Titanic_Modified" sheetId="3" r:id="rId3"/>
    <sheet name="Titanic_Original" sheetId="1" r:id="rId4"/>
    <sheet name="TO DO" sheetId="2" r:id="rId5"/>
  </sheets>
  <definedNames>
    <definedName name="_xlnm.Print_Area" localSheetId="0">Dashboard!$A$1:$V$42</definedName>
    <definedName name="Slicer_Embarked">#N/A</definedName>
    <definedName name="Slicer_Gender">#N/A</definedName>
    <definedName name="Slicer_Pclass">#N/A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892" i="3" l="1"/>
  <c r="K892" i="3"/>
  <c r="F892" i="3"/>
  <c r="E892" i="3"/>
  <c r="C892" i="3"/>
  <c r="B892" i="3"/>
  <c r="L891" i="3"/>
  <c r="K891" i="3"/>
  <c r="F891" i="3"/>
  <c r="E891" i="3"/>
  <c r="C891" i="3"/>
  <c r="B891" i="3"/>
  <c r="L890" i="3"/>
  <c r="K890" i="3"/>
  <c r="F890" i="3"/>
  <c r="E890" i="3"/>
  <c r="C890" i="3"/>
  <c r="B890" i="3"/>
  <c r="L889" i="3"/>
  <c r="K889" i="3"/>
  <c r="F889" i="3"/>
  <c r="E889" i="3"/>
  <c r="C889" i="3"/>
  <c r="B889" i="3"/>
  <c r="L888" i="3"/>
  <c r="K888" i="3"/>
  <c r="F888" i="3"/>
  <c r="E888" i="3"/>
  <c r="C888" i="3"/>
  <c r="B888" i="3"/>
  <c r="L887" i="3"/>
  <c r="K887" i="3"/>
  <c r="F887" i="3"/>
  <c r="E887" i="3"/>
  <c r="C887" i="3"/>
  <c r="B887" i="3"/>
  <c r="L886" i="3"/>
  <c r="K886" i="3"/>
  <c r="F886" i="3"/>
  <c r="E886" i="3"/>
  <c r="C886" i="3"/>
  <c r="B886" i="3"/>
  <c r="L885" i="3"/>
  <c r="K885" i="3"/>
  <c r="F885" i="3"/>
  <c r="E885" i="3"/>
  <c r="C885" i="3"/>
  <c r="B885" i="3"/>
  <c r="L884" i="3"/>
  <c r="K884" i="3"/>
  <c r="F884" i="3"/>
  <c r="E884" i="3"/>
  <c r="C884" i="3"/>
  <c r="B884" i="3"/>
  <c r="L883" i="3"/>
  <c r="K883" i="3"/>
  <c r="F883" i="3"/>
  <c r="E883" i="3"/>
  <c r="C883" i="3"/>
  <c r="B883" i="3"/>
  <c r="L882" i="3"/>
  <c r="K882" i="3"/>
  <c r="F882" i="3"/>
  <c r="E882" i="3"/>
  <c r="C882" i="3"/>
  <c r="B882" i="3"/>
  <c r="L881" i="3"/>
  <c r="K881" i="3"/>
  <c r="F881" i="3"/>
  <c r="E881" i="3"/>
  <c r="C881" i="3"/>
  <c r="B881" i="3"/>
  <c r="L880" i="3"/>
  <c r="K880" i="3"/>
  <c r="F880" i="3"/>
  <c r="E880" i="3"/>
  <c r="C880" i="3"/>
  <c r="B880" i="3"/>
  <c r="L879" i="3"/>
  <c r="K879" i="3"/>
  <c r="F879" i="3"/>
  <c r="E879" i="3"/>
  <c r="C879" i="3"/>
  <c r="B879" i="3"/>
  <c r="L878" i="3"/>
  <c r="K878" i="3"/>
  <c r="F878" i="3"/>
  <c r="E878" i="3"/>
  <c r="C878" i="3"/>
  <c r="B878" i="3"/>
  <c r="L877" i="3"/>
  <c r="K877" i="3"/>
  <c r="F877" i="3"/>
  <c r="E877" i="3"/>
  <c r="C877" i="3"/>
  <c r="B877" i="3"/>
  <c r="L876" i="3"/>
  <c r="K876" i="3"/>
  <c r="F876" i="3"/>
  <c r="E876" i="3"/>
  <c r="C876" i="3"/>
  <c r="B876" i="3"/>
  <c r="L875" i="3"/>
  <c r="K875" i="3"/>
  <c r="F875" i="3"/>
  <c r="E875" i="3"/>
  <c r="C875" i="3"/>
  <c r="B875" i="3"/>
  <c r="L874" i="3"/>
  <c r="K874" i="3"/>
  <c r="F874" i="3"/>
  <c r="E874" i="3"/>
  <c r="C874" i="3"/>
  <c r="B874" i="3"/>
  <c r="L873" i="3"/>
  <c r="K873" i="3"/>
  <c r="F873" i="3"/>
  <c r="E873" i="3"/>
  <c r="C873" i="3"/>
  <c r="B873" i="3"/>
  <c r="L872" i="3"/>
  <c r="K872" i="3"/>
  <c r="F872" i="3"/>
  <c r="E872" i="3"/>
  <c r="C872" i="3"/>
  <c r="B872" i="3"/>
  <c r="L871" i="3"/>
  <c r="K871" i="3"/>
  <c r="F871" i="3"/>
  <c r="E871" i="3"/>
  <c r="C871" i="3"/>
  <c r="B871" i="3"/>
  <c r="L870" i="3"/>
  <c r="K870" i="3"/>
  <c r="F870" i="3"/>
  <c r="E870" i="3"/>
  <c r="C870" i="3"/>
  <c r="B870" i="3"/>
  <c r="L869" i="3"/>
  <c r="K869" i="3"/>
  <c r="F869" i="3"/>
  <c r="E869" i="3"/>
  <c r="C869" i="3"/>
  <c r="B869" i="3"/>
  <c r="L868" i="3"/>
  <c r="K868" i="3"/>
  <c r="F868" i="3"/>
  <c r="E868" i="3"/>
  <c r="C868" i="3"/>
  <c r="B868" i="3"/>
  <c r="L867" i="3"/>
  <c r="K867" i="3"/>
  <c r="F867" i="3"/>
  <c r="E867" i="3"/>
  <c r="C867" i="3"/>
  <c r="B867" i="3"/>
  <c r="L866" i="3"/>
  <c r="K866" i="3"/>
  <c r="F866" i="3"/>
  <c r="E866" i="3"/>
  <c r="C866" i="3"/>
  <c r="B866" i="3"/>
  <c r="L865" i="3"/>
  <c r="K865" i="3"/>
  <c r="F865" i="3"/>
  <c r="E865" i="3"/>
  <c r="C865" i="3"/>
  <c r="B865" i="3"/>
  <c r="L864" i="3"/>
  <c r="K864" i="3"/>
  <c r="F864" i="3"/>
  <c r="E864" i="3"/>
  <c r="C864" i="3"/>
  <c r="B864" i="3"/>
  <c r="L863" i="3"/>
  <c r="K863" i="3"/>
  <c r="F863" i="3"/>
  <c r="E863" i="3"/>
  <c r="C863" i="3"/>
  <c r="B863" i="3"/>
  <c r="L862" i="3"/>
  <c r="K862" i="3"/>
  <c r="F862" i="3"/>
  <c r="E862" i="3"/>
  <c r="C862" i="3"/>
  <c r="B862" i="3"/>
  <c r="L861" i="3"/>
  <c r="K861" i="3"/>
  <c r="F861" i="3"/>
  <c r="E861" i="3"/>
  <c r="C861" i="3"/>
  <c r="B861" i="3"/>
  <c r="L860" i="3"/>
  <c r="K860" i="3"/>
  <c r="F860" i="3"/>
  <c r="E860" i="3"/>
  <c r="C860" i="3"/>
  <c r="B860" i="3"/>
  <c r="L859" i="3"/>
  <c r="K859" i="3"/>
  <c r="F859" i="3"/>
  <c r="E859" i="3"/>
  <c r="C859" i="3"/>
  <c r="B859" i="3"/>
  <c r="L858" i="3"/>
  <c r="K858" i="3"/>
  <c r="F858" i="3"/>
  <c r="E858" i="3"/>
  <c r="C858" i="3"/>
  <c r="B858" i="3"/>
  <c r="L857" i="3"/>
  <c r="K857" i="3"/>
  <c r="F857" i="3"/>
  <c r="E857" i="3"/>
  <c r="C857" i="3"/>
  <c r="B857" i="3"/>
  <c r="L856" i="3"/>
  <c r="K856" i="3"/>
  <c r="F856" i="3"/>
  <c r="E856" i="3"/>
  <c r="C856" i="3"/>
  <c r="B856" i="3"/>
  <c r="L855" i="3"/>
  <c r="K855" i="3"/>
  <c r="F855" i="3"/>
  <c r="E855" i="3"/>
  <c r="C855" i="3"/>
  <c r="B855" i="3"/>
  <c r="L854" i="3"/>
  <c r="K854" i="3"/>
  <c r="F854" i="3"/>
  <c r="E854" i="3"/>
  <c r="C854" i="3"/>
  <c r="B854" i="3"/>
  <c r="L853" i="3"/>
  <c r="K853" i="3"/>
  <c r="F853" i="3"/>
  <c r="E853" i="3"/>
  <c r="C853" i="3"/>
  <c r="B853" i="3"/>
  <c r="L852" i="3"/>
  <c r="K852" i="3"/>
  <c r="F852" i="3"/>
  <c r="E852" i="3"/>
  <c r="C852" i="3"/>
  <c r="B852" i="3"/>
  <c r="L851" i="3"/>
  <c r="K851" i="3"/>
  <c r="F851" i="3"/>
  <c r="E851" i="3"/>
  <c r="C851" i="3"/>
  <c r="B851" i="3"/>
  <c r="L850" i="3"/>
  <c r="K850" i="3"/>
  <c r="F850" i="3"/>
  <c r="E850" i="3"/>
  <c r="C850" i="3"/>
  <c r="B850" i="3"/>
  <c r="L849" i="3"/>
  <c r="K849" i="3"/>
  <c r="F849" i="3"/>
  <c r="E849" i="3"/>
  <c r="C849" i="3"/>
  <c r="B849" i="3"/>
  <c r="L848" i="3"/>
  <c r="K848" i="3"/>
  <c r="F848" i="3"/>
  <c r="E848" i="3"/>
  <c r="C848" i="3"/>
  <c r="B848" i="3"/>
  <c r="L847" i="3"/>
  <c r="K847" i="3"/>
  <c r="F847" i="3"/>
  <c r="E847" i="3"/>
  <c r="C847" i="3"/>
  <c r="B847" i="3"/>
  <c r="L846" i="3"/>
  <c r="K846" i="3"/>
  <c r="F846" i="3"/>
  <c r="E846" i="3"/>
  <c r="C846" i="3"/>
  <c r="B846" i="3"/>
  <c r="L845" i="3"/>
  <c r="K845" i="3"/>
  <c r="F845" i="3"/>
  <c r="E845" i="3"/>
  <c r="C845" i="3"/>
  <c r="B845" i="3"/>
  <c r="L844" i="3"/>
  <c r="K844" i="3"/>
  <c r="F844" i="3"/>
  <c r="E844" i="3"/>
  <c r="C844" i="3"/>
  <c r="B844" i="3"/>
  <c r="L843" i="3"/>
  <c r="K843" i="3"/>
  <c r="F843" i="3"/>
  <c r="E843" i="3"/>
  <c r="C843" i="3"/>
  <c r="B843" i="3"/>
  <c r="L842" i="3"/>
  <c r="K842" i="3"/>
  <c r="F842" i="3"/>
  <c r="E842" i="3"/>
  <c r="C842" i="3"/>
  <c r="B842" i="3"/>
  <c r="L841" i="3"/>
  <c r="K841" i="3"/>
  <c r="F841" i="3"/>
  <c r="E841" i="3"/>
  <c r="C841" i="3"/>
  <c r="B841" i="3"/>
  <c r="L840" i="3"/>
  <c r="K840" i="3"/>
  <c r="F840" i="3"/>
  <c r="E840" i="3"/>
  <c r="C840" i="3"/>
  <c r="B840" i="3"/>
  <c r="L839" i="3"/>
  <c r="K839" i="3"/>
  <c r="F839" i="3"/>
  <c r="E839" i="3"/>
  <c r="C839" i="3"/>
  <c r="B839" i="3"/>
  <c r="L838" i="3"/>
  <c r="K838" i="3"/>
  <c r="F838" i="3"/>
  <c r="E838" i="3"/>
  <c r="C838" i="3"/>
  <c r="B838" i="3"/>
  <c r="L837" i="3"/>
  <c r="K837" i="3"/>
  <c r="F837" i="3"/>
  <c r="E837" i="3"/>
  <c r="C837" i="3"/>
  <c r="B837" i="3"/>
  <c r="L836" i="3"/>
  <c r="K836" i="3"/>
  <c r="F836" i="3"/>
  <c r="E836" i="3"/>
  <c r="C836" i="3"/>
  <c r="B836" i="3"/>
  <c r="L835" i="3"/>
  <c r="K835" i="3"/>
  <c r="F835" i="3"/>
  <c r="E835" i="3"/>
  <c r="C835" i="3"/>
  <c r="B835" i="3"/>
  <c r="L834" i="3"/>
  <c r="K834" i="3"/>
  <c r="F834" i="3"/>
  <c r="E834" i="3"/>
  <c r="C834" i="3"/>
  <c r="B834" i="3"/>
  <c r="L833" i="3"/>
  <c r="K833" i="3"/>
  <c r="F833" i="3"/>
  <c r="E833" i="3"/>
  <c r="C833" i="3"/>
  <c r="B833" i="3"/>
  <c r="L832" i="3"/>
  <c r="K832" i="3"/>
  <c r="F832" i="3"/>
  <c r="E832" i="3"/>
  <c r="C832" i="3"/>
  <c r="B832" i="3"/>
  <c r="L831" i="3"/>
  <c r="K831" i="3"/>
  <c r="F831" i="3"/>
  <c r="E831" i="3"/>
  <c r="C831" i="3"/>
  <c r="B831" i="3"/>
  <c r="L830" i="3"/>
  <c r="K830" i="3"/>
  <c r="F830" i="3"/>
  <c r="E830" i="3"/>
  <c r="C830" i="3"/>
  <c r="B830" i="3"/>
  <c r="L829" i="3"/>
  <c r="K829" i="3"/>
  <c r="F829" i="3"/>
  <c r="E829" i="3"/>
  <c r="C829" i="3"/>
  <c r="B829" i="3"/>
  <c r="L828" i="3"/>
  <c r="K828" i="3"/>
  <c r="F828" i="3"/>
  <c r="E828" i="3"/>
  <c r="C828" i="3"/>
  <c r="B828" i="3"/>
  <c r="L827" i="3"/>
  <c r="K827" i="3"/>
  <c r="F827" i="3"/>
  <c r="E827" i="3"/>
  <c r="C827" i="3"/>
  <c r="B827" i="3"/>
  <c r="L826" i="3"/>
  <c r="K826" i="3"/>
  <c r="F826" i="3"/>
  <c r="E826" i="3"/>
  <c r="C826" i="3"/>
  <c r="B826" i="3"/>
  <c r="L825" i="3"/>
  <c r="K825" i="3"/>
  <c r="F825" i="3"/>
  <c r="E825" i="3"/>
  <c r="C825" i="3"/>
  <c r="B825" i="3"/>
  <c r="L824" i="3"/>
  <c r="K824" i="3"/>
  <c r="F824" i="3"/>
  <c r="E824" i="3"/>
  <c r="C824" i="3"/>
  <c r="B824" i="3"/>
  <c r="L823" i="3"/>
  <c r="K823" i="3"/>
  <c r="F823" i="3"/>
  <c r="E823" i="3"/>
  <c r="C823" i="3"/>
  <c r="B823" i="3"/>
  <c r="L822" i="3"/>
  <c r="K822" i="3"/>
  <c r="F822" i="3"/>
  <c r="E822" i="3"/>
  <c r="C822" i="3"/>
  <c r="B822" i="3"/>
  <c r="L821" i="3"/>
  <c r="K821" i="3"/>
  <c r="F821" i="3"/>
  <c r="E821" i="3"/>
  <c r="C821" i="3"/>
  <c r="B821" i="3"/>
  <c r="L820" i="3"/>
  <c r="K820" i="3"/>
  <c r="F820" i="3"/>
  <c r="E820" i="3"/>
  <c r="C820" i="3"/>
  <c r="B820" i="3"/>
  <c r="L819" i="3"/>
  <c r="K819" i="3"/>
  <c r="F819" i="3"/>
  <c r="E819" i="3"/>
  <c r="C819" i="3"/>
  <c r="B819" i="3"/>
  <c r="L818" i="3"/>
  <c r="K818" i="3"/>
  <c r="F818" i="3"/>
  <c r="E818" i="3"/>
  <c r="C818" i="3"/>
  <c r="B818" i="3"/>
  <c r="L817" i="3"/>
  <c r="K817" i="3"/>
  <c r="F817" i="3"/>
  <c r="E817" i="3"/>
  <c r="C817" i="3"/>
  <c r="B817" i="3"/>
  <c r="L816" i="3"/>
  <c r="K816" i="3"/>
  <c r="F816" i="3"/>
  <c r="E816" i="3"/>
  <c r="C816" i="3"/>
  <c r="B816" i="3"/>
  <c r="L815" i="3"/>
  <c r="K815" i="3"/>
  <c r="F815" i="3"/>
  <c r="E815" i="3"/>
  <c r="C815" i="3"/>
  <c r="B815" i="3"/>
  <c r="L814" i="3"/>
  <c r="K814" i="3"/>
  <c r="F814" i="3"/>
  <c r="E814" i="3"/>
  <c r="C814" i="3"/>
  <c r="B814" i="3"/>
  <c r="L813" i="3"/>
  <c r="K813" i="3"/>
  <c r="F813" i="3"/>
  <c r="E813" i="3"/>
  <c r="C813" i="3"/>
  <c r="B813" i="3"/>
  <c r="L812" i="3"/>
  <c r="K812" i="3"/>
  <c r="F812" i="3"/>
  <c r="E812" i="3"/>
  <c r="C812" i="3"/>
  <c r="B812" i="3"/>
  <c r="L811" i="3"/>
  <c r="K811" i="3"/>
  <c r="F811" i="3"/>
  <c r="E811" i="3"/>
  <c r="C811" i="3"/>
  <c r="B811" i="3"/>
  <c r="L810" i="3"/>
  <c r="K810" i="3"/>
  <c r="F810" i="3"/>
  <c r="E810" i="3"/>
  <c r="C810" i="3"/>
  <c r="B810" i="3"/>
  <c r="L809" i="3"/>
  <c r="K809" i="3"/>
  <c r="F809" i="3"/>
  <c r="E809" i="3"/>
  <c r="C809" i="3"/>
  <c r="B809" i="3"/>
  <c r="L808" i="3"/>
  <c r="K808" i="3"/>
  <c r="F808" i="3"/>
  <c r="E808" i="3"/>
  <c r="C808" i="3"/>
  <c r="B808" i="3"/>
  <c r="L807" i="3"/>
  <c r="K807" i="3"/>
  <c r="F807" i="3"/>
  <c r="E807" i="3"/>
  <c r="C807" i="3"/>
  <c r="B807" i="3"/>
  <c r="L806" i="3"/>
  <c r="K806" i="3"/>
  <c r="F806" i="3"/>
  <c r="E806" i="3"/>
  <c r="C806" i="3"/>
  <c r="B806" i="3"/>
  <c r="L805" i="3"/>
  <c r="K805" i="3"/>
  <c r="F805" i="3"/>
  <c r="E805" i="3"/>
  <c r="C805" i="3"/>
  <c r="B805" i="3"/>
  <c r="L804" i="3"/>
  <c r="K804" i="3"/>
  <c r="F804" i="3"/>
  <c r="E804" i="3"/>
  <c r="C804" i="3"/>
  <c r="B804" i="3"/>
  <c r="L803" i="3"/>
  <c r="K803" i="3"/>
  <c r="F803" i="3"/>
  <c r="E803" i="3"/>
  <c r="C803" i="3"/>
  <c r="B803" i="3"/>
  <c r="L802" i="3"/>
  <c r="K802" i="3"/>
  <c r="F802" i="3"/>
  <c r="E802" i="3"/>
  <c r="C802" i="3"/>
  <c r="B802" i="3"/>
  <c r="L801" i="3"/>
  <c r="K801" i="3"/>
  <c r="F801" i="3"/>
  <c r="E801" i="3"/>
  <c r="C801" i="3"/>
  <c r="B801" i="3"/>
  <c r="L800" i="3"/>
  <c r="K800" i="3"/>
  <c r="F800" i="3"/>
  <c r="E800" i="3"/>
  <c r="C800" i="3"/>
  <c r="B800" i="3"/>
  <c r="L799" i="3"/>
  <c r="K799" i="3"/>
  <c r="F799" i="3"/>
  <c r="E799" i="3"/>
  <c r="C799" i="3"/>
  <c r="B799" i="3"/>
  <c r="L798" i="3"/>
  <c r="K798" i="3"/>
  <c r="F798" i="3"/>
  <c r="E798" i="3"/>
  <c r="C798" i="3"/>
  <c r="B798" i="3"/>
  <c r="L797" i="3"/>
  <c r="K797" i="3"/>
  <c r="F797" i="3"/>
  <c r="E797" i="3"/>
  <c r="C797" i="3"/>
  <c r="B797" i="3"/>
  <c r="L796" i="3"/>
  <c r="K796" i="3"/>
  <c r="F796" i="3"/>
  <c r="E796" i="3"/>
  <c r="C796" i="3"/>
  <c r="B796" i="3"/>
  <c r="L795" i="3"/>
  <c r="K795" i="3"/>
  <c r="F795" i="3"/>
  <c r="E795" i="3"/>
  <c r="C795" i="3"/>
  <c r="B795" i="3"/>
  <c r="L794" i="3"/>
  <c r="K794" i="3"/>
  <c r="F794" i="3"/>
  <c r="E794" i="3"/>
  <c r="C794" i="3"/>
  <c r="B794" i="3"/>
  <c r="L793" i="3"/>
  <c r="K793" i="3"/>
  <c r="F793" i="3"/>
  <c r="E793" i="3"/>
  <c r="C793" i="3"/>
  <c r="B793" i="3"/>
  <c r="L792" i="3"/>
  <c r="K792" i="3"/>
  <c r="F792" i="3"/>
  <c r="E792" i="3"/>
  <c r="C792" i="3"/>
  <c r="B792" i="3"/>
  <c r="L791" i="3"/>
  <c r="K791" i="3"/>
  <c r="F791" i="3"/>
  <c r="E791" i="3"/>
  <c r="C791" i="3"/>
  <c r="B791" i="3"/>
  <c r="L790" i="3"/>
  <c r="K790" i="3"/>
  <c r="F790" i="3"/>
  <c r="E790" i="3"/>
  <c r="C790" i="3"/>
  <c r="B790" i="3"/>
  <c r="L789" i="3"/>
  <c r="K789" i="3"/>
  <c r="F789" i="3"/>
  <c r="E789" i="3"/>
  <c r="C789" i="3"/>
  <c r="B789" i="3"/>
  <c r="L788" i="3"/>
  <c r="K788" i="3"/>
  <c r="F788" i="3"/>
  <c r="E788" i="3"/>
  <c r="C788" i="3"/>
  <c r="B788" i="3"/>
  <c r="L787" i="3"/>
  <c r="K787" i="3"/>
  <c r="F787" i="3"/>
  <c r="E787" i="3"/>
  <c r="C787" i="3"/>
  <c r="B787" i="3"/>
  <c r="L786" i="3"/>
  <c r="K786" i="3"/>
  <c r="F786" i="3"/>
  <c r="E786" i="3"/>
  <c r="C786" i="3"/>
  <c r="B786" i="3"/>
  <c r="L785" i="3"/>
  <c r="K785" i="3"/>
  <c r="F785" i="3"/>
  <c r="E785" i="3"/>
  <c r="C785" i="3"/>
  <c r="B785" i="3"/>
  <c r="L784" i="3"/>
  <c r="K784" i="3"/>
  <c r="F784" i="3"/>
  <c r="E784" i="3"/>
  <c r="C784" i="3"/>
  <c r="B784" i="3"/>
  <c r="L783" i="3"/>
  <c r="K783" i="3"/>
  <c r="F783" i="3"/>
  <c r="E783" i="3"/>
  <c r="C783" i="3"/>
  <c r="B783" i="3"/>
  <c r="L782" i="3"/>
  <c r="K782" i="3"/>
  <c r="F782" i="3"/>
  <c r="E782" i="3"/>
  <c r="C782" i="3"/>
  <c r="B782" i="3"/>
  <c r="L781" i="3"/>
  <c r="K781" i="3"/>
  <c r="F781" i="3"/>
  <c r="E781" i="3"/>
  <c r="C781" i="3"/>
  <c r="B781" i="3"/>
  <c r="L780" i="3"/>
  <c r="K780" i="3"/>
  <c r="F780" i="3"/>
  <c r="E780" i="3"/>
  <c r="C780" i="3"/>
  <c r="B780" i="3"/>
  <c r="L779" i="3"/>
  <c r="K779" i="3"/>
  <c r="F779" i="3"/>
  <c r="E779" i="3"/>
  <c r="C779" i="3"/>
  <c r="B779" i="3"/>
  <c r="L778" i="3"/>
  <c r="K778" i="3"/>
  <c r="F778" i="3"/>
  <c r="E778" i="3"/>
  <c r="C778" i="3"/>
  <c r="B778" i="3"/>
  <c r="L777" i="3"/>
  <c r="K777" i="3"/>
  <c r="F777" i="3"/>
  <c r="E777" i="3"/>
  <c r="C777" i="3"/>
  <c r="B777" i="3"/>
  <c r="L776" i="3"/>
  <c r="K776" i="3"/>
  <c r="F776" i="3"/>
  <c r="E776" i="3"/>
  <c r="C776" i="3"/>
  <c r="B776" i="3"/>
  <c r="L775" i="3"/>
  <c r="K775" i="3"/>
  <c r="F775" i="3"/>
  <c r="E775" i="3"/>
  <c r="C775" i="3"/>
  <c r="B775" i="3"/>
  <c r="L774" i="3"/>
  <c r="K774" i="3"/>
  <c r="F774" i="3"/>
  <c r="E774" i="3"/>
  <c r="C774" i="3"/>
  <c r="B774" i="3"/>
  <c r="L773" i="3"/>
  <c r="K773" i="3"/>
  <c r="F773" i="3"/>
  <c r="E773" i="3"/>
  <c r="C773" i="3"/>
  <c r="B773" i="3"/>
  <c r="L772" i="3"/>
  <c r="K772" i="3"/>
  <c r="F772" i="3"/>
  <c r="E772" i="3"/>
  <c r="C772" i="3"/>
  <c r="B772" i="3"/>
  <c r="L771" i="3"/>
  <c r="K771" i="3"/>
  <c r="F771" i="3"/>
  <c r="E771" i="3"/>
  <c r="C771" i="3"/>
  <c r="B771" i="3"/>
  <c r="L770" i="3"/>
  <c r="K770" i="3"/>
  <c r="F770" i="3"/>
  <c r="E770" i="3"/>
  <c r="C770" i="3"/>
  <c r="B770" i="3"/>
  <c r="L769" i="3"/>
  <c r="K769" i="3"/>
  <c r="F769" i="3"/>
  <c r="E769" i="3"/>
  <c r="C769" i="3"/>
  <c r="B769" i="3"/>
  <c r="L768" i="3"/>
  <c r="K768" i="3"/>
  <c r="F768" i="3"/>
  <c r="E768" i="3"/>
  <c r="C768" i="3"/>
  <c r="B768" i="3"/>
  <c r="L767" i="3"/>
  <c r="K767" i="3"/>
  <c r="F767" i="3"/>
  <c r="E767" i="3"/>
  <c r="C767" i="3"/>
  <c r="B767" i="3"/>
  <c r="L766" i="3"/>
  <c r="K766" i="3"/>
  <c r="F766" i="3"/>
  <c r="E766" i="3"/>
  <c r="C766" i="3"/>
  <c r="B766" i="3"/>
  <c r="L765" i="3"/>
  <c r="K765" i="3"/>
  <c r="F765" i="3"/>
  <c r="E765" i="3"/>
  <c r="C765" i="3"/>
  <c r="B765" i="3"/>
  <c r="L764" i="3"/>
  <c r="K764" i="3"/>
  <c r="F764" i="3"/>
  <c r="E764" i="3"/>
  <c r="C764" i="3"/>
  <c r="B764" i="3"/>
  <c r="L763" i="3"/>
  <c r="K763" i="3"/>
  <c r="F763" i="3"/>
  <c r="E763" i="3"/>
  <c r="C763" i="3"/>
  <c r="B763" i="3"/>
  <c r="L762" i="3"/>
  <c r="K762" i="3"/>
  <c r="F762" i="3"/>
  <c r="E762" i="3"/>
  <c r="C762" i="3"/>
  <c r="B762" i="3"/>
  <c r="L761" i="3"/>
  <c r="K761" i="3"/>
  <c r="F761" i="3"/>
  <c r="E761" i="3"/>
  <c r="C761" i="3"/>
  <c r="B761" i="3"/>
  <c r="L760" i="3"/>
  <c r="K760" i="3"/>
  <c r="F760" i="3"/>
  <c r="E760" i="3"/>
  <c r="C760" i="3"/>
  <c r="B760" i="3"/>
  <c r="L759" i="3"/>
  <c r="K759" i="3"/>
  <c r="F759" i="3"/>
  <c r="E759" i="3"/>
  <c r="C759" i="3"/>
  <c r="B759" i="3"/>
  <c r="L758" i="3"/>
  <c r="K758" i="3"/>
  <c r="F758" i="3"/>
  <c r="E758" i="3"/>
  <c r="C758" i="3"/>
  <c r="B758" i="3"/>
  <c r="L757" i="3"/>
  <c r="K757" i="3"/>
  <c r="F757" i="3"/>
  <c r="E757" i="3"/>
  <c r="C757" i="3"/>
  <c r="B757" i="3"/>
  <c r="L756" i="3"/>
  <c r="K756" i="3"/>
  <c r="F756" i="3"/>
  <c r="E756" i="3"/>
  <c r="C756" i="3"/>
  <c r="B756" i="3"/>
  <c r="L755" i="3"/>
  <c r="K755" i="3"/>
  <c r="F755" i="3"/>
  <c r="E755" i="3"/>
  <c r="C755" i="3"/>
  <c r="B755" i="3"/>
  <c r="L754" i="3"/>
  <c r="K754" i="3"/>
  <c r="F754" i="3"/>
  <c r="E754" i="3"/>
  <c r="C754" i="3"/>
  <c r="B754" i="3"/>
  <c r="L753" i="3"/>
  <c r="K753" i="3"/>
  <c r="F753" i="3"/>
  <c r="E753" i="3"/>
  <c r="C753" i="3"/>
  <c r="B753" i="3"/>
  <c r="L752" i="3"/>
  <c r="K752" i="3"/>
  <c r="F752" i="3"/>
  <c r="E752" i="3"/>
  <c r="C752" i="3"/>
  <c r="B752" i="3"/>
  <c r="L751" i="3"/>
  <c r="K751" i="3"/>
  <c r="F751" i="3"/>
  <c r="E751" i="3"/>
  <c r="C751" i="3"/>
  <c r="B751" i="3"/>
  <c r="L750" i="3"/>
  <c r="K750" i="3"/>
  <c r="F750" i="3"/>
  <c r="E750" i="3"/>
  <c r="C750" i="3"/>
  <c r="B750" i="3"/>
  <c r="L749" i="3"/>
  <c r="K749" i="3"/>
  <c r="F749" i="3"/>
  <c r="E749" i="3"/>
  <c r="C749" i="3"/>
  <c r="B749" i="3"/>
  <c r="L748" i="3"/>
  <c r="K748" i="3"/>
  <c r="F748" i="3"/>
  <c r="E748" i="3"/>
  <c r="C748" i="3"/>
  <c r="B748" i="3"/>
  <c r="L747" i="3"/>
  <c r="K747" i="3"/>
  <c r="F747" i="3"/>
  <c r="E747" i="3"/>
  <c r="C747" i="3"/>
  <c r="B747" i="3"/>
  <c r="L746" i="3"/>
  <c r="K746" i="3"/>
  <c r="F746" i="3"/>
  <c r="E746" i="3"/>
  <c r="C746" i="3"/>
  <c r="B746" i="3"/>
  <c r="L745" i="3"/>
  <c r="K745" i="3"/>
  <c r="F745" i="3"/>
  <c r="E745" i="3"/>
  <c r="C745" i="3"/>
  <c r="B745" i="3"/>
  <c r="L744" i="3"/>
  <c r="K744" i="3"/>
  <c r="F744" i="3"/>
  <c r="E744" i="3"/>
  <c r="C744" i="3"/>
  <c r="B744" i="3"/>
  <c r="L743" i="3"/>
  <c r="K743" i="3"/>
  <c r="F743" i="3"/>
  <c r="E743" i="3"/>
  <c r="C743" i="3"/>
  <c r="B743" i="3"/>
  <c r="L742" i="3"/>
  <c r="K742" i="3"/>
  <c r="F742" i="3"/>
  <c r="E742" i="3"/>
  <c r="C742" i="3"/>
  <c r="B742" i="3"/>
  <c r="L741" i="3"/>
  <c r="K741" i="3"/>
  <c r="F741" i="3"/>
  <c r="E741" i="3"/>
  <c r="C741" i="3"/>
  <c r="B741" i="3"/>
  <c r="L740" i="3"/>
  <c r="K740" i="3"/>
  <c r="F740" i="3"/>
  <c r="E740" i="3"/>
  <c r="C740" i="3"/>
  <c r="B740" i="3"/>
  <c r="L739" i="3"/>
  <c r="K739" i="3"/>
  <c r="F739" i="3"/>
  <c r="E739" i="3"/>
  <c r="C739" i="3"/>
  <c r="B739" i="3"/>
  <c r="L738" i="3"/>
  <c r="K738" i="3"/>
  <c r="F738" i="3"/>
  <c r="E738" i="3"/>
  <c r="C738" i="3"/>
  <c r="B738" i="3"/>
  <c r="L737" i="3"/>
  <c r="K737" i="3"/>
  <c r="F737" i="3"/>
  <c r="E737" i="3"/>
  <c r="C737" i="3"/>
  <c r="B737" i="3"/>
  <c r="L736" i="3"/>
  <c r="K736" i="3"/>
  <c r="F736" i="3"/>
  <c r="E736" i="3"/>
  <c r="C736" i="3"/>
  <c r="B736" i="3"/>
  <c r="L735" i="3"/>
  <c r="K735" i="3"/>
  <c r="F735" i="3"/>
  <c r="E735" i="3"/>
  <c r="C735" i="3"/>
  <c r="B735" i="3"/>
  <c r="L734" i="3"/>
  <c r="K734" i="3"/>
  <c r="F734" i="3"/>
  <c r="E734" i="3"/>
  <c r="C734" i="3"/>
  <c r="B734" i="3"/>
  <c r="L733" i="3"/>
  <c r="K733" i="3"/>
  <c r="F733" i="3"/>
  <c r="E733" i="3"/>
  <c r="C733" i="3"/>
  <c r="B733" i="3"/>
  <c r="L732" i="3"/>
  <c r="K732" i="3"/>
  <c r="F732" i="3"/>
  <c r="E732" i="3"/>
  <c r="C732" i="3"/>
  <c r="B732" i="3"/>
  <c r="L731" i="3"/>
  <c r="K731" i="3"/>
  <c r="F731" i="3"/>
  <c r="E731" i="3"/>
  <c r="C731" i="3"/>
  <c r="B731" i="3"/>
  <c r="L730" i="3"/>
  <c r="K730" i="3"/>
  <c r="F730" i="3"/>
  <c r="E730" i="3"/>
  <c r="C730" i="3"/>
  <c r="B730" i="3"/>
  <c r="L729" i="3"/>
  <c r="K729" i="3"/>
  <c r="F729" i="3"/>
  <c r="E729" i="3"/>
  <c r="C729" i="3"/>
  <c r="B729" i="3"/>
  <c r="L728" i="3"/>
  <c r="K728" i="3"/>
  <c r="F728" i="3"/>
  <c r="E728" i="3"/>
  <c r="C728" i="3"/>
  <c r="B728" i="3"/>
  <c r="L727" i="3"/>
  <c r="K727" i="3"/>
  <c r="F727" i="3"/>
  <c r="E727" i="3"/>
  <c r="C727" i="3"/>
  <c r="B727" i="3"/>
  <c r="L726" i="3"/>
  <c r="K726" i="3"/>
  <c r="F726" i="3"/>
  <c r="E726" i="3"/>
  <c r="C726" i="3"/>
  <c r="B726" i="3"/>
  <c r="L725" i="3"/>
  <c r="K725" i="3"/>
  <c r="F725" i="3"/>
  <c r="E725" i="3"/>
  <c r="C725" i="3"/>
  <c r="B725" i="3"/>
  <c r="L724" i="3"/>
  <c r="K724" i="3"/>
  <c r="F724" i="3"/>
  <c r="E724" i="3"/>
  <c r="C724" i="3"/>
  <c r="B724" i="3"/>
  <c r="L723" i="3"/>
  <c r="K723" i="3"/>
  <c r="F723" i="3"/>
  <c r="E723" i="3"/>
  <c r="C723" i="3"/>
  <c r="B723" i="3"/>
  <c r="L722" i="3"/>
  <c r="K722" i="3"/>
  <c r="F722" i="3"/>
  <c r="E722" i="3"/>
  <c r="C722" i="3"/>
  <c r="B722" i="3"/>
  <c r="L721" i="3"/>
  <c r="K721" i="3"/>
  <c r="F721" i="3"/>
  <c r="E721" i="3"/>
  <c r="C721" i="3"/>
  <c r="B721" i="3"/>
  <c r="L720" i="3"/>
  <c r="K720" i="3"/>
  <c r="F720" i="3"/>
  <c r="E720" i="3"/>
  <c r="C720" i="3"/>
  <c r="B720" i="3"/>
  <c r="L719" i="3"/>
  <c r="K719" i="3"/>
  <c r="F719" i="3"/>
  <c r="E719" i="3"/>
  <c r="C719" i="3"/>
  <c r="B719" i="3"/>
  <c r="L718" i="3"/>
  <c r="K718" i="3"/>
  <c r="F718" i="3"/>
  <c r="E718" i="3"/>
  <c r="C718" i="3"/>
  <c r="B718" i="3"/>
  <c r="L717" i="3"/>
  <c r="K717" i="3"/>
  <c r="F717" i="3"/>
  <c r="E717" i="3"/>
  <c r="C717" i="3"/>
  <c r="B717" i="3"/>
  <c r="L716" i="3"/>
  <c r="K716" i="3"/>
  <c r="F716" i="3"/>
  <c r="E716" i="3"/>
  <c r="C716" i="3"/>
  <c r="B716" i="3"/>
  <c r="L715" i="3"/>
  <c r="K715" i="3"/>
  <c r="F715" i="3"/>
  <c r="E715" i="3"/>
  <c r="C715" i="3"/>
  <c r="B715" i="3"/>
  <c r="L714" i="3"/>
  <c r="K714" i="3"/>
  <c r="F714" i="3"/>
  <c r="E714" i="3"/>
  <c r="C714" i="3"/>
  <c r="B714" i="3"/>
  <c r="L713" i="3"/>
  <c r="K713" i="3"/>
  <c r="F713" i="3"/>
  <c r="E713" i="3"/>
  <c r="C713" i="3"/>
  <c r="B713" i="3"/>
  <c r="L712" i="3"/>
  <c r="K712" i="3"/>
  <c r="F712" i="3"/>
  <c r="E712" i="3"/>
  <c r="C712" i="3"/>
  <c r="B712" i="3"/>
  <c r="L711" i="3"/>
  <c r="K711" i="3"/>
  <c r="F711" i="3"/>
  <c r="E711" i="3"/>
  <c r="C711" i="3"/>
  <c r="B711" i="3"/>
  <c r="L710" i="3"/>
  <c r="K710" i="3"/>
  <c r="F710" i="3"/>
  <c r="E710" i="3"/>
  <c r="C710" i="3"/>
  <c r="B710" i="3"/>
  <c r="L709" i="3"/>
  <c r="K709" i="3"/>
  <c r="F709" i="3"/>
  <c r="E709" i="3"/>
  <c r="C709" i="3"/>
  <c r="B709" i="3"/>
  <c r="L708" i="3"/>
  <c r="K708" i="3"/>
  <c r="F708" i="3"/>
  <c r="E708" i="3"/>
  <c r="C708" i="3"/>
  <c r="B708" i="3"/>
  <c r="L707" i="3"/>
  <c r="K707" i="3"/>
  <c r="F707" i="3"/>
  <c r="E707" i="3"/>
  <c r="C707" i="3"/>
  <c r="B707" i="3"/>
  <c r="L706" i="3"/>
  <c r="K706" i="3"/>
  <c r="F706" i="3"/>
  <c r="E706" i="3"/>
  <c r="C706" i="3"/>
  <c r="B706" i="3"/>
  <c r="L705" i="3"/>
  <c r="K705" i="3"/>
  <c r="F705" i="3"/>
  <c r="E705" i="3"/>
  <c r="C705" i="3"/>
  <c r="B705" i="3"/>
  <c r="L704" i="3"/>
  <c r="K704" i="3"/>
  <c r="F704" i="3"/>
  <c r="E704" i="3"/>
  <c r="C704" i="3"/>
  <c r="B704" i="3"/>
  <c r="L703" i="3"/>
  <c r="K703" i="3"/>
  <c r="F703" i="3"/>
  <c r="E703" i="3"/>
  <c r="C703" i="3"/>
  <c r="B703" i="3"/>
  <c r="L702" i="3"/>
  <c r="K702" i="3"/>
  <c r="F702" i="3"/>
  <c r="E702" i="3"/>
  <c r="C702" i="3"/>
  <c r="B702" i="3"/>
  <c r="L701" i="3"/>
  <c r="K701" i="3"/>
  <c r="F701" i="3"/>
  <c r="E701" i="3"/>
  <c r="C701" i="3"/>
  <c r="B701" i="3"/>
  <c r="L700" i="3"/>
  <c r="K700" i="3"/>
  <c r="F700" i="3"/>
  <c r="E700" i="3"/>
  <c r="C700" i="3"/>
  <c r="B700" i="3"/>
  <c r="L699" i="3"/>
  <c r="K699" i="3"/>
  <c r="F699" i="3"/>
  <c r="E699" i="3"/>
  <c r="C699" i="3"/>
  <c r="B699" i="3"/>
  <c r="L698" i="3"/>
  <c r="K698" i="3"/>
  <c r="F698" i="3"/>
  <c r="E698" i="3"/>
  <c r="C698" i="3"/>
  <c r="B698" i="3"/>
  <c r="L697" i="3"/>
  <c r="K697" i="3"/>
  <c r="F697" i="3"/>
  <c r="E697" i="3"/>
  <c r="C697" i="3"/>
  <c r="B697" i="3"/>
  <c r="L696" i="3"/>
  <c r="K696" i="3"/>
  <c r="F696" i="3"/>
  <c r="E696" i="3"/>
  <c r="C696" i="3"/>
  <c r="B696" i="3"/>
  <c r="L695" i="3"/>
  <c r="K695" i="3"/>
  <c r="F695" i="3"/>
  <c r="E695" i="3"/>
  <c r="C695" i="3"/>
  <c r="B695" i="3"/>
  <c r="L694" i="3"/>
  <c r="K694" i="3"/>
  <c r="F694" i="3"/>
  <c r="E694" i="3"/>
  <c r="C694" i="3"/>
  <c r="B694" i="3"/>
  <c r="L693" i="3"/>
  <c r="K693" i="3"/>
  <c r="F693" i="3"/>
  <c r="E693" i="3"/>
  <c r="C693" i="3"/>
  <c r="B693" i="3"/>
  <c r="L692" i="3"/>
  <c r="K692" i="3"/>
  <c r="F692" i="3"/>
  <c r="E692" i="3"/>
  <c r="C692" i="3"/>
  <c r="B692" i="3"/>
  <c r="L691" i="3"/>
  <c r="K691" i="3"/>
  <c r="F691" i="3"/>
  <c r="E691" i="3"/>
  <c r="C691" i="3"/>
  <c r="B691" i="3"/>
  <c r="L690" i="3"/>
  <c r="K690" i="3"/>
  <c r="F690" i="3"/>
  <c r="E690" i="3"/>
  <c r="C690" i="3"/>
  <c r="B690" i="3"/>
  <c r="L689" i="3"/>
  <c r="K689" i="3"/>
  <c r="F689" i="3"/>
  <c r="E689" i="3"/>
  <c r="C689" i="3"/>
  <c r="B689" i="3"/>
  <c r="L688" i="3"/>
  <c r="K688" i="3"/>
  <c r="F688" i="3"/>
  <c r="E688" i="3"/>
  <c r="C688" i="3"/>
  <c r="B688" i="3"/>
  <c r="L687" i="3"/>
  <c r="K687" i="3"/>
  <c r="F687" i="3"/>
  <c r="E687" i="3"/>
  <c r="C687" i="3"/>
  <c r="B687" i="3"/>
  <c r="L686" i="3"/>
  <c r="K686" i="3"/>
  <c r="F686" i="3"/>
  <c r="E686" i="3"/>
  <c r="C686" i="3"/>
  <c r="B686" i="3"/>
  <c r="L685" i="3"/>
  <c r="K685" i="3"/>
  <c r="F685" i="3"/>
  <c r="E685" i="3"/>
  <c r="C685" i="3"/>
  <c r="B685" i="3"/>
  <c r="L684" i="3"/>
  <c r="K684" i="3"/>
  <c r="F684" i="3"/>
  <c r="E684" i="3"/>
  <c r="C684" i="3"/>
  <c r="B684" i="3"/>
  <c r="L683" i="3"/>
  <c r="K683" i="3"/>
  <c r="F683" i="3"/>
  <c r="E683" i="3"/>
  <c r="C683" i="3"/>
  <c r="B683" i="3"/>
  <c r="L682" i="3"/>
  <c r="K682" i="3"/>
  <c r="F682" i="3"/>
  <c r="E682" i="3"/>
  <c r="C682" i="3"/>
  <c r="B682" i="3"/>
  <c r="L681" i="3"/>
  <c r="K681" i="3"/>
  <c r="F681" i="3"/>
  <c r="E681" i="3"/>
  <c r="C681" i="3"/>
  <c r="B681" i="3"/>
  <c r="L680" i="3"/>
  <c r="K680" i="3"/>
  <c r="F680" i="3"/>
  <c r="E680" i="3"/>
  <c r="C680" i="3"/>
  <c r="B680" i="3"/>
  <c r="L679" i="3"/>
  <c r="K679" i="3"/>
  <c r="F679" i="3"/>
  <c r="E679" i="3"/>
  <c r="C679" i="3"/>
  <c r="B679" i="3"/>
  <c r="L678" i="3"/>
  <c r="K678" i="3"/>
  <c r="F678" i="3"/>
  <c r="E678" i="3"/>
  <c r="C678" i="3"/>
  <c r="B678" i="3"/>
  <c r="L677" i="3"/>
  <c r="K677" i="3"/>
  <c r="F677" i="3"/>
  <c r="E677" i="3"/>
  <c r="C677" i="3"/>
  <c r="B677" i="3"/>
  <c r="L676" i="3"/>
  <c r="K676" i="3"/>
  <c r="F676" i="3"/>
  <c r="E676" i="3"/>
  <c r="C676" i="3"/>
  <c r="B676" i="3"/>
  <c r="L675" i="3"/>
  <c r="K675" i="3"/>
  <c r="F675" i="3"/>
  <c r="E675" i="3"/>
  <c r="C675" i="3"/>
  <c r="B675" i="3"/>
  <c r="L674" i="3"/>
  <c r="K674" i="3"/>
  <c r="F674" i="3"/>
  <c r="E674" i="3"/>
  <c r="C674" i="3"/>
  <c r="B674" i="3"/>
  <c r="L673" i="3"/>
  <c r="K673" i="3"/>
  <c r="F673" i="3"/>
  <c r="E673" i="3"/>
  <c r="C673" i="3"/>
  <c r="B673" i="3"/>
  <c r="L672" i="3"/>
  <c r="K672" i="3"/>
  <c r="F672" i="3"/>
  <c r="E672" i="3"/>
  <c r="C672" i="3"/>
  <c r="B672" i="3"/>
  <c r="L671" i="3"/>
  <c r="K671" i="3"/>
  <c r="F671" i="3"/>
  <c r="E671" i="3"/>
  <c r="C671" i="3"/>
  <c r="B671" i="3"/>
  <c r="L670" i="3"/>
  <c r="K670" i="3"/>
  <c r="F670" i="3"/>
  <c r="E670" i="3"/>
  <c r="C670" i="3"/>
  <c r="B670" i="3"/>
  <c r="L669" i="3"/>
  <c r="K669" i="3"/>
  <c r="F669" i="3"/>
  <c r="E669" i="3"/>
  <c r="C669" i="3"/>
  <c r="B669" i="3"/>
  <c r="L668" i="3"/>
  <c r="K668" i="3"/>
  <c r="F668" i="3"/>
  <c r="E668" i="3"/>
  <c r="C668" i="3"/>
  <c r="B668" i="3"/>
  <c r="L667" i="3"/>
  <c r="K667" i="3"/>
  <c r="F667" i="3"/>
  <c r="E667" i="3"/>
  <c r="C667" i="3"/>
  <c r="B667" i="3"/>
  <c r="L666" i="3"/>
  <c r="K666" i="3"/>
  <c r="F666" i="3"/>
  <c r="E666" i="3"/>
  <c r="C666" i="3"/>
  <c r="B666" i="3"/>
  <c r="L665" i="3"/>
  <c r="K665" i="3"/>
  <c r="F665" i="3"/>
  <c r="E665" i="3"/>
  <c r="C665" i="3"/>
  <c r="B665" i="3"/>
  <c r="L664" i="3"/>
  <c r="K664" i="3"/>
  <c r="F664" i="3"/>
  <c r="E664" i="3"/>
  <c r="C664" i="3"/>
  <c r="B664" i="3"/>
  <c r="L663" i="3"/>
  <c r="K663" i="3"/>
  <c r="F663" i="3"/>
  <c r="E663" i="3"/>
  <c r="C663" i="3"/>
  <c r="B663" i="3"/>
  <c r="L662" i="3"/>
  <c r="K662" i="3"/>
  <c r="F662" i="3"/>
  <c r="E662" i="3"/>
  <c r="C662" i="3"/>
  <c r="B662" i="3"/>
  <c r="L661" i="3"/>
  <c r="K661" i="3"/>
  <c r="F661" i="3"/>
  <c r="E661" i="3"/>
  <c r="C661" i="3"/>
  <c r="B661" i="3"/>
  <c r="L660" i="3"/>
  <c r="K660" i="3"/>
  <c r="F660" i="3"/>
  <c r="E660" i="3"/>
  <c r="C660" i="3"/>
  <c r="B660" i="3"/>
  <c r="L659" i="3"/>
  <c r="K659" i="3"/>
  <c r="F659" i="3"/>
  <c r="E659" i="3"/>
  <c r="C659" i="3"/>
  <c r="B659" i="3"/>
  <c r="L658" i="3"/>
  <c r="K658" i="3"/>
  <c r="F658" i="3"/>
  <c r="E658" i="3"/>
  <c r="C658" i="3"/>
  <c r="B658" i="3"/>
  <c r="L657" i="3"/>
  <c r="K657" i="3"/>
  <c r="F657" i="3"/>
  <c r="E657" i="3"/>
  <c r="C657" i="3"/>
  <c r="B657" i="3"/>
  <c r="L656" i="3"/>
  <c r="K656" i="3"/>
  <c r="F656" i="3"/>
  <c r="E656" i="3"/>
  <c r="C656" i="3"/>
  <c r="B656" i="3"/>
  <c r="L655" i="3"/>
  <c r="K655" i="3"/>
  <c r="F655" i="3"/>
  <c r="E655" i="3"/>
  <c r="C655" i="3"/>
  <c r="B655" i="3"/>
  <c r="L654" i="3"/>
  <c r="K654" i="3"/>
  <c r="F654" i="3"/>
  <c r="E654" i="3"/>
  <c r="C654" i="3"/>
  <c r="B654" i="3"/>
  <c r="L653" i="3"/>
  <c r="K653" i="3"/>
  <c r="F653" i="3"/>
  <c r="E653" i="3"/>
  <c r="C653" i="3"/>
  <c r="B653" i="3"/>
  <c r="L652" i="3"/>
  <c r="K652" i="3"/>
  <c r="F652" i="3"/>
  <c r="E652" i="3"/>
  <c r="C652" i="3"/>
  <c r="B652" i="3"/>
  <c r="L651" i="3"/>
  <c r="K651" i="3"/>
  <c r="F651" i="3"/>
  <c r="E651" i="3"/>
  <c r="C651" i="3"/>
  <c r="B651" i="3"/>
  <c r="L650" i="3"/>
  <c r="K650" i="3"/>
  <c r="F650" i="3"/>
  <c r="E650" i="3"/>
  <c r="C650" i="3"/>
  <c r="B650" i="3"/>
  <c r="L649" i="3"/>
  <c r="K649" i="3"/>
  <c r="F649" i="3"/>
  <c r="E649" i="3"/>
  <c r="C649" i="3"/>
  <c r="B649" i="3"/>
  <c r="L648" i="3"/>
  <c r="K648" i="3"/>
  <c r="F648" i="3"/>
  <c r="E648" i="3"/>
  <c r="C648" i="3"/>
  <c r="B648" i="3"/>
  <c r="L647" i="3"/>
  <c r="K647" i="3"/>
  <c r="F647" i="3"/>
  <c r="E647" i="3"/>
  <c r="C647" i="3"/>
  <c r="B647" i="3"/>
  <c r="L646" i="3"/>
  <c r="K646" i="3"/>
  <c r="F646" i="3"/>
  <c r="E646" i="3"/>
  <c r="C646" i="3"/>
  <c r="B646" i="3"/>
  <c r="L645" i="3"/>
  <c r="K645" i="3"/>
  <c r="F645" i="3"/>
  <c r="E645" i="3"/>
  <c r="C645" i="3"/>
  <c r="B645" i="3"/>
  <c r="L644" i="3"/>
  <c r="K644" i="3"/>
  <c r="F644" i="3"/>
  <c r="E644" i="3"/>
  <c r="C644" i="3"/>
  <c r="B644" i="3"/>
  <c r="L643" i="3"/>
  <c r="K643" i="3"/>
  <c r="F643" i="3"/>
  <c r="E643" i="3"/>
  <c r="C643" i="3"/>
  <c r="B643" i="3"/>
  <c r="L642" i="3"/>
  <c r="K642" i="3"/>
  <c r="F642" i="3"/>
  <c r="E642" i="3"/>
  <c r="C642" i="3"/>
  <c r="B642" i="3"/>
  <c r="L641" i="3"/>
  <c r="K641" i="3"/>
  <c r="F641" i="3"/>
  <c r="E641" i="3"/>
  <c r="C641" i="3"/>
  <c r="B641" i="3"/>
  <c r="L640" i="3"/>
  <c r="K640" i="3"/>
  <c r="F640" i="3"/>
  <c r="E640" i="3"/>
  <c r="C640" i="3"/>
  <c r="B640" i="3"/>
  <c r="L639" i="3"/>
  <c r="K639" i="3"/>
  <c r="F639" i="3"/>
  <c r="E639" i="3"/>
  <c r="C639" i="3"/>
  <c r="B639" i="3"/>
  <c r="L638" i="3"/>
  <c r="K638" i="3"/>
  <c r="F638" i="3"/>
  <c r="E638" i="3"/>
  <c r="C638" i="3"/>
  <c r="B638" i="3"/>
  <c r="L637" i="3"/>
  <c r="K637" i="3"/>
  <c r="F637" i="3"/>
  <c r="E637" i="3"/>
  <c r="C637" i="3"/>
  <c r="B637" i="3"/>
  <c r="L636" i="3"/>
  <c r="K636" i="3"/>
  <c r="F636" i="3"/>
  <c r="E636" i="3"/>
  <c r="C636" i="3"/>
  <c r="B636" i="3"/>
  <c r="L635" i="3"/>
  <c r="K635" i="3"/>
  <c r="F635" i="3"/>
  <c r="E635" i="3"/>
  <c r="C635" i="3"/>
  <c r="B635" i="3"/>
  <c r="L634" i="3"/>
  <c r="K634" i="3"/>
  <c r="F634" i="3"/>
  <c r="E634" i="3"/>
  <c r="C634" i="3"/>
  <c r="B634" i="3"/>
  <c r="L633" i="3"/>
  <c r="K633" i="3"/>
  <c r="F633" i="3"/>
  <c r="E633" i="3"/>
  <c r="C633" i="3"/>
  <c r="B633" i="3"/>
  <c r="L632" i="3"/>
  <c r="K632" i="3"/>
  <c r="F632" i="3"/>
  <c r="E632" i="3"/>
  <c r="C632" i="3"/>
  <c r="B632" i="3"/>
  <c r="L631" i="3"/>
  <c r="K631" i="3"/>
  <c r="F631" i="3"/>
  <c r="E631" i="3"/>
  <c r="C631" i="3"/>
  <c r="B631" i="3"/>
  <c r="L630" i="3"/>
  <c r="K630" i="3"/>
  <c r="F630" i="3"/>
  <c r="E630" i="3"/>
  <c r="C630" i="3"/>
  <c r="B630" i="3"/>
  <c r="L629" i="3"/>
  <c r="K629" i="3"/>
  <c r="F629" i="3"/>
  <c r="E629" i="3"/>
  <c r="C629" i="3"/>
  <c r="B629" i="3"/>
  <c r="L628" i="3"/>
  <c r="K628" i="3"/>
  <c r="F628" i="3"/>
  <c r="E628" i="3"/>
  <c r="C628" i="3"/>
  <c r="B628" i="3"/>
  <c r="L627" i="3"/>
  <c r="K627" i="3"/>
  <c r="F627" i="3"/>
  <c r="E627" i="3"/>
  <c r="C627" i="3"/>
  <c r="B627" i="3"/>
  <c r="L626" i="3"/>
  <c r="K626" i="3"/>
  <c r="F626" i="3"/>
  <c r="E626" i="3"/>
  <c r="C626" i="3"/>
  <c r="B626" i="3"/>
  <c r="L625" i="3"/>
  <c r="K625" i="3"/>
  <c r="F625" i="3"/>
  <c r="E625" i="3"/>
  <c r="C625" i="3"/>
  <c r="B625" i="3"/>
  <c r="L624" i="3"/>
  <c r="K624" i="3"/>
  <c r="F624" i="3"/>
  <c r="E624" i="3"/>
  <c r="C624" i="3"/>
  <c r="B624" i="3"/>
  <c r="L623" i="3"/>
  <c r="K623" i="3"/>
  <c r="F623" i="3"/>
  <c r="E623" i="3"/>
  <c r="C623" i="3"/>
  <c r="B623" i="3"/>
  <c r="L622" i="3"/>
  <c r="K622" i="3"/>
  <c r="F622" i="3"/>
  <c r="E622" i="3"/>
  <c r="C622" i="3"/>
  <c r="B622" i="3"/>
  <c r="L621" i="3"/>
  <c r="K621" i="3"/>
  <c r="F621" i="3"/>
  <c r="E621" i="3"/>
  <c r="C621" i="3"/>
  <c r="B621" i="3"/>
  <c r="L620" i="3"/>
  <c r="K620" i="3"/>
  <c r="F620" i="3"/>
  <c r="E620" i="3"/>
  <c r="C620" i="3"/>
  <c r="B620" i="3"/>
  <c r="L619" i="3"/>
  <c r="K619" i="3"/>
  <c r="F619" i="3"/>
  <c r="E619" i="3"/>
  <c r="C619" i="3"/>
  <c r="B619" i="3"/>
  <c r="L618" i="3"/>
  <c r="K618" i="3"/>
  <c r="F618" i="3"/>
  <c r="E618" i="3"/>
  <c r="C618" i="3"/>
  <c r="B618" i="3"/>
  <c r="L617" i="3"/>
  <c r="K617" i="3"/>
  <c r="F617" i="3"/>
  <c r="E617" i="3"/>
  <c r="C617" i="3"/>
  <c r="B617" i="3"/>
  <c r="L616" i="3"/>
  <c r="K616" i="3"/>
  <c r="F616" i="3"/>
  <c r="E616" i="3"/>
  <c r="C616" i="3"/>
  <c r="B616" i="3"/>
  <c r="L615" i="3"/>
  <c r="K615" i="3"/>
  <c r="F615" i="3"/>
  <c r="E615" i="3"/>
  <c r="C615" i="3"/>
  <c r="B615" i="3"/>
  <c r="L614" i="3"/>
  <c r="K614" i="3"/>
  <c r="F614" i="3"/>
  <c r="E614" i="3"/>
  <c r="C614" i="3"/>
  <c r="B614" i="3"/>
  <c r="L613" i="3"/>
  <c r="K613" i="3"/>
  <c r="F613" i="3"/>
  <c r="E613" i="3"/>
  <c r="C613" i="3"/>
  <c r="B613" i="3"/>
  <c r="L612" i="3"/>
  <c r="K612" i="3"/>
  <c r="F612" i="3"/>
  <c r="E612" i="3"/>
  <c r="C612" i="3"/>
  <c r="B612" i="3"/>
  <c r="L611" i="3"/>
  <c r="K611" i="3"/>
  <c r="F611" i="3"/>
  <c r="E611" i="3"/>
  <c r="C611" i="3"/>
  <c r="B611" i="3"/>
  <c r="L610" i="3"/>
  <c r="K610" i="3"/>
  <c r="F610" i="3"/>
  <c r="E610" i="3"/>
  <c r="C610" i="3"/>
  <c r="B610" i="3"/>
  <c r="L609" i="3"/>
  <c r="K609" i="3"/>
  <c r="F609" i="3"/>
  <c r="E609" i="3"/>
  <c r="C609" i="3"/>
  <c r="B609" i="3"/>
  <c r="L608" i="3"/>
  <c r="K608" i="3"/>
  <c r="F608" i="3"/>
  <c r="E608" i="3"/>
  <c r="C608" i="3"/>
  <c r="B608" i="3"/>
  <c r="L607" i="3"/>
  <c r="K607" i="3"/>
  <c r="F607" i="3"/>
  <c r="E607" i="3"/>
  <c r="C607" i="3"/>
  <c r="B607" i="3"/>
  <c r="L606" i="3"/>
  <c r="K606" i="3"/>
  <c r="F606" i="3"/>
  <c r="E606" i="3"/>
  <c r="C606" i="3"/>
  <c r="B606" i="3"/>
  <c r="L605" i="3"/>
  <c r="K605" i="3"/>
  <c r="F605" i="3"/>
  <c r="E605" i="3"/>
  <c r="C605" i="3"/>
  <c r="B605" i="3"/>
  <c r="L604" i="3"/>
  <c r="K604" i="3"/>
  <c r="F604" i="3"/>
  <c r="E604" i="3"/>
  <c r="C604" i="3"/>
  <c r="B604" i="3"/>
  <c r="L603" i="3"/>
  <c r="K603" i="3"/>
  <c r="F603" i="3"/>
  <c r="E603" i="3"/>
  <c r="C603" i="3"/>
  <c r="B603" i="3"/>
  <c r="L602" i="3"/>
  <c r="K602" i="3"/>
  <c r="F602" i="3"/>
  <c r="E602" i="3"/>
  <c r="C602" i="3"/>
  <c r="B602" i="3"/>
  <c r="L601" i="3"/>
  <c r="K601" i="3"/>
  <c r="F601" i="3"/>
  <c r="E601" i="3"/>
  <c r="C601" i="3"/>
  <c r="B601" i="3"/>
  <c r="L600" i="3"/>
  <c r="K600" i="3"/>
  <c r="F600" i="3"/>
  <c r="E600" i="3"/>
  <c r="C600" i="3"/>
  <c r="B600" i="3"/>
  <c r="L599" i="3"/>
  <c r="K599" i="3"/>
  <c r="F599" i="3"/>
  <c r="E599" i="3"/>
  <c r="C599" i="3"/>
  <c r="B599" i="3"/>
  <c r="L598" i="3"/>
  <c r="K598" i="3"/>
  <c r="F598" i="3"/>
  <c r="E598" i="3"/>
  <c r="C598" i="3"/>
  <c r="B598" i="3"/>
  <c r="L597" i="3"/>
  <c r="K597" i="3"/>
  <c r="F597" i="3"/>
  <c r="E597" i="3"/>
  <c r="C597" i="3"/>
  <c r="B597" i="3"/>
  <c r="L596" i="3"/>
  <c r="K596" i="3"/>
  <c r="F596" i="3"/>
  <c r="E596" i="3"/>
  <c r="C596" i="3"/>
  <c r="B596" i="3"/>
  <c r="L595" i="3"/>
  <c r="K595" i="3"/>
  <c r="F595" i="3"/>
  <c r="E595" i="3"/>
  <c r="C595" i="3"/>
  <c r="B595" i="3"/>
  <c r="L594" i="3"/>
  <c r="K594" i="3"/>
  <c r="F594" i="3"/>
  <c r="E594" i="3"/>
  <c r="C594" i="3"/>
  <c r="B594" i="3"/>
  <c r="L593" i="3"/>
  <c r="K593" i="3"/>
  <c r="F593" i="3"/>
  <c r="E593" i="3"/>
  <c r="C593" i="3"/>
  <c r="B593" i="3"/>
  <c r="L592" i="3"/>
  <c r="K592" i="3"/>
  <c r="F592" i="3"/>
  <c r="E592" i="3"/>
  <c r="C592" i="3"/>
  <c r="B592" i="3"/>
  <c r="L591" i="3"/>
  <c r="K591" i="3"/>
  <c r="F591" i="3"/>
  <c r="E591" i="3"/>
  <c r="C591" i="3"/>
  <c r="B591" i="3"/>
  <c r="L590" i="3"/>
  <c r="K590" i="3"/>
  <c r="F590" i="3"/>
  <c r="E590" i="3"/>
  <c r="C590" i="3"/>
  <c r="B590" i="3"/>
  <c r="L589" i="3"/>
  <c r="K589" i="3"/>
  <c r="F589" i="3"/>
  <c r="E589" i="3"/>
  <c r="C589" i="3"/>
  <c r="B589" i="3"/>
  <c r="L588" i="3"/>
  <c r="K588" i="3"/>
  <c r="F588" i="3"/>
  <c r="E588" i="3"/>
  <c r="C588" i="3"/>
  <c r="B588" i="3"/>
  <c r="L587" i="3"/>
  <c r="K587" i="3"/>
  <c r="F587" i="3"/>
  <c r="E587" i="3"/>
  <c r="C587" i="3"/>
  <c r="B587" i="3"/>
  <c r="L586" i="3"/>
  <c r="K586" i="3"/>
  <c r="F586" i="3"/>
  <c r="E586" i="3"/>
  <c r="C586" i="3"/>
  <c r="B586" i="3"/>
  <c r="L585" i="3"/>
  <c r="K585" i="3"/>
  <c r="F585" i="3"/>
  <c r="E585" i="3"/>
  <c r="C585" i="3"/>
  <c r="B585" i="3"/>
  <c r="L584" i="3"/>
  <c r="K584" i="3"/>
  <c r="F584" i="3"/>
  <c r="E584" i="3"/>
  <c r="C584" i="3"/>
  <c r="B584" i="3"/>
  <c r="L583" i="3"/>
  <c r="K583" i="3"/>
  <c r="F583" i="3"/>
  <c r="E583" i="3"/>
  <c r="C583" i="3"/>
  <c r="B583" i="3"/>
  <c r="L582" i="3"/>
  <c r="K582" i="3"/>
  <c r="F582" i="3"/>
  <c r="E582" i="3"/>
  <c r="C582" i="3"/>
  <c r="B582" i="3"/>
  <c r="L581" i="3"/>
  <c r="K581" i="3"/>
  <c r="F581" i="3"/>
  <c r="E581" i="3"/>
  <c r="C581" i="3"/>
  <c r="B581" i="3"/>
  <c r="L580" i="3"/>
  <c r="K580" i="3"/>
  <c r="F580" i="3"/>
  <c r="E580" i="3"/>
  <c r="C580" i="3"/>
  <c r="B580" i="3"/>
  <c r="L579" i="3"/>
  <c r="K579" i="3"/>
  <c r="F579" i="3"/>
  <c r="E579" i="3"/>
  <c r="C579" i="3"/>
  <c r="B579" i="3"/>
  <c r="L578" i="3"/>
  <c r="K578" i="3"/>
  <c r="F578" i="3"/>
  <c r="E578" i="3"/>
  <c r="C578" i="3"/>
  <c r="B578" i="3"/>
  <c r="L577" i="3"/>
  <c r="K577" i="3"/>
  <c r="F577" i="3"/>
  <c r="E577" i="3"/>
  <c r="C577" i="3"/>
  <c r="B577" i="3"/>
  <c r="L576" i="3"/>
  <c r="K576" i="3"/>
  <c r="F576" i="3"/>
  <c r="E576" i="3"/>
  <c r="C576" i="3"/>
  <c r="B576" i="3"/>
  <c r="L575" i="3"/>
  <c r="K575" i="3"/>
  <c r="F575" i="3"/>
  <c r="E575" i="3"/>
  <c r="C575" i="3"/>
  <c r="B575" i="3"/>
  <c r="L574" i="3"/>
  <c r="K574" i="3"/>
  <c r="F574" i="3"/>
  <c r="E574" i="3"/>
  <c r="C574" i="3"/>
  <c r="B574" i="3"/>
  <c r="L573" i="3"/>
  <c r="K573" i="3"/>
  <c r="F573" i="3"/>
  <c r="E573" i="3"/>
  <c r="C573" i="3"/>
  <c r="B573" i="3"/>
  <c r="L572" i="3"/>
  <c r="K572" i="3"/>
  <c r="F572" i="3"/>
  <c r="E572" i="3"/>
  <c r="C572" i="3"/>
  <c r="B572" i="3"/>
  <c r="L571" i="3"/>
  <c r="K571" i="3"/>
  <c r="F571" i="3"/>
  <c r="E571" i="3"/>
  <c r="C571" i="3"/>
  <c r="B571" i="3"/>
  <c r="L570" i="3"/>
  <c r="K570" i="3"/>
  <c r="F570" i="3"/>
  <c r="E570" i="3"/>
  <c r="C570" i="3"/>
  <c r="B570" i="3"/>
  <c r="L569" i="3"/>
  <c r="K569" i="3"/>
  <c r="F569" i="3"/>
  <c r="E569" i="3"/>
  <c r="C569" i="3"/>
  <c r="B569" i="3"/>
  <c r="L568" i="3"/>
  <c r="K568" i="3"/>
  <c r="F568" i="3"/>
  <c r="E568" i="3"/>
  <c r="C568" i="3"/>
  <c r="B568" i="3"/>
  <c r="L567" i="3"/>
  <c r="K567" i="3"/>
  <c r="F567" i="3"/>
  <c r="E567" i="3"/>
  <c r="C567" i="3"/>
  <c r="B567" i="3"/>
  <c r="L566" i="3"/>
  <c r="K566" i="3"/>
  <c r="F566" i="3"/>
  <c r="E566" i="3"/>
  <c r="C566" i="3"/>
  <c r="B566" i="3"/>
  <c r="L565" i="3"/>
  <c r="K565" i="3"/>
  <c r="F565" i="3"/>
  <c r="E565" i="3"/>
  <c r="C565" i="3"/>
  <c r="B565" i="3"/>
  <c r="L564" i="3"/>
  <c r="K564" i="3"/>
  <c r="F564" i="3"/>
  <c r="E564" i="3"/>
  <c r="C564" i="3"/>
  <c r="B564" i="3"/>
  <c r="L563" i="3"/>
  <c r="K563" i="3"/>
  <c r="F563" i="3"/>
  <c r="E563" i="3"/>
  <c r="C563" i="3"/>
  <c r="B563" i="3"/>
  <c r="L562" i="3"/>
  <c r="K562" i="3"/>
  <c r="F562" i="3"/>
  <c r="E562" i="3"/>
  <c r="C562" i="3"/>
  <c r="B562" i="3"/>
  <c r="L561" i="3"/>
  <c r="K561" i="3"/>
  <c r="F561" i="3"/>
  <c r="E561" i="3"/>
  <c r="C561" i="3"/>
  <c r="B561" i="3"/>
  <c r="L560" i="3"/>
  <c r="K560" i="3"/>
  <c r="F560" i="3"/>
  <c r="E560" i="3"/>
  <c r="C560" i="3"/>
  <c r="B560" i="3"/>
  <c r="L559" i="3"/>
  <c r="K559" i="3"/>
  <c r="F559" i="3"/>
  <c r="E559" i="3"/>
  <c r="C559" i="3"/>
  <c r="B559" i="3"/>
  <c r="L558" i="3"/>
  <c r="K558" i="3"/>
  <c r="F558" i="3"/>
  <c r="E558" i="3"/>
  <c r="C558" i="3"/>
  <c r="B558" i="3"/>
  <c r="L557" i="3"/>
  <c r="K557" i="3"/>
  <c r="F557" i="3"/>
  <c r="E557" i="3"/>
  <c r="C557" i="3"/>
  <c r="B557" i="3"/>
  <c r="L556" i="3"/>
  <c r="K556" i="3"/>
  <c r="F556" i="3"/>
  <c r="E556" i="3"/>
  <c r="C556" i="3"/>
  <c r="B556" i="3"/>
  <c r="L555" i="3"/>
  <c r="K555" i="3"/>
  <c r="F555" i="3"/>
  <c r="E555" i="3"/>
  <c r="C555" i="3"/>
  <c r="B555" i="3"/>
  <c r="L554" i="3"/>
  <c r="K554" i="3"/>
  <c r="F554" i="3"/>
  <c r="E554" i="3"/>
  <c r="C554" i="3"/>
  <c r="B554" i="3"/>
  <c r="L553" i="3"/>
  <c r="K553" i="3"/>
  <c r="F553" i="3"/>
  <c r="E553" i="3"/>
  <c r="C553" i="3"/>
  <c r="B553" i="3"/>
  <c r="L552" i="3"/>
  <c r="K552" i="3"/>
  <c r="F552" i="3"/>
  <c r="E552" i="3"/>
  <c r="C552" i="3"/>
  <c r="B552" i="3"/>
  <c r="L551" i="3"/>
  <c r="K551" i="3"/>
  <c r="F551" i="3"/>
  <c r="E551" i="3"/>
  <c r="C551" i="3"/>
  <c r="B551" i="3"/>
  <c r="L550" i="3"/>
  <c r="K550" i="3"/>
  <c r="F550" i="3"/>
  <c r="E550" i="3"/>
  <c r="C550" i="3"/>
  <c r="B550" i="3"/>
  <c r="L549" i="3"/>
  <c r="K549" i="3"/>
  <c r="F549" i="3"/>
  <c r="E549" i="3"/>
  <c r="C549" i="3"/>
  <c r="B549" i="3"/>
  <c r="L548" i="3"/>
  <c r="K548" i="3"/>
  <c r="F548" i="3"/>
  <c r="E548" i="3"/>
  <c r="C548" i="3"/>
  <c r="B548" i="3"/>
  <c r="L547" i="3"/>
  <c r="K547" i="3"/>
  <c r="F547" i="3"/>
  <c r="E547" i="3"/>
  <c r="C547" i="3"/>
  <c r="B547" i="3"/>
  <c r="L546" i="3"/>
  <c r="K546" i="3"/>
  <c r="F546" i="3"/>
  <c r="E546" i="3"/>
  <c r="C546" i="3"/>
  <c r="B546" i="3"/>
  <c r="L545" i="3"/>
  <c r="K545" i="3"/>
  <c r="F545" i="3"/>
  <c r="E545" i="3"/>
  <c r="C545" i="3"/>
  <c r="B545" i="3"/>
  <c r="L544" i="3"/>
  <c r="K544" i="3"/>
  <c r="F544" i="3"/>
  <c r="E544" i="3"/>
  <c r="C544" i="3"/>
  <c r="B544" i="3"/>
  <c r="L543" i="3"/>
  <c r="K543" i="3"/>
  <c r="F543" i="3"/>
  <c r="E543" i="3"/>
  <c r="C543" i="3"/>
  <c r="B543" i="3"/>
  <c r="L542" i="3"/>
  <c r="K542" i="3"/>
  <c r="F542" i="3"/>
  <c r="E542" i="3"/>
  <c r="C542" i="3"/>
  <c r="B542" i="3"/>
  <c r="L541" i="3"/>
  <c r="K541" i="3"/>
  <c r="F541" i="3"/>
  <c r="E541" i="3"/>
  <c r="C541" i="3"/>
  <c r="B541" i="3"/>
  <c r="L540" i="3"/>
  <c r="K540" i="3"/>
  <c r="F540" i="3"/>
  <c r="E540" i="3"/>
  <c r="C540" i="3"/>
  <c r="B540" i="3"/>
  <c r="L539" i="3"/>
  <c r="K539" i="3"/>
  <c r="F539" i="3"/>
  <c r="E539" i="3"/>
  <c r="C539" i="3"/>
  <c r="B539" i="3"/>
  <c r="L538" i="3"/>
  <c r="K538" i="3"/>
  <c r="F538" i="3"/>
  <c r="E538" i="3"/>
  <c r="C538" i="3"/>
  <c r="B538" i="3"/>
  <c r="L537" i="3"/>
  <c r="K537" i="3"/>
  <c r="F537" i="3"/>
  <c r="E537" i="3"/>
  <c r="C537" i="3"/>
  <c r="B537" i="3"/>
  <c r="L536" i="3"/>
  <c r="K536" i="3"/>
  <c r="F536" i="3"/>
  <c r="E536" i="3"/>
  <c r="C536" i="3"/>
  <c r="B536" i="3"/>
  <c r="L535" i="3"/>
  <c r="K535" i="3"/>
  <c r="F535" i="3"/>
  <c r="E535" i="3"/>
  <c r="C535" i="3"/>
  <c r="B535" i="3"/>
  <c r="L534" i="3"/>
  <c r="K534" i="3"/>
  <c r="F534" i="3"/>
  <c r="E534" i="3"/>
  <c r="C534" i="3"/>
  <c r="B534" i="3"/>
  <c r="L533" i="3"/>
  <c r="K533" i="3"/>
  <c r="F533" i="3"/>
  <c r="E533" i="3"/>
  <c r="C533" i="3"/>
  <c r="B533" i="3"/>
  <c r="L532" i="3"/>
  <c r="K532" i="3"/>
  <c r="F532" i="3"/>
  <c r="E532" i="3"/>
  <c r="C532" i="3"/>
  <c r="B532" i="3"/>
  <c r="L531" i="3"/>
  <c r="K531" i="3"/>
  <c r="F531" i="3"/>
  <c r="E531" i="3"/>
  <c r="C531" i="3"/>
  <c r="B531" i="3"/>
  <c r="L530" i="3"/>
  <c r="K530" i="3"/>
  <c r="F530" i="3"/>
  <c r="E530" i="3"/>
  <c r="C530" i="3"/>
  <c r="B530" i="3"/>
  <c r="L529" i="3"/>
  <c r="K529" i="3"/>
  <c r="F529" i="3"/>
  <c r="E529" i="3"/>
  <c r="C529" i="3"/>
  <c r="B529" i="3"/>
  <c r="L528" i="3"/>
  <c r="K528" i="3"/>
  <c r="F528" i="3"/>
  <c r="E528" i="3"/>
  <c r="C528" i="3"/>
  <c r="B528" i="3"/>
  <c r="L527" i="3"/>
  <c r="K527" i="3"/>
  <c r="F527" i="3"/>
  <c r="E527" i="3"/>
  <c r="C527" i="3"/>
  <c r="B527" i="3"/>
  <c r="L526" i="3"/>
  <c r="K526" i="3"/>
  <c r="F526" i="3"/>
  <c r="E526" i="3"/>
  <c r="C526" i="3"/>
  <c r="B526" i="3"/>
  <c r="L525" i="3"/>
  <c r="K525" i="3"/>
  <c r="F525" i="3"/>
  <c r="E525" i="3"/>
  <c r="C525" i="3"/>
  <c r="B525" i="3"/>
  <c r="L524" i="3"/>
  <c r="K524" i="3"/>
  <c r="F524" i="3"/>
  <c r="E524" i="3"/>
  <c r="C524" i="3"/>
  <c r="B524" i="3"/>
  <c r="L523" i="3"/>
  <c r="K523" i="3"/>
  <c r="F523" i="3"/>
  <c r="E523" i="3"/>
  <c r="C523" i="3"/>
  <c r="B523" i="3"/>
  <c r="L522" i="3"/>
  <c r="K522" i="3"/>
  <c r="F522" i="3"/>
  <c r="E522" i="3"/>
  <c r="C522" i="3"/>
  <c r="B522" i="3"/>
  <c r="L521" i="3"/>
  <c r="K521" i="3"/>
  <c r="F521" i="3"/>
  <c r="E521" i="3"/>
  <c r="C521" i="3"/>
  <c r="B521" i="3"/>
  <c r="L520" i="3"/>
  <c r="K520" i="3"/>
  <c r="F520" i="3"/>
  <c r="E520" i="3"/>
  <c r="C520" i="3"/>
  <c r="B520" i="3"/>
  <c r="L519" i="3"/>
  <c r="K519" i="3"/>
  <c r="F519" i="3"/>
  <c r="E519" i="3"/>
  <c r="C519" i="3"/>
  <c r="B519" i="3"/>
  <c r="L518" i="3"/>
  <c r="K518" i="3"/>
  <c r="F518" i="3"/>
  <c r="E518" i="3"/>
  <c r="C518" i="3"/>
  <c r="B518" i="3"/>
  <c r="L517" i="3"/>
  <c r="K517" i="3"/>
  <c r="F517" i="3"/>
  <c r="E517" i="3"/>
  <c r="C517" i="3"/>
  <c r="B517" i="3"/>
  <c r="L516" i="3"/>
  <c r="K516" i="3"/>
  <c r="F516" i="3"/>
  <c r="E516" i="3"/>
  <c r="C516" i="3"/>
  <c r="B516" i="3"/>
  <c r="L515" i="3"/>
  <c r="K515" i="3"/>
  <c r="F515" i="3"/>
  <c r="E515" i="3"/>
  <c r="C515" i="3"/>
  <c r="B515" i="3"/>
  <c r="L514" i="3"/>
  <c r="K514" i="3"/>
  <c r="F514" i="3"/>
  <c r="E514" i="3"/>
  <c r="C514" i="3"/>
  <c r="B514" i="3"/>
  <c r="L513" i="3"/>
  <c r="K513" i="3"/>
  <c r="F513" i="3"/>
  <c r="E513" i="3"/>
  <c r="C513" i="3"/>
  <c r="B513" i="3"/>
  <c r="L512" i="3"/>
  <c r="K512" i="3"/>
  <c r="F512" i="3"/>
  <c r="E512" i="3"/>
  <c r="C512" i="3"/>
  <c r="B512" i="3"/>
  <c r="L511" i="3"/>
  <c r="K511" i="3"/>
  <c r="F511" i="3"/>
  <c r="E511" i="3"/>
  <c r="C511" i="3"/>
  <c r="B511" i="3"/>
  <c r="L510" i="3"/>
  <c r="K510" i="3"/>
  <c r="F510" i="3"/>
  <c r="E510" i="3"/>
  <c r="C510" i="3"/>
  <c r="B510" i="3"/>
  <c r="L509" i="3"/>
  <c r="K509" i="3"/>
  <c r="F509" i="3"/>
  <c r="E509" i="3"/>
  <c r="C509" i="3"/>
  <c r="B509" i="3"/>
  <c r="L508" i="3"/>
  <c r="K508" i="3"/>
  <c r="F508" i="3"/>
  <c r="E508" i="3"/>
  <c r="C508" i="3"/>
  <c r="B508" i="3"/>
  <c r="L507" i="3"/>
  <c r="K507" i="3"/>
  <c r="F507" i="3"/>
  <c r="E507" i="3"/>
  <c r="C507" i="3"/>
  <c r="B507" i="3"/>
  <c r="L506" i="3"/>
  <c r="K506" i="3"/>
  <c r="F506" i="3"/>
  <c r="E506" i="3"/>
  <c r="C506" i="3"/>
  <c r="B506" i="3"/>
  <c r="L505" i="3"/>
  <c r="K505" i="3"/>
  <c r="F505" i="3"/>
  <c r="E505" i="3"/>
  <c r="C505" i="3"/>
  <c r="B505" i="3"/>
  <c r="L504" i="3"/>
  <c r="K504" i="3"/>
  <c r="F504" i="3"/>
  <c r="E504" i="3"/>
  <c r="C504" i="3"/>
  <c r="B504" i="3"/>
  <c r="L503" i="3"/>
  <c r="K503" i="3"/>
  <c r="F503" i="3"/>
  <c r="E503" i="3"/>
  <c r="C503" i="3"/>
  <c r="B503" i="3"/>
  <c r="L502" i="3"/>
  <c r="K502" i="3"/>
  <c r="F502" i="3"/>
  <c r="E502" i="3"/>
  <c r="C502" i="3"/>
  <c r="B502" i="3"/>
  <c r="L501" i="3"/>
  <c r="K501" i="3"/>
  <c r="F501" i="3"/>
  <c r="E501" i="3"/>
  <c r="C501" i="3"/>
  <c r="B501" i="3"/>
  <c r="L500" i="3"/>
  <c r="K500" i="3"/>
  <c r="F500" i="3"/>
  <c r="E500" i="3"/>
  <c r="C500" i="3"/>
  <c r="B500" i="3"/>
  <c r="L499" i="3"/>
  <c r="K499" i="3"/>
  <c r="F499" i="3"/>
  <c r="E499" i="3"/>
  <c r="C499" i="3"/>
  <c r="B499" i="3"/>
  <c r="L498" i="3"/>
  <c r="K498" i="3"/>
  <c r="F498" i="3"/>
  <c r="E498" i="3"/>
  <c r="C498" i="3"/>
  <c r="B498" i="3"/>
  <c r="L497" i="3"/>
  <c r="K497" i="3"/>
  <c r="F497" i="3"/>
  <c r="E497" i="3"/>
  <c r="C497" i="3"/>
  <c r="B497" i="3"/>
  <c r="L496" i="3"/>
  <c r="K496" i="3"/>
  <c r="F496" i="3"/>
  <c r="E496" i="3"/>
  <c r="C496" i="3"/>
  <c r="B496" i="3"/>
  <c r="L495" i="3"/>
  <c r="K495" i="3"/>
  <c r="F495" i="3"/>
  <c r="E495" i="3"/>
  <c r="C495" i="3"/>
  <c r="B495" i="3"/>
  <c r="L494" i="3"/>
  <c r="K494" i="3"/>
  <c r="F494" i="3"/>
  <c r="E494" i="3"/>
  <c r="C494" i="3"/>
  <c r="B494" i="3"/>
  <c r="L493" i="3"/>
  <c r="K493" i="3"/>
  <c r="F493" i="3"/>
  <c r="E493" i="3"/>
  <c r="C493" i="3"/>
  <c r="B493" i="3"/>
  <c r="L492" i="3"/>
  <c r="K492" i="3"/>
  <c r="F492" i="3"/>
  <c r="E492" i="3"/>
  <c r="C492" i="3"/>
  <c r="B492" i="3"/>
  <c r="L491" i="3"/>
  <c r="K491" i="3"/>
  <c r="F491" i="3"/>
  <c r="E491" i="3"/>
  <c r="C491" i="3"/>
  <c r="B491" i="3"/>
  <c r="L490" i="3"/>
  <c r="K490" i="3"/>
  <c r="F490" i="3"/>
  <c r="E490" i="3"/>
  <c r="C490" i="3"/>
  <c r="B490" i="3"/>
  <c r="L489" i="3"/>
  <c r="K489" i="3"/>
  <c r="F489" i="3"/>
  <c r="E489" i="3"/>
  <c r="C489" i="3"/>
  <c r="B489" i="3"/>
  <c r="L488" i="3"/>
  <c r="K488" i="3"/>
  <c r="F488" i="3"/>
  <c r="E488" i="3"/>
  <c r="C488" i="3"/>
  <c r="B488" i="3"/>
  <c r="L487" i="3"/>
  <c r="K487" i="3"/>
  <c r="F487" i="3"/>
  <c r="E487" i="3"/>
  <c r="C487" i="3"/>
  <c r="B487" i="3"/>
  <c r="L486" i="3"/>
  <c r="K486" i="3"/>
  <c r="F486" i="3"/>
  <c r="E486" i="3"/>
  <c r="C486" i="3"/>
  <c r="B486" i="3"/>
  <c r="L485" i="3"/>
  <c r="K485" i="3"/>
  <c r="F485" i="3"/>
  <c r="E485" i="3"/>
  <c r="C485" i="3"/>
  <c r="B485" i="3"/>
  <c r="L484" i="3"/>
  <c r="K484" i="3"/>
  <c r="F484" i="3"/>
  <c r="E484" i="3"/>
  <c r="C484" i="3"/>
  <c r="B484" i="3"/>
  <c r="L483" i="3"/>
  <c r="K483" i="3"/>
  <c r="F483" i="3"/>
  <c r="E483" i="3"/>
  <c r="C483" i="3"/>
  <c r="B483" i="3"/>
  <c r="L482" i="3"/>
  <c r="K482" i="3"/>
  <c r="F482" i="3"/>
  <c r="E482" i="3"/>
  <c r="C482" i="3"/>
  <c r="B482" i="3"/>
  <c r="L481" i="3"/>
  <c r="K481" i="3"/>
  <c r="F481" i="3"/>
  <c r="E481" i="3"/>
  <c r="C481" i="3"/>
  <c r="B481" i="3"/>
  <c r="L480" i="3"/>
  <c r="K480" i="3"/>
  <c r="F480" i="3"/>
  <c r="E480" i="3"/>
  <c r="C480" i="3"/>
  <c r="B480" i="3"/>
  <c r="L479" i="3"/>
  <c r="K479" i="3"/>
  <c r="F479" i="3"/>
  <c r="E479" i="3"/>
  <c r="C479" i="3"/>
  <c r="B479" i="3"/>
  <c r="L478" i="3"/>
  <c r="K478" i="3"/>
  <c r="F478" i="3"/>
  <c r="E478" i="3"/>
  <c r="C478" i="3"/>
  <c r="B478" i="3"/>
  <c r="L477" i="3"/>
  <c r="K477" i="3"/>
  <c r="F477" i="3"/>
  <c r="E477" i="3"/>
  <c r="C477" i="3"/>
  <c r="B477" i="3"/>
  <c r="L476" i="3"/>
  <c r="K476" i="3"/>
  <c r="F476" i="3"/>
  <c r="E476" i="3"/>
  <c r="C476" i="3"/>
  <c r="B476" i="3"/>
  <c r="L475" i="3"/>
  <c r="K475" i="3"/>
  <c r="F475" i="3"/>
  <c r="E475" i="3"/>
  <c r="C475" i="3"/>
  <c r="B475" i="3"/>
  <c r="L474" i="3"/>
  <c r="K474" i="3"/>
  <c r="F474" i="3"/>
  <c r="E474" i="3"/>
  <c r="C474" i="3"/>
  <c r="B474" i="3"/>
  <c r="L473" i="3"/>
  <c r="K473" i="3"/>
  <c r="F473" i="3"/>
  <c r="E473" i="3"/>
  <c r="C473" i="3"/>
  <c r="B473" i="3"/>
  <c r="L472" i="3"/>
  <c r="K472" i="3"/>
  <c r="F472" i="3"/>
  <c r="E472" i="3"/>
  <c r="C472" i="3"/>
  <c r="B472" i="3"/>
  <c r="L471" i="3"/>
  <c r="K471" i="3"/>
  <c r="F471" i="3"/>
  <c r="E471" i="3"/>
  <c r="C471" i="3"/>
  <c r="B471" i="3"/>
  <c r="L470" i="3"/>
  <c r="K470" i="3"/>
  <c r="F470" i="3"/>
  <c r="E470" i="3"/>
  <c r="C470" i="3"/>
  <c r="B470" i="3"/>
  <c r="L469" i="3"/>
  <c r="K469" i="3"/>
  <c r="F469" i="3"/>
  <c r="E469" i="3"/>
  <c r="C469" i="3"/>
  <c r="B469" i="3"/>
  <c r="L468" i="3"/>
  <c r="K468" i="3"/>
  <c r="F468" i="3"/>
  <c r="E468" i="3"/>
  <c r="C468" i="3"/>
  <c r="B468" i="3"/>
  <c r="L467" i="3"/>
  <c r="K467" i="3"/>
  <c r="F467" i="3"/>
  <c r="E467" i="3"/>
  <c r="C467" i="3"/>
  <c r="B467" i="3"/>
  <c r="L466" i="3"/>
  <c r="K466" i="3"/>
  <c r="F466" i="3"/>
  <c r="E466" i="3"/>
  <c r="C466" i="3"/>
  <c r="B466" i="3"/>
  <c r="L465" i="3"/>
  <c r="K465" i="3"/>
  <c r="F465" i="3"/>
  <c r="E465" i="3"/>
  <c r="C465" i="3"/>
  <c r="B465" i="3"/>
  <c r="L464" i="3"/>
  <c r="K464" i="3"/>
  <c r="F464" i="3"/>
  <c r="E464" i="3"/>
  <c r="C464" i="3"/>
  <c r="B464" i="3"/>
  <c r="L463" i="3"/>
  <c r="K463" i="3"/>
  <c r="F463" i="3"/>
  <c r="E463" i="3"/>
  <c r="C463" i="3"/>
  <c r="B463" i="3"/>
  <c r="L462" i="3"/>
  <c r="K462" i="3"/>
  <c r="F462" i="3"/>
  <c r="E462" i="3"/>
  <c r="C462" i="3"/>
  <c r="B462" i="3"/>
  <c r="L461" i="3"/>
  <c r="K461" i="3"/>
  <c r="F461" i="3"/>
  <c r="E461" i="3"/>
  <c r="C461" i="3"/>
  <c r="B461" i="3"/>
  <c r="L460" i="3"/>
  <c r="K460" i="3"/>
  <c r="F460" i="3"/>
  <c r="E460" i="3"/>
  <c r="C460" i="3"/>
  <c r="B460" i="3"/>
  <c r="L459" i="3"/>
  <c r="K459" i="3"/>
  <c r="F459" i="3"/>
  <c r="E459" i="3"/>
  <c r="C459" i="3"/>
  <c r="B459" i="3"/>
  <c r="L458" i="3"/>
  <c r="K458" i="3"/>
  <c r="F458" i="3"/>
  <c r="E458" i="3"/>
  <c r="C458" i="3"/>
  <c r="B458" i="3"/>
  <c r="L457" i="3"/>
  <c r="K457" i="3"/>
  <c r="F457" i="3"/>
  <c r="E457" i="3"/>
  <c r="C457" i="3"/>
  <c r="B457" i="3"/>
  <c r="L456" i="3"/>
  <c r="K456" i="3"/>
  <c r="F456" i="3"/>
  <c r="E456" i="3"/>
  <c r="C456" i="3"/>
  <c r="B456" i="3"/>
  <c r="L455" i="3"/>
  <c r="K455" i="3"/>
  <c r="F455" i="3"/>
  <c r="E455" i="3"/>
  <c r="C455" i="3"/>
  <c r="B455" i="3"/>
  <c r="L454" i="3"/>
  <c r="K454" i="3"/>
  <c r="F454" i="3"/>
  <c r="E454" i="3"/>
  <c r="C454" i="3"/>
  <c r="B454" i="3"/>
  <c r="L453" i="3"/>
  <c r="K453" i="3"/>
  <c r="F453" i="3"/>
  <c r="E453" i="3"/>
  <c r="C453" i="3"/>
  <c r="B453" i="3"/>
  <c r="L452" i="3"/>
  <c r="K452" i="3"/>
  <c r="F452" i="3"/>
  <c r="E452" i="3"/>
  <c r="C452" i="3"/>
  <c r="B452" i="3"/>
  <c r="L451" i="3"/>
  <c r="K451" i="3"/>
  <c r="F451" i="3"/>
  <c r="E451" i="3"/>
  <c r="C451" i="3"/>
  <c r="B451" i="3"/>
  <c r="L450" i="3"/>
  <c r="K450" i="3"/>
  <c r="F450" i="3"/>
  <c r="E450" i="3"/>
  <c r="C450" i="3"/>
  <c r="B450" i="3"/>
  <c r="L449" i="3"/>
  <c r="K449" i="3"/>
  <c r="F449" i="3"/>
  <c r="E449" i="3"/>
  <c r="C449" i="3"/>
  <c r="B449" i="3"/>
  <c r="L448" i="3"/>
  <c r="K448" i="3"/>
  <c r="F448" i="3"/>
  <c r="E448" i="3"/>
  <c r="C448" i="3"/>
  <c r="B448" i="3"/>
  <c r="L447" i="3"/>
  <c r="K447" i="3"/>
  <c r="F447" i="3"/>
  <c r="E447" i="3"/>
  <c r="C447" i="3"/>
  <c r="B447" i="3"/>
  <c r="L446" i="3"/>
  <c r="K446" i="3"/>
  <c r="F446" i="3"/>
  <c r="E446" i="3"/>
  <c r="C446" i="3"/>
  <c r="B446" i="3"/>
  <c r="L445" i="3"/>
  <c r="K445" i="3"/>
  <c r="F445" i="3"/>
  <c r="E445" i="3"/>
  <c r="C445" i="3"/>
  <c r="B445" i="3"/>
  <c r="L444" i="3"/>
  <c r="K444" i="3"/>
  <c r="F444" i="3"/>
  <c r="E444" i="3"/>
  <c r="C444" i="3"/>
  <c r="B444" i="3"/>
  <c r="L443" i="3"/>
  <c r="K443" i="3"/>
  <c r="F443" i="3"/>
  <c r="E443" i="3"/>
  <c r="C443" i="3"/>
  <c r="B443" i="3"/>
  <c r="L442" i="3"/>
  <c r="K442" i="3"/>
  <c r="F442" i="3"/>
  <c r="E442" i="3"/>
  <c r="C442" i="3"/>
  <c r="B442" i="3"/>
  <c r="L441" i="3"/>
  <c r="K441" i="3"/>
  <c r="F441" i="3"/>
  <c r="E441" i="3"/>
  <c r="C441" i="3"/>
  <c r="B441" i="3"/>
  <c r="L440" i="3"/>
  <c r="K440" i="3"/>
  <c r="F440" i="3"/>
  <c r="E440" i="3"/>
  <c r="C440" i="3"/>
  <c r="B440" i="3"/>
  <c r="L439" i="3"/>
  <c r="K439" i="3"/>
  <c r="F439" i="3"/>
  <c r="E439" i="3"/>
  <c r="C439" i="3"/>
  <c r="B439" i="3"/>
  <c r="L438" i="3"/>
  <c r="K438" i="3"/>
  <c r="F438" i="3"/>
  <c r="E438" i="3"/>
  <c r="C438" i="3"/>
  <c r="B438" i="3"/>
  <c r="L437" i="3"/>
  <c r="K437" i="3"/>
  <c r="F437" i="3"/>
  <c r="E437" i="3"/>
  <c r="C437" i="3"/>
  <c r="B437" i="3"/>
  <c r="L436" i="3"/>
  <c r="K436" i="3"/>
  <c r="F436" i="3"/>
  <c r="E436" i="3"/>
  <c r="C436" i="3"/>
  <c r="B436" i="3"/>
  <c r="L435" i="3"/>
  <c r="K435" i="3"/>
  <c r="F435" i="3"/>
  <c r="E435" i="3"/>
  <c r="C435" i="3"/>
  <c r="B435" i="3"/>
  <c r="L434" i="3"/>
  <c r="K434" i="3"/>
  <c r="F434" i="3"/>
  <c r="E434" i="3"/>
  <c r="C434" i="3"/>
  <c r="B434" i="3"/>
  <c r="L433" i="3"/>
  <c r="K433" i="3"/>
  <c r="F433" i="3"/>
  <c r="E433" i="3"/>
  <c r="C433" i="3"/>
  <c r="B433" i="3"/>
  <c r="L432" i="3"/>
  <c r="K432" i="3"/>
  <c r="F432" i="3"/>
  <c r="E432" i="3"/>
  <c r="C432" i="3"/>
  <c r="B432" i="3"/>
  <c r="L431" i="3"/>
  <c r="K431" i="3"/>
  <c r="F431" i="3"/>
  <c r="E431" i="3"/>
  <c r="C431" i="3"/>
  <c r="B431" i="3"/>
  <c r="L430" i="3"/>
  <c r="K430" i="3"/>
  <c r="F430" i="3"/>
  <c r="E430" i="3"/>
  <c r="C430" i="3"/>
  <c r="B430" i="3"/>
  <c r="L429" i="3"/>
  <c r="K429" i="3"/>
  <c r="F429" i="3"/>
  <c r="E429" i="3"/>
  <c r="C429" i="3"/>
  <c r="B429" i="3"/>
  <c r="L428" i="3"/>
  <c r="K428" i="3"/>
  <c r="F428" i="3"/>
  <c r="E428" i="3"/>
  <c r="C428" i="3"/>
  <c r="B428" i="3"/>
  <c r="L427" i="3"/>
  <c r="K427" i="3"/>
  <c r="F427" i="3"/>
  <c r="E427" i="3"/>
  <c r="C427" i="3"/>
  <c r="B427" i="3"/>
  <c r="L426" i="3"/>
  <c r="K426" i="3"/>
  <c r="F426" i="3"/>
  <c r="E426" i="3"/>
  <c r="C426" i="3"/>
  <c r="B426" i="3"/>
  <c r="L425" i="3"/>
  <c r="K425" i="3"/>
  <c r="F425" i="3"/>
  <c r="E425" i="3"/>
  <c r="C425" i="3"/>
  <c r="B425" i="3"/>
  <c r="L424" i="3"/>
  <c r="K424" i="3"/>
  <c r="F424" i="3"/>
  <c r="E424" i="3"/>
  <c r="C424" i="3"/>
  <c r="B424" i="3"/>
  <c r="L423" i="3"/>
  <c r="K423" i="3"/>
  <c r="F423" i="3"/>
  <c r="E423" i="3"/>
  <c r="C423" i="3"/>
  <c r="B423" i="3"/>
  <c r="L422" i="3"/>
  <c r="K422" i="3"/>
  <c r="F422" i="3"/>
  <c r="E422" i="3"/>
  <c r="C422" i="3"/>
  <c r="B422" i="3"/>
  <c r="L421" i="3"/>
  <c r="K421" i="3"/>
  <c r="F421" i="3"/>
  <c r="E421" i="3"/>
  <c r="C421" i="3"/>
  <c r="B421" i="3"/>
  <c r="L420" i="3"/>
  <c r="K420" i="3"/>
  <c r="F420" i="3"/>
  <c r="E420" i="3"/>
  <c r="C420" i="3"/>
  <c r="B420" i="3"/>
  <c r="L419" i="3"/>
  <c r="K419" i="3"/>
  <c r="F419" i="3"/>
  <c r="E419" i="3"/>
  <c r="C419" i="3"/>
  <c r="B419" i="3"/>
  <c r="L418" i="3"/>
  <c r="K418" i="3"/>
  <c r="F418" i="3"/>
  <c r="E418" i="3"/>
  <c r="C418" i="3"/>
  <c r="B418" i="3"/>
  <c r="L417" i="3"/>
  <c r="K417" i="3"/>
  <c r="F417" i="3"/>
  <c r="E417" i="3"/>
  <c r="C417" i="3"/>
  <c r="B417" i="3"/>
  <c r="L416" i="3"/>
  <c r="K416" i="3"/>
  <c r="F416" i="3"/>
  <c r="E416" i="3"/>
  <c r="C416" i="3"/>
  <c r="B416" i="3"/>
  <c r="L415" i="3"/>
  <c r="K415" i="3"/>
  <c r="F415" i="3"/>
  <c r="E415" i="3"/>
  <c r="C415" i="3"/>
  <c r="B415" i="3"/>
  <c r="L414" i="3"/>
  <c r="K414" i="3"/>
  <c r="F414" i="3"/>
  <c r="E414" i="3"/>
  <c r="C414" i="3"/>
  <c r="B414" i="3"/>
  <c r="L413" i="3"/>
  <c r="K413" i="3"/>
  <c r="F413" i="3"/>
  <c r="E413" i="3"/>
  <c r="C413" i="3"/>
  <c r="B413" i="3"/>
  <c r="L412" i="3"/>
  <c r="K412" i="3"/>
  <c r="F412" i="3"/>
  <c r="E412" i="3"/>
  <c r="C412" i="3"/>
  <c r="B412" i="3"/>
  <c r="L411" i="3"/>
  <c r="K411" i="3"/>
  <c r="F411" i="3"/>
  <c r="E411" i="3"/>
  <c r="C411" i="3"/>
  <c r="B411" i="3"/>
  <c r="L410" i="3"/>
  <c r="K410" i="3"/>
  <c r="F410" i="3"/>
  <c r="E410" i="3"/>
  <c r="C410" i="3"/>
  <c r="B410" i="3"/>
  <c r="L409" i="3"/>
  <c r="K409" i="3"/>
  <c r="F409" i="3"/>
  <c r="E409" i="3"/>
  <c r="C409" i="3"/>
  <c r="B409" i="3"/>
  <c r="L408" i="3"/>
  <c r="K408" i="3"/>
  <c r="F408" i="3"/>
  <c r="E408" i="3"/>
  <c r="C408" i="3"/>
  <c r="B408" i="3"/>
  <c r="L407" i="3"/>
  <c r="K407" i="3"/>
  <c r="F407" i="3"/>
  <c r="E407" i="3"/>
  <c r="C407" i="3"/>
  <c r="B407" i="3"/>
  <c r="L406" i="3"/>
  <c r="K406" i="3"/>
  <c r="F406" i="3"/>
  <c r="E406" i="3"/>
  <c r="C406" i="3"/>
  <c r="B406" i="3"/>
  <c r="L405" i="3"/>
  <c r="K405" i="3"/>
  <c r="F405" i="3"/>
  <c r="E405" i="3"/>
  <c r="C405" i="3"/>
  <c r="B405" i="3"/>
  <c r="L404" i="3"/>
  <c r="K404" i="3"/>
  <c r="F404" i="3"/>
  <c r="E404" i="3"/>
  <c r="C404" i="3"/>
  <c r="B404" i="3"/>
  <c r="L403" i="3"/>
  <c r="K403" i="3"/>
  <c r="F403" i="3"/>
  <c r="E403" i="3"/>
  <c r="C403" i="3"/>
  <c r="B403" i="3"/>
  <c r="L402" i="3"/>
  <c r="K402" i="3"/>
  <c r="F402" i="3"/>
  <c r="E402" i="3"/>
  <c r="C402" i="3"/>
  <c r="B402" i="3"/>
  <c r="L401" i="3"/>
  <c r="K401" i="3"/>
  <c r="F401" i="3"/>
  <c r="E401" i="3"/>
  <c r="C401" i="3"/>
  <c r="B401" i="3"/>
  <c r="L400" i="3"/>
  <c r="K400" i="3"/>
  <c r="F400" i="3"/>
  <c r="E400" i="3"/>
  <c r="C400" i="3"/>
  <c r="B400" i="3"/>
  <c r="L399" i="3"/>
  <c r="K399" i="3"/>
  <c r="F399" i="3"/>
  <c r="E399" i="3"/>
  <c r="C399" i="3"/>
  <c r="B399" i="3"/>
  <c r="L398" i="3"/>
  <c r="K398" i="3"/>
  <c r="F398" i="3"/>
  <c r="E398" i="3"/>
  <c r="C398" i="3"/>
  <c r="B398" i="3"/>
  <c r="L397" i="3"/>
  <c r="K397" i="3"/>
  <c r="F397" i="3"/>
  <c r="E397" i="3"/>
  <c r="C397" i="3"/>
  <c r="B397" i="3"/>
  <c r="L396" i="3"/>
  <c r="K396" i="3"/>
  <c r="F396" i="3"/>
  <c r="E396" i="3"/>
  <c r="C396" i="3"/>
  <c r="B396" i="3"/>
  <c r="L395" i="3"/>
  <c r="K395" i="3"/>
  <c r="F395" i="3"/>
  <c r="E395" i="3"/>
  <c r="C395" i="3"/>
  <c r="B395" i="3"/>
  <c r="L394" i="3"/>
  <c r="K394" i="3"/>
  <c r="F394" i="3"/>
  <c r="E394" i="3"/>
  <c r="C394" i="3"/>
  <c r="B394" i="3"/>
  <c r="L393" i="3"/>
  <c r="K393" i="3"/>
  <c r="F393" i="3"/>
  <c r="E393" i="3"/>
  <c r="C393" i="3"/>
  <c r="B393" i="3"/>
  <c r="L392" i="3"/>
  <c r="K392" i="3"/>
  <c r="F392" i="3"/>
  <c r="E392" i="3"/>
  <c r="C392" i="3"/>
  <c r="B392" i="3"/>
  <c r="L391" i="3"/>
  <c r="K391" i="3"/>
  <c r="F391" i="3"/>
  <c r="E391" i="3"/>
  <c r="C391" i="3"/>
  <c r="B391" i="3"/>
  <c r="L390" i="3"/>
  <c r="K390" i="3"/>
  <c r="F390" i="3"/>
  <c r="E390" i="3"/>
  <c r="C390" i="3"/>
  <c r="B390" i="3"/>
  <c r="L389" i="3"/>
  <c r="K389" i="3"/>
  <c r="F389" i="3"/>
  <c r="E389" i="3"/>
  <c r="C389" i="3"/>
  <c r="B389" i="3"/>
  <c r="L388" i="3"/>
  <c r="K388" i="3"/>
  <c r="F388" i="3"/>
  <c r="E388" i="3"/>
  <c r="C388" i="3"/>
  <c r="B388" i="3"/>
  <c r="L387" i="3"/>
  <c r="K387" i="3"/>
  <c r="F387" i="3"/>
  <c r="E387" i="3"/>
  <c r="C387" i="3"/>
  <c r="B387" i="3"/>
  <c r="L386" i="3"/>
  <c r="K386" i="3"/>
  <c r="F386" i="3"/>
  <c r="E386" i="3"/>
  <c r="C386" i="3"/>
  <c r="B386" i="3"/>
  <c r="L385" i="3"/>
  <c r="K385" i="3"/>
  <c r="F385" i="3"/>
  <c r="E385" i="3"/>
  <c r="C385" i="3"/>
  <c r="B385" i="3"/>
  <c r="L384" i="3"/>
  <c r="K384" i="3"/>
  <c r="F384" i="3"/>
  <c r="E384" i="3"/>
  <c r="C384" i="3"/>
  <c r="B384" i="3"/>
  <c r="L383" i="3"/>
  <c r="K383" i="3"/>
  <c r="F383" i="3"/>
  <c r="E383" i="3"/>
  <c r="C383" i="3"/>
  <c r="B383" i="3"/>
  <c r="L382" i="3"/>
  <c r="K382" i="3"/>
  <c r="F382" i="3"/>
  <c r="E382" i="3"/>
  <c r="C382" i="3"/>
  <c r="B382" i="3"/>
  <c r="L381" i="3"/>
  <c r="K381" i="3"/>
  <c r="F381" i="3"/>
  <c r="E381" i="3"/>
  <c r="C381" i="3"/>
  <c r="B381" i="3"/>
  <c r="L380" i="3"/>
  <c r="K380" i="3"/>
  <c r="F380" i="3"/>
  <c r="E380" i="3"/>
  <c r="C380" i="3"/>
  <c r="B380" i="3"/>
  <c r="L379" i="3"/>
  <c r="K379" i="3"/>
  <c r="F379" i="3"/>
  <c r="E379" i="3"/>
  <c r="C379" i="3"/>
  <c r="B379" i="3"/>
  <c r="L378" i="3"/>
  <c r="K378" i="3"/>
  <c r="F378" i="3"/>
  <c r="E378" i="3"/>
  <c r="C378" i="3"/>
  <c r="B378" i="3"/>
  <c r="L377" i="3"/>
  <c r="K377" i="3"/>
  <c r="F377" i="3"/>
  <c r="E377" i="3"/>
  <c r="C377" i="3"/>
  <c r="B377" i="3"/>
  <c r="L376" i="3"/>
  <c r="K376" i="3"/>
  <c r="F376" i="3"/>
  <c r="E376" i="3"/>
  <c r="C376" i="3"/>
  <c r="B376" i="3"/>
  <c r="L375" i="3"/>
  <c r="K375" i="3"/>
  <c r="F375" i="3"/>
  <c r="E375" i="3"/>
  <c r="C375" i="3"/>
  <c r="B375" i="3"/>
  <c r="L374" i="3"/>
  <c r="K374" i="3"/>
  <c r="F374" i="3"/>
  <c r="E374" i="3"/>
  <c r="C374" i="3"/>
  <c r="B374" i="3"/>
  <c r="L373" i="3"/>
  <c r="K373" i="3"/>
  <c r="F373" i="3"/>
  <c r="E373" i="3"/>
  <c r="C373" i="3"/>
  <c r="B373" i="3"/>
  <c r="L372" i="3"/>
  <c r="K372" i="3"/>
  <c r="F372" i="3"/>
  <c r="E372" i="3"/>
  <c r="C372" i="3"/>
  <c r="B372" i="3"/>
  <c r="L371" i="3"/>
  <c r="K371" i="3"/>
  <c r="F371" i="3"/>
  <c r="E371" i="3"/>
  <c r="C371" i="3"/>
  <c r="B371" i="3"/>
  <c r="L370" i="3"/>
  <c r="K370" i="3"/>
  <c r="F370" i="3"/>
  <c r="E370" i="3"/>
  <c r="C370" i="3"/>
  <c r="B370" i="3"/>
  <c r="L369" i="3"/>
  <c r="K369" i="3"/>
  <c r="F369" i="3"/>
  <c r="E369" i="3"/>
  <c r="C369" i="3"/>
  <c r="B369" i="3"/>
  <c r="L368" i="3"/>
  <c r="K368" i="3"/>
  <c r="F368" i="3"/>
  <c r="E368" i="3"/>
  <c r="C368" i="3"/>
  <c r="B368" i="3"/>
  <c r="L367" i="3"/>
  <c r="K367" i="3"/>
  <c r="F367" i="3"/>
  <c r="E367" i="3"/>
  <c r="C367" i="3"/>
  <c r="B367" i="3"/>
  <c r="L366" i="3"/>
  <c r="K366" i="3"/>
  <c r="F366" i="3"/>
  <c r="E366" i="3"/>
  <c r="C366" i="3"/>
  <c r="B366" i="3"/>
  <c r="L365" i="3"/>
  <c r="K365" i="3"/>
  <c r="F365" i="3"/>
  <c r="E365" i="3"/>
  <c r="C365" i="3"/>
  <c r="B365" i="3"/>
  <c r="L364" i="3"/>
  <c r="K364" i="3"/>
  <c r="F364" i="3"/>
  <c r="E364" i="3"/>
  <c r="C364" i="3"/>
  <c r="B364" i="3"/>
  <c r="L363" i="3"/>
  <c r="K363" i="3"/>
  <c r="F363" i="3"/>
  <c r="E363" i="3"/>
  <c r="C363" i="3"/>
  <c r="B363" i="3"/>
  <c r="L362" i="3"/>
  <c r="K362" i="3"/>
  <c r="F362" i="3"/>
  <c r="E362" i="3"/>
  <c r="C362" i="3"/>
  <c r="B362" i="3"/>
  <c r="L361" i="3"/>
  <c r="K361" i="3"/>
  <c r="F361" i="3"/>
  <c r="E361" i="3"/>
  <c r="C361" i="3"/>
  <c r="B361" i="3"/>
  <c r="L360" i="3"/>
  <c r="K360" i="3"/>
  <c r="F360" i="3"/>
  <c r="E360" i="3"/>
  <c r="C360" i="3"/>
  <c r="B360" i="3"/>
  <c r="L359" i="3"/>
  <c r="K359" i="3"/>
  <c r="F359" i="3"/>
  <c r="E359" i="3"/>
  <c r="C359" i="3"/>
  <c r="B359" i="3"/>
  <c r="L358" i="3"/>
  <c r="K358" i="3"/>
  <c r="F358" i="3"/>
  <c r="E358" i="3"/>
  <c r="C358" i="3"/>
  <c r="B358" i="3"/>
  <c r="L357" i="3"/>
  <c r="K357" i="3"/>
  <c r="F357" i="3"/>
  <c r="E357" i="3"/>
  <c r="C357" i="3"/>
  <c r="B357" i="3"/>
  <c r="L356" i="3"/>
  <c r="K356" i="3"/>
  <c r="F356" i="3"/>
  <c r="E356" i="3"/>
  <c r="C356" i="3"/>
  <c r="B356" i="3"/>
  <c r="L355" i="3"/>
  <c r="K355" i="3"/>
  <c r="F355" i="3"/>
  <c r="E355" i="3"/>
  <c r="C355" i="3"/>
  <c r="B355" i="3"/>
  <c r="L354" i="3"/>
  <c r="K354" i="3"/>
  <c r="F354" i="3"/>
  <c r="E354" i="3"/>
  <c r="C354" i="3"/>
  <c r="B354" i="3"/>
  <c r="L353" i="3"/>
  <c r="K353" i="3"/>
  <c r="F353" i="3"/>
  <c r="E353" i="3"/>
  <c r="C353" i="3"/>
  <c r="B353" i="3"/>
  <c r="L352" i="3"/>
  <c r="K352" i="3"/>
  <c r="F352" i="3"/>
  <c r="E352" i="3"/>
  <c r="C352" i="3"/>
  <c r="B352" i="3"/>
  <c r="L351" i="3"/>
  <c r="K351" i="3"/>
  <c r="F351" i="3"/>
  <c r="E351" i="3"/>
  <c r="C351" i="3"/>
  <c r="B351" i="3"/>
  <c r="L350" i="3"/>
  <c r="K350" i="3"/>
  <c r="F350" i="3"/>
  <c r="E350" i="3"/>
  <c r="C350" i="3"/>
  <c r="B350" i="3"/>
  <c r="L349" i="3"/>
  <c r="K349" i="3"/>
  <c r="F349" i="3"/>
  <c r="E349" i="3"/>
  <c r="C349" i="3"/>
  <c r="B349" i="3"/>
  <c r="L348" i="3"/>
  <c r="K348" i="3"/>
  <c r="F348" i="3"/>
  <c r="E348" i="3"/>
  <c r="C348" i="3"/>
  <c r="B348" i="3"/>
  <c r="L347" i="3"/>
  <c r="K347" i="3"/>
  <c r="F347" i="3"/>
  <c r="E347" i="3"/>
  <c r="C347" i="3"/>
  <c r="B347" i="3"/>
  <c r="L346" i="3"/>
  <c r="K346" i="3"/>
  <c r="F346" i="3"/>
  <c r="E346" i="3"/>
  <c r="C346" i="3"/>
  <c r="B346" i="3"/>
  <c r="L345" i="3"/>
  <c r="K345" i="3"/>
  <c r="F345" i="3"/>
  <c r="E345" i="3"/>
  <c r="C345" i="3"/>
  <c r="B345" i="3"/>
  <c r="L344" i="3"/>
  <c r="K344" i="3"/>
  <c r="F344" i="3"/>
  <c r="E344" i="3"/>
  <c r="C344" i="3"/>
  <c r="B344" i="3"/>
  <c r="L343" i="3"/>
  <c r="K343" i="3"/>
  <c r="F343" i="3"/>
  <c r="E343" i="3"/>
  <c r="C343" i="3"/>
  <c r="B343" i="3"/>
  <c r="L342" i="3"/>
  <c r="K342" i="3"/>
  <c r="F342" i="3"/>
  <c r="E342" i="3"/>
  <c r="C342" i="3"/>
  <c r="B342" i="3"/>
  <c r="L341" i="3"/>
  <c r="K341" i="3"/>
  <c r="F341" i="3"/>
  <c r="E341" i="3"/>
  <c r="C341" i="3"/>
  <c r="B341" i="3"/>
  <c r="L340" i="3"/>
  <c r="K340" i="3"/>
  <c r="F340" i="3"/>
  <c r="E340" i="3"/>
  <c r="C340" i="3"/>
  <c r="B340" i="3"/>
  <c r="L339" i="3"/>
  <c r="K339" i="3"/>
  <c r="F339" i="3"/>
  <c r="E339" i="3"/>
  <c r="C339" i="3"/>
  <c r="B339" i="3"/>
  <c r="L338" i="3"/>
  <c r="K338" i="3"/>
  <c r="F338" i="3"/>
  <c r="E338" i="3"/>
  <c r="C338" i="3"/>
  <c r="B338" i="3"/>
  <c r="L337" i="3"/>
  <c r="K337" i="3"/>
  <c r="F337" i="3"/>
  <c r="E337" i="3"/>
  <c r="C337" i="3"/>
  <c r="B337" i="3"/>
  <c r="L336" i="3"/>
  <c r="K336" i="3"/>
  <c r="F336" i="3"/>
  <c r="E336" i="3"/>
  <c r="C336" i="3"/>
  <c r="B336" i="3"/>
  <c r="L335" i="3"/>
  <c r="K335" i="3"/>
  <c r="F335" i="3"/>
  <c r="E335" i="3"/>
  <c r="C335" i="3"/>
  <c r="B335" i="3"/>
  <c r="L334" i="3"/>
  <c r="K334" i="3"/>
  <c r="F334" i="3"/>
  <c r="E334" i="3"/>
  <c r="C334" i="3"/>
  <c r="B334" i="3"/>
  <c r="L333" i="3"/>
  <c r="K333" i="3"/>
  <c r="F333" i="3"/>
  <c r="E333" i="3"/>
  <c r="C333" i="3"/>
  <c r="B333" i="3"/>
  <c r="L332" i="3"/>
  <c r="K332" i="3"/>
  <c r="F332" i="3"/>
  <c r="E332" i="3"/>
  <c r="C332" i="3"/>
  <c r="B332" i="3"/>
  <c r="L331" i="3"/>
  <c r="K331" i="3"/>
  <c r="F331" i="3"/>
  <c r="E331" i="3"/>
  <c r="C331" i="3"/>
  <c r="B331" i="3"/>
  <c r="L330" i="3"/>
  <c r="K330" i="3"/>
  <c r="F330" i="3"/>
  <c r="E330" i="3"/>
  <c r="C330" i="3"/>
  <c r="B330" i="3"/>
  <c r="L329" i="3"/>
  <c r="K329" i="3"/>
  <c r="F329" i="3"/>
  <c r="E329" i="3"/>
  <c r="C329" i="3"/>
  <c r="B329" i="3"/>
  <c r="L328" i="3"/>
  <c r="K328" i="3"/>
  <c r="F328" i="3"/>
  <c r="E328" i="3"/>
  <c r="C328" i="3"/>
  <c r="B328" i="3"/>
  <c r="L327" i="3"/>
  <c r="K327" i="3"/>
  <c r="F327" i="3"/>
  <c r="E327" i="3"/>
  <c r="C327" i="3"/>
  <c r="B327" i="3"/>
  <c r="L326" i="3"/>
  <c r="K326" i="3"/>
  <c r="F326" i="3"/>
  <c r="E326" i="3"/>
  <c r="C326" i="3"/>
  <c r="B326" i="3"/>
  <c r="L325" i="3"/>
  <c r="K325" i="3"/>
  <c r="F325" i="3"/>
  <c r="E325" i="3"/>
  <c r="C325" i="3"/>
  <c r="B325" i="3"/>
  <c r="L324" i="3"/>
  <c r="K324" i="3"/>
  <c r="F324" i="3"/>
  <c r="E324" i="3"/>
  <c r="C324" i="3"/>
  <c r="B324" i="3"/>
  <c r="L323" i="3"/>
  <c r="K323" i="3"/>
  <c r="F323" i="3"/>
  <c r="E323" i="3"/>
  <c r="C323" i="3"/>
  <c r="B323" i="3"/>
  <c r="L322" i="3"/>
  <c r="K322" i="3"/>
  <c r="F322" i="3"/>
  <c r="E322" i="3"/>
  <c r="C322" i="3"/>
  <c r="B322" i="3"/>
  <c r="L321" i="3"/>
  <c r="K321" i="3"/>
  <c r="F321" i="3"/>
  <c r="E321" i="3"/>
  <c r="C321" i="3"/>
  <c r="B321" i="3"/>
  <c r="L320" i="3"/>
  <c r="K320" i="3"/>
  <c r="F320" i="3"/>
  <c r="E320" i="3"/>
  <c r="C320" i="3"/>
  <c r="B320" i="3"/>
  <c r="L319" i="3"/>
  <c r="K319" i="3"/>
  <c r="F319" i="3"/>
  <c r="E319" i="3"/>
  <c r="C319" i="3"/>
  <c r="B319" i="3"/>
  <c r="L318" i="3"/>
  <c r="K318" i="3"/>
  <c r="F318" i="3"/>
  <c r="E318" i="3"/>
  <c r="C318" i="3"/>
  <c r="B318" i="3"/>
  <c r="L317" i="3"/>
  <c r="K317" i="3"/>
  <c r="F317" i="3"/>
  <c r="E317" i="3"/>
  <c r="C317" i="3"/>
  <c r="B317" i="3"/>
  <c r="L316" i="3"/>
  <c r="K316" i="3"/>
  <c r="F316" i="3"/>
  <c r="E316" i="3"/>
  <c r="C316" i="3"/>
  <c r="B316" i="3"/>
  <c r="L315" i="3"/>
  <c r="K315" i="3"/>
  <c r="F315" i="3"/>
  <c r="E315" i="3"/>
  <c r="C315" i="3"/>
  <c r="B315" i="3"/>
  <c r="L314" i="3"/>
  <c r="K314" i="3"/>
  <c r="F314" i="3"/>
  <c r="E314" i="3"/>
  <c r="C314" i="3"/>
  <c r="B314" i="3"/>
  <c r="L313" i="3"/>
  <c r="K313" i="3"/>
  <c r="F313" i="3"/>
  <c r="E313" i="3"/>
  <c r="C313" i="3"/>
  <c r="B313" i="3"/>
  <c r="L312" i="3"/>
  <c r="K312" i="3"/>
  <c r="F312" i="3"/>
  <c r="E312" i="3"/>
  <c r="C312" i="3"/>
  <c r="B312" i="3"/>
  <c r="L311" i="3"/>
  <c r="K311" i="3"/>
  <c r="F311" i="3"/>
  <c r="E311" i="3"/>
  <c r="C311" i="3"/>
  <c r="B311" i="3"/>
  <c r="L310" i="3"/>
  <c r="K310" i="3"/>
  <c r="F310" i="3"/>
  <c r="E310" i="3"/>
  <c r="C310" i="3"/>
  <c r="B310" i="3"/>
  <c r="L309" i="3"/>
  <c r="K309" i="3"/>
  <c r="F309" i="3"/>
  <c r="E309" i="3"/>
  <c r="C309" i="3"/>
  <c r="B309" i="3"/>
  <c r="L308" i="3"/>
  <c r="K308" i="3"/>
  <c r="F308" i="3"/>
  <c r="E308" i="3"/>
  <c r="C308" i="3"/>
  <c r="B308" i="3"/>
  <c r="L307" i="3"/>
  <c r="K307" i="3"/>
  <c r="F307" i="3"/>
  <c r="E307" i="3"/>
  <c r="C307" i="3"/>
  <c r="B307" i="3"/>
  <c r="L306" i="3"/>
  <c r="K306" i="3"/>
  <c r="F306" i="3"/>
  <c r="E306" i="3"/>
  <c r="C306" i="3"/>
  <c r="B306" i="3"/>
  <c r="L305" i="3"/>
  <c r="K305" i="3"/>
  <c r="F305" i="3"/>
  <c r="E305" i="3"/>
  <c r="C305" i="3"/>
  <c r="B305" i="3"/>
  <c r="L304" i="3"/>
  <c r="K304" i="3"/>
  <c r="F304" i="3"/>
  <c r="E304" i="3"/>
  <c r="C304" i="3"/>
  <c r="B304" i="3"/>
  <c r="L303" i="3"/>
  <c r="K303" i="3"/>
  <c r="F303" i="3"/>
  <c r="E303" i="3"/>
  <c r="C303" i="3"/>
  <c r="B303" i="3"/>
  <c r="L302" i="3"/>
  <c r="K302" i="3"/>
  <c r="F302" i="3"/>
  <c r="E302" i="3"/>
  <c r="C302" i="3"/>
  <c r="B302" i="3"/>
  <c r="L301" i="3"/>
  <c r="K301" i="3"/>
  <c r="F301" i="3"/>
  <c r="E301" i="3"/>
  <c r="C301" i="3"/>
  <c r="B301" i="3"/>
  <c r="L300" i="3"/>
  <c r="K300" i="3"/>
  <c r="F300" i="3"/>
  <c r="E300" i="3"/>
  <c r="C300" i="3"/>
  <c r="B300" i="3"/>
  <c r="L299" i="3"/>
  <c r="K299" i="3"/>
  <c r="F299" i="3"/>
  <c r="E299" i="3"/>
  <c r="C299" i="3"/>
  <c r="B299" i="3"/>
  <c r="L298" i="3"/>
  <c r="K298" i="3"/>
  <c r="F298" i="3"/>
  <c r="E298" i="3"/>
  <c r="C298" i="3"/>
  <c r="B298" i="3"/>
  <c r="L297" i="3"/>
  <c r="K297" i="3"/>
  <c r="F297" i="3"/>
  <c r="E297" i="3"/>
  <c r="C297" i="3"/>
  <c r="B297" i="3"/>
  <c r="L296" i="3"/>
  <c r="K296" i="3"/>
  <c r="F296" i="3"/>
  <c r="E296" i="3"/>
  <c r="C296" i="3"/>
  <c r="B296" i="3"/>
  <c r="L295" i="3"/>
  <c r="K295" i="3"/>
  <c r="F295" i="3"/>
  <c r="E295" i="3"/>
  <c r="C295" i="3"/>
  <c r="B295" i="3"/>
  <c r="L294" i="3"/>
  <c r="K294" i="3"/>
  <c r="F294" i="3"/>
  <c r="E294" i="3"/>
  <c r="C294" i="3"/>
  <c r="B294" i="3"/>
  <c r="L293" i="3"/>
  <c r="K293" i="3"/>
  <c r="F293" i="3"/>
  <c r="E293" i="3"/>
  <c r="C293" i="3"/>
  <c r="B293" i="3"/>
  <c r="L292" i="3"/>
  <c r="K292" i="3"/>
  <c r="F292" i="3"/>
  <c r="E292" i="3"/>
  <c r="C292" i="3"/>
  <c r="B292" i="3"/>
  <c r="L291" i="3"/>
  <c r="K291" i="3"/>
  <c r="F291" i="3"/>
  <c r="E291" i="3"/>
  <c r="C291" i="3"/>
  <c r="B291" i="3"/>
  <c r="L290" i="3"/>
  <c r="K290" i="3"/>
  <c r="F290" i="3"/>
  <c r="E290" i="3"/>
  <c r="C290" i="3"/>
  <c r="B290" i="3"/>
  <c r="L289" i="3"/>
  <c r="K289" i="3"/>
  <c r="F289" i="3"/>
  <c r="E289" i="3"/>
  <c r="C289" i="3"/>
  <c r="B289" i="3"/>
  <c r="L288" i="3"/>
  <c r="K288" i="3"/>
  <c r="F288" i="3"/>
  <c r="E288" i="3"/>
  <c r="C288" i="3"/>
  <c r="B288" i="3"/>
  <c r="L287" i="3"/>
  <c r="K287" i="3"/>
  <c r="F287" i="3"/>
  <c r="E287" i="3"/>
  <c r="C287" i="3"/>
  <c r="B287" i="3"/>
  <c r="L286" i="3"/>
  <c r="K286" i="3"/>
  <c r="F286" i="3"/>
  <c r="E286" i="3"/>
  <c r="C286" i="3"/>
  <c r="B286" i="3"/>
  <c r="L285" i="3"/>
  <c r="K285" i="3"/>
  <c r="F285" i="3"/>
  <c r="E285" i="3"/>
  <c r="C285" i="3"/>
  <c r="B285" i="3"/>
  <c r="L284" i="3"/>
  <c r="K284" i="3"/>
  <c r="F284" i="3"/>
  <c r="E284" i="3"/>
  <c r="C284" i="3"/>
  <c r="B284" i="3"/>
  <c r="L283" i="3"/>
  <c r="K283" i="3"/>
  <c r="F283" i="3"/>
  <c r="E283" i="3"/>
  <c r="C283" i="3"/>
  <c r="B283" i="3"/>
  <c r="L282" i="3"/>
  <c r="K282" i="3"/>
  <c r="F282" i="3"/>
  <c r="E282" i="3"/>
  <c r="C282" i="3"/>
  <c r="B282" i="3"/>
  <c r="L281" i="3"/>
  <c r="K281" i="3"/>
  <c r="F281" i="3"/>
  <c r="E281" i="3"/>
  <c r="C281" i="3"/>
  <c r="B281" i="3"/>
  <c r="L280" i="3"/>
  <c r="K280" i="3"/>
  <c r="F280" i="3"/>
  <c r="E280" i="3"/>
  <c r="C280" i="3"/>
  <c r="B280" i="3"/>
  <c r="L279" i="3"/>
  <c r="K279" i="3"/>
  <c r="F279" i="3"/>
  <c r="E279" i="3"/>
  <c r="C279" i="3"/>
  <c r="B279" i="3"/>
  <c r="L278" i="3"/>
  <c r="K278" i="3"/>
  <c r="F278" i="3"/>
  <c r="E278" i="3"/>
  <c r="C278" i="3"/>
  <c r="B278" i="3"/>
  <c r="L277" i="3"/>
  <c r="K277" i="3"/>
  <c r="F277" i="3"/>
  <c r="E277" i="3"/>
  <c r="C277" i="3"/>
  <c r="B277" i="3"/>
  <c r="L276" i="3"/>
  <c r="K276" i="3"/>
  <c r="F276" i="3"/>
  <c r="E276" i="3"/>
  <c r="C276" i="3"/>
  <c r="B276" i="3"/>
  <c r="L275" i="3"/>
  <c r="K275" i="3"/>
  <c r="F275" i="3"/>
  <c r="E275" i="3"/>
  <c r="C275" i="3"/>
  <c r="B275" i="3"/>
  <c r="L274" i="3"/>
  <c r="K274" i="3"/>
  <c r="F274" i="3"/>
  <c r="E274" i="3"/>
  <c r="C274" i="3"/>
  <c r="B274" i="3"/>
  <c r="L273" i="3"/>
  <c r="K273" i="3"/>
  <c r="F273" i="3"/>
  <c r="E273" i="3"/>
  <c r="C273" i="3"/>
  <c r="B273" i="3"/>
  <c r="L272" i="3"/>
  <c r="K272" i="3"/>
  <c r="F272" i="3"/>
  <c r="E272" i="3"/>
  <c r="C272" i="3"/>
  <c r="B272" i="3"/>
  <c r="L271" i="3"/>
  <c r="K271" i="3"/>
  <c r="F271" i="3"/>
  <c r="E271" i="3"/>
  <c r="C271" i="3"/>
  <c r="B271" i="3"/>
  <c r="L270" i="3"/>
  <c r="K270" i="3"/>
  <c r="F270" i="3"/>
  <c r="E270" i="3"/>
  <c r="C270" i="3"/>
  <c r="B270" i="3"/>
  <c r="L269" i="3"/>
  <c r="K269" i="3"/>
  <c r="F269" i="3"/>
  <c r="E269" i="3"/>
  <c r="C269" i="3"/>
  <c r="B269" i="3"/>
  <c r="L268" i="3"/>
  <c r="K268" i="3"/>
  <c r="F268" i="3"/>
  <c r="E268" i="3"/>
  <c r="C268" i="3"/>
  <c r="B268" i="3"/>
  <c r="L267" i="3"/>
  <c r="K267" i="3"/>
  <c r="F267" i="3"/>
  <c r="E267" i="3"/>
  <c r="C267" i="3"/>
  <c r="B267" i="3"/>
  <c r="L266" i="3"/>
  <c r="K266" i="3"/>
  <c r="F266" i="3"/>
  <c r="E266" i="3"/>
  <c r="C266" i="3"/>
  <c r="B266" i="3"/>
  <c r="L265" i="3"/>
  <c r="K265" i="3"/>
  <c r="F265" i="3"/>
  <c r="E265" i="3"/>
  <c r="C265" i="3"/>
  <c r="B265" i="3"/>
  <c r="L264" i="3"/>
  <c r="K264" i="3"/>
  <c r="F264" i="3"/>
  <c r="E264" i="3"/>
  <c r="C264" i="3"/>
  <c r="B264" i="3"/>
  <c r="L263" i="3"/>
  <c r="K263" i="3"/>
  <c r="F263" i="3"/>
  <c r="E263" i="3"/>
  <c r="C263" i="3"/>
  <c r="B263" i="3"/>
  <c r="L262" i="3"/>
  <c r="K262" i="3"/>
  <c r="F262" i="3"/>
  <c r="E262" i="3"/>
  <c r="C262" i="3"/>
  <c r="B262" i="3"/>
  <c r="L261" i="3"/>
  <c r="K261" i="3"/>
  <c r="F261" i="3"/>
  <c r="E261" i="3"/>
  <c r="C261" i="3"/>
  <c r="B261" i="3"/>
  <c r="L260" i="3"/>
  <c r="K260" i="3"/>
  <c r="F260" i="3"/>
  <c r="E260" i="3"/>
  <c r="C260" i="3"/>
  <c r="B260" i="3"/>
  <c r="L259" i="3"/>
  <c r="K259" i="3"/>
  <c r="F259" i="3"/>
  <c r="E259" i="3"/>
  <c r="C259" i="3"/>
  <c r="B259" i="3"/>
  <c r="L258" i="3"/>
  <c r="K258" i="3"/>
  <c r="F258" i="3"/>
  <c r="E258" i="3"/>
  <c r="C258" i="3"/>
  <c r="B258" i="3"/>
  <c r="L257" i="3"/>
  <c r="K257" i="3"/>
  <c r="F257" i="3"/>
  <c r="E257" i="3"/>
  <c r="C257" i="3"/>
  <c r="B257" i="3"/>
  <c r="L256" i="3"/>
  <c r="K256" i="3"/>
  <c r="F256" i="3"/>
  <c r="E256" i="3"/>
  <c r="C256" i="3"/>
  <c r="B256" i="3"/>
  <c r="L255" i="3"/>
  <c r="K255" i="3"/>
  <c r="F255" i="3"/>
  <c r="E255" i="3"/>
  <c r="C255" i="3"/>
  <c r="B255" i="3"/>
  <c r="L254" i="3"/>
  <c r="K254" i="3"/>
  <c r="F254" i="3"/>
  <c r="E254" i="3"/>
  <c r="C254" i="3"/>
  <c r="B254" i="3"/>
  <c r="L253" i="3"/>
  <c r="K253" i="3"/>
  <c r="F253" i="3"/>
  <c r="E253" i="3"/>
  <c r="C253" i="3"/>
  <c r="B253" i="3"/>
  <c r="L252" i="3"/>
  <c r="K252" i="3"/>
  <c r="F252" i="3"/>
  <c r="E252" i="3"/>
  <c r="C252" i="3"/>
  <c r="B252" i="3"/>
  <c r="L251" i="3"/>
  <c r="K251" i="3"/>
  <c r="F251" i="3"/>
  <c r="E251" i="3"/>
  <c r="C251" i="3"/>
  <c r="B251" i="3"/>
  <c r="L250" i="3"/>
  <c r="K250" i="3"/>
  <c r="F250" i="3"/>
  <c r="E250" i="3"/>
  <c r="C250" i="3"/>
  <c r="B250" i="3"/>
  <c r="L249" i="3"/>
  <c r="K249" i="3"/>
  <c r="F249" i="3"/>
  <c r="E249" i="3"/>
  <c r="C249" i="3"/>
  <c r="B249" i="3"/>
  <c r="L248" i="3"/>
  <c r="K248" i="3"/>
  <c r="F248" i="3"/>
  <c r="E248" i="3"/>
  <c r="C248" i="3"/>
  <c r="B248" i="3"/>
  <c r="L247" i="3"/>
  <c r="K247" i="3"/>
  <c r="F247" i="3"/>
  <c r="E247" i="3"/>
  <c r="C247" i="3"/>
  <c r="B247" i="3"/>
  <c r="L246" i="3"/>
  <c r="K246" i="3"/>
  <c r="F246" i="3"/>
  <c r="E246" i="3"/>
  <c r="C246" i="3"/>
  <c r="B246" i="3"/>
  <c r="L245" i="3"/>
  <c r="K245" i="3"/>
  <c r="F245" i="3"/>
  <c r="E245" i="3"/>
  <c r="C245" i="3"/>
  <c r="B245" i="3"/>
  <c r="L244" i="3"/>
  <c r="K244" i="3"/>
  <c r="F244" i="3"/>
  <c r="E244" i="3"/>
  <c r="C244" i="3"/>
  <c r="B244" i="3"/>
  <c r="L243" i="3"/>
  <c r="K243" i="3"/>
  <c r="F243" i="3"/>
  <c r="E243" i="3"/>
  <c r="C243" i="3"/>
  <c r="B243" i="3"/>
  <c r="L242" i="3"/>
  <c r="K242" i="3"/>
  <c r="F242" i="3"/>
  <c r="E242" i="3"/>
  <c r="C242" i="3"/>
  <c r="B242" i="3"/>
  <c r="L241" i="3"/>
  <c r="K241" i="3"/>
  <c r="F241" i="3"/>
  <c r="E241" i="3"/>
  <c r="C241" i="3"/>
  <c r="B241" i="3"/>
  <c r="L240" i="3"/>
  <c r="K240" i="3"/>
  <c r="F240" i="3"/>
  <c r="E240" i="3"/>
  <c r="C240" i="3"/>
  <c r="B240" i="3"/>
  <c r="L239" i="3"/>
  <c r="K239" i="3"/>
  <c r="F239" i="3"/>
  <c r="E239" i="3"/>
  <c r="C239" i="3"/>
  <c r="B239" i="3"/>
  <c r="L238" i="3"/>
  <c r="K238" i="3"/>
  <c r="F238" i="3"/>
  <c r="E238" i="3"/>
  <c r="C238" i="3"/>
  <c r="B238" i="3"/>
  <c r="L237" i="3"/>
  <c r="K237" i="3"/>
  <c r="F237" i="3"/>
  <c r="E237" i="3"/>
  <c r="C237" i="3"/>
  <c r="B237" i="3"/>
  <c r="L236" i="3"/>
  <c r="K236" i="3"/>
  <c r="F236" i="3"/>
  <c r="E236" i="3"/>
  <c r="C236" i="3"/>
  <c r="B236" i="3"/>
  <c r="L235" i="3"/>
  <c r="K235" i="3"/>
  <c r="F235" i="3"/>
  <c r="E235" i="3"/>
  <c r="C235" i="3"/>
  <c r="B235" i="3"/>
  <c r="L234" i="3"/>
  <c r="K234" i="3"/>
  <c r="F234" i="3"/>
  <c r="E234" i="3"/>
  <c r="C234" i="3"/>
  <c r="B234" i="3"/>
  <c r="L233" i="3"/>
  <c r="K233" i="3"/>
  <c r="F233" i="3"/>
  <c r="E233" i="3"/>
  <c r="C233" i="3"/>
  <c r="B233" i="3"/>
  <c r="L232" i="3"/>
  <c r="K232" i="3"/>
  <c r="F232" i="3"/>
  <c r="E232" i="3"/>
  <c r="C232" i="3"/>
  <c r="B232" i="3"/>
  <c r="L231" i="3"/>
  <c r="K231" i="3"/>
  <c r="F231" i="3"/>
  <c r="E231" i="3"/>
  <c r="C231" i="3"/>
  <c r="B231" i="3"/>
  <c r="L230" i="3"/>
  <c r="K230" i="3"/>
  <c r="F230" i="3"/>
  <c r="E230" i="3"/>
  <c r="C230" i="3"/>
  <c r="B230" i="3"/>
  <c r="L229" i="3"/>
  <c r="K229" i="3"/>
  <c r="F229" i="3"/>
  <c r="E229" i="3"/>
  <c r="C229" i="3"/>
  <c r="B229" i="3"/>
  <c r="L228" i="3"/>
  <c r="K228" i="3"/>
  <c r="F228" i="3"/>
  <c r="E228" i="3"/>
  <c r="C228" i="3"/>
  <c r="B228" i="3"/>
  <c r="L227" i="3"/>
  <c r="K227" i="3"/>
  <c r="F227" i="3"/>
  <c r="E227" i="3"/>
  <c r="C227" i="3"/>
  <c r="B227" i="3"/>
  <c r="L226" i="3"/>
  <c r="K226" i="3"/>
  <c r="F226" i="3"/>
  <c r="E226" i="3"/>
  <c r="C226" i="3"/>
  <c r="B226" i="3"/>
  <c r="L225" i="3"/>
  <c r="K225" i="3"/>
  <c r="F225" i="3"/>
  <c r="E225" i="3"/>
  <c r="C225" i="3"/>
  <c r="B225" i="3"/>
  <c r="L224" i="3"/>
  <c r="K224" i="3"/>
  <c r="F224" i="3"/>
  <c r="E224" i="3"/>
  <c r="C224" i="3"/>
  <c r="B224" i="3"/>
  <c r="L223" i="3"/>
  <c r="K223" i="3"/>
  <c r="F223" i="3"/>
  <c r="E223" i="3"/>
  <c r="C223" i="3"/>
  <c r="B223" i="3"/>
  <c r="L222" i="3"/>
  <c r="K222" i="3"/>
  <c r="F222" i="3"/>
  <c r="E222" i="3"/>
  <c r="C222" i="3"/>
  <c r="B222" i="3"/>
  <c r="L221" i="3"/>
  <c r="K221" i="3"/>
  <c r="F221" i="3"/>
  <c r="E221" i="3"/>
  <c r="C221" i="3"/>
  <c r="B221" i="3"/>
  <c r="L220" i="3"/>
  <c r="K220" i="3"/>
  <c r="F220" i="3"/>
  <c r="E220" i="3"/>
  <c r="C220" i="3"/>
  <c r="B220" i="3"/>
  <c r="L219" i="3"/>
  <c r="K219" i="3"/>
  <c r="F219" i="3"/>
  <c r="E219" i="3"/>
  <c r="C219" i="3"/>
  <c r="B219" i="3"/>
  <c r="L218" i="3"/>
  <c r="K218" i="3"/>
  <c r="F218" i="3"/>
  <c r="E218" i="3"/>
  <c r="C218" i="3"/>
  <c r="B218" i="3"/>
  <c r="L217" i="3"/>
  <c r="K217" i="3"/>
  <c r="F217" i="3"/>
  <c r="E217" i="3"/>
  <c r="C217" i="3"/>
  <c r="B217" i="3"/>
  <c r="L216" i="3"/>
  <c r="K216" i="3"/>
  <c r="F216" i="3"/>
  <c r="E216" i="3"/>
  <c r="C216" i="3"/>
  <c r="B216" i="3"/>
  <c r="L215" i="3"/>
  <c r="K215" i="3"/>
  <c r="F215" i="3"/>
  <c r="E215" i="3"/>
  <c r="C215" i="3"/>
  <c r="B215" i="3"/>
  <c r="L214" i="3"/>
  <c r="K214" i="3"/>
  <c r="F214" i="3"/>
  <c r="E214" i="3"/>
  <c r="C214" i="3"/>
  <c r="B214" i="3"/>
  <c r="L213" i="3"/>
  <c r="K213" i="3"/>
  <c r="F213" i="3"/>
  <c r="E213" i="3"/>
  <c r="C213" i="3"/>
  <c r="B213" i="3"/>
  <c r="L212" i="3"/>
  <c r="K212" i="3"/>
  <c r="F212" i="3"/>
  <c r="E212" i="3"/>
  <c r="C212" i="3"/>
  <c r="B212" i="3"/>
  <c r="L211" i="3"/>
  <c r="K211" i="3"/>
  <c r="F211" i="3"/>
  <c r="E211" i="3"/>
  <c r="C211" i="3"/>
  <c r="B211" i="3"/>
  <c r="L210" i="3"/>
  <c r="K210" i="3"/>
  <c r="F210" i="3"/>
  <c r="E210" i="3"/>
  <c r="C210" i="3"/>
  <c r="B210" i="3"/>
  <c r="L209" i="3"/>
  <c r="K209" i="3"/>
  <c r="F209" i="3"/>
  <c r="E209" i="3"/>
  <c r="C209" i="3"/>
  <c r="B209" i="3"/>
  <c r="L208" i="3"/>
  <c r="K208" i="3"/>
  <c r="F208" i="3"/>
  <c r="E208" i="3"/>
  <c r="C208" i="3"/>
  <c r="B208" i="3"/>
  <c r="L207" i="3"/>
  <c r="K207" i="3"/>
  <c r="F207" i="3"/>
  <c r="E207" i="3"/>
  <c r="C207" i="3"/>
  <c r="B207" i="3"/>
  <c r="L206" i="3"/>
  <c r="K206" i="3"/>
  <c r="F206" i="3"/>
  <c r="E206" i="3"/>
  <c r="C206" i="3"/>
  <c r="B206" i="3"/>
  <c r="L205" i="3"/>
  <c r="K205" i="3"/>
  <c r="F205" i="3"/>
  <c r="E205" i="3"/>
  <c r="C205" i="3"/>
  <c r="B205" i="3"/>
  <c r="L204" i="3"/>
  <c r="K204" i="3"/>
  <c r="F204" i="3"/>
  <c r="E204" i="3"/>
  <c r="C204" i="3"/>
  <c r="B204" i="3"/>
  <c r="L203" i="3"/>
  <c r="K203" i="3"/>
  <c r="F203" i="3"/>
  <c r="E203" i="3"/>
  <c r="C203" i="3"/>
  <c r="B203" i="3"/>
  <c r="L202" i="3"/>
  <c r="K202" i="3"/>
  <c r="F202" i="3"/>
  <c r="E202" i="3"/>
  <c r="C202" i="3"/>
  <c r="B202" i="3"/>
  <c r="L201" i="3"/>
  <c r="K201" i="3"/>
  <c r="F201" i="3"/>
  <c r="E201" i="3"/>
  <c r="C201" i="3"/>
  <c r="B201" i="3"/>
  <c r="L200" i="3"/>
  <c r="K200" i="3"/>
  <c r="F200" i="3"/>
  <c r="E200" i="3"/>
  <c r="C200" i="3"/>
  <c r="B200" i="3"/>
  <c r="L199" i="3"/>
  <c r="K199" i="3"/>
  <c r="F199" i="3"/>
  <c r="E199" i="3"/>
  <c r="C199" i="3"/>
  <c r="B199" i="3"/>
  <c r="L198" i="3"/>
  <c r="K198" i="3"/>
  <c r="F198" i="3"/>
  <c r="E198" i="3"/>
  <c r="C198" i="3"/>
  <c r="B198" i="3"/>
  <c r="L197" i="3"/>
  <c r="K197" i="3"/>
  <c r="F197" i="3"/>
  <c r="E197" i="3"/>
  <c r="C197" i="3"/>
  <c r="B197" i="3"/>
  <c r="L196" i="3"/>
  <c r="K196" i="3"/>
  <c r="F196" i="3"/>
  <c r="E196" i="3"/>
  <c r="C196" i="3"/>
  <c r="B196" i="3"/>
  <c r="L195" i="3"/>
  <c r="K195" i="3"/>
  <c r="F195" i="3"/>
  <c r="E195" i="3"/>
  <c r="C195" i="3"/>
  <c r="B195" i="3"/>
  <c r="L194" i="3"/>
  <c r="K194" i="3"/>
  <c r="F194" i="3"/>
  <c r="E194" i="3"/>
  <c r="C194" i="3"/>
  <c r="B194" i="3"/>
  <c r="L193" i="3"/>
  <c r="K193" i="3"/>
  <c r="F193" i="3"/>
  <c r="E193" i="3"/>
  <c r="C193" i="3"/>
  <c r="B193" i="3"/>
  <c r="L192" i="3"/>
  <c r="K192" i="3"/>
  <c r="F192" i="3"/>
  <c r="E192" i="3"/>
  <c r="C192" i="3"/>
  <c r="B192" i="3"/>
  <c r="L191" i="3"/>
  <c r="K191" i="3"/>
  <c r="F191" i="3"/>
  <c r="E191" i="3"/>
  <c r="C191" i="3"/>
  <c r="B191" i="3"/>
  <c r="L190" i="3"/>
  <c r="K190" i="3"/>
  <c r="F190" i="3"/>
  <c r="E190" i="3"/>
  <c r="C190" i="3"/>
  <c r="B190" i="3"/>
  <c r="L189" i="3"/>
  <c r="K189" i="3"/>
  <c r="F189" i="3"/>
  <c r="E189" i="3"/>
  <c r="C189" i="3"/>
  <c r="B189" i="3"/>
  <c r="L188" i="3"/>
  <c r="K188" i="3"/>
  <c r="F188" i="3"/>
  <c r="E188" i="3"/>
  <c r="C188" i="3"/>
  <c r="B188" i="3"/>
  <c r="L187" i="3"/>
  <c r="K187" i="3"/>
  <c r="F187" i="3"/>
  <c r="E187" i="3"/>
  <c r="C187" i="3"/>
  <c r="B187" i="3"/>
  <c r="L186" i="3"/>
  <c r="K186" i="3"/>
  <c r="F186" i="3"/>
  <c r="E186" i="3"/>
  <c r="C186" i="3"/>
  <c r="B186" i="3"/>
  <c r="L185" i="3"/>
  <c r="K185" i="3"/>
  <c r="F185" i="3"/>
  <c r="E185" i="3"/>
  <c r="C185" i="3"/>
  <c r="B185" i="3"/>
  <c r="L184" i="3"/>
  <c r="K184" i="3"/>
  <c r="F184" i="3"/>
  <c r="E184" i="3"/>
  <c r="C184" i="3"/>
  <c r="B184" i="3"/>
  <c r="L183" i="3"/>
  <c r="K183" i="3"/>
  <c r="F183" i="3"/>
  <c r="E183" i="3"/>
  <c r="C183" i="3"/>
  <c r="B183" i="3"/>
  <c r="L182" i="3"/>
  <c r="K182" i="3"/>
  <c r="F182" i="3"/>
  <c r="E182" i="3"/>
  <c r="C182" i="3"/>
  <c r="B182" i="3"/>
  <c r="L181" i="3"/>
  <c r="K181" i="3"/>
  <c r="F181" i="3"/>
  <c r="E181" i="3"/>
  <c r="C181" i="3"/>
  <c r="B181" i="3"/>
  <c r="L180" i="3"/>
  <c r="K180" i="3"/>
  <c r="F180" i="3"/>
  <c r="E180" i="3"/>
  <c r="C180" i="3"/>
  <c r="B180" i="3"/>
  <c r="L179" i="3"/>
  <c r="K179" i="3"/>
  <c r="F179" i="3"/>
  <c r="E179" i="3"/>
  <c r="C179" i="3"/>
  <c r="B179" i="3"/>
  <c r="L178" i="3"/>
  <c r="K178" i="3"/>
  <c r="F178" i="3"/>
  <c r="E178" i="3"/>
  <c r="C178" i="3"/>
  <c r="B178" i="3"/>
  <c r="L177" i="3"/>
  <c r="K177" i="3"/>
  <c r="F177" i="3"/>
  <c r="E177" i="3"/>
  <c r="C177" i="3"/>
  <c r="B177" i="3"/>
  <c r="L176" i="3"/>
  <c r="K176" i="3"/>
  <c r="F176" i="3"/>
  <c r="E176" i="3"/>
  <c r="C176" i="3"/>
  <c r="B176" i="3"/>
  <c r="L175" i="3"/>
  <c r="K175" i="3"/>
  <c r="F175" i="3"/>
  <c r="E175" i="3"/>
  <c r="C175" i="3"/>
  <c r="B175" i="3"/>
  <c r="L174" i="3"/>
  <c r="K174" i="3"/>
  <c r="F174" i="3"/>
  <c r="E174" i="3"/>
  <c r="C174" i="3"/>
  <c r="B174" i="3"/>
  <c r="L173" i="3"/>
  <c r="K173" i="3"/>
  <c r="F173" i="3"/>
  <c r="E173" i="3"/>
  <c r="C173" i="3"/>
  <c r="B173" i="3"/>
  <c r="L172" i="3"/>
  <c r="K172" i="3"/>
  <c r="F172" i="3"/>
  <c r="E172" i="3"/>
  <c r="C172" i="3"/>
  <c r="B172" i="3"/>
  <c r="L171" i="3"/>
  <c r="K171" i="3"/>
  <c r="F171" i="3"/>
  <c r="E171" i="3"/>
  <c r="C171" i="3"/>
  <c r="B171" i="3"/>
  <c r="L170" i="3"/>
  <c r="K170" i="3"/>
  <c r="F170" i="3"/>
  <c r="E170" i="3"/>
  <c r="C170" i="3"/>
  <c r="B170" i="3"/>
  <c r="L169" i="3"/>
  <c r="K169" i="3"/>
  <c r="F169" i="3"/>
  <c r="E169" i="3"/>
  <c r="C169" i="3"/>
  <c r="B169" i="3"/>
  <c r="L168" i="3"/>
  <c r="K168" i="3"/>
  <c r="F168" i="3"/>
  <c r="E168" i="3"/>
  <c r="C168" i="3"/>
  <c r="B168" i="3"/>
  <c r="L167" i="3"/>
  <c r="K167" i="3"/>
  <c r="F167" i="3"/>
  <c r="E167" i="3"/>
  <c r="C167" i="3"/>
  <c r="B167" i="3"/>
  <c r="L166" i="3"/>
  <c r="K166" i="3"/>
  <c r="F166" i="3"/>
  <c r="E166" i="3"/>
  <c r="C166" i="3"/>
  <c r="B166" i="3"/>
  <c r="L165" i="3"/>
  <c r="K165" i="3"/>
  <c r="F165" i="3"/>
  <c r="E165" i="3"/>
  <c r="C165" i="3"/>
  <c r="B165" i="3"/>
  <c r="L164" i="3"/>
  <c r="K164" i="3"/>
  <c r="F164" i="3"/>
  <c r="E164" i="3"/>
  <c r="C164" i="3"/>
  <c r="B164" i="3"/>
  <c r="L163" i="3"/>
  <c r="K163" i="3"/>
  <c r="F163" i="3"/>
  <c r="E163" i="3"/>
  <c r="C163" i="3"/>
  <c r="B163" i="3"/>
  <c r="L162" i="3"/>
  <c r="K162" i="3"/>
  <c r="F162" i="3"/>
  <c r="E162" i="3"/>
  <c r="C162" i="3"/>
  <c r="B162" i="3"/>
  <c r="L161" i="3"/>
  <c r="K161" i="3"/>
  <c r="F161" i="3"/>
  <c r="E161" i="3"/>
  <c r="C161" i="3"/>
  <c r="B161" i="3"/>
  <c r="L160" i="3"/>
  <c r="K160" i="3"/>
  <c r="F160" i="3"/>
  <c r="E160" i="3"/>
  <c r="C160" i="3"/>
  <c r="B160" i="3"/>
  <c r="L159" i="3"/>
  <c r="K159" i="3"/>
  <c r="F159" i="3"/>
  <c r="E159" i="3"/>
  <c r="C159" i="3"/>
  <c r="B159" i="3"/>
  <c r="L158" i="3"/>
  <c r="K158" i="3"/>
  <c r="F158" i="3"/>
  <c r="E158" i="3"/>
  <c r="C158" i="3"/>
  <c r="B158" i="3"/>
  <c r="L157" i="3"/>
  <c r="K157" i="3"/>
  <c r="F157" i="3"/>
  <c r="E157" i="3"/>
  <c r="C157" i="3"/>
  <c r="B157" i="3"/>
  <c r="L156" i="3"/>
  <c r="K156" i="3"/>
  <c r="F156" i="3"/>
  <c r="E156" i="3"/>
  <c r="C156" i="3"/>
  <c r="B156" i="3"/>
  <c r="L155" i="3"/>
  <c r="K155" i="3"/>
  <c r="F155" i="3"/>
  <c r="E155" i="3"/>
  <c r="C155" i="3"/>
  <c r="B155" i="3"/>
  <c r="L154" i="3"/>
  <c r="K154" i="3"/>
  <c r="F154" i="3"/>
  <c r="E154" i="3"/>
  <c r="C154" i="3"/>
  <c r="B154" i="3"/>
  <c r="L153" i="3"/>
  <c r="K153" i="3"/>
  <c r="F153" i="3"/>
  <c r="E153" i="3"/>
  <c r="C153" i="3"/>
  <c r="B153" i="3"/>
  <c r="L152" i="3"/>
  <c r="K152" i="3"/>
  <c r="F152" i="3"/>
  <c r="E152" i="3"/>
  <c r="C152" i="3"/>
  <c r="B152" i="3"/>
  <c r="L151" i="3"/>
  <c r="K151" i="3"/>
  <c r="F151" i="3"/>
  <c r="E151" i="3"/>
  <c r="C151" i="3"/>
  <c r="B151" i="3"/>
  <c r="L150" i="3"/>
  <c r="K150" i="3"/>
  <c r="F150" i="3"/>
  <c r="E150" i="3"/>
  <c r="C150" i="3"/>
  <c r="B150" i="3"/>
  <c r="L149" i="3"/>
  <c r="K149" i="3"/>
  <c r="F149" i="3"/>
  <c r="E149" i="3"/>
  <c r="C149" i="3"/>
  <c r="B149" i="3"/>
  <c r="L148" i="3"/>
  <c r="K148" i="3"/>
  <c r="F148" i="3"/>
  <c r="E148" i="3"/>
  <c r="C148" i="3"/>
  <c r="B148" i="3"/>
  <c r="L147" i="3"/>
  <c r="K147" i="3"/>
  <c r="F147" i="3"/>
  <c r="E147" i="3"/>
  <c r="C147" i="3"/>
  <c r="B147" i="3"/>
  <c r="L146" i="3"/>
  <c r="K146" i="3"/>
  <c r="F146" i="3"/>
  <c r="E146" i="3"/>
  <c r="C146" i="3"/>
  <c r="B146" i="3"/>
  <c r="L145" i="3"/>
  <c r="K145" i="3"/>
  <c r="F145" i="3"/>
  <c r="E145" i="3"/>
  <c r="C145" i="3"/>
  <c r="B145" i="3"/>
  <c r="L144" i="3"/>
  <c r="K144" i="3"/>
  <c r="F144" i="3"/>
  <c r="E144" i="3"/>
  <c r="C144" i="3"/>
  <c r="B144" i="3"/>
  <c r="L143" i="3"/>
  <c r="K143" i="3"/>
  <c r="F143" i="3"/>
  <c r="E143" i="3"/>
  <c r="C143" i="3"/>
  <c r="B143" i="3"/>
  <c r="L142" i="3"/>
  <c r="K142" i="3"/>
  <c r="F142" i="3"/>
  <c r="E142" i="3"/>
  <c r="C142" i="3"/>
  <c r="B142" i="3"/>
  <c r="L141" i="3"/>
  <c r="K141" i="3"/>
  <c r="F141" i="3"/>
  <c r="E141" i="3"/>
  <c r="C141" i="3"/>
  <c r="B141" i="3"/>
  <c r="L140" i="3"/>
  <c r="K140" i="3"/>
  <c r="F140" i="3"/>
  <c r="E140" i="3"/>
  <c r="C140" i="3"/>
  <c r="B140" i="3"/>
  <c r="L139" i="3"/>
  <c r="K139" i="3"/>
  <c r="F139" i="3"/>
  <c r="E139" i="3"/>
  <c r="C139" i="3"/>
  <c r="B139" i="3"/>
  <c r="L138" i="3"/>
  <c r="K138" i="3"/>
  <c r="F138" i="3"/>
  <c r="E138" i="3"/>
  <c r="C138" i="3"/>
  <c r="B138" i="3"/>
  <c r="L137" i="3"/>
  <c r="K137" i="3"/>
  <c r="F137" i="3"/>
  <c r="E137" i="3"/>
  <c r="C137" i="3"/>
  <c r="B137" i="3"/>
  <c r="L136" i="3"/>
  <c r="K136" i="3"/>
  <c r="F136" i="3"/>
  <c r="E136" i="3"/>
  <c r="C136" i="3"/>
  <c r="B136" i="3"/>
  <c r="L135" i="3"/>
  <c r="K135" i="3"/>
  <c r="F135" i="3"/>
  <c r="E135" i="3"/>
  <c r="C135" i="3"/>
  <c r="B135" i="3"/>
  <c r="L134" i="3"/>
  <c r="K134" i="3"/>
  <c r="F134" i="3"/>
  <c r="E134" i="3"/>
  <c r="C134" i="3"/>
  <c r="B134" i="3"/>
  <c r="L133" i="3"/>
  <c r="K133" i="3"/>
  <c r="F133" i="3"/>
  <c r="E133" i="3"/>
  <c r="C133" i="3"/>
  <c r="B133" i="3"/>
  <c r="L132" i="3"/>
  <c r="K132" i="3"/>
  <c r="F132" i="3"/>
  <c r="E132" i="3"/>
  <c r="C132" i="3"/>
  <c r="B132" i="3"/>
  <c r="L131" i="3"/>
  <c r="K131" i="3"/>
  <c r="F131" i="3"/>
  <c r="E131" i="3"/>
  <c r="C131" i="3"/>
  <c r="B131" i="3"/>
  <c r="L130" i="3"/>
  <c r="K130" i="3"/>
  <c r="F130" i="3"/>
  <c r="E130" i="3"/>
  <c r="C130" i="3"/>
  <c r="B130" i="3"/>
  <c r="L129" i="3"/>
  <c r="K129" i="3"/>
  <c r="F129" i="3"/>
  <c r="E129" i="3"/>
  <c r="C129" i="3"/>
  <c r="B129" i="3"/>
  <c r="L128" i="3"/>
  <c r="K128" i="3"/>
  <c r="F128" i="3"/>
  <c r="E128" i="3"/>
  <c r="C128" i="3"/>
  <c r="B128" i="3"/>
  <c r="L127" i="3"/>
  <c r="K127" i="3"/>
  <c r="F127" i="3"/>
  <c r="E127" i="3"/>
  <c r="C127" i="3"/>
  <c r="B127" i="3"/>
  <c r="L126" i="3"/>
  <c r="K126" i="3"/>
  <c r="F126" i="3"/>
  <c r="E126" i="3"/>
  <c r="C126" i="3"/>
  <c r="B126" i="3"/>
  <c r="L125" i="3"/>
  <c r="K125" i="3"/>
  <c r="F125" i="3"/>
  <c r="E125" i="3"/>
  <c r="C125" i="3"/>
  <c r="B125" i="3"/>
  <c r="L124" i="3"/>
  <c r="K124" i="3"/>
  <c r="F124" i="3"/>
  <c r="E124" i="3"/>
  <c r="C124" i="3"/>
  <c r="B124" i="3"/>
  <c r="L123" i="3"/>
  <c r="K123" i="3"/>
  <c r="F123" i="3"/>
  <c r="E123" i="3"/>
  <c r="C123" i="3"/>
  <c r="B123" i="3"/>
  <c r="L122" i="3"/>
  <c r="K122" i="3"/>
  <c r="F122" i="3"/>
  <c r="E122" i="3"/>
  <c r="C122" i="3"/>
  <c r="B122" i="3"/>
  <c r="L121" i="3"/>
  <c r="K121" i="3"/>
  <c r="F121" i="3"/>
  <c r="E121" i="3"/>
  <c r="C121" i="3"/>
  <c r="B121" i="3"/>
  <c r="L120" i="3"/>
  <c r="K120" i="3"/>
  <c r="F120" i="3"/>
  <c r="E120" i="3"/>
  <c r="C120" i="3"/>
  <c r="B120" i="3"/>
  <c r="L119" i="3"/>
  <c r="K119" i="3"/>
  <c r="F119" i="3"/>
  <c r="E119" i="3"/>
  <c r="C119" i="3"/>
  <c r="B119" i="3"/>
  <c r="L118" i="3"/>
  <c r="K118" i="3"/>
  <c r="F118" i="3"/>
  <c r="E118" i="3"/>
  <c r="C118" i="3"/>
  <c r="B118" i="3"/>
  <c r="L117" i="3"/>
  <c r="K117" i="3"/>
  <c r="F117" i="3"/>
  <c r="E117" i="3"/>
  <c r="C117" i="3"/>
  <c r="B117" i="3"/>
  <c r="L116" i="3"/>
  <c r="K116" i="3"/>
  <c r="F116" i="3"/>
  <c r="E116" i="3"/>
  <c r="C116" i="3"/>
  <c r="B116" i="3"/>
  <c r="L115" i="3"/>
  <c r="K115" i="3"/>
  <c r="F115" i="3"/>
  <c r="E115" i="3"/>
  <c r="C115" i="3"/>
  <c r="B115" i="3"/>
  <c r="L114" i="3"/>
  <c r="K114" i="3"/>
  <c r="F114" i="3"/>
  <c r="E114" i="3"/>
  <c r="C114" i="3"/>
  <c r="B114" i="3"/>
  <c r="L113" i="3"/>
  <c r="K113" i="3"/>
  <c r="F113" i="3"/>
  <c r="E113" i="3"/>
  <c r="C113" i="3"/>
  <c r="B113" i="3"/>
  <c r="L112" i="3"/>
  <c r="K112" i="3"/>
  <c r="F112" i="3"/>
  <c r="E112" i="3"/>
  <c r="C112" i="3"/>
  <c r="B112" i="3"/>
  <c r="L111" i="3"/>
  <c r="K111" i="3"/>
  <c r="F111" i="3"/>
  <c r="E111" i="3"/>
  <c r="C111" i="3"/>
  <c r="B111" i="3"/>
  <c r="L110" i="3"/>
  <c r="K110" i="3"/>
  <c r="F110" i="3"/>
  <c r="E110" i="3"/>
  <c r="C110" i="3"/>
  <c r="B110" i="3"/>
  <c r="L109" i="3"/>
  <c r="K109" i="3"/>
  <c r="F109" i="3"/>
  <c r="E109" i="3"/>
  <c r="C109" i="3"/>
  <c r="B109" i="3"/>
  <c r="L108" i="3"/>
  <c r="K108" i="3"/>
  <c r="F108" i="3"/>
  <c r="E108" i="3"/>
  <c r="C108" i="3"/>
  <c r="B108" i="3"/>
  <c r="L107" i="3"/>
  <c r="K107" i="3"/>
  <c r="F107" i="3"/>
  <c r="E107" i="3"/>
  <c r="C107" i="3"/>
  <c r="B107" i="3"/>
  <c r="L106" i="3"/>
  <c r="K106" i="3"/>
  <c r="F106" i="3"/>
  <c r="E106" i="3"/>
  <c r="C106" i="3"/>
  <c r="B106" i="3"/>
  <c r="L105" i="3"/>
  <c r="K105" i="3"/>
  <c r="F105" i="3"/>
  <c r="E105" i="3"/>
  <c r="C105" i="3"/>
  <c r="B105" i="3"/>
  <c r="L104" i="3"/>
  <c r="K104" i="3"/>
  <c r="F104" i="3"/>
  <c r="E104" i="3"/>
  <c r="C104" i="3"/>
  <c r="B104" i="3"/>
  <c r="L103" i="3"/>
  <c r="K103" i="3"/>
  <c r="F103" i="3"/>
  <c r="E103" i="3"/>
  <c r="C103" i="3"/>
  <c r="B103" i="3"/>
  <c r="L102" i="3"/>
  <c r="K102" i="3"/>
  <c r="F102" i="3"/>
  <c r="E102" i="3"/>
  <c r="C102" i="3"/>
  <c r="B102" i="3"/>
  <c r="L101" i="3"/>
  <c r="K101" i="3"/>
  <c r="F101" i="3"/>
  <c r="E101" i="3"/>
  <c r="C101" i="3"/>
  <c r="B101" i="3"/>
  <c r="L100" i="3"/>
  <c r="K100" i="3"/>
  <c r="F100" i="3"/>
  <c r="E100" i="3"/>
  <c r="C100" i="3"/>
  <c r="B100" i="3"/>
  <c r="L99" i="3"/>
  <c r="K99" i="3"/>
  <c r="F99" i="3"/>
  <c r="E99" i="3"/>
  <c r="C99" i="3"/>
  <c r="B99" i="3"/>
  <c r="L98" i="3"/>
  <c r="K98" i="3"/>
  <c r="F98" i="3"/>
  <c r="E98" i="3"/>
  <c r="C98" i="3"/>
  <c r="B98" i="3"/>
  <c r="L97" i="3"/>
  <c r="K97" i="3"/>
  <c r="F97" i="3"/>
  <c r="E97" i="3"/>
  <c r="C97" i="3"/>
  <c r="B97" i="3"/>
  <c r="L96" i="3"/>
  <c r="K96" i="3"/>
  <c r="F96" i="3"/>
  <c r="E96" i="3"/>
  <c r="C96" i="3"/>
  <c r="B96" i="3"/>
  <c r="L95" i="3"/>
  <c r="K95" i="3"/>
  <c r="F95" i="3"/>
  <c r="E95" i="3"/>
  <c r="C95" i="3"/>
  <c r="B95" i="3"/>
  <c r="L94" i="3"/>
  <c r="K94" i="3"/>
  <c r="F94" i="3"/>
  <c r="E94" i="3"/>
  <c r="C94" i="3"/>
  <c r="B94" i="3"/>
  <c r="L93" i="3"/>
  <c r="K93" i="3"/>
  <c r="F93" i="3"/>
  <c r="E93" i="3"/>
  <c r="C93" i="3"/>
  <c r="B93" i="3"/>
  <c r="L92" i="3"/>
  <c r="K92" i="3"/>
  <c r="F92" i="3"/>
  <c r="E92" i="3"/>
  <c r="C92" i="3"/>
  <c r="B92" i="3"/>
  <c r="L91" i="3"/>
  <c r="K91" i="3"/>
  <c r="F91" i="3"/>
  <c r="E91" i="3"/>
  <c r="C91" i="3"/>
  <c r="B91" i="3"/>
  <c r="L90" i="3"/>
  <c r="K90" i="3"/>
  <c r="F90" i="3"/>
  <c r="E90" i="3"/>
  <c r="C90" i="3"/>
  <c r="B90" i="3"/>
  <c r="L89" i="3"/>
  <c r="K89" i="3"/>
  <c r="F89" i="3"/>
  <c r="E89" i="3"/>
  <c r="C89" i="3"/>
  <c r="B89" i="3"/>
  <c r="L88" i="3"/>
  <c r="K88" i="3"/>
  <c r="F88" i="3"/>
  <c r="E88" i="3"/>
  <c r="C88" i="3"/>
  <c r="B88" i="3"/>
  <c r="L87" i="3"/>
  <c r="K87" i="3"/>
  <c r="F87" i="3"/>
  <c r="E87" i="3"/>
  <c r="C87" i="3"/>
  <c r="B87" i="3"/>
  <c r="L86" i="3"/>
  <c r="K86" i="3"/>
  <c r="F86" i="3"/>
  <c r="E86" i="3"/>
  <c r="C86" i="3"/>
  <c r="B86" i="3"/>
  <c r="L85" i="3"/>
  <c r="K85" i="3"/>
  <c r="F85" i="3"/>
  <c r="E85" i="3"/>
  <c r="C85" i="3"/>
  <c r="B85" i="3"/>
  <c r="L84" i="3"/>
  <c r="K84" i="3"/>
  <c r="F84" i="3"/>
  <c r="E84" i="3"/>
  <c r="C84" i="3"/>
  <c r="B84" i="3"/>
  <c r="L83" i="3"/>
  <c r="K83" i="3"/>
  <c r="F83" i="3"/>
  <c r="E83" i="3"/>
  <c r="C83" i="3"/>
  <c r="B83" i="3"/>
  <c r="L82" i="3"/>
  <c r="K82" i="3"/>
  <c r="F82" i="3"/>
  <c r="E82" i="3"/>
  <c r="C82" i="3"/>
  <c r="B82" i="3"/>
  <c r="L81" i="3"/>
  <c r="K81" i="3"/>
  <c r="F81" i="3"/>
  <c r="E81" i="3"/>
  <c r="C81" i="3"/>
  <c r="B81" i="3"/>
  <c r="L80" i="3"/>
  <c r="K80" i="3"/>
  <c r="F80" i="3"/>
  <c r="E80" i="3"/>
  <c r="C80" i="3"/>
  <c r="B80" i="3"/>
  <c r="L79" i="3"/>
  <c r="K79" i="3"/>
  <c r="F79" i="3"/>
  <c r="E79" i="3"/>
  <c r="C79" i="3"/>
  <c r="B79" i="3"/>
  <c r="L78" i="3"/>
  <c r="K78" i="3"/>
  <c r="F78" i="3"/>
  <c r="E78" i="3"/>
  <c r="C78" i="3"/>
  <c r="B78" i="3"/>
  <c r="L77" i="3"/>
  <c r="K77" i="3"/>
  <c r="F77" i="3"/>
  <c r="E77" i="3"/>
  <c r="C77" i="3"/>
  <c r="B77" i="3"/>
  <c r="L76" i="3"/>
  <c r="K76" i="3"/>
  <c r="F76" i="3"/>
  <c r="E76" i="3"/>
  <c r="C76" i="3"/>
  <c r="B76" i="3"/>
  <c r="L75" i="3"/>
  <c r="K75" i="3"/>
  <c r="F75" i="3"/>
  <c r="E75" i="3"/>
  <c r="C75" i="3"/>
  <c r="B75" i="3"/>
  <c r="L74" i="3"/>
  <c r="K74" i="3"/>
  <c r="F74" i="3"/>
  <c r="E74" i="3"/>
  <c r="C74" i="3"/>
  <c r="B74" i="3"/>
  <c r="L73" i="3"/>
  <c r="K73" i="3"/>
  <c r="F73" i="3"/>
  <c r="E73" i="3"/>
  <c r="C73" i="3"/>
  <c r="B73" i="3"/>
  <c r="L72" i="3"/>
  <c r="K72" i="3"/>
  <c r="F72" i="3"/>
  <c r="E72" i="3"/>
  <c r="C72" i="3"/>
  <c r="B72" i="3"/>
  <c r="L71" i="3"/>
  <c r="K71" i="3"/>
  <c r="F71" i="3"/>
  <c r="E71" i="3"/>
  <c r="C71" i="3"/>
  <c r="B71" i="3"/>
  <c r="L70" i="3"/>
  <c r="K70" i="3"/>
  <c r="F70" i="3"/>
  <c r="E70" i="3"/>
  <c r="C70" i="3"/>
  <c r="B70" i="3"/>
  <c r="L69" i="3"/>
  <c r="K69" i="3"/>
  <c r="F69" i="3"/>
  <c r="E69" i="3"/>
  <c r="C69" i="3"/>
  <c r="B69" i="3"/>
  <c r="L68" i="3"/>
  <c r="K68" i="3"/>
  <c r="F68" i="3"/>
  <c r="E68" i="3"/>
  <c r="C68" i="3"/>
  <c r="B68" i="3"/>
  <c r="L67" i="3"/>
  <c r="K67" i="3"/>
  <c r="F67" i="3"/>
  <c r="E67" i="3"/>
  <c r="C67" i="3"/>
  <c r="B67" i="3"/>
  <c r="L66" i="3"/>
  <c r="K66" i="3"/>
  <c r="F66" i="3"/>
  <c r="E66" i="3"/>
  <c r="C66" i="3"/>
  <c r="B66" i="3"/>
  <c r="L65" i="3"/>
  <c r="K65" i="3"/>
  <c r="F65" i="3"/>
  <c r="E65" i="3"/>
  <c r="C65" i="3"/>
  <c r="B65" i="3"/>
  <c r="L64" i="3"/>
  <c r="K64" i="3"/>
  <c r="F64" i="3"/>
  <c r="E64" i="3"/>
  <c r="C64" i="3"/>
  <c r="B64" i="3"/>
  <c r="L63" i="3"/>
  <c r="K63" i="3"/>
  <c r="F63" i="3"/>
  <c r="E63" i="3"/>
  <c r="C63" i="3"/>
  <c r="B63" i="3"/>
  <c r="L62" i="3"/>
  <c r="K62" i="3"/>
  <c r="F62" i="3"/>
  <c r="E62" i="3"/>
  <c r="C62" i="3"/>
  <c r="B62" i="3"/>
  <c r="L61" i="3"/>
  <c r="K61" i="3"/>
  <c r="F61" i="3"/>
  <c r="E61" i="3"/>
  <c r="C61" i="3"/>
  <c r="B61" i="3"/>
  <c r="L60" i="3"/>
  <c r="K60" i="3"/>
  <c r="F60" i="3"/>
  <c r="E60" i="3"/>
  <c r="C60" i="3"/>
  <c r="B60" i="3"/>
  <c r="L59" i="3"/>
  <c r="K59" i="3"/>
  <c r="F59" i="3"/>
  <c r="E59" i="3"/>
  <c r="C59" i="3"/>
  <c r="B59" i="3"/>
  <c r="L58" i="3"/>
  <c r="K58" i="3"/>
  <c r="F58" i="3"/>
  <c r="E58" i="3"/>
  <c r="C58" i="3"/>
  <c r="B58" i="3"/>
  <c r="L57" i="3"/>
  <c r="K57" i="3"/>
  <c r="F57" i="3"/>
  <c r="E57" i="3"/>
  <c r="C57" i="3"/>
  <c r="B57" i="3"/>
  <c r="L56" i="3"/>
  <c r="K56" i="3"/>
  <c r="F56" i="3"/>
  <c r="E56" i="3"/>
  <c r="C56" i="3"/>
  <c r="B56" i="3"/>
  <c r="L55" i="3"/>
  <c r="K55" i="3"/>
  <c r="F55" i="3"/>
  <c r="E55" i="3"/>
  <c r="C55" i="3"/>
  <c r="B55" i="3"/>
  <c r="L54" i="3"/>
  <c r="K54" i="3"/>
  <c r="F54" i="3"/>
  <c r="E54" i="3"/>
  <c r="C54" i="3"/>
  <c r="B54" i="3"/>
  <c r="L53" i="3"/>
  <c r="K53" i="3"/>
  <c r="F53" i="3"/>
  <c r="E53" i="3"/>
  <c r="C53" i="3"/>
  <c r="B53" i="3"/>
  <c r="L52" i="3"/>
  <c r="K52" i="3"/>
  <c r="F52" i="3"/>
  <c r="E52" i="3"/>
  <c r="C52" i="3"/>
  <c r="B52" i="3"/>
  <c r="L51" i="3"/>
  <c r="K51" i="3"/>
  <c r="F51" i="3"/>
  <c r="E51" i="3"/>
  <c r="C51" i="3"/>
  <c r="B51" i="3"/>
  <c r="L50" i="3"/>
  <c r="K50" i="3"/>
  <c r="F50" i="3"/>
  <c r="E50" i="3"/>
  <c r="C50" i="3"/>
  <c r="B50" i="3"/>
  <c r="L49" i="3"/>
  <c r="K49" i="3"/>
  <c r="F49" i="3"/>
  <c r="E49" i="3"/>
  <c r="C49" i="3"/>
  <c r="B49" i="3"/>
  <c r="L48" i="3"/>
  <c r="K48" i="3"/>
  <c r="F48" i="3"/>
  <c r="E48" i="3"/>
  <c r="C48" i="3"/>
  <c r="B48" i="3"/>
  <c r="L47" i="3"/>
  <c r="K47" i="3"/>
  <c r="F47" i="3"/>
  <c r="E47" i="3"/>
  <c r="C47" i="3"/>
  <c r="B47" i="3"/>
  <c r="L46" i="3"/>
  <c r="K46" i="3"/>
  <c r="F46" i="3"/>
  <c r="E46" i="3"/>
  <c r="C46" i="3"/>
  <c r="B46" i="3"/>
  <c r="L45" i="3"/>
  <c r="K45" i="3"/>
  <c r="F45" i="3"/>
  <c r="E45" i="3"/>
  <c r="C45" i="3"/>
  <c r="B45" i="3"/>
  <c r="L44" i="3"/>
  <c r="K44" i="3"/>
  <c r="F44" i="3"/>
  <c r="E44" i="3"/>
  <c r="C44" i="3"/>
  <c r="B44" i="3"/>
  <c r="L43" i="3"/>
  <c r="K43" i="3"/>
  <c r="F43" i="3"/>
  <c r="E43" i="3"/>
  <c r="C43" i="3"/>
  <c r="B43" i="3"/>
  <c r="L42" i="3"/>
  <c r="K42" i="3"/>
  <c r="F42" i="3"/>
  <c r="E42" i="3"/>
  <c r="C42" i="3"/>
  <c r="B42" i="3"/>
  <c r="L41" i="3"/>
  <c r="K41" i="3"/>
  <c r="F41" i="3"/>
  <c r="E41" i="3"/>
  <c r="C41" i="3"/>
  <c r="B41" i="3"/>
  <c r="L40" i="3"/>
  <c r="K40" i="3"/>
  <c r="F40" i="3"/>
  <c r="E40" i="3"/>
  <c r="C40" i="3"/>
  <c r="B40" i="3"/>
  <c r="L39" i="3"/>
  <c r="K39" i="3"/>
  <c r="F39" i="3"/>
  <c r="E39" i="3"/>
  <c r="C39" i="3"/>
  <c r="B39" i="3"/>
  <c r="L38" i="3"/>
  <c r="K38" i="3"/>
  <c r="F38" i="3"/>
  <c r="E38" i="3"/>
  <c r="C38" i="3"/>
  <c r="B38" i="3"/>
  <c r="L37" i="3"/>
  <c r="K37" i="3"/>
  <c r="F37" i="3"/>
  <c r="E37" i="3"/>
  <c r="C37" i="3"/>
  <c r="B37" i="3"/>
  <c r="L36" i="3"/>
  <c r="K36" i="3"/>
  <c r="F36" i="3"/>
  <c r="E36" i="3"/>
  <c r="C36" i="3"/>
  <c r="B36" i="3"/>
  <c r="L35" i="3"/>
  <c r="K35" i="3"/>
  <c r="F35" i="3"/>
  <c r="E35" i="3"/>
  <c r="C35" i="3"/>
  <c r="B35" i="3"/>
  <c r="L34" i="3"/>
  <c r="K34" i="3"/>
  <c r="F34" i="3"/>
  <c r="E34" i="3"/>
  <c r="C34" i="3"/>
  <c r="B34" i="3"/>
  <c r="L33" i="3"/>
  <c r="K33" i="3"/>
  <c r="F33" i="3"/>
  <c r="E33" i="3"/>
  <c r="C33" i="3"/>
  <c r="B33" i="3"/>
  <c r="L32" i="3"/>
  <c r="K32" i="3"/>
  <c r="F32" i="3"/>
  <c r="E32" i="3"/>
  <c r="C32" i="3"/>
  <c r="B32" i="3"/>
  <c r="L31" i="3"/>
  <c r="K31" i="3"/>
  <c r="F31" i="3"/>
  <c r="E31" i="3"/>
  <c r="C31" i="3"/>
  <c r="B31" i="3"/>
  <c r="L30" i="3"/>
  <c r="K30" i="3"/>
  <c r="F30" i="3"/>
  <c r="E30" i="3"/>
  <c r="C30" i="3"/>
  <c r="B30" i="3"/>
  <c r="L29" i="3"/>
  <c r="K29" i="3"/>
  <c r="F29" i="3"/>
  <c r="E29" i="3"/>
  <c r="C29" i="3"/>
  <c r="B29" i="3"/>
  <c r="L28" i="3"/>
  <c r="K28" i="3"/>
  <c r="F28" i="3"/>
  <c r="E28" i="3"/>
  <c r="C28" i="3"/>
  <c r="B28" i="3"/>
  <c r="L27" i="3"/>
  <c r="K27" i="3"/>
  <c r="F27" i="3"/>
  <c r="E27" i="3"/>
  <c r="C27" i="3"/>
  <c r="B27" i="3"/>
  <c r="L26" i="3"/>
  <c r="K26" i="3"/>
  <c r="F26" i="3"/>
  <c r="E26" i="3"/>
  <c r="C26" i="3"/>
  <c r="B26" i="3"/>
  <c r="L25" i="3"/>
  <c r="K25" i="3"/>
  <c r="F25" i="3"/>
  <c r="E25" i="3"/>
  <c r="C25" i="3"/>
  <c r="B25" i="3"/>
  <c r="L24" i="3"/>
  <c r="K24" i="3"/>
  <c r="F24" i="3"/>
  <c r="E24" i="3"/>
  <c r="C24" i="3"/>
  <c r="B24" i="3"/>
  <c r="L23" i="3"/>
  <c r="K23" i="3"/>
  <c r="F23" i="3"/>
  <c r="E23" i="3"/>
  <c r="C23" i="3"/>
  <c r="B23" i="3"/>
  <c r="L22" i="3"/>
  <c r="K22" i="3"/>
  <c r="F22" i="3"/>
  <c r="E22" i="3"/>
  <c r="C22" i="3"/>
  <c r="B22" i="3"/>
  <c r="L21" i="3"/>
  <c r="K21" i="3"/>
  <c r="F21" i="3"/>
  <c r="E21" i="3"/>
  <c r="C21" i="3"/>
  <c r="B21" i="3"/>
  <c r="L20" i="3"/>
  <c r="K20" i="3"/>
  <c r="F20" i="3"/>
  <c r="E20" i="3"/>
  <c r="C20" i="3"/>
  <c r="B20" i="3"/>
  <c r="L19" i="3"/>
  <c r="K19" i="3"/>
  <c r="F19" i="3"/>
  <c r="E19" i="3"/>
  <c r="C19" i="3"/>
  <c r="B19" i="3"/>
  <c r="L18" i="3"/>
  <c r="K18" i="3"/>
  <c r="F18" i="3"/>
  <c r="E18" i="3"/>
  <c r="C18" i="3"/>
  <c r="B18" i="3"/>
  <c r="L17" i="3"/>
  <c r="K17" i="3"/>
  <c r="F17" i="3"/>
  <c r="E17" i="3"/>
  <c r="C17" i="3"/>
  <c r="B17" i="3"/>
  <c r="L16" i="3"/>
  <c r="K16" i="3"/>
  <c r="F16" i="3"/>
  <c r="E16" i="3"/>
  <c r="C16" i="3"/>
  <c r="B16" i="3"/>
  <c r="L15" i="3"/>
  <c r="K15" i="3"/>
  <c r="F15" i="3"/>
  <c r="E15" i="3"/>
  <c r="C15" i="3"/>
  <c r="B15" i="3"/>
  <c r="L14" i="3"/>
  <c r="K14" i="3"/>
  <c r="F14" i="3"/>
  <c r="E14" i="3"/>
  <c r="C14" i="3"/>
  <c r="B14" i="3"/>
  <c r="L13" i="3"/>
  <c r="K13" i="3"/>
  <c r="F13" i="3"/>
  <c r="E13" i="3"/>
  <c r="C13" i="3"/>
  <c r="B13" i="3"/>
  <c r="L12" i="3"/>
  <c r="K12" i="3"/>
  <c r="F12" i="3"/>
  <c r="E12" i="3"/>
  <c r="C12" i="3"/>
  <c r="B12" i="3"/>
  <c r="L11" i="3"/>
  <c r="K11" i="3"/>
  <c r="F11" i="3"/>
  <c r="E11" i="3"/>
  <c r="C11" i="3"/>
  <c r="B11" i="3"/>
  <c r="L10" i="3"/>
  <c r="K10" i="3"/>
  <c r="F10" i="3"/>
  <c r="E10" i="3"/>
  <c r="C10" i="3"/>
  <c r="B10" i="3"/>
  <c r="L9" i="3"/>
  <c r="K9" i="3"/>
  <c r="F9" i="3"/>
  <c r="E9" i="3"/>
  <c r="C9" i="3"/>
  <c r="B9" i="3"/>
  <c r="L8" i="3"/>
  <c r="K8" i="3"/>
  <c r="F8" i="3"/>
  <c r="E8" i="3"/>
  <c r="C8" i="3"/>
  <c r="B8" i="3"/>
  <c r="L7" i="3"/>
  <c r="K7" i="3"/>
  <c r="F7" i="3"/>
  <c r="E7" i="3"/>
  <c r="C7" i="3"/>
  <c r="B7" i="3"/>
  <c r="L6" i="3"/>
  <c r="K6" i="3"/>
  <c r="F6" i="3"/>
  <c r="E6" i="3"/>
  <c r="C6" i="3"/>
  <c r="B6" i="3"/>
  <c r="L5" i="3"/>
  <c r="K5" i="3"/>
  <c r="F5" i="3"/>
  <c r="E5" i="3"/>
  <c r="C5" i="3"/>
  <c r="B5" i="3"/>
  <c r="L4" i="3"/>
  <c r="K4" i="3"/>
  <c r="F4" i="3"/>
  <c r="E4" i="3"/>
  <c r="C4" i="3"/>
  <c r="B4" i="3"/>
  <c r="L3" i="3"/>
  <c r="K3" i="3"/>
  <c r="F3" i="3"/>
  <c r="E3" i="3"/>
  <c r="C3" i="3"/>
  <c r="B3" i="3"/>
  <c r="L2" i="3"/>
  <c r="K2" i="3"/>
  <c r="F2" i="3"/>
  <c r="E2" i="3"/>
  <c r="C2" i="3"/>
  <c r="B2" i="3"/>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P4" i="1"/>
  <c r="M4" i="1"/>
  <c r="N3" i="1"/>
  <c r="M3" i="1"/>
  <c r="M2" i="1"/>
</calcChain>
</file>

<file path=xl/sharedStrings.xml><?xml version="1.0" encoding="utf-8"?>
<sst xmlns="http://schemas.openxmlformats.org/spreadsheetml/2006/main" count="4300" uniqueCount="1248">
  <si>
    <t>PassengerId</t>
  </si>
  <si>
    <t>Survived</t>
  </si>
  <si>
    <t>Pclass</t>
  </si>
  <si>
    <t>Name</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</si>
  <si>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</si>
  <si>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</si>
  <si>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</si>
  <si>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</si>
  <si>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</si>
  <si>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</si>
  <si>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</si>
  <si>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</si>
  <si>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</si>
  <si>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</si>
  <si>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</si>
  <si>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</si>
  <si>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</si>
  <si>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</si>
  <si>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</si>
  <si>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</si>
  <si>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</si>
  <si>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</si>
  <si>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</si>
  <si>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</si>
  <si>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</si>
  <si>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</si>
  <si>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</si>
  <si>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</si>
  <si>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</si>
  <si>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</si>
  <si>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</si>
  <si>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</si>
  <si>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</si>
  <si>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</si>
  <si>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</si>
  <si>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</si>
  <si>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</si>
  <si>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</si>
  <si>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</si>
  <si>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</si>
  <si>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</si>
  <si>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</si>
  <si>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</si>
  <si>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</si>
  <si>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</si>
  <si>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</si>
  <si>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</si>
  <si>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</si>
  <si>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</si>
  <si>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</si>
  <si>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</si>
  <si>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</si>
  <si>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</si>
  <si>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</si>
  <si>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</si>
  <si>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</si>
  <si>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</si>
  <si>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</si>
  <si>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</si>
  <si>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</si>
  <si>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</si>
  <si>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</si>
  <si>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</si>
  <si>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</si>
  <si>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</si>
  <si>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</si>
  <si>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</si>
  <si>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</si>
  <si>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</si>
  <si>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</si>
  <si>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</si>
  <si>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</si>
  <si>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</si>
  <si>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</si>
  <si>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</si>
  <si>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</si>
  <si>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</si>
  <si>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</si>
  <si>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</si>
  <si>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</si>
  <si>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</si>
  <si>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</si>
  <si>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</si>
  <si>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</si>
  <si>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</si>
  <si>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</si>
  <si>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</si>
  <si>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</si>
  <si>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</si>
  <si>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</si>
  <si>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</si>
  <si>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</si>
  <si>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</si>
  <si>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</si>
  <si>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</si>
  <si>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</si>
  <si>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</si>
  <si>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</si>
  <si>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</si>
  <si>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</si>
  <si>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</si>
  <si>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</si>
  <si>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</si>
  <si>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</si>
  <si>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</si>
  <si>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</si>
  <si>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</si>
  <si>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</si>
  <si>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</si>
  <si>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</si>
  <si>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</si>
  <si>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</si>
  <si>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</si>
  <si>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</si>
  <si>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</si>
  <si>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</si>
  <si>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</si>
  <si>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</si>
  <si>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</si>
  <si>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</si>
  <si>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</si>
  <si>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</si>
  <si>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</si>
  <si>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</si>
  <si>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</si>
  <si>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</si>
  <si>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</si>
  <si>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</si>
  <si>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</si>
  <si>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</si>
  <si>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</si>
  <si>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</si>
  <si>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</si>
  <si>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</si>
  <si>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</si>
  <si>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</si>
  <si>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</si>
  <si>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</si>
  <si>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</si>
  <si>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</si>
  <si>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</si>
  <si>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</si>
  <si>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</si>
  <si>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</si>
  <si>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</si>
  <si>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</si>
  <si>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</si>
  <si>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</si>
  <si>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</si>
  <si>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</si>
  <si>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</si>
  <si>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</si>
  <si>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</si>
  <si>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</si>
  <si>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</si>
  <si>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</si>
  <si>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</si>
  <si>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</si>
  <si>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</si>
  <si>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</si>
  <si>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</si>
  <si>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</si>
  <si>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</si>
  <si>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</si>
  <si>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</si>
  <si>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</si>
  <si>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</si>
  <si>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</si>
  <si>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</si>
  <si>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</si>
  <si>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</si>
  <si>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</si>
  <si>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</si>
  <si>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</si>
  <si>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</si>
  <si>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</si>
  <si>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</si>
  <si>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</si>
  <si>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</si>
  <si>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</si>
  <si>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</si>
  <si>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</si>
  <si>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</si>
  <si>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</si>
  <si>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</si>
  <si>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</si>
  <si>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</si>
  <si>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</si>
  <si>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</si>
  <si>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</si>
  <si>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</si>
  <si>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</si>
  <si>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</si>
  <si>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</si>
  <si>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</si>
  <si>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</si>
  <si>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</si>
  <si>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</si>
  <si>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</si>
  <si>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</si>
  <si>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</si>
  <si>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</si>
  <si>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</si>
  <si>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</si>
  <si>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</si>
  <si>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</si>
  <si>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</si>
  <si>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</si>
  <si>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</si>
  <si>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</si>
  <si>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</si>
  <si>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</si>
  <si>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</si>
  <si>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</si>
  <si>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</si>
  <si>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</si>
  <si>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</si>
  <si>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</si>
  <si>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</si>
  <si>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</si>
  <si>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</si>
  <si>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</si>
  <si>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</si>
  <si>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</si>
  <si>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</si>
  <si>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</si>
  <si>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</si>
  <si>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</si>
  <si>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</si>
  <si>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</si>
  <si>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</si>
  <si>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</si>
  <si>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</si>
  <si>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</si>
  <si>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</si>
  <si>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</si>
  <si>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</si>
  <si>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</si>
  <si>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</si>
  <si>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</si>
  <si>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</si>
  <si>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</si>
  <si>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</si>
  <si>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</si>
  <si>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</si>
  <si>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</si>
  <si>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</si>
  <si>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</si>
  <si>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</si>
  <si>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</si>
  <si>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</si>
  <si>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</si>
  <si>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</si>
  <si>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</si>
  <si>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</si>
  <si>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</si>
  <si>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</si>
  <si>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</si>
  <si>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</si>
  <si>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</si>
  <si>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</si>
  <si>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</si>
  <si>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</si>
  <si>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</si>
  <si>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</si>
  <si>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</si>
  <si>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</si>
  <si>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</si>
  <si>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</si>
  <si>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</si>
  <si>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</si>
  <si>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</si>
  <si>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</si>
  <si>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</si>
  <si>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</si>
  <si>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</si>
  <si>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</si>
  <si>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</si>
  <si>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</si>
  <si>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</si>
  <si>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</si>
  <si>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</si>
  <si>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</si>
  <si>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</si>
  <si>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</si>
  <si>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</si>
  <si>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</si>
  <si>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</si>
  <si>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</si>
  <si>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</si>
  <si>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</si>
  <si>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</si>
  <si>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</si>
  <si>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</si>
  <si>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</si>
  <si>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</si>
  <si>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</si>
  <si>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</si>
  <si>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</si>
  <si>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</si>
  <si>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</si>
  <si>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</si>
  <si>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</si>
  <si>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</si>
  <si>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</si>
  <si>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</si>
  <si>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</si>
  <si>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</si>
  <si>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</si>
  <si>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</si>
  <si>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</si>
  <si>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</si>
  <si>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</si>
  <si>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</si>
  <si>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</si>
  <si>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</si>
  <si>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</si>
  <si>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</si>
  <si>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</si>
  <si>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</si>
  <si>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</si>
  <si>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</si>
  <si>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</si>
  <si>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</si>
  <si>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</si>
  <si>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</si>
  <si>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</si>
  <si>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</si>
  <si>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</si>
  <si>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</si>
  <si>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</si>
  <si>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</si>
  <si>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</si>
  <si>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</si>
  <si>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</si>
  <si>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</si>
  <si>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</si>
  <si>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</si>
  <si>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</si>
  <si>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</si>
  <si>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</si>
  <si>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</si>
  <si>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</si>
  <si>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</si>
  <si>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</si>
  <si>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</si>
  <si>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</si>
  <si>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</si>
  <si>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</si>
  <si>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</si>
  <si>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</si>
  <si>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</si>
  <si>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</si>
  <si>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</si>
  <si>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</si>
  <si>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</si>
  <si>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</si>
  <si>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</si>
  <si>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</si>
  <si>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</si>
  <si>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</si>
  <si>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</si>
  <si>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</si>
  <si>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</si>
  <si>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</si>
  <si>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</si>
  <si>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</si>
  <si>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</si>
  <si>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</si>
  <si>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</si>
  <si>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</si>
  <si>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</si>
  <si>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</si>
  <si>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</si>
  <si>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</si>
  <si>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</si>
  <si>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</si>
  <si>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</si>
  <si>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</si>
  <si>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</si>
  <si>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</si>
  <si>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</si>
  <si>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</si>
  <si>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</si>
  <si>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</si>
  <si>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</si>
  <si>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</si>
  <si>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</si>
  <si>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</si>
  <si>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</si>
  <si>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</si>
  <si>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</si>
  <si>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</si>
  <si>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</si>
  <si>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</si>
  <si>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</si>
  <si>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</si>
  <si>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</si>
  <si>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</si>
  <si>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</si>
  <si>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</si>
  <si>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</si>
  <si>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</si>
  <si>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</si>
  <si>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</si>
  <si>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</si>
  <si>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</si>
  <si>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</si>
  <si>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</si>
  <si>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</si>
  <si>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</si>
  <si>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</si>
  <si>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</si>
  <si>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</si>
  <si>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</si>
  <si>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</si>
  <si>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</si>
  <si>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</si>
  <si>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</si>
  <si>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</si>
  <si>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</si>
  <si>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</si>
  <si>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</si>
  <si>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</si>
  <si>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</si>
  <si>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</si>
  <si>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</si>
  <si>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</si>
  <si>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</si>
  <si>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</si>
  <si>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</si>
  <si>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</si>
  <si>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</si>
  <si>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</si>
  <si>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</si>
  <si>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</si>
  <si>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</si>
  <si>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</si>
  <si>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</si>
  <si>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</si>
  <si>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</si>
  <si>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</si>
  <si>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</si>
  <si>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</si>
  <si>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</si>
  <si>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</si>
  <si>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</si>
  <si>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</si>
  <si>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</si>
  <si>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</si>
  <si>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</si>
  <si>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</si>
  <si>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</si>
  <si>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</si>
  <si>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</si>
  <si>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</si>
  <si>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</si>
  <si>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</si>
  <si>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</si>
  <si>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</si>
  <si>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</si>
  <si>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</si>
  <si>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</si>
  <si>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</si>
  <si>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</si>
  <si>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</si>
  <si>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</si>
  <si>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</si>
  <si>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</si>
  <si>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</si>
  <si>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</si>
  <si>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</si>
  <si>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</si>
  <si>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</si>
  <si>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</si>
  <si>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</si>
  <si>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</si>
  <si>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</si>
  <si>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</si>
  <si>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</si>
  <si>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</si>
  <si>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</si>
  <si>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</si>
  <si>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</si>
  <si>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</si>
  <si>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</si>
  <si>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</si>
  <si>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</si>
  <si>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</si>
  <si>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</si>
  <si>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</si>
  <si>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</si>
  <si>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</si>
  <si>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</si>
  <si>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</si>
  <si>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</si>
  <si>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</si>
  <si>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</si>
  <si>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</si>
  <si>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</si>
  <si>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</si>
  <si>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</si>
  <si>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</si>
  <si>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</si>
  <si>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</si>
  <si>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</si>
  <si>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</si>
  <si>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</si>
  <si>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</si>
  <si>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</si>
  <si>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</si>
  <si>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</si>
  <si>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</si>
  <si>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</si>
  <si>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</si>
  <si>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</si>
  <si>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</si>
  <si>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</si>
  <si>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</si>
  <si>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</si>
  <si>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</si>
  <si>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</si>
  <si>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</si>
  <si>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</si>
  <si>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</si>
  <si>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</si>
  <si>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</si>
  <si>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</si>
  <si>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</si>
  <si>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</si>
  <si>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</si>
  <si>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</si>
  <si>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</si>
  <si>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</si>
  <si>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</si>
  <si>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</si>
  <si>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</si>
  <si>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</si>
  <si>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</si>
  <si>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</si>
  <si>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</si>
  <si>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</si>
  <si>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</si>
  <si>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</si>
  <si>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</si>
  <si>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</si>
  <si>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</si>
  <si>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</si>
  <si>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</si>
  <si>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</si>
  <si>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</si>
  <si>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</si>
  <si>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</si>
  <si>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</si>
  <si>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</si>
  <si>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</si>
  <si>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</si>
  <si>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</si>
  <si>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</si>
  <si>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</si>
  <si>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</si>
  <si>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</si>
  <si>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</si>
  <si>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</si>
  <si>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</si>
  <si>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</si>
  <si>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</si>
  <si>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</si>
  <si>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</si>
  <si>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</si>
  <si>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</si>
  <si>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</si>
  <si>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</si>
  <si>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</si>
  <si>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</si>
  <si>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</si>
  <si>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</si>
  <si>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</si>
  <si>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</si>
  <si>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</si>
  <si>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</si>
  <si>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</si>
  <si>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</si>
  <si>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</si>
  <si>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</si>
  <si>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</si>
  <si>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</si>
  <si>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</si>
  <si>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</si>
  <si>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</si>
  <si>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</si>
  <si>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</si>
  <si>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</si>
  <si>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</si>
  <si>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</si>
  <si>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</si>
  <si>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</si>
  <si>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</si>
  <si>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</si>
  <si>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</si>
  <si>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</si>
  <si>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</si>
  <si>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</si>
  <si>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</si>
  <si>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</si>
  <si>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</si>
  <si>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</si>
  <si>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</si>
  <si>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</si>
  <si>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</si>
  <si>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</si>
  <si>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</si>
  <si>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</si>
  <si>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</si>
  <si>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</si>
  <si>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</si>
  <si>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</si>
  <si>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</si>
  <si>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</si>
  <si>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</si>
  <si>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</si>
  <si>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</si>
  <si>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</si>
  <si>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</si>
  <si>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</si>
  <si>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</si>
  <si>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</si>
  <si>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</si>
  <si>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</si>
  <si>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</si>
  <si>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</si>
  <si>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</si>
  <si>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</si>
  <si>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</si>
  <si>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</si>
  <si>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</si>
  <si>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</si>
  <si>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</si>
  <si>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</si>
  <si>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</si>
  <si>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</si>
  <si>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</si>
  <si>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</si>
  <si>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</si>
  <si>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</si>
  <si>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</si>
  <si>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</si>
  <si>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</si>
  <si>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</si>
  <si>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</si>
  <si>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</si>
  <si>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</si>
  <si>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</si>
  <si>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</si>
  <si>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</si>
  <si>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</si>
  <si>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</si>
  <si>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</si>
  <si>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</si>
  <si>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</si>
  <si>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</si>
  <si>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</si>
  <si>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</si>
  <si>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</si>
  <si>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</si>
  <si>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</si>
  <si>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</si>
  <si>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</si>
  <si>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</si>
  <si>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</si>
  <si>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</si>
  <si>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</si>
  <si>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</si>
  <si>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</si>
  <si>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</si>
  <si>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</si>
  <si>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</si>
  <si>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</si>
  <si>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</si>
  <si>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</si>
  <si>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</si>
  <si>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</si>
  <si>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</si>
  <si>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</si>
  <si>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</si>
  <si>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</si>
  <si>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</si>
  <si>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</si>
  <si>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</si>
  <si>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</si>
  <si>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</si>
  <si>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</si>
  <si>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</si>
  <si>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</si>
  <si>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</si>
  <si>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</si>
  <si>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</si>
  <si>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</si>
  <si>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</si>
  <si>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</si>
  <si>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</si>
  <si>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</si>
  <si>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</si>
  <si>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</si>
  <si>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</si>
  <si>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</si>
  <si>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</si>
  <si>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</si>
  <si>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</si>
  <si>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</si>
  <si>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</si>
  <si>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</si>
  <si>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</si>
  <si>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</si>
  <si>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</si>
  <si>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</si>
  <si>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</si>
  <si>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</si>
  <si>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</si>
  <si>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</si>
  <si>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</si>
  <si>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</si>
  <si>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</si>
  <si>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</si>
  <si>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</si>
  <si>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</si>
  <si>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</si>
  <si>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</si>
  <si>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</si>
  <si>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</si>
  <si>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</si>
  <si>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</si>
  <si>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</si>
  <si>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</si>
  <si>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</si>
  <si>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</si>
  <si>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</si>
  <si>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</si>
  <si>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</si>
  <si>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</si>
  <si>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</si>
  <si>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</si>
  <si>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</si>
  <si>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</si>
  <si>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</si>
  <si>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</si>
  <si>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</si>
  <si>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</si>
  <si>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</si>
  <si>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</si>
  <si>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</si>
  <si>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</si>
  <si>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</si>
  <si>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</si>
  <si>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</si>
  <si>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</si>
  <si>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</si>
  <si>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</si>
  <si>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</si>
  <si>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</si>
  <si>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</si>
  <si>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</si>
  <si>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</si>
  <si>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</si>
  <si>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</si>
  <si>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</si>
  <si>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</si>
  <si>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</si>
  <si>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</si>
  <si>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</si>
  <si>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</si>
  <si>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</si>
  <si>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</si>
  <si>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</si>
  <si>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</si>
  <si>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</si>
  <si>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</si>
  <si>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</si>
  <si>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</si>
  <si>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</si>
  <si>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</si>
  <si>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</si>
  <si>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</si>
  <si>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</si>
  <si>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</si>
  <si>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</si>
  <si>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</si>
  <si>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</si>
  <si>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</si>
  <si>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</si>
  <si>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</si>
  <si>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</si>
  <si>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</si>
  <si>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</si>
  <si>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</si>
  <si>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</si>
  <si>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</si>
  <si>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</si>
  <si>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</si>
  <si>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</si>
  <si>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</si>
  <si>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</si>
  <si>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</si>
  <si>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</si>
  <si>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</si>
  <si>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</si>
  <si>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</si>
  <si>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</si>
  <si>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</si>
  <si>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</si>
  <si>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</si>
  <si>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</si>
  <si>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</si>
  <si>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</si>
  <si>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</si>
  <si>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</si>
  <si>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</si>
  <si>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</si>
  <si>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</si>
  <si>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</si>
  <si>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</si>
  <si>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</si>
  <si>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</si>
  <si>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</si>
  <si>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</si>
  <si>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</si>
  <si>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</si>
  <si>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</si>
  <si>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</si>
  <si>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</si>
  <si>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</si>
  <si>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</si>
  <si>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</si>
  <si>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</si>
  <si>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</si>
  <si>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</si>
  <si>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</si>
  <si>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</si>
  <si>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</si>
  <si>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</si>
  <si>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</si>
  <si>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</si>
  <si>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</si>
  <si>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</si>
  <si>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</si>
  <si>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</si>
  <si>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</si>
  <si>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</si>
  <si>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</si>
  <si>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</si>
  <si>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</si>
  <si>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</si>
  <si>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</si>
  <si>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</si>
  <si>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</si>
  <si>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</si>
  <si>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</si>
  <si>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</si>
  <si>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</si>
  <si>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</si>
  <si>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</si>
  <si>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</si>
  <si>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</si>
  <si>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</si>
  <si>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</si>
  <si>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</si>
  <si>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</si>
  <si>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</si>
  <si>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</si>
  <si>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</si>
  <si>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</si>
  <si>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</si>
  <si>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</si>
  <si>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</si>
  <si>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</si>
  <si>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</si>
  <si>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</si>
  <si>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</si>
  <si>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</si>
  <si>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</si>
  <si>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</si>
  <si>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</si>
  <si>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</si>
  <si>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</si>
  <si>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</si>
  <si>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</si>
  <si>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</si>
  <si>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</si>
  <si>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</si>
  <si>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</si>
  <si>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</si>
  <si>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</si>
  <si>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</si>
  <si>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</si>
  <si>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</si>
  <si>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</si>
  <si>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</si>
  <si>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</si>
  <si>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</si>
  <si>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</si>
  <si>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</si>
  <si>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</si>
  <si>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</si>
  <si>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</si>
  <si>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</si>
  <si>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</si>
  <si>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</si>
  <si>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</si>
  <si>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</si>
  <si>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</si>
  <si>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</si>
  <si>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</si>
  <si>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</si>
  <si>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</si>
  <si>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</si>
  <si>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</si>
  <si>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</si>
  <si>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</si>
  <si>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</si>
  <si>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</si>
  <si>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</si>
  <si>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</si>
  <si>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</si>
  <si>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</si>
  <si>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</si>
  <si>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</si>
  <si>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</si>
  <si>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</si>
  <si>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</si>
  <si>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</si>
  <si>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</si>
  <si>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</si>
  <si>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</si>
  <si>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</si>
  <si>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</si>
  <si>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</si>
  <si>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</si>
  <si>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</si>
  <si>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</si>
  <si>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</si>
  <si>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</si>
  <si>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</si>
  <si>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</si>
  <si>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</si>
  <si>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</si>
  <si>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</si>
  <si>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</si>
  <si>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</si>
  <si>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</si>
  <si>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</si>
  <si>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</si>
  <si>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</si>
  <si>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</si>
  <si>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</si>
  <si>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</si>
  <si>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</si>
  <si>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</si>
  <si>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</si>
  <si>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</si>
  <si>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</si>
  <si>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</si>
  <si>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</si>
  <si>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</si>
  <si>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</si>
  <si>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</si>
  <si>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</si>
  <si>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</si>
  <si>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</si>
  <si>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</si>
  <si>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</si>
  <si>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</si>
  <si>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</si>
  <si>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</si>
  <si>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</si>
  <si>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</si>
  <si>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</si>
  <si>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</si>
  <si>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</si>
  <si>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</si>
  <si>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</si>
  <si>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</si>
  <si>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</si>
  <si>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</si>
  <si>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</si>
  <si>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</si>
  <si>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</si>
  <si>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</si>
  <si>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</si>
  <si>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</si>
  <si>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</si>
  <si>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</si>
  <si>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</si>
  <si>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</si>
  <si>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</si>
  <si>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</si>
  <si>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</si>
  <si>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</si>
  <si>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</si>
  <si>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</si>
  <si>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</si>
  <si>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</si>
  <si>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</si>
  <si>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</si>
  <si>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</si>
  <si>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</si>
  <si>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</si>
  <si>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</si>
  <si>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</si>
  <si>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</si>
  <si>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</si>
  <si>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</si>
  <si>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</si>
  <si>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</si>
  <si>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</si>
  <si>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</si>
  <si>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</si>
  <si>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</si>
  <si>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</si>
  <si>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</si>
  <si>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</si>
  <si>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</si>
  <si>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</si>
  <si>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</si>
  <si>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</si>
  <si>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</si>
  <si>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</si>
  <si>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</si>
  <si>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</si>
  <si>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</si>
  <si>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</si>
  <si>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</si>
  <si>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</si>
  <si>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</si>
  <si>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</si>
  <si>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</si>
  <si>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</si>
  <si>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</si>
  <si>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</si>
  <si>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</si>
  <si>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</si>
  <si>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</si>
  <si>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</si>
  <si>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</si>
  <si>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</si>
  <si>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</si>
  <si>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</si>
  <si>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</si>
  <si>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</si>
  <si>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</si>
  <si>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</si>
  <si>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</si>
  <si>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</si>
  <si>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</si>
  <si>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</si>
  <si>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</si>
  <si>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</si>
  <si>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</si>
  <si>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</si>
  <si>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</si>
  <si>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</si>
  <si>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</si>
  <si>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</si>
  <si>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</si>
  <si>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</si>
  <si>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</si>
  <si>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</si>
  <si>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</si>
  <si>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</si>
  <si>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</si>
  <si>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</si>
  <si>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</si>
  <si>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</si>
  <si>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</si>
  <si>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</si>
  <si>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</si>
  <si>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</si>
  <si>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</si>
  <si>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</si>
  <si>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</si>
  <si>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</si>
  <si>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</si>
  <si>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</si>
  <si>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</si>
  <si>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</si>
  <si>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</si>
  <si>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</si>
  <si>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</si>
  <si>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</si>
  <si>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</si>
  <si>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</si>
  <si>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</si>
  <si>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</si>
  <si>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</si>
  <si>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</si>
  <si>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</si>
  <si>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</si>
  <si>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</si>
  <si>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</si>
  <si>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</si>
  <si>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</si>
  <si>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</si>
  <si>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</si>
  <si>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</si>
  <si>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</si>
  <si>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</si>
  <si>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</si>
  <si>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</si>
  <si>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</si>
  <si>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</si>
  <si>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</si>
  <si>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</si>
  <si>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</si>
  <si>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</si>
  <si>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</si>
  <si>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</si>
  <si>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</si>
  <si>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</si>
  <si>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</si>
  <si>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</si>
  <si>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</si>
  <si>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</si>
  <si>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</si>
  <si>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</si>
  <si>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</si>
  <si>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</si>
  <si>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</si>
  <si>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</si>
  <si>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</si>
  <si>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</si>
  <si>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</si>
  <si>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</si>
  <si>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</si>
  <si>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</si>
  <si>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</si>
  <si>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</si>
  <si>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</si>
  <si>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</si>
  <si>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</si>
  <si>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</si>
  <si>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</si>
  <si>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</si>
  <si>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</si>
  <si>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</si>
  <si>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</si>
  <si>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</si>
  <si>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</si>
  <si>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</si>
  <si>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</si>
  <si>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</si>
  <si>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</si>
  <si>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</si>
  <si>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</si>
  <si>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</si>
  <si>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</si>
  <si>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</si>
  <si>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</si>
  <si>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</si>
  <si>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</si>
  <si>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</si>
  <si>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</si>
  <si>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</si>
  <si>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</si>
  <si>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</si>
  <si>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</si>
  <si>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</si>
  <si>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</si>
  <si>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</si>
  <si>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</si>
  <si>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</si>
  <si>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</si>
  <si>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</si>
  <si>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</si>
  <si>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</si>
  <si>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</si>
  <si>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</si>
  <si>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</si>
  <si>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</si>
  <si>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</si>
  <si>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</si>
  <si>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</si>
  <si>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</si>
  <si>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</si>
  <si>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</si>
  <si>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</si>
  <si>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</si>
  <si>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</si>
  <si>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</si>
  <si>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</si>
  <si>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</si>
  <si>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</si>
  <si>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</si>
  <si>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</si>
  <si>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</si>
  <si>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</si>
  <si>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</si>
  <si>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</si>
  <si>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</si>
  <si>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</si>
  <si>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</si>
  <si>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</si>
  <si>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</si>
  <si>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</si>
  <si>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</si>
  <si>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</si>
  <si>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</si>
  <si>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</si>
  <si>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</si>
  <si>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</si>
  <si>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</si>
  <si>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</si>
  <si>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</si>
  <si>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</si>
  <si>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</si>
  <si>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</si>
  <si>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</si>
  <si>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</si>
  <si>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</si>
  <si>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</si>
  <si>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</si>
  <si>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</si>
  <si>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</si>
  <si>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TO DO Task: This popular open-source dataset offers information on the passengers onboard the Titanic ship when it sank on April 15, 1912. It can be used by data analytics beginners interested in data cleaning and preprocessing, descriptive statistics, data visualization and predictive modeling.
Some of the variables included in the dataset:
    PassengerId - A unique identifier for each passenger.
    Survived - This shows whether the passenger survived or not (0 = No, 1 = Yes).
    Pclass - A passenger's class (1 = 1st, 2 = 2nd, 3 = 3rd).
    Name - A passenger's name.
    Sex - A passenger's gender.
    Age - A passenger's age.
    SibSp - The number of siblings/spouses aboard.
    Parch - The number of parents/children aboard.
    Ticket - The ticket number.
    Fare - The fare paid for the ticket.
    Cabin - The cabin number.
    Embarked - The port of embarkation (C = Cherbourg, Q = Queenstown, S = Southampton).</t>
  </si>
  <si>
    <t xml:space="preserve">survived </t>
  </si>
  <si>
    <t>pclass</t>
  </si>
  <si>
    <t>=IF(Titanic_Original!$B2=0;"No";"Yes")</t>
  </si>
  <si>
    <t>=(IFS(Titanic_Original!$C2=1;CONCAT(Titanic_Original!$C2;"st");Titanic_Original!$C2=2;CONCAT(Titanic_Original!$C2;"nd");Titanic_Original!$C2=3;CONCAT(Titanic_Original!$C2;"rd")))</t>
  </si>
  <si>
    <t>Count of PassengerId</t>
  </si>
  <si>
    <t>No</t>
  </si>
  <si>
    <t>Yes</t>
  </si>
  <si>
    <t>Grand Total</t>
  </si>
  <si>
    <t>Cherbourg</t>
  </si>
  <si>
    <t>Queenstown</t>
  </si>
  <si>
    <t>Southampton</t>
  </si>
  <si>
    <t>Female</t>
  </si>
  <si>
    <t>Male</t>
  </si>
  <si>
    <t>1st</t>
  </si>
  <si>
    <t>2nd</t>
  </si>
  <si>
    <t>3rd</t>
  </si>
  <si>
    <t>Count of Ticket</t>
  </si>
  <si>
    <t>1-11</t>
  </si>
  <si>
    <t>11-21</t>
  </si>
  <si>
    <t>21-31</t>
  </si>
  <si>
    <t>31-41</t>
  </si>
  <si>
    <t>41-51</t>
  </si>
  <si>
    <t>51-61</t>
  </si>
  <si>
    <t>61-71</t>
  </si>
  <si>
    <t>71-81</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</si>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</sst>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00"/>
  </numFmts>
  <fonts count="3" x14ac:knownFonts="1">
    <font>
      <sz val="10"/>
      <color rgb="FF000000"/>
      <name val="Arial"/>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quotePrefix="1" applyFont="1"/>
    <xf numFmtId="1" fontId="1" fillId="0" borderId="0" xfId="0" applyNumberFormat="1" applyFont="1"/>
    <xf numFmtId="1" fontId="0" fillId="0" borderId="0" xfId="0" applyNumberFormat="1"/>
    <xf numFmtId="0" fontId="0" fillId="0" borderId="0" xfId="0" pivotButton="1"/>
    <xf numFmtId="10" fontId="0" fillId="0" borderId="0" xfId="0" applyNumberFormat="1"/>
    <xf numFmtId="164" fontId="1" fillId="0" borderId="0" xfId="0" applyNumberFormat="1" applyFont="1"/>
    <xf numFmtId="0" fontId="2" fillId="0" borderId="0" xfId="0" applyFont="1" applyAlignment="1">
      <alignment wrapText="1"/>
    </xf>
    <xf numFmtId="0" fontId="0" fillId="0" borderId="0" xfId="0" applyNumberFormat="1"/>
  </cellXfs>
  <cellStyles count="1">
    <cellStyle name="Normal" xfId="0" builtinId="0"/>
  </cellStyles>
  <dxfs count="30">
    <dxf>
      <font>
        <color rgb="FF9C0006"/>
      </font>
      <fill>
        <patternFill>
          <bgColor rgb="FFFFC7CE"/>
        </patternFill>
      </fil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numFmt numFmtId="0" formatCode="General"/>
    </dxf>
    <dxf>
      <numFmt numFmtId="0" formatCode="General"/>
    </dxf>
    <dxf>
      <font>
        <b val="0"/>
        <i val="0"/>
        <strike val="0"/>
        <condense val="0"/>
        <extend val="0"/>
        <outline val="0"/>
        <shadow val="0"/>
        <u val="none"/>
        <vertAlign val="baseline"/>
        <sz val="10"/>
        <color theme="1"/>
        <name val="Arial"/>
        <family val="2"/>
        <scheme val="minor"/>
      </font>
      <numFmt numFmtId="164" formatCode="\$\ 0.00"/>
    </dxf>
    <dxf>
      <font>
        <b val="0"/>
        <i val="0"/>
        <strike val="0"/>
        <condense val="0"/>
        <extend val="0"/>
        <outline val="0"/>
        <shadow val="0"/>
        <u val="none"/>
        <vertAlign val="baseline"/>
        <sz val="10"/>
        <color theme="1"/>
        <name val="Arial"/>
        <family val="2"/>
        <scheme val="minor"/>
      </font>
      <numFmt numFmtId="164" formatCode="\$\ 0.0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numFmt numFmtId="1" formatCode="0"/>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numFmt numFmtId="0" formatCode="General"/>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ill>
        <patternFill>
          <bgColor theme="5"/>
        </patternFill>
      </fill>
    </dxf>
    <dxf>
      <font>
        <b/>
        <i val="0"/>
        <sz val="14"/>
        <name val="Bahnschrift"/>
        <family val="2"/>
        <scheme val="none"/>
      </font>
    </dxf>
    <dxf>
      <font>
        <b val="0"/>
        <i val="0"/>
        <sz val="14"/>
        <color auto="1"/>
        <name val="Bahnschrift"/>
        <family val="2"/>
        <scheme val="none"/>
      </font>
      <fill>
        <patternFill>
          <bgColor theme="0"/>
        </patternFill>
      </fill>
      <border diagonalUp="0" diagonalDown="0">
        <left/>
        <right/>
        <top/>
        <bottom/>
        <vertical/>
        <horizontal/>
      </border>
    </dxf>
  </dxfs>
  <tableStyles count="1" defaultTableStyle="TableStyleMedium2" defaultPivotStyle="PivotStyleLight16">
    <tableStyle name="Slicer Style 1 Custom" pivot="0" table="0" count="10" xr9:uid="{E7D19664-8AA5-43F1-A337-82CED00E30A8}">
      <tableStyleElement type="wholeTable" dxfId="29"/>
      <tableStyleElement type="headerRow" dxfId="28"/>
    </tableStyle>
  </tableStyles>
  <colors>
    <mruColors>
      <color rgb="FF0066FF"/>
      <color rgb="FFFF3300"/>
    </mruColors>
  </colors>
  <extLst>
    <ext xmlns:x14="http://schemas.microsoft.com/office/spreadsheetml/2009/9/main" uri="{46F421CA-312F-682f-3DD2-61675219B42D}">
      <x14:dxfs count="8">
        <dxf>
          <font>
            <b val="0"/>
            <i val="0"/>
            <sz val="14"/>
            <name val="Bahnschrift"/>
            <family val="2"/>
            <scheme val="none"/>
          </font>
          <fill>
            <patternFill>
              <bgColor rgb="FF92D050"/>
            </patternFill>
          </fill>
        </dxf>
        <dxf>
          <font>
            <b val="0"/>
            <i val="0"/>
            <sz val="14"/>
            <name val="Bahnschrift"/>
            <family val="2"/>
            <scheme val="none"/>
          </font>
          <fill>
            <patternFill>
              <bgColor theme="8"/>
            </patternFill>
          </fill>
        </dxf>
        <dxf>
          <font>
            <sz val="14"/>
            <name val="Bahnschrift"/>
            <family val="2"/>
            <scheme val="none"/>
          </font>
          <fill>
            <patternFill>
              <bgColor rgb="FF92D050"/>
            </patternFill>
          </fill>
        </dxf>
        <dxf>
          <fill>
            <patternFill>
              <bgColor theme="8"/>
            </patternFill>
          </fill>
        </dxf>
        <dxf>
          <font>
            <b val="0"/>
            <i val="0"/>
            <sz val="14"/>
            <name val="Bahnschrift"/>
            <family val="2"/>
            <scheme val="none"/>
          </font>
          <fill>
            <patternFill>
              <bgColor rgb="FF00B050"/>
            </patternFill>
          </fill>
        </dxf>
        <dxf>
          <font>
            <sz val="14"/>
            <name val="Bahnschrift"/>
            <family val="2"/>
            <scheme val="none"/>
          </font>
          <fill>
            <patternFill>
              <bgColor rgb="FF00B050"/>
            </patternFill>
          </fill>
        </dxf>
        <dxf>
          <font>
            <b val="0"/>
            <i val="0"/>
            <strike/>
            <sz val="14"/>
            <name val="Bahnschrift"/>
            <family val="2"/>
            <scheme val="none"/>
          </font>
          <fill>
            <patternFill>
              <bgColor rgb="FFFF0000"/>
            </patternFill>
          </fill>
        </dxf>
        <dxf>
          <font>
            <strike/>
            <sz val="14"/>
            <name val="Bahnschrift"/>
            <family val="2"/>
            <scheme val="none"/>
          </font>
          <fill>
            <patternFill>
              <bgColor rgb="FFFF0000"/>
            </patternFill>
          </fill>
        </dxf>
      </x14:dxfs>
    </ext>
    <ext xmlns:x14="http://schemas.microsoft.com/office/spreadsheetml/2009/9/main" uri="{EB79DEF2-80B8-43e5-95BD-54CBDDF9020C}">
      <x14:slicerStyles defaultSlicerStyle="SlicerStyleLight1">
        <x14:slicerStyle name="Slicer Style 1 Custo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[Titanic.xlsx]Pivot_Table!TrendByAge</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1"/>
            </a:solidFill>
            <a:round/>
          </a:ln>
          <a:effectLst/>
        </c:spPr>
        <c:marker>
          <c:symbol val="circle"/>
          <c:size val="5"/>
          <c:spPr>
            <a:solidFill>
              <a:schemeClr val="bg1">
                <a:alpha val="98000"/>
              </a:schemeClr>
            </a:solidFill>
            <a:ln w="15875" cap="flat" cmpd="sng" algn="ctr">
              <a:solidFill>
                <a:srgbClr val="FF0000"/>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Pivot_Table!$C$11:$C$12</c:f>
              <c:strCache>
                <c:ptCount val="1"/>
                <c:pt idx="0">
                  <c:v>Female</c:v>
                </c:pt>
              </c:strCache>
            </c:strRef>
          </c:tx>
          <c:spPr>
            <a:ln w="22225" cap="rnd" cmpd="sng" algn="ctr">
              <a:solidFill>
                <a:schemeClr val="accent1"/>
              </a:solidFill>
              <a:round/>
            </a:ln>
            <a:effectLst/>
          </c:spPr>
          <c:marker>
            <c:symbol val="circle"/>
            <c:size val="5"/>
            <c:spPr>
              <a:solidFill>
                <a:schemeClr val="bg1"/>
              </a:solidFill>
              <a:ln w="15875" cap="flat" cmpd="sng" algn="ctr">
                <a:solidFill>
                  <a:schemeClr val="accent1"/>
                </a:solidFill>
                <a:round/>
              </a:ln>
              <a:effectLst/>
            </c:spPr>
          </c:marker>
          <c:cat>
            <c:strRef>
              <c:f>Pivot_Table!$B$13:$B$21</c:f>
              <c:strCache>
                <c:ptCount val="8"/>
                <c:pt idx="0">
                  <c:v>1-11</c:v>
                </c:pt>
                <c:pt idx="1">
                  <c:v>11-21</c:v>
                </c:pt>
                <c:pt idx="2">
                  <c:v>21-31</c:v>
                </c:pt>
                <c:pt idx="3">
                  <c:v>31-41</c:v>
                </c:pt>
                <c:pt idx="4">
                  <c:v>41-51</c:v>
                </c:pt>
                <c:pt idx="5">
                  <c:v>51-61</c:v>
                </c:pt>
                <c:pt idx="6">
                  <c:v>61-71</c:v>
                </c:pt>
                <c:pt idx="7">
                  <c:v>71-81</c:v>
                </c:pt>
              </c:strCache>
            </c:strRef>
          </c:cat>
          <c:val>
            <c:numRef>
              <c:f>Pivot_Table!$C$13:$C$21</c:f>
              <c:numCache>
                <c:formatCode>General</c:formatCode>
                <c:ptCount val="8"/>
                <c:pt idx="0">
                  <c:v>31</c:v>
                </c:pt>
                <c:pt idx="1">
                  <c:v>46</c:v>
                </c:pt>
                <c:pt idx="2">
                  <c:v>135</c:v>
                </c:pt>
                <c:pt idx="3">
                  <c:v>54</c:v>
                </c:pt>
                <c:pt idx="4">
                  <c:v>31</c:v>
                </c:pt>
                <c:pt idx="5">
                  <c:v>14</c:v>
                </c:pt>
                <c:pt idx="6">
                  <c:v>3</c:v>
                </c:pt>
              </c:numCache>
            </c:numRef>
          </c:val>
          <c:smooth val="0"/>
          <c:extLst>
            <c:ext xmlns:c16="http://schemas.microsoft.com/office/drawing/2014/chart" uri="{C3380CC4-5D6E-409C-BE32-E72D297353CC}">
              <c16:uniqueId val="{00000000-43FC-437D-AD27-023E18278EAF}"/>
            </c:ext>
          </c:extLst>
        </c:ser>
        <c:ser>
          <c:idx val="1"/>
          <c:order val="1"/>
          <c:tx>
            <c:strRef>
              <c:f>Pivot_Table!$D$11:$D$12</c:f>
              <c:strCache>
                <c:ptCount val="1"/>
                <c:pt idx="0">
                  <c:v>Male</c:v>
                </c:pt>
              </c:strCache>
            </c:strRef>
          </c:tx>
          <c:spPr>
            <a:ln w="22225" cap="rnd" cmpd="sng" algn="ctr">
              <a:solidFill>
                <a:schemeClr val="accent2"/>
              </a:solidFill>
              <a:round/>
            </a:ln>
            <a:effectLst/>
          </c:spPr>
          <c:marker>
            <c:symbol val="circle"/>
            <c:size val="5"/>
            <c:spPr>
              <a:solidFill>
                <a:schemeClr val="bg1">
                  <a:alpha val="98000"/>
                </a:schemeClr>
              </a:solidFill>
              <a:ln w="15875" cap="flat" cmpd="sng" algn="ctr">
                <a:solidFill>
                  <a:srgbClr val="FF0000"/>
                </a:solidFill>
                <a:round/>
              </a:ln>
              <a:effectLst/>
            </c:spPr>
          </c:marker>
          <c:cat>
            <c:strRef>
              <c:f>Pivot_Table!$B$13:$B$21</c:f>
              <c:strCache>
                <c:ptCount val="8"/>
                <c:pt idx="0">
                  <c:v>1-11</c:v>
                </c:pt>
                <c:pt idx="1">
                  <c:v>11-21</c:v>
                </c:pt>
                <c:pt idx="2">
                  <c:v>21-31</c:v>
                </c:pt>
                <c:pt idx="3">
                  <c:v>31-41</c:v>
                </c:pt>
                <c:pt idx="4">
                  <c:v>41-51</c:v>
                </c:pt>
                <c:pt idx="5">
                  <c:v>51-61</c:v>
                </c:pt>
                <c:pt idx="6">
                  <c:v>61-71</c:v>
                </c:pt>
                <c:pt idx="7">
                  <c:v>71-81</c:v>
                </c:pt>
              </c:strCache>
            </c:strRef>
          </c:cat>
          <c:val>
            <c:numRef>
              <c:f>Pivot_Table!$D$13:$D$21</c:f>
              <c:numCache>
                <c:formatCode>General</c:formatCode>
                <c:ptCount val="8"/>
                <c:pt idx="0">
                  <c:v>33</c:v>
                </c:pt>
                <c:pt idx="1">
                  <c:v>70</c:v>
                </c:pt>
                <c:pt idx="2">
                  <c:v>273</c:v>
                </c:pt>
                <c:pt idx="3">
                  <c:v>101</c:v>
                </c:pt>
                <c:pt idx="4">
                  <c:v>53</c:v>
                </c:pt>
                <c:pt idx="5">
                  <c:v>28</c:v>
                </c:pt>
                <c:pt idx="6">
                  <c:v>15</c:v>
                </c:pt>
                <c:pt idx="7">
                  <c:v>4</c:v>
                </c:pt>
              </c:numCache>
            </c:numRef>
          </c:val>
          <c:smooth val="0"/>
          <c:extLst>
            <c:ext xmlns:c16="http://schemas.microsoft.com/office/drawing/2014/chart" uri="{C3380CC4-5D6E-409C-BE32-E72D297353CC}">
              <c16:uniqueId val="{00000005-36E8-4AC7-9D85-89A7AD5A5F28}"/>
            </c:ext>
          </c:extLst>
        </c:ser>
        <c:dLbls>
          <c:showLegendKey val="0"/>
          <c:showVal val="0"/>
          <c:showCatName val="0"/>
          <c:showSerName val="0"/>
          <c:showPercent val="0"/>
          <c:showBubbleSize val="0"/>
        </c:dLbls>
        <c:dropLines>
          <c:spPr>
            <a:ln w="12700" cap="flat" cmpd="sng" algn="ctr">
              <a:solidFill>
                <a:schemeClr val="bg2">
                  <a:lumMod val="65000"/>
                </a:schemeClr>
              </a:solidFill>
              <a:round/>
            </a:ln>
            <a:effectLst/>
          </c:spPr>
        </c:dropLines>
        <c:marker val="1"/>
        <c:smooth val="0"/>
        <c:axId val="1219551840"/>
        <c:axId val="1219546848"/>
      </c:lineChart>
      <c:catAx>
        <c:axId val="1219551840"/>
        <c:scaling>
          <c:orientation val="minMax"/>
        </c:scaling>
        <c:delete val="0"/>
        <c:axPos val="b"/>
        <c:numFmt formatCode="General" sourceLinked="1"/>
        <c:majorTickMark val="out"/>
        <c:minorTickMark val="none"/>
        <c:tickLblPos val="nextTo"/>
        <c:spPr>
          <a:solidFill>
            <a:schemeClr val="bg1"/>
          </a:solidFill>
          <a:ln w="9525" cap="flat" cmpd="sng" algn="ctr">
            <a:solidFill>
              <a:schemeClr val="dk1">
                <a:lumMod val="15000"/>
                <a:lumOff val="85000"/>
              </a:schemeClr>
            </a:solidFill>
            <a:round/>
          </a:ln>
          <a:effectLst/>
        </c:spPr>
        <c:txPr>
          <a:bodyPr rot="-60000000" spcFirstLastPara="1" vertOverflow="ellipsis" vert="horz" wrap="square" anchor="ctr" anchorCtr="1"/>
          <a:lstStyle/>
          <a:p>
            <a:pPr algn="ctr">
              <a:defRPr lang="en-US" sz="1000" b="0" i="0" u="none" strike="noStrike" kern="1200" spc="20" baseline="0">
                <a:solidFill>
                  <a:schemeClr val="tx1"/>
                </a:solidFill>
                <a:latin typeface="Bahnschrift" panose="020B0502040204020203" pitchFamily="34" charset="0"/>
                <a:ea typeface="+mn-ea"/>
                <a:cs typeface="+mn-cs"/>
              </a:defRPr>
            </a:pPr>
            <a:endParaRPr lang="en-US"/>
          </a:p>
        </c:txPr>
        <c:crossAx val="1219546848"/>
        <c:crosses val="autoZero"/>
        <c:auto val="1"/>
        <c:lblAlgn val="ctr"/>
        <c:lblOffset val="100"/>
        <c:noMultiLvlLbl val="0"/>
      </c:catAx>
      <c:valAx>
        <c:axId val="1219546848"/>
        <c:scaling>
          <c:orientation val="minMax"/>
          <c:max val="300"/>
        </c:scaling>
        <c:delete val="0"/>
        <c:axPos val="l"/>
        <c:majorGridlines>
          <c:spPr>
            <a:ln w="12700">
              <a:solidFill>
                <a:schemeClr val="dk1">
                  <a:lumMod val="15000"/>
                  <a:lumOff val="85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Bahnschrift" panose="020B0502040204020203" pitchFamily="34" charset="0"/>
                <a:ea typeface="+mn-ea"/>
                <a:cs typeface="+mn-cs"/>
              </a:defRPr>
            </a:pPr>
            <a:endParaRPr lang="en-US"/>
          </a:p>
        </c:txPr>
        <c:crossAx val="1219551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lgn="ctr">
            <a:defRPr lang="en-US" sz="1000" b="0" i="0" u="none" strike="noStrike" kern="1200" spc="20" baseline="0">
              <a:solidFill>
                <a:schemeClr val="tx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[Titanic.xlsx]Pivot_Table!PercentDeathVsSurvived</c:name>
    <c:fmtId val="18"/>
  </c:pivotSource>
  <c:chart>
    <c:autoTitleDeleted val="1"/>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ysClr val="windowText" lastClr="000000"/>
                    </a:solidFill>
                  </a:ln>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00B05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18"/>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9"/>
        <c:spPr>
          <a:solidFill>
            <a:srgbClr val="00B05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22"/>
        <c:spPr>
          <a:solidFill>
            <a:srgbClr val="00B050"/>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ln>
                    <a:noFill/>
                  </a:ln>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Pivot_Table!$H$3</c:f>
              <c:strCache>
                <c:ptCount val="1"/>
                <c:pt idx="0">
                  <c:v>Total</c:v>
                </c:pt>
              </c:strCache>
            </c:strRef>
          </c:tx>
          <c:spPr>
            <a:solidFill>
              <a:srgbClr val="00B050"/>
            </a:solidFill>
          </c:spPr>
          <c:dPt>
            <c:idx val="0"/>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273-47B5-A970-904B5D3F0495}"/>
              </c:ext>
            </c:extLst>
          </c:dPt>
          <c:dPt>
            <c:idx val="1"/>
            <c:bubble3D val="0"/>
            <c:spPr>
              <a:solidFill>
                <a:srgbClr val="FF33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273-47B5-A970-904B5D3F0495}"/>
              </c:ext>
            </c:extLst>
          </c:dPt>
          <c:dLbls>
            <c:spPr>
              <a:noFill/>
              <a:ln>
                <a:noFill/>
              </a:ln>
              <a:effectLst/>
            </c:spPr>
            <c:txPr>
              <a:bodyPr rot="0" spcFirstLastPara="1" vertOverflow="ellipsis" vert="horz" wrap="square" anchor="ctr" anchorCtr="1"/>
              <a:lstStyle/>
              <a:p>
                <a:pPr>
                  <a:defRPr sz="1000" b="1" i="0" u="none" strike="noStrike" kern="1200" baseline="0">
                    <a:ln>
                      <a:noFill/>
                    </a:ln>
                    <a:solidFill>
                      <a:schemeClr val="bg1"/>
                    </a:solidFill>
                    <a:latin typeface="Bahnschrift" panose="020B05020402040202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Pivot_Table!$G$4:$G$6</c:f>
              <c:strCache>
                <c:ptCount val="2"/>
                <c:pt idx="0">
                  <c:v>Yes</c:v>
                </c:pt>
                <c:pt idx="1">
                  <c:v>No</c:v>
                </c:pt>
              </c:strCache>
            </c:strRef>
          </c:cat>
          <c:val>
            <c:numRef>
              <c:f>Pivot_Table!$H$4:$H$6</c:f>
              <c:numCache>
                <c:formatCode>0.00%</c:formatCode>
                <c:ptCount val="2"/>
                <c:pt idx="0">
                  <c:v>0.38383838383838381</c:v>
                </c:pt>
                <c:pt idx="1">
                  <c:v>0.61616161616161613</c:v>
                </c:pt>
              </c:numCache>
            </c:numRef>
          </c:val>
          <c:extLst>
            <c:ext xmlns:c16="http://schemas.microsoft.com/office/drawing/2014/chart" uri="{C3380CC4-5D6E-409C-BE32-E72D297353CC}">
              <c16:uniqueId val="{00000004-6273-47B5-A970-904B5D3F0495}"/>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43147809094590073"/>
          <c:y val="0.42196986274066844"/>
          <c:w val="0.14389489609753928"/>
          <c:h val="0.15162708356335886"/>
        </c:manualLayout>
      </c:layout>
      <c:overlay val="1"/>
      <c:spPr>
        <a:noFill/>
        <a:ln>
          <a:noFill/>
        </a:ln>
        <a:effectLst/>
      </c:spPr>
      <c:txPr>
        <a:bodyPr rot="0" spcFirstLastPara="1" vertOverflow="ellipsis" vert="horz" wrap="square" anchor="ctr" anchorCtr="1"/>
        <a:lstStyle/>
        <a:p>
          <a:pPr algn="ctr">
            <a:defRPr lang="en-US" sz="900" b="1" i="0" u="none" strike="noStrike" kern="1200" baseline="0">
              <a:ln>
                <a:noFill/>
              </a:ln>
              <a:solidFill>
                <a:schemeClr val="tx1"/>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ysClr val="windowText" lastClr="000000"/>
            </a:solidFill>
          </a:ln>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[Titanic.xlsx]Pivot_Table!SurvivedByEmbarked</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000" b="0" i="0" u="none" strike="noStrike" kern="1200" baseline="0">
                  <a:solidFill>
                    <a:schemeClr val="tx2"/>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Pivot_Table!$C$3:$C$4</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Pivot_Table!$B$5:$B$8</c:f>
              <c:strCache>
                <c:ptCount val="3"/>
                <c:pt idx="0">
                  <c:v>Cherbourg</c:v>
                </c:pt>
                <c:pt idx="1">
                  <c:v>Queenstown</c:v>
                </c:pt>
                <c:pt idx="2">
                  <c:v>Southampton</c:v>
                </c:pt>
              </c:strCache>
            </c:strRef>
          </c:cat>
          <c:val>
            <c:numRef>
              <c:f>Pivot_Table!$C$5:$C$8</c:f>
              <c:numCache>
                <c:formatCode>General</c:formatCode>
                <c:ptCount val="3"/>
                <c:pt idx="0">
                  <c:v>73</c:v>
                </c:pt>
                <c:pt idx="1">
                  <c:v>36</c:v>
                </c:pt>
                <c:pt idx="2">
                  <c:v>203</c:v>
                </c:pt>
              </c:numCache>
            </c:numRef>
          </c:val>
          <c:extLst>
            <c:ext xmlns:c16="http://schemas.microsoft.com/office/drawing/2014/chart" uri="{C3380CC4-5D6E-409C-BE32-E72D297353CC}">
              <c16:uniqueId val="{00000000-9CFF-41F2-9D0B-7D31D6D30402}"/>
            </c:ext>
          </c:extLst>
        </c:ser>
        <c:ser>
          <c:idx val="1"/>
          <c:order val="1"/>
          <c:tx>
            <c:strRef>
              <c:f>Pivot_Table!$D$3:$D$4</c:f>
              <c:strCache>
                <c:ptCount val="1"/>
                <c:pt idx="0">
                  <c:v>Male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Pivot_Table!$B$5:$B$8</c:f>
              <c:strCache>
                <c:ptCount val="3"/>
                <c:pt idx="0">
                  <c:v>Cherbourg</c:v>
                </c:pt>
                <c:pt idx="1">
                  <c:v>Queenstown</c:v>
                </c:pt>
                <c:pt idx="2">
                  <c:v>Southampton</c:v>
                </c:pt>
              </c:strCache>
            </c:strRef>
          </c:cat>
          <c:val>
            <c:numRef>
              <c:f>Pivot_Table!$D$5:$D$8</c:f>
              <c:numCache>
                <c:formatCode>General</c:formatCode>
                <c:ptCount val="3"/>
                <c:pt idx="0">
                  <c:v>95</c:v>
                </c:pt>
                <c:pt idx="1">
                  <c:v>41</c:v>
                </c:pt>
                <c:pt idx="2">
                  <c:v>441</c:v>
                </c:pt>
              </c:numCache>
            </c:numRef>
          </c:val>
          <c:extLst>
            <c:ext xmlns:c16="http://schemas.microsoft.com/office/drawing/2014/chart" uri="{C3380CC4-5D6E-409C-BE32-E72D297353CC}">
              <c16:uniqueId val="{00000004-930A-4AF6-9ED5-007FEF876A1C}"/>
            </c:ext>
          </c:extLst>
        </c:ser>
        <c:dLbls>
          <c:dLblPos val="outEnd"/>
          <c:showLegendKey val="0"/>
          <c:showVal val="1"/>
          <c:showCatName val="0"/>
          <c:showSerName val="0"/>
          <c:showPercent val="0"/>
          <c:showBubbleSize val="0"/>
        </c:dLbls>
        <c:gapWidth val="100"/>
        <c:overlap val="-24"/>
        <c:axId val="516946383"/>
        <c:axId val="516948047"/>
      </c:barChart>
      <c:catAx>
        <c:axId val="516946383"/>
        <c:scaling>
          <c:orientation val="minMax"/>
        </c:scaling>
        <c:delete val="0"/>
        <c:axPos val="b"/>
        <c:minorGridlines>
          <c:spPr>
            <a:ln>
              <a:solidFill>
                <a:schemeClr val="tx2">
                  <a:lumMod val="5000"/>
                  <a:lumOff val="95000"/>
                </a:schemeClr>
              </a:solidFill>
            </a:ln>
            <a:effectLst/>
          </c:spPr>
        </c:min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lgn="ctr">
              <a:defRPr lang="en-US" sz="1000" b="0" i="0" u="none" strike="noStrike" kern="1200" baseline="0">
                <a:solidFill>
                  <a:schemeClr val="tx2"/>
                </a:solidFill>
                <a:latin typeface="Bahnschrift" panose="020B0502040204020203" pitchFamily="34" charset="0"/>
                <a:ea typeface="+mn-ea"/>
                <a:cs typeface="+mn-cs"/>
              </a:defRPr>
            </a:pPr>
            <a:endParaRPr lang="en-US"/>
          </a:p>
        </c:txPr>
        <c:crossAx val="516948047"/>
        <c:crosses val="autoZero"/>
        <c:auto val="1"/>
        <c:lblAlgn val="ctr"/>
        <c:lblOffset val="100"/>
        <c:noMultiLvlLbl val="0"/>
      </c:catAx>
      <c:valAx>
        <c:axId val="516948047"/>
        <c:scaling>
          <c:orientation val="minMax"/>
        </c:scaling>
        <c:delete val="0"/>
        <c:axPos val="l"/>
        <c:majorGridlines>
          <c:spPr>
            <a:ln w="12700"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694638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a:defRPr lang="en-US" sz="1000" b="0" i="0" u="none" strike="noStrike" kern="1200" baseline="0">
              <a:solidFill>
                <a:schemeClr val="tx2"/>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[Titanic.xlsx]Pivot_Table!TableClass</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8"/>
        <c:spPr>
          <a:solidFill>
            <a:srgbClr val="0066FF"/>
          </a:solidFill>
          <a:ln>
            <a:noFill/>
          </a:ln>
          <a:effectLst/>
          <a:scene3d>
            <a:camera prst="orthographicFront"/>
            <a:lightRig rig="brightRoom" dir="t"/>
          </a:scene3d>
          <a:sp3d prstMaterial="flat">
            <a:bevelT w="50800" h="101600" prst="angle"/>
            <a:contourClr>
              <a:srgbClr val="000000"/>
            </a:contourClr>
          </a:sp3d>
        </c:spPr>
      </c:pivotFmt>
      <c:pivotFmt>
        <c:idx val="9"/>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12"/>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3"/>
        <c:spPr>
          <a:solidFill>
            <a:srgbClr val="0066FF"/>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16"/>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17"/>
        <c:spPr>
          <a:solidFill>
            <a:srgbClr val="0066FF"/>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Bahnschrift" panose="020B05020402040202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20"/>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1"/>
        <c:spPr>
          <a:solidFill>
            <a:srgbClr val="0066FF"/>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3300"/>
          </a:solidFill>
          <a:ln>
            <a:noFill/>
          </a:ln>
          <a:effectLst/>
          <a:scene3d>
            <a:camera prst="orthographicFront"/>
            <a:lightRig rig="brightRoom" dir="t"/>
          </a:scene3d>
          <a:sp3d prstMaterial="flat">
            <a:bevelT w="50800" h="101600" prst="angle"/>
            <a:contourClr>
              <a:srgbClr val="000000"/>
            </a:contourClr>
          </a:sp3d>
        </c:spPr>
      </c:pivotFmt>
      <c:pivotFmt>
        <c:idx val="24"/>
        <c:spPr>
          <a:solidFill>
            <a:srgbClr val="00B050"/>
          </a:solidFill>
          <a:ln>
            <a:noFill/>
          </a:ln>
          <a:effectLst/>
          <a:scene3d>
            <a:camera prst="orthographicFront"/>
            <a:lightRig rig="brightRoom" dir="t"/>
          </a:scene3d>
          <a:sp3d prstMaterial="flat">
            <a:bevelT w="50800" h="101600" prst="angle"/>
            <a:contourClr>
              <a:srgbClr val="000000"/>
            </a:contourClr>
          </a:sp3d>
        </c:spPr>
      </c:pivotFmt>
      <c:pivotFmt>
        <c:idx val="25"/>
        <c:spPr>
          <a:solidFill>
            <a:srgbClr val="0066FF"/>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3252955939904898"/>
          <c:y val="4.6888610773721293E-2"/>
          <c:w val="0.73494108840274353"/>
          <c:h val="1"/>
        </c:manualLayout>
      </c:layout>
      <c:doughnutChart>
        <c:varyColors val="1"/>
        <c:ser>
          <c:idx val="0"/>
          <c:order val="0"/>
          <c:tx>
            <c:strRef>
              <c:f>Pivot_Table!$H$16</c:f>
              <c:strCache>
                <c:ptCount val="1"/>
                <c:pt idx="0">
                  <c:v>Total</c:v>
                </c:pt>
              </c:strCache>
            </c:strRef>
          </c:tx>
          <c:dPt>
            <c:idx val="0"/>
            <c:bubble3D val="0"/>
            <c:spPr>
              <a:solidFill>
                <a:srgbClr val="FF33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917-4B0E-BC3C-B72BF6CB8B61}"/>
              </c:ext>
            </c:extLst>
          </c:dPt>
          <c:dPt>
            <c:idx val="1"/>
            <c:bubble3D val="0"/>
            <c:spPr>
              <a:solidFill>
                <a:srgbClr val="00B05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917-4B0E-BC3C-B72BF6CB8B61}"/>
              </c:ext>
            </c:extLst>
          </c:dPt>
          <c:dPt>
            <c:idx val="2"/>
            <c:bubble3D val="0"/>
            <c:spPr>
              <a:solidFill>
                <a:srgbClr val="0066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917-4B0E-BC3C-B72BF6CB8B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Pivot_Table!$G$17:$G$20</c:f>
              <c:strCache>
                <c:ptCount val="3"/>
                <c:pt idx="0">
                  <c:v>1st</c:v>
                </c:pt>
                <c:pt idx="1">
                  <c:v>2nd</c:v>
                </c:pt>
                <c:pt idx="2">
                  <c:v>3rd</c:v>
                </c:pt>
              </c:strCache>
            </c:strRef>
          </c:cat>
          <c:val>
            <c:numRef>
              <c:f>Pivot_Table!$H$17:$H$20</c:f>
              <c:numCache>
                <c:formatCode>General</c:formatCode>
                <c:ptCount val="3"/>
                <c:pt idx="0">
                  <c:v>216</c:v>
                </c:pt>
                <c:pt idx="1">
                  <c:v>184</c:v>
                </c:pt>
                <c:pt idx="2">
                  <c:v>491</c:v>
                </c:pt>
              </c:numCache>
            </c:numRef>
          </c:val>
          <c:extLst>
            <c:ext xmlns:c16="http://schemas.microsoft.com/office/drawing/2014/chart" uri="{C3380CC4-5D6E-409C-BE32-E72D297353CC}">
              <c16:uniqueId val="{00000006-F917-4B0E-BC3C-B72BF6CB8B6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l"/>
      <c:layout>
        <c:manualLayout>
          <c:xMode val="edge"/>
          <c:yMode val="edge"/>
          <c:x val="0.43524333593348496"/>
          <c:y val="0.35762198201320633"/>
          <c:w val="0.16559847202842187"/>
          <c:h val="0.36503541694687108"/>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Bahnschrift"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37257</xdr:colOff>
      <xdr:row>0</xdr:row>
      <xdr:rowOff>120840</xdr:rowOff>
    </xdr:from>
    <xdr:to>
      <xdr:col>22</xdr:col>
      <xdr:colOff>0</xdr:colOff>
      <xdr:row>41</xdr:row>
      <xdr:rowOff>82826</xdr:rowOff>
    </xdr:to>
    <xdr:sp macro="" textlink="">
      <xdr:nvSpPr>
        <xdr:cNvPr id="71" name="Rectangle 70">
          <a:extLst>
            <a:ext uri="{FF2B5EF4-FFF2-40B4-BE49-F238E27FC236}">
              <a16:creationId xmlns:a16="http://schemas.microsoft.com/office/drawing/2014/main" id="{7958247B-600D-4062-9B98-895C9769E365}"/>
            </a:ext>
          </a:extLst>
        </xdr:cNvPr>
        <xdr:cNvSpPr/>
      </xdr:nvSpPr>
      <xdr:spPr>
        <a:xfrm>
          <a:off x="151557" y="120840"/>
          <a:ext cx="7992318" cy="6648536"/>
        </a:xfrm>
        <a:prstGeom prst="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103183</xdr:colOff>
      <xdr:row>6</xdr:row>
      <xdr:rowOff>39650</xdr:rowOff>
    </xdr:from>
    <xdr:to>
      <xdr:col>3</xdr:col>
      <xdr:colOff>25723</xdr:colOff>
      <xdr:row>10</xdr:row>
      <xdr:rowOff>146695</xdr:rowOff>
    </xdr:to>
    <xdr:grpSp>
      <xdr:nvGrpSpPr>
        <xdr:cNvPr id="20" name="Group 19">
          <a:extLst>
            <a:ext uri="{FF2B5EF4-FFF2-40B4-BE49-F238E27FC236}">
              <a16:creationId xmlns:a16="http://schemas.microsoft.com/office/drawing/2014/main" id="{75A6325E-A9DB-4A2E-AC05-A1980EDD7D5B}"/>
            </a:ext>
          </a:extLst>
        </xdr:cNvPr>
        <xdr:cNvGrpSpPr/>
      </xdr:nvGrpSpPr>
      <xdr:grpSpPr>
        <a:xfrm>
          <a:off x="219140" y="1033563"/>
          <a:ext cx="1148366" cy="852480"/>
          <a:chOff x="13989" y="1194690"/>
          <a:chExt cx="1530739" cy="1108791"/>
        </a:xfrm>
      </xdr:grpSpPr>
      <xdr:sp macro="" textlink="">
        <xdr:nvSpPr>
          <xdr:cNvPr id="74" name="Rectangle: Rounded Corners 73">
            <a:extLst>
              <a:ext uri="{FF2B5EF4-FFF2-40B4-BE49-F238E27FC236}">
                <a16:creationId xmlns:a16="http://schemas.microsoft.com/office/drawing/2014/main" id="{AE17BC89-B97A-41A7-BD9E-0B6E6FC67BCD}"/>
              </a:ext>
            </a:extLst>
          </xdr:cNvPr>
          <xdr:cNvSpPr/>
        </xdr:nvSpPr>
        <xdr:spPr>
          <a:xfrm>
            <a:off x="47942" y="1229112"/>
            <a:ext cx="1496786" cy="1074369"/>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75" name="TextBox 74">
            <a:extLst>
              <a:ext uri="{FF2B5EF4-FFF2-40B4-BE49-F238E27FC236}">
                <a16:creationId xmlns:a16="http://schemas.microsoft.com/office/drawing/2014/main" id="{E086D1A5-912D-4D1F-856D-40A59044324A}"/>
              </a:ext>
            </a:extLst>
          </xdr:cNvPr>
          <xdr:cNvSpPr txBox="1"/>
        </xdr:nvSpPr>
        <xdr:spPr>
          <a:xfrm>
            <a:off x="13989" y="1194690"/>
            <a:ext cx="1460099" cy="3357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PASSENGER</a:t>
            </a:r>
          </a:p>
        </xdr:txBody>
      </xdr:sp>
      <xdr:sp macro="" textlink="Pivot_Table!$J$13">
        <xdr:nvSpPr>
          <xdr:cNvPr id="76" name="TextBox 75">
            <a:extLst>
              <a:ext uri="{FF2B5EF4-FFF2-40B4-BE49-F238E27FC236}">
                <a16:creationId xmlns:a16="http://schemas.microsoft.com/office/drawing/2014/main" id="{C30DC98D-D177-466C-9D42-C6C0A8F80415}"/>
              </a:ext>
            </a:extLst>
          </xdr:cNvPr>
          <xdr:cNvSpPr txBox="1"/>
        </xdr:nvSpPr>
        <xdr:spPr>
          <a:xfrm>
            <a:off x="170609" y="1551183"/>
            <a:ext cx="1251451" cy="57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1F1FB8-66B8-4167-AE11-42AC81B5CCB6}" type="TxLink">
              <a:rPr lang="en-US" sz="4000" b="0" i="0" u="none" strike="noStrike">
                <a:solidFill>
                  <a:srgbClr val="000000"/>
                </a:solidFill>
                <a:latin typeface="Bahnschrift" panose="020B0502040204020203" pitchFamily="34" charset="0"/>
                <a:cs typeface="Arial"/>
              </a:rPr>
              <a:pPr algn="ctr"/>
              <a:t>891</a:t>
            </a:fld>
            <a:endParaRPr lang="en-ID" sz="28700">
              <a:latin typeface="Bahnschrift" panose="020B0502040204020203" pitchFamily="34" charset="0"/>
            </a:endParaRPr>
          </a:p>
        </xdr:txBody>
      </xdr:sp>
    </xdr:grpSp>
    <xdr:clientData/>
  </xdr:twoCellAnchor>
  <xdr:twoCellAnchor>
    <xdr:from>
      <xdr:col>3</xdr:col>
      <xdr:colOff>152120</xdr:colOff>
      <xdr:row>6</xdr:row>
      <xdr:rowOff>39650</xdr:rowOff>
    </xdr:from>
    <xdr:to>
      <xdr:col>6</xdr:col>
      <xdr:colOff>228398</xdr:colOff>
      <xdr:row>10</xdr:row>
      <xdr:rowOff>152068</xdr:rowOff>
    </xdr:to>
    <xdr:grpSp>
      <xdr:nvGrpSpPr>
        <xdr:cNvPr id="102" name="Group 101">
          <a:extLst>
            <a:ext uri="{FF2B5EF4-FFF2-40B4-BE49-F238E27FC236}">
              <a16:creationId xmlns:a16="http://schemas.microsoft.com/office/drawing/2014/main" id="{405020EB-AE72-49D8-A183-CEB7C58F00CE}"/>
            </a:ext>
          </a:extLst>
        </xdr:cNvPr>
        <xdr:cNvGrpSpPr/>
      </xdr:nvGrpSpPr>
      <xdr:grpSpPr>
        <a:xfrm>
          <a:off x="1493903" y="1033563"/>
          <a:ext cx="1078473" cy="857853"/>
          <a:chOff x="191605" y="1220545"/>
          <a:chExt cx="1426367" cy="1066892"/>
        </a:xfrm>
      </xdr:grpSpPr>
      <xdr:sp macro="" textlink="">
        <xdr:nvSpPr>
          <xdr:cNvPr id="78" name="Rectangle: Rounded Corners 77">
            <a:extLst>
              <a:ext uri="{FF2B5EF4-FFF2-40B4-BE49-F238E27FC236}">
                <a16:creationId xmlns:a16="http://schemas.microsoft.com/office/drawing/2014/main" id="{CA704095-A599-4A7C-9A38-46B15B3592D9}"/>
              </a:ext>
            </a:extLst>
          </xdr:cNvPr>
          <xdr:cNvSpPr/>
        </xdr:nvSpPr>
        <xdr:spPr>
          <a:xfrm>
            <a:off x="191605" y="1260646"/>
            <a:ext cx="1426367" cy="1026791"/>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79" name="TextBox 78">
            <a:extLst>
              <a:ext uri="{FF2B5EF4-FFF2-40B4-BE49-F238E27FC236}">
                <a16:creationId xmlns:a16="http://schemas.microsoft.com/office/drawing/2014/main" id="{EA53E35F-AAE5-4764-9D07-02DAB3249299}"/>
              </a:ext>
            </a:extLst>
          </xdr:cNvPr>
          <xdr:cNvSpPr txBox="1"/>
        </xdr:nvSpPr>
        <xdr:spPr>
          <a:xfrm>
            <a:off x="460684" y="1220545"/>
            <a:ext cx="888208" cy="3296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ALIVE</a:t>
            </a:r>
          </a:p>
        </xdr:txBody>
      </xdr:sp>
      <xdr:sp macro="" textlink="Pivot_Table!$J$11">
        <xdr:nvSpPr>
          <xdr:cNvPr id="80" name="TextBox 79">
            <a:extLst>
              <a:ext uri="{FF2B5EF4-FFF2-40B4-BE49-F238E27FC236}">
                <a16:creationId xmlns:a16="http://schemas.microsoft.com/office/drawing/2014/main" id="{552342DE-A8BF-45C9-AC11-224CD663BFC2}"/>
              </a:ext>
            </a:extLst>
          </xdr:cNvPr>
          <xdr:cNvSpPr txBox="1"/>
        </xdr:nvSpPr>
        <xdr:spPr>
          <a:xfrm>
            <a:off x="224747" y="1541616"/>
            <a:ext cx="1339979" cy="647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68FCE0C-D1A5-42E3-9F5D-3D48ED6F6965}" type="TxLink">
              <a:rPr lang="en-US" sz="4000" b="0" i="0" u="none" strike="noStrike">
                <a:solidFill>
                  <a:srgbClr val="000000"/>
                </a:solidFill>
                <a:latin typeface="Bahnschrift" panose="020B0502040204020203" pitchFamily="34" charset="0"/>
                <a:ea typeface="+mn-ea"/>
                <a:cs typeface="Arial"/>
              </a:rPr>
              <a:pPr marL="0" indent="0" algn="ctr"/>
              <a:t>342</a:t>
            </a:fld>
            <a:endParaRPr lang="en-ID" sz="23900" b="0" i="0" u="none" strike="noStrike">
              <a:solidFill>
                <a:srgbClr val="000000"/>
              </a:solidFill>
              <a:latin typeface="Bahnschrift" panose="020B0502040204020203" pitchFamily="34" charset="0"/>
              <a:ea typeface="+mn-ea"/>
              <a:cs typeface="Arial"/>
            </a:endParaRPr>
          </a:p>
        </xdr:txBody>
      </xdr:sp>
    </xdr:grpSp>
    <xdr:clientData/>
  </xdr:twoCellAnchor>
  <xdr:twoCellAnchor>
    <xdr:from>
      <xdr:col>6</xdr:col>
      <xdr:colOff>397757</xdr:colOff>
      <xdr:row>6</xdr:row>
      <xdr:rowOff>43337</xdr:rowOff>
    </xdr:from>
    <xdr:to>
      <xdr:col>9</xdr:col>
      <xdr:colOff>503802</xdr:colOff>
      <xdr:row>10</xdr:row>
      <xdr:rowOff>152069</xdr:rowOff>
    </xdr:to>
    <xdr:grpSp>
      <xdr:nvGrpSpPr>
        <xdr:cNvPr id="5" name="Group 4">
          <a:extLst>
            <a:ext uri="{FF2B5EF4-FFF2-40B4-BE49-F238E27FC236}">
              <a16:creationId xmlns:a16="http://schemas.microsoft.com/office/drawing/2014/main" id="{8068DBDC-33EB-41A5-B69D-8278D6B30088}"/>
            </a:ext>
          </a:extLst>
        </xdr:cNvPr>
        <xdr:cNvGrpSpPr/>
      </xdr:nvGrpSpPr>
      <xdr:grpSpPr>
        <a:xfrm>
          <a:off x="2741735" y="1037250"/>
          <a:ext cx="1083393" cy="854167"/>
          <a:chOff x="3351711" y="20878"/>
          <a:chExt cx="1450524" cy="1125668"/>
        </a:xfrm>
      </xdr:grpSpPr>
      <xdr:sp macro="" textlink="">
        <xdr:nvSpPr>
          <xdr:cNvPr id="82" name="Rectangle: Rounded Corners 81">
            <a:extLst>
              <a:ext uri="{FF2B5EF4-FFF2-40B4-BE49-F238E27FC236}">
                <a16:creationId xmlns:a16="http://schemas.microsoft.com/office/drawing/2014/main" id="{985AF90B-0833-4CEA-B2D8-067F14DC5C38}"/>
              </a:ext>
            </a:extLst>
          </xdr:cNvPr>
          <xdr:cNvSpPr/>
        </xdr:nvSpPr>
        <xdr:spPr>
          <a:xfrm>
            <a:off x="3351711" y="57978"/>
            <a:ext cx="1443998" cy="1088568"/>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Pivot_Table!$J$12">
        <xdr:nvSpPr>
          <xdr:cNvPr id="83" name="TextBox 82">
            <a:extLst>
              <a:ext uri="{FF2B5EF4-FFF2-40B4-BE49-F238E27FC236}">
                <a16:creationId xmlns:a16="http://schemas.microsoft.com/office/drawing/2014/main" id="{A4AC4FDE-DEDF-489F-8F55-4E6DA7A393E0}"/>
              </a:ext>
            </a:extLst>
          </xdr:cNvPr>
          <xdr:cNvSpPr txBox="1"/>
        </xdr:nvSpPr>
        <xdr:spPr>
          <a:xfrm>
            <a:off x="3447763" y="352636"/>
            <a:ext cx="1354472" cy="66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9F6538-CAA9-4305-90FD-DB0B7C4B37C8}" type="TxLink">
              <a:rPr lang="en-US" sz="4000" b="0" i="0" u="none" strike="noStrike">
                <a:solidFill>
                  <a:srgbClr val="000000"/>
                </a:solidFill>
                <a:latin typeface="Bahnschrift" panose="020B0502040204020203" pitchFamily="34" charset="0"/>
                <a:ea typeface="+mn-ea"/>
                <a:cs typeface="Arial"/>
              </a:rPr>
              <a:pPr marL="0" indent="0" algn="ctr"/>
              <a:t>549</a:t>
            </a:fld>
            <a:endParaRPr lang="en-ID" sz="23900" b="0" i="0" u="none" strike="noStrike">
              <a:solidFill>
                <a:srgbClr val="000000"/>
              </a:solidFill>
              <a:latin typeface="Bahnschrift" panose="020B0502040204020203" pitchFamily="34" charset="0"/>
              <a:ea typeface="+mn-ea"/>
              <a:cs typeface="Arial"/>
            </a:endParaRPr>
          </a:p>
        </xdr:txBody>
      </xdr:sp>
      <xdr:sp macro="" textlink="">
        <xdr:nvSpPr>
          <xdr:cNvPr id="84" name="TextBox 83">
            <a:extLst>
              <a:ext uri="{FF2B5EF4-FFF2-40B4-BE49-F238E27FC236}">
                <a16:creationId xmlns:a16="http://schemas.microsoft.com/office/drawing/2014/main" id="{15FF7A84-3E5C-44BF-956F-368EDF05B5EA}"/>
              </a:ext>
            </a:extLst>
          </xdr:cNvPr>
          <xdr:cNvSpPr txBox="1"/>
        </xdr:nvSpPr>
        <xdr:spPr>
          <a:xfrm>
            <a:off x="3705808" y="20878"/>
            <a:ext cx="735805" cy="3458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solidFill>
                  <a:schemeClr val="tx1"/>
                </a:solidFill>
                <a:latin typeface="Bahnschrift" panose="020B0502040204020203" pitchFamily="34" charset="0"/>
                <a:ea typeface="+mn-ea"/>
                <a:cs typeface="+mn-cs"/>
              </a:rPr>
              <a:t>DEAD</a:t>
            </a:r>
          </a:p>
        </xdr:txBody>
      </xdr:sp>
    </xdr:grpSp>
    <xdr:clientData/>
  </xdr:twoCellAnchor>
  <xdr:twoCellAnchor>
    <xdr:from>
      <xdr:col>1</xdr:col>
      <xdr:colOff>128655</xdr:colOff>
      <xdr:row>11</xdr:row>
      <xdr:rowOff>35512</xdr:rowOff>
    </xdr:from>
    <xdr:to>
      <xdr:col>9</xdr:col>
      <xdr:colOff>435596</xdr:colOff>
      <xdr:row>25</xdr:row>
      <xdr:rowOff>97682</xdr:rowOff>
    </xdr:to>
    <xdr:grpSp>
      <xdr:nvGrpSpPr>
        <xdr:cNvPr id="85" name="Group 84">
          <a:extLst>
            <a:ext uri="{FF2B5EF4-FFF2-40B4-BE49-F238E27FC236}">
              <a16:creationId xmlns:a16="http://schemas.microsoft.com/office/drawing/2014/main" id="{A9240F0E-0305-4ABA-BDEA-241116B796A2}"/>
            </a:ext>
          </a:extLst>
        </xdr:cNvPr>
        <xdr:cNvGrpSpPr/>
      </xdr:nvGrpSpPr>
      <xdr:grpSpPr>
        <a:xfrm>
          <a:off x="244612" y="1940512"/>
          <a:ext cx="3512310" cy="2381300"/>
          <a:chOff x="16761023" y="335208"/>
          <a:chExt cx="6247028" cy="3154875"/>
        </a:xfrm>
      </xdr:grpSpPr>
      <xdr:sp macro="" textlink="">
        <xdr:nvSpPr>
          <xdr:cNvPr id="86" name="Rectangle: Rounded Corners 85">
            <a:extLst>
              <a:ext uri="{FF2B5EF4-FFF2-40B4-BE49-F238E27FC236}">
                <a16:creationId xmlns:a16="http://schemas.microsoft.com/office/drawing/2014/main" id="{0DD06767-6B84-40A0-8556-957DF64FB6F8}"/>
              </a:ext>
            </a:extLst>
          </xdr:cNvPr>
          <xdr:cNvSpPr/>
        </xdr:nvSpPr>
        <xdr:spPr>
          <a:xfrm>
            <a:off x="16761023" y="335208"/>
            <a:ext cx="6247028" cy="3154875"/>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graphicFrame macro="">
        <xdr:nvGraphicFramePr>
          <xdr:cNvPr id="87" name="Chart 86">
            <a:extLst>
              <a:ext uri="{FF2B5EF4-FFF2-40B4-BE49-F238E27FC236}">
                <a16:creationId xmlns:a16="http://schemas.microsoft.com/office/drawing/2014/main" id="{A8140994-4437-4C2A-A525-0A3F0F3AB153}"/>
              </a:ext>
            </a:extLst>
          </xdr:cNvPr>
          <xdr:cNvGraphicFramePr>
            <a:graphicFrameLocks/>
          </xdr:cNvGraphicFramePr>
        </xdr:nvGraphicFramePr>
        <xdr:xfrm>
          <a:off x="16801655" y="764973"/>
          <a:ext cx="6165765" cy="272511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88" name="TextBox 87">
            <a:extLst>
              <a:ext uri="{FF2B5EF4-FFF2-40B4-BE49-F238E27FC236}">
                <a16:creationId xmlns:a16="http://schemas.microsoft.com/office/drawing/2014/main" id="{78299D66-EC3E-4D01-B360-4B062AE959EF}"/>
              </a:ext>
            </a:extLst>
          </xdr:cNvPr>
          <xdr:cNvSpPr txBox="1"/>
        </xdr:nvSpPr>
        <xdr:spPr>
          <a:xfrm>
            <a:off x="17805256" y="335208"/>
            <a:ext cx="4158562" cy="329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TREND PASSENGER BY AGE</a:t>
            </a:r>
          </a:p>
        </xdr:txBody>
      </xdr:sp>
    </xdr:grpSp>
    <xdr:clientData/>
  </xdr:twoCellAnchor>
  <xdr:twoCellAnchor>
    <xdr:from>
      <xdr:col>9</xdr:col>
      <xdr:colOff>526995</xdr:colOff>
      <xdr:row>11</xdr:row>
      <xdr:rowOff>39457</xdr:rowOff>
    </xdr:from>
    <xdr:to>
      <xdr:col>15</xdr:col>
      <xdr:colOff>111607</xdr:colOff>
      <xdr:row>25</xdr:row>
      <xdr:rowOff>97682</xdr:rowOff>
    </xdr:to>
    <xdr:grpSp>
      <xdr:nvGrpSpPr>
        <xdr:cNvPr id="22" name="Group 21">
          <a:extLst>
            <a:ext uri="{FF2B5EF4-FFF2-40B4-BE49-F238E27FC236}">
              <a16:creationId xmlns:a16="http://schemas.microsoft.com/office/drawing/2014/main" id="{ABAB9DA9-3CCF-445F-8FB5-A49B3CDA53B4}"/>
            </a:ext>
          </a:extLst>
        </xdr:cNvPr>
        <xdr:cNvGrpSpPr/>
      </xdr:nvGrpSpPr>
      <xdr:grpSpPr>
        <a:xfrm>
          <a:off x="3848321" y="1944457"/>
          <a:ext cx="2417264" cy="2377355"/>
          <a:chOff x="4909039" y="2349533"/>
          <a:chExt cx="3009302" cy="3065220"/>
        </a:xfrm>
      </xdr:grpSpPr>
      <xdr:sp macro="" textlink="">
        <xdr:nvSpPr>
          <xdr:cNvPr id="99" name="Rectangle: Rounded Corners 98">
            <a:extLst>
              <a:ext uri="{FF2B5EF4-FFF2-40B4-BE49-F238E27FC236}">
                <a16:creationId xmlns:a16="http://schemas.microsoft.com/office/drawing/2014/main" id="{92E3CF37-F791-4AA1-85F8-3BA9A12CA0B7}"/>
              </a:ext>
            </a:extLst>
          </xdr:cNvPr>
          <xdr:cNvSpPr/>
        </xdr:nvSpPr>
        <xdr:spPr>
          <a:xfrm>
            <a:off x="4909039" y="2349533"/>
            <a:ext cx="3009302" cy="3065220"/>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graphicFrame macro="">
        <xdr:nvGraphicFramePr>
          <xdr:cNvPr id="100" name="Chart 99">
            <a:extLst>
              <a:ext uri="{FF2B5EF4-FFF2-40B4-BE49-F238E27FC236}">
                <a16:creationId xmlns:a16="http://schemas.microsoft.com/office/drawing/2014/main" id="{00B139B1-34C8-4FEF-A9A9-B912F5DC7746}"/>
              </a:ext>
            </a:extLst>
          </xdr:cNvPr>
          <xdr:cNvGraphicFramePr>
            <a:graphicFrameLocks/>
          </xdr:cNvGraphicFramePr>
        </xdr:nvGraphicFramePr>
        <xdr:xfrm>
          <a:off x="4976916" y="2402445"/>
          <a:ext cx="2941425" cy="301218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01" name="TextBox 100">
            <a:extLst>
              <a:ext uri="{FF2B5EF4-FFF2-40B4-BE49-F238E27FC236}">
                <a16:creationId xmlns:a16="http://schemas.microsoft.com/office/drawing/2014/main" id="{0859F31E-E787-45F3-9D26-FE1565D5B6D6}"/>
              </a:ext>
            </a:extLst>
          </xdr:cNvPr>
          <xdr:cNvSpPr txBox="1"/>
        </xdr:nvSpPr>
        <xdr:spPr>
          <a:xfrm>
            <a:off x="5067974" y="2353385"/>
            <a:ext cx="2629979" cy="3591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SURVIVED PERCENTAGE</a:t>
            </a:r>
          </a:p>
        </xdr:txBody>
      </xdr:sp>
    </xdr:grpSp>
    <xdr:clientData/>
  </xdr:twoCellAnchor>
  <xdr:twoCellAnchor>
    <xdr:from>
      <xdr:col>1</xdr:col>
      <xdr:colOff>128655</xdr:colOff>
      <xdr:row>26</xdr:row>
      <xdr:rowOff>23260</xdr:rowOff>
    </xdr:from>
    <xdr:to>
      <xdr:col>9</xdr:col>
      <xdr:colOff>435596</xdr:colOff>
      <xdr:row>40</xdr:row>
      <xdr:rowOff>120624</xdr:rowOff>
    </xdr:to>
    <xdr:grpSp>
      <xdr:nvGrpSpPr>
        <xdr:cNvPr id="109" name="Group 108">
          <a:extLst>
            <a:ext uri="{FF2B5EF4-FFF2-40B4-BE49-F238E27FC236}">
              <a16:creationId xmlns:a16="http://schemas.microsoft.com/office/drawing/2014/main" id="{6F9BB66B-362F-4710-86F7-E5311F8F9ABD}"/>
            </a:ext>
          </a:extLst>
        </xdr:cNvPr>
        <xdr:cNvGrpSpPr/>
      </xdr:nvGrpSpPr>
      <xdr:grpSpPr>
        <a:xfrm>
          <a:off x="244612" y="4413043"/>
          <a:ext cx="3512310" cy="2375081"/>
          <a:chOff x="18740955" y="3770761"/>
          <a:chExt cx="6247028" cy="3154874"/>
        </a:xfrm>
      </xdr:grpSpPr>
      <xdr:sp macro="" textlink="">
        <xdr:nvSpPr>
          <xdr:cNvPr id="110" name="Rectangle: Rounded Corners 109">
            <a:extLst>
              <a:ext uri="{FF2B5EF4-FFF2-40B4-BE49-F238E27FC236}">
                <a16:creationId xmlns:a16="http://schemas.microsoft.com/office/drawing/2014/main" id="{C89B3AD1-D080-49F3-84C6-B8F35515CD77}"/>
              </a:ext>
            </a:extLst>
          </xdr:cNvPr>
          <xdr:cNvSpPr/>
        </xdr:nvSpPr>
        <xdr:spPr>
          <a:xfrm>
            <a:off x="18740955" y="3770761"/>
            <a:ext cx="6247028" cy="3154874"/>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111" name="TextBox 110">
            <a:extLst>
              <a:ext uri="{FF2B5EF4-FFF2-40B4-BE49-F238E27FC236}">
                <a16:creationId xmlns:a16="http://schemas.microsoft.com/office/drawing/2014/main" id="{09ABD469-4E71-4B4C-A725-877F3E73D7CA}"/>
              </a:ext>
            </a:extLst>
          </xdr:cNvPr>
          <xdr:cNvSpPr txBox="1"/>
        </xdr:nvSpPr>
        <xdr:spPr>
          <a:xfrm>
            <a:off x="19882635" y="3770761"/>
            <a:ext cx="3963667" cy="329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SURVIVED</a:t>
            </a:r>
            <a:r>
              <a:rPr lang="en-ID" sz="1400" b="1" baseline="0">
                <a:latin typeface="Bahnschrift" panose="020B0502040204020203" pitchFamily="34" charset="0"/>
              </a:rPr>
              <a:t> BY EMBARKED</a:t>
            </a:r>
            <a:endParaRPr lang="en-ID" sz="1400" b="1">
              <a:latin typeface="Bahnschrift" panose="020B0502040204020203" pitchFamily="34" charset="0"/>
            </a:endParaRPr>
          </a:p>
        </xdr:txBody>
      </xdr:sp>
      <xdr:graphicFrame macro="">
        <xdr:nvGraphicFramePr>
          <xdr:cNvPr id="112" name="ChartSurvivedDataByEmbarked">
            <a:extLst>
              <a:ext uri="{FF2B5EF4-FFF2-40B4-BE49-F238E27FC236}">
                <a16:creationId xmlns:a16="http://schemas.microsoft.com/office/drawing/2014/main" id="{E412399C-0CEF-487A-B74B-7518E7824BDC}"/>
              </a:ext>
            </a:extLst>
          </xdr:cNvPr>
          <xdr:cNvGraphicFramePr>
            <a:graphicFrameLocks/>
          </xdr:cNvGraphicFramePr>
        </xdr:nvGraphicFramePr>
        <xdr:xfrm>
          <a:off x="18784957" y="4083325"/>
          <a:ext cx="6127514" cy="273326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xdr:col>
      <xdr:colOff>99177</xdr:colOff>
      <xdr:row>1</xdr:row>
      <xdr:rowOff>100875</xdr:rowOff>
    </xdr:from>
    <xdr:to>
      <xdr:col>20</xdr:col>
      <xdr:colOff>115956</xdr:colOff>
      <xdr:row>5</xdr:row>
      <xdr:rowOff>159259</xdr:rowOff>
    </xdr:to>
    <xdr:sp macro="" textlink="">
      <xdr:nvSpPr>
        <xdr:cNvPr id="34" name="Rectangle: Rounded Corners 33">
          <a:extLst>
            <a:ext uri="{FF2B5EF4-FFF2-40B4-BE49-F238E27FC236}">
              <a16:creationId xmlns:a16="http://schemas.microsoft.com/office/drawing/2014/main" id="{E923A77E-11E1-4827-B667-054D369A8929}"/>
            </a:ext>
          </a:extLst>
        </xdr:cNvPr>
        <xdr:cNvSpPr/>
      </xdr:nvSpPr>
      <xdr:spPr>
        <a:xfrm>
          <a:off x="215134" y="266527"/>
          <a:ext cx="7893539" cy="720993"/>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clientData/>
  </xdr:twoCellAnchor>
  <xdr:twoCellAnchor>
    <xdr:from>
      <xdr:col>9</xdr:col>
      <xdr:colOff>531274</xdr:colOff>
      <xdr:row>25</xdr:row>
      <xdr:rowOff>144599</xdr:rowOff>
    </xdr:from>
    <xdr:to>
      <xdr:col>15</xdr:col>
      <xdr:colOff>111607</xdr:colOff>
      <xdr:row>40</xdr:row>
      <xdr:rowOff>120840</xdr:rowOff>
    </xdr:to>
    <xdr:grpSp>
      <xdr:nvGrpSpPr>
        <xdr:cNvPr id="28" name="Group 27">
          <a:extLst>
            <a:ext uri="{FF2B5EF4-FFF2-40B4-BE49-F238E27FC236}">
              <a16:creationId xmlns:a16="http://schemas.microsoft.com/office/drawing/2014/main" id="{8151BBC9-F5A0-4806-A30C-F1EEA3663B02}"/>
            </a:ext>
          </a:extLst>
        </xdr:cNvPr>
        <xdr:cNvGrpSpPr/>
      </xdr:nvGrpSpPr>
      <xdr:grpSpPr>
        <a:xfrm>
          <a:off x="3852600" y="4368729"/>
          <a:ext cx="2412985" cy="2419611"/>
          <a:chOff x="3835464" y="4335599"/>
          <a:chExt cx="2404988" cy="2400189"/>
        </a:xfrm>
      </xdr:grpSpPr>
      <xdr:sp macro="" textlink="">
        <xdr:nvSpPr>
          <xdr:cNvPr id="38" name="Rectangle: Rounded Corners 37">
            <a:extLst>
              <a:ext uri="{FF2B5EF4-FFF2-40B4-BE49-F238E27FC236}">
                <a16:creationId xmlns:a16="http://schemas.microsoft.com/office/drawing/2014/main" id="{BDC637D4-052F-4282-A104-B39D28991016}"/>
              </a:ext>
            </a:extLst>
          </xdr:cNvPr>
          <xdr:cNvSpPr/>
        </xdr:nvSpPr>
        <xdr:spPr>
          <a:xfrm>
            <a:off x="3835464" y="4378484"/>
            <a:ext cx="2404988" cy="2357304"/>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050">
              <a:latin typeface="Bahnschrift" panose="020B0502040204020203" pitchFamily="34" charset="0"/>
            </a:endParaRPr>
          </a:p>
        </xdr:txBody>
      </xdr:sp>
      <xdr:graphicFrame macro="">
        <xdr:nvGraphicFramePr>
          <xdr:cNvPr id="36" name="Chart 35">
            <a:extLst>
              <a:ext uri="{FF2B5EF4-FFF2-40B4-BE49-F238E27FC236}">
                <a16:creationId xmlns:a16="http://schemas.microsoft.com/office/drawing/2014/main" id="{718BBC45-C0F6-4334-AF70-79607359AB4A}"/>
              </a:ext>
            </a:extLst>
          </xdr:cNvPr>
          <xdr:cNvGraphicFramePr>
            <a:graphicFrameLocks/>
          </xdr:cNvGraphicFramePr>
        </xdr:nvGraphicFramePr>
        <xdr:xfrm>
          <a:off x="3835464" y="4581921"/>
          <a:ext cx="2404988" cy="1950431"/>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40" name="TextBox 39">
            <a:extLst>
              <a:ext uri="{FF2B5EF4-FFF2-40B4-BE49-F238E27FC236}">
                <a16:creationId xmlns:a16="http://schemas.microsoft.com/office/drawing/2014/main" id="{8B78A890-11E3-413A-B761-803406685CA9}"/>
              </a:ext>
            </a:extLst>
          </xdr:cNvPr>
          <xdr:cNvSpPr txBox="1"/>
        </xdr:nvSpPr>
        <xdr:spPr>
          <a:xfrm>
            <a:off x="4032189" y="4335599"/>
            <a:ext cx="2011538" cy="2463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latin typeface="Bahnschrift" panose="020B0502040204020203" pitchFamily="34" charset="0"/>
              </a:rPr>
              <a:t>PASSENGER</a:t>
            </a:r>
            <a:r>
              <a:rPr lang="en-ID" sz="1400" b="1" baseline="0">
                <a:latin typeface="Bahnschrift" panose="020B0502040204020203" pitchFamily="34" charset="0"/>
              </a:rPr>
              <a:t> BY CLASS</a:t>
            </a:r>
            <a:endParaRPr lang="en-ID" sz="1400" b="1">
              <a:latin typeface="Bahnschrift" panose="020B0502040204020203" pitchFamily="34" charset="0"/>
            </a:endParaRPr>
          </a:p>
        </xdr:txBody>
      </xdr:sp>
    </xdr:grpSp>
    <xdr:clientData/>
  </xdr:twoCellAnchor>
  <xdr:twoCellAnchor>
    <xdr:from>
      <xdr:col>10</xdr:col>
      <xdr:colOff>43122</xdr:colOff>
      <xdr:row>6</xdr:row>
      <xdr:rowOff>42114</xdr:rowOff>
    </xdr:from>
    <xdr:to>
      <xdr:col>13</xdr:col>
      <xdr:colOff>127683</xdr:colOff>
      <xdr:row>11</xdr:row>
      <xdr:rowOff>1198</xdr:rowOff>
    </xdr:to>
    <xdr:grpSp>
      <xdr:nvGrpSpPr>
        <xdr:cNvPr id="6" name="Group 5">
          <a:extLst>
            <a:ext uri="{FF2B5EF4-FFF2-40B4-BE49-F238E27FC236}">
              <a16:creationId xmlns:a16="http://schemas.microsoft.com/office/drawing/2014/main" id="{1D36CD49-27CC-4BF2-9D52-3D2817B346CF}"/>
            </a:ext>
          </a:extLst>
        </xdr:cNvPr>
        <xdr:cNvGrpSpPr/>
      </xdr:nvGrpSpPr>
      <xdr:grpSpPr>
        <a:xfrm>
          <a:off x="3977361" y="1036027"/>
          <a:ext cx="1078474" cy="870171"/>
          <a:chOff x="4945505" y="18383"/>
          <a:chExt cx="1443999" cy="1143641"/>
        </a:xfrm>
      </xdr:grpSpPr>
      <xdr:sp macro="" textlink="">
        <xdr:nvSpPr>
          <xdr:cNvPr id="44" name="Rectangle: Rounded Corners 43">
            <a:extLst>
              <a:ext uri="{FF2B5EF4-FFF2-40B4-BE49-F238E27FC236}">
                <a16:creationId xmlns:a16="http://schemas.microsoft.com/office/drawing/2014/main" id="{89D82F11-F5FA-4C2D-8E6C-380F33D379E9}"/>
              </a:ext>
            </a:extLst>
          </xdr:cNvPr>
          <xdr:cNvSpPr/>
        </xdr:nvSpPr>
        <xdr:spPr>
          <a:xfrm>
            <a:off x="4945505" y="73456"/>
            <a:ext cx="1443999" cy="1088568"/>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46" name="TextBox 45">
            <a:extLst>
              <a:ext uri="{FF2B5EF4-FFF2-40B4-BE49-F238E27FC236}">
                <a16:creationId xmlns:a16="http://schemas.microsoft.com/office/drawing/2014/main" id="{B58C432D-7579-4218-85A2-F57E2EFABED1}"/>
              </a:ext>
            </a:extLst>
          </xdr:cNvPr>
          <xdr:cNvSpPr txBox="1"/>
        </xdr:nvSpPr>
        <xdr:spPr>
          <a:xfrm>
            <a:off x="5269223" y="18383"/>
            <a:ext cx="796564" cy="3488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l"/>
            <a:r>
              <a:rPr lang="en-ID" sz="1400" b="1">
                <a:solidFill>
                  <a:schemeClr val="tx1"/>
                </a:solidFill>
                <a:latin typeface="Bahnschrift" panose="020B0502040204020203" pitchFamily="34" charset="0"/>
                <a:ea typeface="+mn-ea"/>
                <a:cs typeface="+mn-cs"/>
              </a:rPr>
              <a:t>MALE</a:t>
            </a:r>
            <a:endParaRPr lang="en-ID" sz="1600" b="1">
              <a:solidFill>
                <a:schemeClr val="tx1"/>
              </a:solidFill>
              <a:latin typeface="Bahnschrift" panose="020B0502040204020203" pitchFamily="34" charset="0"/>
              <a:ea typeface="+mn-ea"/>
              <a:cs typeface="+mn-cs"/>
            </a:endParaRPr>
          </a:p>
        </xdr:txBody>
      </xdr:sp>
      <xdr:sp macro="" textlink="Pivot_Table!$I$13">
        <xdr:nvSpPr>
          <xdr:cNvPr id="48" name="TextBox 47">
            <a:extLst>
              <a:ext uri="{FF2B5EF4-FFF2-40B4-BE49-F238E27FC236}">
                <a16:creationId xmlns:a16="http://schemas.microsoft.com/office/drawing/2014/main" id="{A566F09B-2959-4700-82CD-C5D93CE1B091}"/>
              </a:ext>
            </a:extLst>
          </xdr:cNvPr>
          <xdr:cNvSpPr txBox="1"/>
        </xdr:nvSpPr>
        <xdr:spPr>
          <a:xfrm>
            <a:off x="4994858" y="326476"/>
            <a:ext cx="1354472" cy="66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4B20840-79BF-4269-A0CF-9D2EA88864F3}" type="TxLink">
              <a:rPr lang="en-US" sz="4000" b="0" i="0" u="none" strike="noStrike">
                <a:solidFill>
                  <a:srgbClr val="000000"/>
                </a:solidFill>
                <a:latin typeface="Bahnschrift" panose="020B0502040204020203" pitchFamily="34" charset="0"/>
                <a:ea typeface="+mn-ea"/>
                <a:cs typeface="Arial"/>
              </a:rPr>
              <a:pPr marL="0" indent="0" algn="ctr"/>
              <a:t>577</a:t>
            </a:fld>
            <a:endParaRPr lang="en-ID" sz="4000" b="0" i="0" u="none" strike="noStrike">
              <a:solidFill>
                <a:srgbClr val="000000"/>
              </a:solidFill>
              <a:latin typeface="Bahnschrift" panose="020B0502040204020203" pitchFamily="34" charset="0"/>
              <a:ea typeface="+mn-ea"/>
              <a:cs typeface="Arial"/>
            </a:endParaRPr>
          </a:p>
        </xdr:txBody>
      </xdr:sp>
    </xdr:grpSp>
    <xdr:clientData/>
  </xdr:twoCellAnchor>
  <xdr:twoCellAnchor>
    <xdr:from>
      <xdr:col>13</xdr:col>
      <xdr:colOff>254985</xdr:colOff>
      <xdr:row>6</xdr:row>
      <xdr:rowOff>37843</xdr:rowOff>
    </xdr:from>
    <xdr:to>
      <xdr:col>15</xdr:col>
      <xdr:colOff>111607</xdr:colOff>
      <xdr:row>10</xdr:row>
      <xdr:rowOff>146695</xdr:rowOff>
    </xdr:to>
    <xdr:grpSp>
      <xdr:nvGrpSpPr>
        <xdr:cNvPr id="7" name="Group 6">
          <a:extLst>
            <a:ext uri="{FF2B5EF4-FFF2-40B4-BE49-F238E27FC236}">
              <a16:creationId xmlns:a16="http://schemas.microsoft.com/office/drawing/2014/main" id="{03FE2A08-0915-4A9B-B105-5B55D8D7DE53}"/>
            </a:ext>
          </a:extLst>
        </xdr:cNvPr>
        <xdr:cNvGrpSpPr/>
      </xdr:nvGrpSpPr>
      <xdr:grpSpPr>
        <a:xfrm>
          <a:off x="5183137" y="1031756"/>
          <a:ext cx="1082448" cy="854287"/>
          <a:chOff x="6510658" y="7310"/>
          <a:chExt cx="1443999" cy="1132536"/>
        </a:xfrm>
      </xdr:grpSpPr>
      <xdr:sp macro="" textlink="">
        <xdr:nvSpPr>
          <xdr:cNvPr id="45" name="Rectangle: Rounded Corners 44">
            <a:extLst>
              <a:ext uri="{FF2B5EF4-FFF2-40B4-BE49-F238E27FC236}">
                <a16:creationId xmlns:a16="http://schemas.microsoft.com/office/drawing/2014/main" id="{364EE1AB-6F1C-452A-8826-F3AED8BC2156}"/>
              </a:ext>
            </a:extLst>
          </xdr:cNvPr>
          <xdr:cNvSpPr/>
        </xdr:nvSpPr>
        <xdr:spPr>
          <a:xfrm>
            <a:off x="6510658" y="51915"/>
            <a:ext cx="1443999" cy="1087931"/>
          </a:xfrm>
          <a:prstGeom prst="round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47" name="TextBox 46">
            <a:extLst>
              <a:ext uri="{FF2B5EF4-FFF2-40B4-BE49-F238E27FC236}">
                <a16:creationId xmlns:a16="http://schemas.microsoft.com/office/drawing/2014/main" id="{F964A4B5-8BF3-4D59-B37C-8D3D0BD08E3D}"/>
              </a:ext>
            </a:extLst>
          </xdr:cNvPr>
          <xdr:cNvSpPr txBox="1"/>
        </xdr:nvSpPr>
        <xdr:spPr>
          <a:xfrm>
            <a:off x="6683598" y="7310"/>
            <a:ext cx="1098120" cy="344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D" sz="1400" b="1">
                <a:solidFill>
                  <a:schemeClr val="tx1"/>
                </a:solidFill>
                <a:latin typeface="Bahnschrift" panose="020B0502040204020203" pitchFamily="34" charset="0"/>
                <a:ea typeface="+mn-ea"/>
                <a:cs typeface="+mn-cs"/>
              </a:rPr>
              <a:t>FEMALE</a:t>
            </a:r>
          </a:p>
        </xdr:txBody>
      </xdr:sp>
      <xdr:sp macro="" textlink="Pivot_Table!$H$13">
        <xdr:nvSpPr>
          <xdr:cNvPr id="49" name="TextBox 48">
            <a:extLst>
              <a:ext uri="{FF2B5EF4-FFF2-40B4-BE49-F238E27FC236}">
                <a16:creationId xmlns:a16="http://schemas.microsoft.com/office/drawing/2014/main" id="{F597360E-A1FD-43ED-A330-8932D266571C}"/>
              </a:ext>
            </a:extLst>
          </xdr:cNvPr>
          <xdr:cNvSpPr txBox="1"/>
        </xdr:nvSpPr>
        <xdr:spPr>
          <a:xfrm>
            <a:off x="6555421" y="310661"/>
            <a:ext cx="1354472" cy="665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B4C06F1-B49E-4C43-8B05-39BD7284DB60}" type="TxLink">
              <a:rPr lang="en-US" sz="4000" b="0" i="0" u="none" strike="noStrike">
                <a:solidFill>
                  <a:srgbClr val="000000"/>
                </a:solidFill>
                <a:latin typeface="Bahnschrift" panose="020B0502040204020203" pitchFamily="34" charset="0"/>
                <a:ea typeface="+mn-ea"/>
                <a:cs typeface="Arial"/>
              </a:rPr>
              <a:pPr marL="0" indent="0" algn="ctr"/>
              <a:t>314</a:t>
            </a:fld>
            <a:endParaRPr lang="en-ID" sz="4000" b="0" i="0" u="none" strike="noStrike">
              <a:solidFill>
                <a:srgbClr val="000000"/>
              </a:solidFill>
              <a:latin typeface="Bahnschrift" panose="020B0502040204020203" pitchFamily="34" charset="0"/>
              <a:ea typeface="+mn-ea"/>
              <a:cs typeface="Arial"/>
            </a:endParaRPr>
          </a:p>
        </xdr:txBody>
      </xdr:sp>
    </xdr:grpSp>
    <xdr:clientData/>
  </xdr:twoCellAnchor>
  <xdr:twoCellAnchor>
    <xdr:from>
      <xdr:col>15</xdr:col>
      <xdr:colOff>220157</xdr:colOff>
      <xdr:row>6</xdr:row>
      <xdr:rowOff>85615</xdr:rowOff>
    </xdr:from>
    <xdr:to>
      <xdr:col>21</xdr:col>
      <xdr:colOff>7242</xdr:colOff>
      <xdr:row>40</xdr:row>
      <xdr:rowOff>119750</xdr:rowOff>
    </xdr:to>
    <xdr:sp macro="" textlink="">
      <xdr:nvSpPr>
        <xdr:cNvPr id="54" name="Rectangle 53">
          <a:extLst>
            <a:ext uri="{FF2B5EF4-FFF2-40B4-BE49-F238E27FC236}">
              <a16:creationId xmlns:a16="http://schemas.microsoft.com/office/drawing/2014/main" id="{C8B6ECBB-AB1D-4607-AA59-48051280E86F}"/>
            </a:ext>
          </a:extLst>
        </xdr:cNvPr>
        <xdr:cNvSpPr/>
      </xdr:nvSpPr>
      <xdr:spPr>
        <a:xfrm>
          <a:off x="6345465" y="1052769"/>
          <a:ext cx="1736046" cy="5565962"/>
        </a:xfrm>
        <a:prstGeom prst="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clientData/>
  </xdr:twoCellAnchor>
  <xdr:twoCellAnchor>
    <xdr:from>
      <xdr:col>16</xdr:col>
      <xdr:colOff>31182</xdr:colOff>
      <xdr:row>20</xdr:row>
      <xdr:rowOff>112106</xdr:rowOff>
    </xdr:from>
    <xdr:to>
      <xdr:col>20</xdr:col>
      <xdr:colOff>50467</xdr:colOff>
      <xdr:row>31</xdr:row>
      <xdr:rowOff>58570</xdr:rowOff>
    </xdr:to>
    <mc:AlternateContent xmlns:mc="http://schemas.openxmlformats.org/markup-compatibility/2006" xmlns:a14="http://schemas.microsoft.com/office/drawing/2010/main">
      <mc:Choice Requires="a14">
        <xdr:graphicFrame macro="">
          <xdr:nvGraphicFramePr>
            <xdr:cNvPr id="89" name="Pclass">
              <a:extLst>
                <a:ext uri="{FF2B5EF4-FFF2-40B4-BE49-F238E27FC236}">
                  <a16:creationId xmlns:a16="http://schemas.microsoft.com/office/drawing/2014/main" id="{FE48542C-497E-464E-9866-B531E744CE88}"/>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6433639" y="3507976"/>
              <a:ext cx="1609545" cy="176863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38984</xdr:colOff>
      <xdr:row>31</xdr:row>
      <xdr:rowOff>107108</xdr:rowOff>
    </xdr:from>
    <xdr:to>
      <xdr:col>20</xdr:col>
      <xdr:colOff>50467</xdr:colOff>
      <xdr:row>39</xdr:row>
      <xdr:rowOff>137919</xdr:rowOff>
    </xdr:to>
    <mc:AlternateContent xmlns:mc="http://schemas.openxmlformats.org/markup-compatibility/2006" xmlns:a14="http://schemas.microsoft.com/office/drawing/2010/main">
      <mc:Choice Requires="a14">
        <xdr:graphicFrame macro="">
          <xdr:nvGraphicFramePr>
            <xdr:cNvPr id="91" name="Gender">
              <a:extLst>
                <a:ext uri="{FF2B5EF4-FFF2-40B4-BE49-F238E27FC236}">
                  <a16:creationId xmlns:a16="http://schemas.microsoft.com/office/drawing/2014/main" id="{533E714E-E958-4258-ACC7-69B4BD4F57C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441441" y="5325151"/>
              <a:ext cx="1601743" cy="131461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31182</xdr:colOff>
      <xdr:row>10</xdr:row>
      <xdr:rowOff>102183</xdr:rowOff>
    </xdr:from>
    <xdr:to>
      <xdr:col>20</xdr:col>
      <xdr:colOff>50467</xdr:colOff>
      <xdr:row>20</xdr:row>
      <xdr:rowOff>49076</xdr:rowOff>
    </xdr:to>
    <mc:AlternateContent xmlns:mc="http://schemas.openxmlformats.org/markup-compatibility/2006" xmlns:a14="http://schemas.microsoft.com/office/drawing/2010/main">
      <mc:Choice Requires="a14">
        <xdr:graphicFrame macro="">
          <xdr:nvGraphicFramePr>
            <xdr:cNvPr id="56" name="Embarked">
              <a:extLst>
                <a:ext uri="{FF2B5EF4-FFF2-40B4-BE49-F238E27FC236}">
                  <a16:creationId xmlns:a16="http://schemas.microsoft.com/office/drawing/2014/main" id="{681EB5CD-B9DF-44E9-AD9B-30160BF1A11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6433639" y="1841531"/>
              <a:ext cx="1609545" cy="16034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21593</xdr:colOff>
      <xdr:row>6</xdr:row>
      <xdr:rowOff>123088</xdr:rowOff>
    </xdr:from>
    <xdr:to>
      <xdr:col>20</xdr:col>
      <xdr:colOff>50467</xdr:colOff>
      <xdr:row>10</xdr:row>
      <xdr:rowOff>37472</xdr:rowOff>
    </xdr:to>
    <xdr:grpSp>
      <xdr:nvGrpSpPr>
        <xdr:cNvPr id="29" name="Group 28">
          <a:extLst>
            <a:ext uri="{FF2B5EF4-FFF2-40B4-BE49-F238E27FC236}">
              <a16:creationId xmlns:a16="http://schemas.microsoft.com/office/drawing/2014/main" id="{41D72DB9-E307-4BE5-A4FD-240A7A3D80D2}"/>
            </a:ext>
          </a:extLst>
        </xdr:cNvPr>
        <xdr:cNvGrpSpPr/>
      </xdr:nvGrpSpPr>
      <xdr:grpSpPr>
        <a:xfrm>
          <a:off x="6424050" y="1117001"/>
          <a:ext cx="1619134" cy="659819"/>
          <a:chOff x="8426396" y="969074"/>
          <a:chExt cx="1611489" cy="647076"/>
        </a:xfrm>
      </xdr:grpSpPr>
      <xdr:sp macro="" textlink="">
        <xdr:nvSpPr>
          <xdr:cNvPr id="92" name="Rectangle 91">
            <a:extLst>
              <a:ext uri="{FF2B5EF4-FFF2-40B4-BE49-F238E27FC236}">
                <a16:creationId xmlns:a16="http://schemas.microsoft.com/office/drawing/2014/main" id="{B5BD43FF-9786-4239-87ED-6C7F56C87E9C}"/>
              </a:ext>
            </a:extLst>
          </xdr:cNvPr>
          <xdr:cNvSpPr/>
        </xdr:nvSpPr>
        <xdr:spPr>
          <a:xfrm>
            <a:off x="8426396" y="969074"/>
            <a:ext cx="1611489" cy="647076"/>
          </a:xfrm>
          <a:prstGeom prst="rect">
            <a:avLst/>
          </a:prstGeom>
          <a:solidFill>
            <a:schemeClr val="bg1"/>
          </a:solidFill>
          <a:effectLst>
            <a:outerShdw blurRad="50800" dist="38100" dir="2700000" algn="tl" rotWithShape="0">
              <a:prstClr val="black">
                <a:alpha val="40000"/>
              </a:prstClr>
            </a:outerShdw>
          </a:effectLst>
          <a:scene3d>
            <a:camera prst="orthographicFront"/>
            <a:lightRig rig="threePt" dir="t"/>
          </a:scene3d>
          <a:sp3d>
            <a:bevelT/>
          </a:sp3d>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D" sz="1100"/>
          </a:p>
        </xdr:txBody>
      </xdr:sp>
      <xdr:sp macro="" textlink="">
        <xdr:nvSpPr>
          <xdr:cNvPr id="9" name="TextBox 8">
            <a:extLst>
              <a:ext uri="{FF2B5EF4-FFF2-40B4-BE49-F238E27FC236}">
                <a16:creationId xmlns:a16="http://schemas.microsoft.com/office/drawing/2014/main" id="{E6BDA2CE-1DD5-43AC-A4C8-86824BC0E767}"/>
              </a:ext>
            </a:extLst>
          </xdr:cNvPr>
          <xdr:cNvSpPr txBox="1"/>
        </xdr:nvSpPr>
        <xdr:spPr>
          <a:xfrm>
            <a:off x="8426396" y="969074"/>
            <a:ext cx="1594098" cy="647076"/>
          </a:xfrm>
          <a:prstGeom prst="rect">
            <a:avLst/>
          </a:prstGeom>
          <a:no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600" b="1">
                <a:solidFill>
                  <a:sysClr val="windowText" lastClr="000000"/>
                </a:solidFill>
                <a:latin typeface="Bahnschrift" panose="020B0502040204020203" pitchFamily="34" charset="0"/>
              </a:rPr>
              <a:t>SLICER TO FILTER</a:t>
            </a:r>
          </a:p>
        </xdr:txBody>
      </xdr:sp>
    </xdr:grpSp>
    <xdr:clientData/>
  </xdr:twoCellAnchor>
  <xdr:twoCellAnchor>
    <xdr:from>
      <xdr:col>1</xdr:col>
      <xdr:colOff>95791</xdr:colOff>
      <xdr:row>1</xdr:row>
      <xdr:rowOff>146832</xdr:rowOff>
    </xdr:from>
    <xdr:to>
      <xdr:col>2</xdr:col>
      <xdr:colOff>469897</xdr:colOff>
      <xdr:row>5</xdr:row>
      <xdr:rowOff>54894</xdr:rowOff>
    </xdr:to>
    <xdr:pic>
      <xdr:nvPicPr>
        <xdr:cNvPr id="13" name="Picture 12">
          <a:extLst>
            <a:ext uri="{FF2B5EF4-FFF2-40B4-BE49-F238E27FC236}">
              <a16:creationId xmlns:a16="http://schemas.microsoft.com/office/drawing/2014/main" id="{3B40F7D5-1697-4055-80E3-9B7A8979297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211748" y="312484"/>
          <a:ext cx="987019" cy="570671"/>
        </a:xfrm>
        <a:prstGeom prst="rect">
          <a:avLst/>
        </a:prstGeom>
      </xdr:spPr>
    </xdr:pic>
    <xdr:clientData/>
  </xdr:twoCellAnchor>
  <xdr:twoCellAnchor>
    <xdr:from>
      <xdr:col>2</xdr:col>
      <xdr:colOff>574381</xdr:colOff>
      <xdr:row>1</xdr:row>
      <xdr:rowOff>109572</xdr:rowOff>
    </xdr:from>
    <xdr:to>
      <xdr:col>17</xdr:col>
      <xdr:colOff>600959</xdr:colOff>
      <xdr:row>5</xdr:row>
      <xdr:rowOff>3779</xdr:rowOff>
    </xdr:to>
    <xdr:sp macro="" textlink="">
      <xdr:nvSpPr>
        <xdr:cNvPr id="14" name="TextBox 13">
          <a:extLst>
            <a:ext uri="{FF2B5EF4-FFF2-40B4-BE49-F238E27FC236}">
              <a16:creationId xmlns:a16="http://schemas.microsoft.com/office/drawing/2014/main" id="{A915F0CD-50AB-452D-9BEA-5CA09CD35A3E}"/>
            </a:ext>
          </a:extLst>
        </xdr:cNvPr>
        <xdr:cNvSpPr txBox="1"/>
      </xdr:nvSpPr>
      <xdr:spPr>
        <a:xfrm>
          <a:off x="1303251" y="275224"/>
          <a:ext cx="5816121" cy="55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3200" b="1">
              <a:latin typeface="Bahnschrift" panose="020B0502040204020203" pitchFamily="34" charset="0"/>
            </a:rPr>
            <a:t>Titanic</a:t>
          </a:r>
          <a:r>
            <a:rPr lang="en-ID" sz="3200" b="1" baseline="0">
              <a:latin typeface="Bahnschrift" panose="020B0502040204020203" pitchFamily="34" charset="0"/>
            </a:rPr>
            <a:t> Victim Dashboard</a:t>
          </a:r>
          <a:endParaRPr lang="en-ID" sz="3200" b="1">
            <a:latin typeface="Bahnschrift" panose="020B0502040204020203" pitchFamily="34" charset="0"/>
          </a:endParaRPr>
        </a:p>
      </xdr:txBody>
    </xdr:sp>
    <xdr:clientData/>
  </xdr:twoCellAnchor>
  <xdr:twoCellAnchor>
    <xdr:from>
      <xdr:col>17</xdr:col>
      <xdr:colOff>600959</xdr:colOff>
      <xdr:row>1</xdr:row>
      <xdr:rowOff>146832</xdr:rowOff>
    </xdr:from>
    <xdr:to>
      <xdr:col>20</xdr:col>
      <xdr:colOff>115956</xdr:colOff>
      <xdr:row>5</xdr:row>
      <xdr:rowOff>54894</xdr:rowOff>
    </xdr:to>
    <xdr:pic>
      <xdr:nvPicPr>
        <xdr:cNvPr id="64" name="Picture 63">
          <a:extLst>
            <a:ext uri="{FF2B5EF4-FFF2-40B4-BE49-F238E27FC236}">
              <a16:creationId xmlns:a16="http://schemas.microsoft.com/office/drawing/2014/main" id="{9047961C-D0B5-4562-B63C-59672C7C433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119372" y="312484"/>
          <a:ext cx="989301" cy="57067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72.544714699077" createdVersion="7" refreshedVersion="7" minRefreshableVersion="3" recordCount="891" xr:uid="{39101E7A-8F04-4995-97E6-045EC9E9673D}">
  <cacheSource type="worksheet">
    <worksheetSource name="Table3"/>
  </cacheSource>
  <cacheFields count="13">
    <cacheField name="PassengerId" numFmtId="0">
      <sharedItems containsSemiMixedTypes="0" containsString="0" containsNumber="1" containsInteger="1" minValue="1" maxValue="891"/>
    </cacheField>
    <cacheField name="Survived" numFmtId="0">
      <sharedItems count="2">
        <s v="No"/>
        <s v="Yes"/>
      </sharedItems>
    </cacheField>
    <cacheField name="Pclass" numFmtId="0">
      <sharedItems count="3">
        <s v="3rd"/>
        <s v="1st"/>
        <s v="2nd"/>
      </sharedItems>
    </cacheField>
    <cacheField name="Name" numFmtId="0">
      <sharedItems/>
    </cacheField>
    <cacheField name="Gender" numFmtId="0">
      <sharedItems count="2">
        <s v="Male"/>
        <s v="Female"/>
      </sharedItems>
    </cacheField>
    <cacheField name="Age" numFmtId="1">
      <sharedItems containsSemiMixedTypes="0" containsString="0" containsNumber="1" minValue="1" maxValue="80" count="83">
        <n v="22"/>
        <n v="38"/>
        <n v="26"/>
        <n v="35"/>
        <n v="28"/>
        <n v="54"/>
        <n v="2"/>
        <n v="27"/>
        <n v="14"/>
        <n v="4"/>
        <n v="58"/>
        <n v="20"/>
        <n v="39"/>
        <n v="55"/>
        <n v="31"/>
        <n v="34"/>
        <n v="15"/>
        <n v="8"/>
        <n v="19"/>
        <n v="40"/>
        <n v="66"/>
        <n v="42"/>
        <n v="21"/>
        <n v="18"/>
        <n v="3"/>
        <n v="7"/>
        <n v="49"/>
        <n v="29"/>
        <n v="65"/>
        <n v="28.5"/>
        <n v="5"/>
        <n v="11"/>
        <n v="45"/>
        <n v="17"/>
        <n v="32"/>
        <n v="16"/>
        <n v="25"/>
        <n v="1"/>
        <n v="30"/>
        <n v="33"/>
        <n v="23"/>
        <n v="24"/>
        <n v="46"/>
        <n v="59"/>
        <n v="71"/>
        <n v="37"/>
        <n v="47"/>
        <n v="14.5"/>
        <n v="70.5"/>
        <n v="32.5"/>
        <n v="12"/>
        <n v="9"/>
        <n v="36.5"/>
        <n v="51"/>
        <n v="55.5"/>
        <n v="40.5"/>
        <n v="44"/>
        <n v="61"/>
        <n v="56"/>
        <n v="50"/>
        <n v="36"/>
        <n v="45.5"/>
        <n v="20.5"/>
        <n v="62"/>
        <n v="41"/>
        <n v="52"/>
        <n v="63"/>
        <n v="23.5"/>
        <n v="43"/>
        <n v="60"/>
        <n v="10"/>
        <n v="64"/>
        <n v="13"/>
        <n v="48"/>
        <n v="53"/>
        <n v="57"/>
        <n v="80"/>
        <n v="70"/>
        <n v="24.5"/>
        <n v="6"/>
        <n v="30.5"/>
        <n v="34.5"/>
        <n v="74"/>
      </sharedItems>
      <fieldGroup base="5">
        <rangePr startNum="1" endNum="80" groupInterval="10"/>
        <groupItems count="10">
          <s v="&lt;1"/>
          <s v="1-11"/>
          <s v="11-21"/>
          <s v="21-31"/>
          <s v="31-41"/>
          <s v="41-51"/>
          <s v="51-61"/>
          <s v="61-71"/>
          <s v="71-81"/>
          <s v="&gt;81"/>
        </groupItems>
      </fieldGroup>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164">
      <sharedItems containsSemiMixedTypes="0" containsString="0" containsNumber="1" minValue="0" maxValue="512.32920000000001"/>
    </cacheField>
    <cacheField name="Cabin" numFmtId="0">
      <sharedItems/>
    </cacheField>
    <cacheField name="Embarked" numFmtId="0">
      <sharedItems count="4">
        <s v="Southampton"/>
        <s v="Cherbourg"/>
        <s v="Queenstown"/>
        <s v="Unknown"/>
      </sharedItems>
    </cacheField>
    <cacheField name="FamilyAbroad" numFmtId="0" formula="Parch+SibSp" databaseField="0"/>
  </cacheFields>
  <extLst>
    <ext xmlns:x14="http://schemas.microsoft.com/office/spreadsheetml/2009/9/main" uri="{725AE2AE-9491-48be-B2B4-4EB974FC3084}">
      <x14:pivotCacheDefinition pivotCacheId="10228768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x v="0"/>
    <x v="0"/>
    <n v="1"/>
    <n v="0"/>
    <s v="A/5 21171"/>
    <n v="7.25"/>
    <s v="0"/>
    <x v="0"/>
  </r>
  <r>
    <n v="2"/>
    <x v="1"/>
    <x v="1"/>
    <s v="Cumings, Mrs. John Bradley (Florence Briggs Thayer)"/>
    <x v="1"/>
    <x v="1"/>
    <n v="1"/>
    <n v="0"/>
    <s v="PC 17599"/>
    <n v="71.283299999999997"/>
    <s v="C85"/>
    <x v="1"/>
  </r>
  <r>
    <n v="3"/>
    <x v="1"/>
    <x v="0"/>
    <s v="Heikkinen, Miss. Laina"/>
    <x v="1"/>
    <x v="2"/>
    <n v="0"/>
    <n v="0"/>
    <s v="STON/O2. 3101282"/>
    <n v="7.9249999999999998"/>
    <s v="0"/>
    <x v="0"/>
  </r>
  <r>
    <n v="4"/>
    <x v="1"/>
    <x v="1"/>
    <s v="Futrelle, Mrs. Jacques Heath (Lily May Peel)"/>
    <x v="1"/>
    <x v="3"/>
    <n v="1"/>
    <n v="0"/>
    <n v="113803"/>
    <n v="53.1"/>
    <s v="C123"/>
    <x v="0"/>
  </r>
  <r>
    <n v="5"/>
    <x v="0"/>
    <x v="0"/>
    <s v="Allen, Mr. William Henry"/>
    <x v="0"/>
    <x v="3"/>
    <n v="0"/>
    <n v="0"/>
    <n v="373450"/>
    <n v="8.0500000000000007"/>
    <s v="0"/>
    <x v="0"/>
  </r>
  <r>
    <n v="6"/>
    <x v="0"/>
    <x v="0"/>
    <s v="Moran, Mr. James"/>
    <x v="0"/>
    <x v="4"/>
    <n v="0"/>
    <n v="0"/>
    <n v="330877"/>
    <n v="8.4582999999999995"/>
    <s v="0"/>
    <x v="2"/>
  </r>
  <r>
    <n v="7"/>
    <x v="0"/>
    <x v="1"/>
    <s v="McCarthy, Mr. Timothy J"/>
    <x v="0"/>
    <x v="5"/>
    <n v="0"/>
    <n v="0"/>
    <n v="17463"/>
    <n v="51.862499999999997"/>
    <s v="E46"/>
    <x v="0"/>
  </r>
  <r>
    <n v="8"/>
    <x v="0"/>
    <x v="0"/>
    <s v="Palsson, Master. Gosta Leonard"/>
    <x v="0"/>
    <x v="6"/>
    <n v="3"/>
    <n v="1"/>
    <n v="349909"/>
    <n v="21.074999999999999"/>
    <s v="0"/>
    <x v="0"/>
  </r>
  <r>
    <n v="9"/>
    <x v="1"/>
    <x v="0"/>
    <s v="Johnson, Mrs. Oscar W (Elisabeth Vilhelmina Berg)"/>
    <x v="1"/>
    <x v="7"/>
    <n v="0"/>
    <n v="2"/>
    <n v="347742"/>
    <n v="11.1333"/>
    <s v="0"/>
    <x v="0"/>
  </r>
  <r>
    <n v="10"/>
    <x v="1"/>
    <x v="2"/>
    <s v="Nasser, Mrs. Nicholas (Adele Achem)"/>
    <x v="1"/>
    <x v="8"/>
    <n v="1"/>
    <n v="0"/>
    <n v="237736"/>
    <n v="30.070799999999998"/>
    <s v="0"/>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s v="0"/>
    <x v="0"/>
  </r>
  <r>
    <n v="14"/>
    <x v="0"/>
    <x v="0"/>
    <s v="Andersson, Mr. Anders Johan"/>
    <x v="0"/>
    <x v="12"/>
    <n v="1"/>
    <n v="5"/>
    <n v="347082"/>
    <n v="31.274999999999999"/>
    <s v="0"/>
    <x v="0"/>
  </r>
  <r>
    <n v="15"/>
    <x v="0"/>
    <x v="0"/>
    <s v="Vestrom, Miss. Hulda Amanda Adolfina"/>
    <x v="1"/>
    <x v="8"/>
    <n v="0"/>
    <n v="0"/>
    <n v="350406"/>
    <n v="7.8541999999999996"/>
    <s v="0"/>
    <x v="0"/>
  </r>
  <r>
    <n v="16"/>
    <x v="1"/>
    <x v="2"/>
    <s v="Hewlett, Mrs. (Mary D Kingcome) "/>
    <x v="1"/>
    <x v="13"/>
    <n v="0"/>
    <n v="0"/>
    <n v="248706"/>
    <n v="16"/>
    <s v="0"/>
    <x v="0"/>
  </r>
  <r>
    <n v="17"/>
    <x v="0"/>
    <x v="0"/>
    <s v="Rice, Master. Eugene"/>
    <x v="0"/>
    <x v="6"/>
    <n v="4"/>
    <n v="1"/>
    <n v="382652"/>
    <n v="29.125"/>
    <s v="0"/>
    <x v="2"/>
  </r>
  <r>
    <n v="18"/>
    <x v="1"/>
    <x v="2"/>
    <s v="Williams, Mr. Charles Eugene"/>
    <x v="0"/>
    <x v="4"/>
    <n v="0"/>
    <n v="0"/>
    <n v="244373"/>
    <n v="13"/>
    <s v="0"/>
    <x v="0"/>
  </r>
  <r>
    <n v="19"/>
    <x v="0"/>
    <x v="0"/>
    <s v="Vander Planke, Mrs. Julius (Emelia Maria Vandemoortele)"/>
    <x v="1"/>
    <x v="14"/>
    <n v="1"/>
    <n v="0"/>
    <n v="345763"/>
    <n v="18"/>
    <s v="0"/>
    <x v="0"/>
  </r>
  <r>
    <n v="20"/>
    <x v="1"/>
    <x v="0"/>
    <s v="Masselmani, Mrs. Fatima"/>
    <x v="1"/>
    <x v="4"/>
    <n v="0"/>
    <n v="0"/>
    <n v="2649"/>
    <n v="7.2249999999999996"/>
    <s v="0"/>
    <x v="1"/>
  </r>
  <r>
    <n v="21"/>
    <x v="0"/>
    <x v="2"/>
    <s v="Fynney, Mr. Joseph J"/>
    <x v="0"/>
    <x v="3"/>
    <n v="0"/>
    <n v="0"/>
    <n v="239865"/>
    <n v="26"/>
    <s v="0"/>
    <x v="0"/>
  </r>
  <r>
    <n v="22"/>
    <x v="1"/>
    <x v="2"/>
    <s v="Beesley, Mr. Lawrence"/>
    <x v="0"/>
    <x v="15"/>
    <n v="0"/>
    <n v="0"/>
    <n v="248698"/>
    <n v="13"/>
    <s v="D56"/>
    <x v="0"/>
  </r>
  <r>
    <n v="23"/>
    <x v="1"/>
    <x v="0"/>
    <s v="McGowan, Miss. Anna &quot;Annie&quot;"/>
    <x v="1"/>
    <x v="16"/>
    <n v="0"/>
    <n v="0"/>
    <n v="330923"/>
    <n v="8.0291999999999994"/>
    <s v="0"/>
    <x v="2"/>
  </r>
  <r>
    <n v="24"/>
    <x v="1"/>
    <x v="1"/>
    <s v="Sloper, Mr. William Thompson"/>
    <x v="0"/>
    <x v="4"/>
    <n v="0"/>
    <n v="0"/>
    <n v="113788"/>
    <n v="35.5"/>
    <s v="A6"/>
    <x v="0"/>
  </r>
  <r>
    <n v="25"/>
    <x v="0"/>
    <x v="0"/>
    <s v="Palsson, Miss. Torborg Danira"/>
    <x v="1"/>
    <x v="17"/>
    <n v="3"/>
    <n v="1"/>
    <n v="349909"/>
    <n v="21.074999999999999"/>
    <s v="0"/>
    <x v="0"/>
  </r>
  <r>
    <n v="26"/>
    <x v="1"/>
    <x v="0"/>
    <s v="Asplund, Mrs. Carl Oscar (Selma Augusta Emilia Johansson)"/>
    <x v="1"/>
    <x v="1"/>
    <n v="1"/>
    <n v="5"/>
    <n v="347077"/>
    <n v="31.387499999999999"/>
    <s v="0"/>
    <x v="0"/>
  </r>
  <r>
    <n v="27"/>
    <x v="0"/>
    <x v="0"/>
    <s v="Emir, Mr. Farred Chehab"/>
    <x v="0"/>
    <x v="4"/>
    <n v="0"/>
    <n v="0"/>
    <n v="2631"/>
    <n v="7.2249999999999996"/>
    <s v="0"/>
    <x v="1"/>
  </r>
  <r>
    <n v="28"/>
    <x v="0"/>
    <x v="1"/>
    <s v="Fortune, Mr. Charles Alexander"/>
    <x v="0"/>
    <x v="18"/>
    <n v="3"/>
    <n v="2"/>
    <n v="19950"/>
    <n v="263"/>
    <s v="C23 C25 C27"/>
    <x v="0"/>
  </r>
  <r>
    <n v="29"/>
    <x v="1"/>
    <x v="0"/>
    <s v="O'Dwyer, Miss. Ellen &quot;Nellie&quot;"/>
    <x v="1"/>
    <x v="4"/>
    <n v="0"/>
    <n v="0"/>
    <n v="330959"/>
    <n v="7.8792"/>
    <s v="0"/>
    <x v="2"/>
  </r>
  <r>
    <n v="30"/>
    <x v="0"/>
    <x v="0"/>
    <s v="Todoroff, Mr. Lalio"/>
    <x v="0"/>
    <x v="4"/>
    <n v="0"/>
    <n v="0"/>
    <n v="349216"/>
    <n v="7.8958000000000004"/>
    <s v="0"/>
    <x v="0"/>
  </r>
  <r>
    <n v="31"/>
    <x v="0"/>
    <x v="1"/>
    <s v="Uruchurtu, Don. Manuel E"/>
    <x v="0"/>
    <x v="19"/>
    <n v="0"/>
    <n v="0"/>
    <s v="PC 17601"/>
    <n v="27.720800000000001"/>
    <s v="0"/>
    <x v="1"/>
  </r>
  <r>
    <n v="32"/>
    <x v="1"/>
    <x v="1"/>
    <s v="Spencer, Mrs. William Augustus (Marie Eugenie)"/>
    <x v="1"/>
    <x v="4"/>
    <n v="1"/>
    <n v="0"/>
    <s v="PC 17569"/>
    <n v="146.52080000000001"/>
    <s v="B78"/>
    <x v="1"/>
  </r>
  <r>
    <n v="33"/>
    <x v="1"/>
    <x v="0"/>
    <s v="Glynn, Miss. Mary Agatha"/>
    <x v="1"/>
    <x v="4"/>
    <n v="0"/>
    <n v="0"/>
    <n v="335677"/>
    <n v="7.75"/>
    <s v="0"/>
    <x v="2"/>
  </r>
  <r>
    <n v="34"/>
    <x v="0"/>
    <x v="2"/>
    <s v="Wheadon, Mr. Edward H"/>
    <x v="0"/>
    <x v="20"/>
    <n v="0"/>
    <n v="0"/>
    <s v="C.A. 24579"/>
    <n v="10.5"/>
    <s v="0"/>
    <x v="0"/>
  </r>
  <r>
    <n v="35"/>
    <x v="0"/>
    <x v="1"/>
    <s v="Meyer, Mr. Edgar Joseph"/>
    <x v="0"/>
    <x v="4"/>
    <n v="1"/>
    <n v="0"/>
    <s v="PC 17604"/>
    <n v="82.1708"/>
    <s v="0"/>
    <x v="1"/>
  </r>
  <r>
    <n v="36"/>
    <x v="0"/>
    <x v="1"/>
    <s v="Holverson, Mr. Alexander Oskar"/>
    <x v="0"/>
    <x v="21"/>
    <n v="1"/>
    <n v="0"/>
    <n v="113789"/>
    <n v="52"/>
    <s v="0"/>
    <x v="0"/>
  </r>
  <r>
    <n v="37"/>
    <x v="1"/>
    <x v="0"/>
    <s v="Mamee, Mr. Hanna"/>
    <x v="0"/>
    <x v="4"/>
    <n v="0"/>
    <n v="0"/>
    <n v="2677"/>
    <n v="7.2291999999999996"/>
    <s v="0"/>
    <x v="1"/>
  </r>
  <r>
    <n v="38"/>
    <x v="0"/>
    <x v="0"/>
    <s v="Cann, Mr. Ernest Charles"/>
    <x v="0"/>
    <x v="22"/>
    <n v="0"/>
    <n v="0"/>
    <s v="A./5. 2152"/>
    <n v="8.0500000000000007"/>
    <s v="0"/>
    <x v="0"/>
  </r>
  <r>
    <n v="39"/>
    <x v="0"/>
    <x v="0"/>
    <s v="Vander Planke, Miss. Augusta Maria"/>
    <x v="1"/>
    <x v="23"/>
    <n v="2"/>
    <n v="0"/>
    <n v="345764"/>
    <n v="18"/>
    <s v="0"/>
    <x v="0"/>
  </r>
  <r>
    <n v="40"/>
    <x v="1"/>
    <x v="0"/>
    <s v="Nicola-Yarred, Miss. Jamila"/>
    <x v="1"/>
    <x v="8"/>
    <n v="1"/>
    <n v="0"/>
    <n v="2651"/>
    <n v="11.2417"/>
    <s v="0"/>
    <x v="1"/>
  </r>
  <r>
    <n v="41"/>
    <x v="0"/>
    <x v="0"/>
    <s v="Ahlin, Mrs. Johan (Johanna Persdotter Larsson)"/>
    <x v="1"/>
    <x v="19"/>
    <n v="1"/>
    <n v="0"/>
    <n v="7546"/>
    <n v="9.4749999999999996"/>
    <s v="0"/>
    <x v="0"/>
  </r>
  <r>
    <n v="42"/>
    <x v="0"/>
    <x v="2"/>
    <s v="Turpin, Mrs. William John Robert (Dorothy Ann Wonnacott)"/>
    <x v="1"/>
    <x v="7"/>
    <n v="1"/>
    <n v="0"/>
    <n v="11668"/>
    <n v="21"/>
    <s v="0"/>
    <x v="0"/>
  </r>
  <r>
    <n v="43"/>
    <x v="0"/>
    <x v="0"/>
    <s v="Kraeff, Mr. Theodor"/>
    <x v="0"/>
    <x v="4"/>
    <n v="0"/>
    <n v="0"/>
    <n v="349253"/>
    <n v="7.8958000000000004"/>
    <s v="0"/>
    <x v="1"/>
  </r>
  <r>
    <n v="44"/>
    <x v="1"/>
    <x v="2"/>
    <s v="Laroche, Miss. Simonne Marie Anne Andree"/>
    <x v="1"/>
    <x v="24"/>
    <n v="1"/>
    <n v="2"/>
    <s v="SC/Paris 2123"/>
    <n v="41.5792"/>
    <s v="0"/>
    <x v="1"/>
  </r>
  <r>
    <n v="45"/>
    <x v="1"/>
    <x v="0"/>
    <s v="Devaney, Miss. Margaret Delia"/>
    <x v="1"/>
    <x v="18"/>
    <n v="0"/>
    <n v="0"/>
    <n v="330958"/>
    <n v="7.8792"/>
    <s v="0"/>
    <x v="2"/>
  </r>
  <r>
    <n v="46"/>
    <x v="0"/>
    <x v="0"/>
    <s v="Rogers, Mr. William John"/>
    <x v="0"/>
    <x v="4"/>
    <n v="0"/>
    <n v="0"/>
    <s v="S.C./A.4. 23567"/>
    <n v="8.0500000000000007"/>
    <s v="0"/>
    <x v="0"/>
  </r>
  <r>
    <n v="47"/>
    <x v="0"/>
    <x v="0"/>
    <s v="Lennon, Mr. Denis"/>
    <x v="0"/>
    <x v="4"/>
    <n v="1"/>
    <n v="0"/>
    <n v="370371"/>
    <n v="15.5"/>
    <s v="0"/>
    <x v="2"/>
  </r>
  <r>
    <n v="48"/>
    <x v="1"/>
    <x v="0"/>
    <s v="O'Driscoll, Miss. Bridget"/>
    <x v="1"/>
    <x v="4"/>
    <n v="0"/>
    <n v="0"/>
    <n v="14311"/>
    <n v="7.75"/>
    <s v="0"/>
    <x v="2"/>
  </r>
  <r>
    <n v="49"/>
    <x v="0"/>
    <x v="0"/>
    <s v="Samaan, Mr. Youssef"/>
    <x v="0"/>
    <x v="4"/>
    <n v="2"/>
    <n v="0"/>
    <n v="2662"/>
    <n v="21.679200000000002"/>
    <s v="0"/>
    <x v="1"/>
  </r>
  <r>
    <n v="50"/>
    <x v="0"/>
    <x v="0"/>
    <s v="Arnold-Franchi, Mrs. Josef (Josefine Franchi)"/>
    <x v="1"/>
    <x v="23"/>
    <n v="1"/>
    <n v="0"/>
    <n v="349237"/>
    <n v="17.8"/>
    <s v="0"/>
    <x v="0"/>
  </r>
  <r>
    <n v="51"/>
    <x v="0"/>
    <x v="0"/>
    <s v="Panula, Master. Juha Niilo"/>
    <x v="0"/>
    <x v="25"/>
    <n v="4"/>
    <n v="1"/>
    <n v="3101295"/>
    <n v="39.6875"/>
    <s v="0"/>
    <x v="0"/>
  </r>
  <r>
    <n v="52"/>
    <x v="0"/>
    <x v="0"/>
    <s v="Nosworthy, Mr. Richard Cater"/>
    <x v="0"/>
    <x v="22"/>
    <n v="0"/>
    <n v="0"/>
    <s v="A/4. 39886"/>
    <n v="7.8"/>
    <s v="0"/>
    <x v="0"/>
  </r>
  <r>
    <n v="53"/>
    <x v="1"/>
    <x v="1"/>
    <s v="Harper, Mrs. Henry Sleeper (Myna Haxtun)"/>
    <x v="1"/>
    <x v="26"/>
    <n v="1"/>
    <n v="0"/>
    <s v="PC 17572"/>
    <n v="76.729200000000006"/>
    <s v="D33"/>
    <x v="1"/>
  </r>
  <r>
    <n v="54"/>
    <x v="1"/>
    <x v="2"/>
    <s v="Faunthorpe, Mrs. Lizzie (Elizabeth Anne Wilkinson)"/>
    <x v="1"/>
    <x v="27"/>
    <n v="1"/>
    <n v="0"/>
    <n v="2926"/>
    <n v="26"/>
    <s v="0"/>
    <x v="0"/>
  </r>
  <r>
    <n v="55"/>
    <x v="0"/>
    <x v="1"/>
    <s v="Ostby, Mr. Engelhart Cornelius"/>
    <x v="0"/>
    <x v="28"/>
    <n v="0"/>
    <n v="1"/>
    <n v="113509"/>
    <n v="61.979199999999999"/>
    <s v="B30"/>
    <x v="1"/>
  </r>
  <r>
    <n v="56"/>
    <x v="1"/>
    <x v="1"/>
    <s v="Woolner, Mr. Hugh"/>
    <x v="0"/>
    <x v="4"/>
    <n v="0"/>
    <n v="0"/>
    <n v="19947"/>
    <n v="35.5"/>
    <s v="C52"/>
    <x v="0"/>
  </r>
  <r>
    <n v="57"/>
    <x v="1"/>
    <x v="2"/>
    <s v="Rugg, Miss. Emily"/>
    <x v="1"/>
    <x v="22"/>
    <n v="0"/>
    <n v="0"/>
    <s v="C.A. 31026"/>
    <n v="10.5"/>
    <s v="0"/>
    <x v="0"/>
  </r>
  <r>
    <n v="58"/>
    <x v="0"/>
    <x v="0"/>
    <s v="Novel, Mr. Mansouer"/>
    <x v="0"/>
    <x v="29"/>
    <n v="0"/>
    <n v="0"/>
    <n v="2697"/>
    <n v="7.2291999999999996"/>
    <s v="0"/>
    <x v="1"/>
  </r>
  <r>
    <n v="59"/>
    <x v="1"/>
    <x v="2"/>
    <s v="West, Miss. Constance Mirium"/>
    <x v="1"/>
    <x v="30"/>
    <n v="1"/>
    <n v="2"/>
    <s v="C.A. 34651"/>
    <n v="27.75"/>
    <s v="0"/>
    <x v="0"/>
  </r>
  <r>
    <n v="60"/>
    <x v="0"/>
    <x v="0"/>
    <s v="Goodwin, Master. William Frederick"/>
    <x v="0"/>
    <x v="31"/>
    <n v="5"/>
    <n v="2"/>
    <s v="CA 2144"/>
    <n v="46.9"/>
    <s v="0"/>
    <x v="0"/>
  </r>
  <r>
    <n v="61"/>
    <x v="0"/>
    <x v="0"/>
    <s v="Sirayanian, Mr. Orsen"/>
    <x v="0"/>
    <x v="0"/>
    <n v="0"/>
    <n v="0"/>
    <n v="2669"/>
    <n v="7.2291999999999996"/>
    <s v="0"/>
    <x v="1"/>
  </r>
  <r>
    <n v="62"/>
    <x v="1"/>
    <x v="1"/>
    <s v="Icard, Miss. Amelie"/>
    <x v="1"/>
    <x v="1"/>
    <n v="0"/>
    <n v="0"/>
    <n v="113572"/>
    <n v="80"/>
    <s v="B28"/>
    <x v="3"/>
  </r>
  <r>
    <n v="63"/>
    <x v="0"/>
    <x v="1"/>
    <s v="Harris, Mr. Henry Birkhardt"/>
    <x v="0"/>
    <x v="32"/>
    <n v="1"/>
    <n v="0"/>
    <n v="36973"/>
    <n v="83.474999999999994"/>
    <s v="C83"/>
    <x v="0"/>
  </r>
  <r>
    <n v="64"/>
    <x v="0"/>
    <x v="0"/>
    <s v="Skoog, Master. Harald"/>
    <x v="0"/>
    <x v="9"/>
    <n v="3"/>
    <n v="2"/>
    <n v="347088"/>
    <n v="27.9"/>
    <s v="0"/>
    <x v="0"/>
  </r>
  <r>
    <n v="65"/>
    <x v="0"/>
    <x v="1"/>
    <s v="Stewart, Mr. Albert A"/>
    <x v="0"/>
    <x v="4"/>
    <n v="0"/>
    <n v="0"/>
    <s v="PC 17605"/>
    <n v="27.720800000000001"/>
    <s v="0"/>
    <x v="1"/>
  </r>
  <r>
    <n v="66"/>
    <x v="1"/>
    <x v="0"/>
    <s v="Moubarek, Master. Gerios"/>
    <x v="0"/>
    <x v="4"/>
    <n v="1"/>
    <n v="1"/>
    <n v="2661"/>
    <n v="15.245799999999999"/>
    <s v="0"/>
    <x v="1"/>
  </r>
  <r>
    <n v="67"/>
    <x v="1"/>
    <x v="2"/>
    <s v="Nye, Mrs. (Elizabeth Ramell)"/>
    <x v="1"/>
    <x v="27"/>
    <n v="0"/>
    <n v="0"/>
    <s v="C.A. 29395"/>
    <n v="10.5"/>
    <s v="F33"/>
    <x v="0"/>
  </r>
  <r>
    <n v="68"/>
    <x v="0"/>
    <x v="0"/>
    <s v="Crease, Mr. Ernest James"/>
    <x v="0"/>
    <x v="18"/>
    <n v="0"/>
    <n v="0"/>
    <s v="S.P. 3464"/>
    <n v="8.1583000000000006"/>
    <s v="0"/>
    <x v="0"/>
  </r>
  <r>
    <n v="69"/>
    <x v="1"/>
    <x v="0"/>
    <s v="Andersson, Miss. Erna Alexandra"/>
    <x v="1"/>
    <x v="33"/>
    <n v="4"/>
    <n v="2"/>
    <n v="3101281"/>
    <n v="7.9249999999999998"/>
    <s v="0"/>
    <x v="0"/>
  </r>
  <r>
    <n v="70"/>
    <x v="0"/>
    <x v="0"/>
    <s v="Kink, Mr. Vincenz"/>
    <x v="0"/>
    <x v="2"/>
    <n v="2"/>
    <n v="0"/>
    <n v="315151"/>
    <n v="8.6624999999999996"/>
    <s v="0"/>
    <x v="0"/>
  </r>
  <r>
    <n v="71"/>
    <x v="0"/>
    <x v="2"/>
    <s v="Jenkin, Mr. Stephen Curnow"/>
    <x v="0"/>
    <x v="34"/>
    <n v="0"/>
    <n v="0"/>
    <s v="C.A. 33111"/>
    <n v="10.5"/>
    <s v="0"/>
    <x v="0"/>
  </r>
  <r>
    <n v="72"/>
    <x v="0"/>
    <x v="0"/>
    <s v="Goodwin, Miss. Lillian Amy"/>
    <x v="1"/>
    <x v="35"/>
    <n v="5"/>
    <n v="2"/>
    <s v="CA 2144"/>
    <n v="46.9"/>
    <s v="0"/>
    <x v="0"/>
  </r>
  <r>
    <n v="73"/>
    <x v="0"/>
    <x v="2"/>
    <s v="Hood, Mr. Ambrose Jr"/>
    <x v="0"/>
    <x v="22"/>
    <n v="0"/>
    <n v="0"/>
    <s v="S.O.C. 14879"/>
    <n v="73.5"/>
    <s v="0"/>
    <x v="0"/>
  </r>
  <r>
    <n v="74"/>
    <x v="0"/>
    <x v="0"/>
    <s v="Chronopoulos, Mr. Apostolos"/>
    <x v="0"/>
    <x v="2"/>
    <n v="1"/>
    <n v="0"/>
    <n v="2680"/>
    <n v="14.4542"/>
    <s v="0"/>
    <x v="1"/>
  </r>
  <r>
    <n v="75"/>
    <x v="1"/>
    <x v="0"/>
    <s v="Bing, Mr. Lee"/>
    <x v="0"/>
    <x v="34"/>
    <n v="0"/>
    <n v="0"/>
    <n v="1601"/>
    <n v="56.495800000000003"/>
    <s v="0"/>
    <x v="0"/>
  </r>
  <r>
    <n v="76"/>
    <x v="0"/>
    <x v="0"/>
    <s v="Moen, Mr. Sigurd Hansen"/>
    <x v="0"/>
    <x v="36"/>
    <n v="0"/>
    <n v="0"/>
    <n v="348123"/>
    <n v="7.65"/>
    <s v="F G73"/>
    <x v="0"/>
  </r>
  <r>
    <n v="77"/>
    <x v="0"/>
    <x v="0"/>
    <s v="Staneff, Mr. Ivan"/>
    <x v="0"/>
    <x v="4"/>
    <n v="0"/>
    <n v="0"/>
    <n v="349208"/>
    <n v="7.8958000000000004"/>
    <s v="0"/>
    <x v="0"/>
  </r>
  <r>
    <n v="78"/>
    <x v="0"/>
    <x v="0"/>
    <s v="Moutal, Mr. Rahamin Haim"/>
    <x v="0"/>
    <x v="4"/>
    <n v="0"/>
    <n v="0"/>
    <n v="374746"/>
    <n v="8.0500000000000007"/>
    <s v="0"/>
    <x v="0"/>
  </r>
  <r>
    <n v="79"/>
    <x v="1"/>
    <x v="2"/>
    <s v="Caldwell, Master. Alden Gates"/>
    <x v="0"/>
    <x v="37"/>
    <n v="0"/>
    <n v="2"/>
    <n v="248738"/>
    <n v="29"/>
    <s v="0"/>
    <x v="0"/>
  </r>
  <r>
    <n v="80"/>
    <x v="1"/>
    <x v="0"/>
    <s v="Dowdell, Miss. Elizabeth"/>
    <x v="1"/>
    <x v="38"/>
    <n v="0"/>
    <n v="0"/>
    <n v="364516"/>
    <n v="12.475"/>
    <s v="0"/>
    <x v="0"/>
  </r>
  <r>
    <n v="81"/>
    <x v="0"/>
    <x v="0"/>
    <s v="Waelens, Mr. Achille"/>
    <x v="0"/>
    <x v="0"/>
    <n v="0"/>
    <n v="0"/>
    <n v="345767"/>
    <n v="9"/>
    <s v="0"/>
    <x v="0"/>
  </r>
  <r>
    <n v="82"/>
    <x v="1"/>
    <x v="0"/>
    <s v="Sheerlinck, Mr. Jan Baptist"/>
    <x v="0"/>
    <x v="27"/>
    <n v="0"/>
    <n v="0"/>
    <n v="345779"/>
    <n v="9.5"/>
    <s v="0"/>
    <x v="0"/>
  </r>
  <r>
    <n v="83"/>
    <x v="1"/>
    <x v="0"/>
    <s v="McDermott, Miss. Brigdet Delia"/>
    <x v="1"/>
    <x v="4"/>
    <n v="0"/>
    <n v="0"/>
    <n v="330932"/>
    <n v="7.7874999999999996"/>
    <s v="0"/>
    <x v="2"/>
  </r>
  <r>
    <n v="84"/>
    <x v="0"/>
    <x v="1"/>
    <s v="Carrau, Mr. Francisco M"/>
    <x v="0"/>
    <x v="4"/>
    <n v="0"/>
    <n v="0"/>
    <n v="113059"/>
    <n v="47.1"/>
    <s v="0"/>
    <x v="0"/>
  </r>
  <r>
    <n v="85"/>
    <x v="1"/>
    <x v="2"/>
    <s v="Ilett, Miss. Bertha"/>
    <x v="1"/>
    <x v="33"/>
    <n v="0"/>
    <n v="0"/>
    <s v="SO/C 14885"/>
    <n v="10.5"/>
    <s v="0"/>
    <x v="0"/>
  </r>
  <r>
    <n v="86"/>
    <x v="1"/>
    <x v="0"/>
    <s v="Backstrom, Mrs. Karl Alfred (Maria Mathilda Gustafsson)"/>
    <x v="1"/>
    <x v="39"/>
    <n v="3"/>
    <n v="0"/>
    <n v="3101278"/>
    <n v="15.85"/>
    <s v="0"/>
    <x v="0"/>
  </r>
  <r>
    <n v="87"/>
    <x v="0"/>
    <x v="0"/>
    <s v="Ford, Mr. William Neal"/>
    <x v="0"/>
    <x v="35"/>
    <n v="1"/>
    <n v="3"/>
    <s v="W./C. 6608"/>
    <n v="34.375"/>
    <s v="0"/>
    <x v="0"/>
  </r>
  <r>
    <n v="88"/>
    <x v="0"/>
    <x v="0"/>
    <s v="Slocovski, Mr. Selman Francis"/>
    <x v="0"/>
    <x v="4"/>
    <n v="0"/>
    <n v="0"/>
    <s v="SOTON/OQ 392086"/>
    <n v="8.0500000000000007"/>
    <s v="0"/>
    <x v="0"/>
  </r>
  <r>
    <n v="89"/>
    <x v="1"/>
    <x v="1"/>
    <s v="Fortune, Miss. Mabel Helen"/>
    <x v="1"/>
    <x v="40"/>
    <n v="3"/>
    <n v="2"/>
    <n v="19950"/>
    <n v="263"/>
    <s v="C23 C25 C27"/>
    <x v="0"/>
  </r>
  <r>
    <n v="90"/>
    <x v="0"/>
    <x v="0"/>
    <s v="Celotti, Mr. Francesco"/>
    <x v="0"/>
    <x v="41"/>
    <n v="0"/>
    <n v="0"/>
    <n v="343275"/>
    <n v="8.0500000000000007"/>
    <s v="0"/>
    <x v="0"/>
  </r>
  <r>
    <n v="91"/>
    <x v="0"/>
    <x v="0"/>
    <s v="Christmann, Mr. Emil"/>
    <x v="0"/>
    <x v="27"/>
    <n v="0"/>
    <n v="0"/>
    <n v="343276"/>
    <n v="8.0500000000000007"/>
    <s v="0"/>
    <x v="0"/>
  </r>
  <r>
    <n v="92"/>
    <x v="0"/>
    <x v="0"/>
    <s v="Andreasson, Mr. Paul Edvin"/>
    <x v="0"/>
    <x v="11"/>
    <n v="0"/>
    <n v="0"/>
    <n v="347466"/>
    <n v="7.8541999999999996"/>
    <s v="0"/>
    <x v="0"/>
  </r>
  <r>
    <n v="93"/>
    <x v="0"/>
    <x v="1"/>
    <s v="Chaffee, Mr. Herbert Fuller"/>
    <x v="0"/>
    <x v="42"/>
    <n v="1"/>
    <n v="0"/>
    <s v="W.E.P. 5734"/>
    <n v="61.174999999999997"/>
    <s v="E31"/>
    <x v="0"/>
  </r>
  <r>
    <n v="94"/>
    <x v="0"/>
    <x v="0"/>
    <s v="Dean, Mr. Bertram Frank"/>
    <x v="0"/>
    <x v="2"/>
    <n v="1"/>
    <n v="2"/>
    <s v="C.A. 2315"/>
    <n v="20.574999999999999"/>
    <s v="0"/>
    <x v="0"/>
  </r>
  <r>
    <n v="95"/>
    <x v="0"/>
    <x v="0"/>
    <s v="Coxon, Mr. Daniel"/>
    <x v="0"/>
    <x v="43"/>
    <n v="0"/>
    <n v="0"/>
    <n v="364500"/>
    <n v="7.25"/>
    <s v="0"/>
    <x v="0"/>
  </r>
  <r>
    <n v="96"/>
    <x v="0"/>
    <x v="0"/>
    <s v="Shorney, Mr. Charles Joseph"/>
    <x v="0"/>
    <x v="4"/>
    <n v="0"/>
    <n v="0"/>
    <n v="374910"/>
    <n v="8.0500000000000007"/>
    <s v="0"/>
    <x v="0"/>
  </r>
  <r>
    <n v="97"/>
    <x v="0"/>
    <x v="1"/>
    <s v="Goldschmidt, Mr. George B"/>
    <x v="0"/>
    <x v="44"/>
    <n v="0"/>
    <n v="0"/>
    <s v="PC 17754"/>
    <n v="34.654200000000003"/>
    <s v="A5"/>
    <x v="1"/>
  </r>
  <r>
    <n v="98"/>
    <x v="1"/>
    <x v="1"/>
    <s v="Greenfield, Mr. William Bertram"/>
    <x v="0"/>
    <x v="40"/>
    <n v="0"/>
    <n v="1"/>
    <s v="PC 17759"/>
    <n v="63.3583"/>
    <s v="D10 D12"/>
    <x v="1"/>
  </r>
  <r>
    <n v="99"/>
    <x v="1"/>
    <x v="2"/>
    <s v="Doling, Mrs. John T (Ada Julia Bone)"/>
    <x v="1"/>
    <x v="15"/>
    <n v="0"/>
    <n v="1"/>
    <n v="231919"/>
    <n v="23"/>
    <s v="0"/>
    <x v="0"/>
  </r>
  <r>
    <n v="100"/>
    <x v="0"/>
    <x v="2"/>
    <s v="Kantor, Mr. Sinai"/>
    <x v="0"/>
    <x v="15"/>
    <n v="1"/>
    <n v="0"/>
    <n v="244367"/>
    <n v="26"/>
    <s v="0"/>
    <x v="0"/>
  </r>
  <r>
    <n v="101"/>
    <x v="0"/>
    <x v="0"/>
    <s v="Petranec, Miss. Matilda"/>
    <x v="1"/>
    <x v="4"/>
    <n v="0"/>
    <n v="0"/>
    <n v="349245"/>
    <n v="7.8958000000000004"/>
    <s v="0"/>
    <x v="0"/>
  </r>
  <r>
    <n v="102"/>
    <x v="0"/>
    <x v="0"/>
    <s v="Petroff, Mr. Pastcho (&quot;Pentcho&quot;)"/>
    <x v="0"/>
    <x v="4"/>
    <n v="0"/>
    <n v="0"/>
    <n v="349215"/>
    <n v="7.8958000000000004"/>
    <s v="0"/>
    <x v="0"/>
  </r>
  <r>
    <n v="103"/>
    <x v="0"/>
    <x v="1"/>
    <s v="White, Mr. Richard Frasar"/>
    <x v="0"/>
    <x v="22"/>
    <n v="0"/>
    <n v="1"/>
    <n v="35281"/>
    <n v="77.287499999999994"/>
    <s v="D26"/>
    <x v="0"/>
  </r>
  <r>
    <n v="104"/>
    <x v="0"/>
    <x v="0"/>
    <s v="Johansson, Mr. Gustaf Joel"/>
    <x v="0"/>
    <x v="39"/>
    <n v="0"/>
    <n v="0"/>
    <n v="7540"/>
    <n v="8.6541999999999994"/>
    <s v="0"/>
    <x v="0"/>
  </r>
  <r>
    <n v="105"/>
    <x v="0"/>
    <x v="0"/>
    <s v="Gustafsson, Mr. Anders Vilhelm"/>
    <x v="0"/>
    <x v="45"/>
    <n v="2"/>
    <n v="0"/>
    <n v="3101276"/>
    <n v="7.9249999999999998"/>
    <s v="0"/>
    <x v="0"/>
  </r>
  <r>
    <n v="106"/>
    <x v="0"/>
    <x v="0"/>
    <s v="Mionoff, Mr. Stoytcho"/>
    <x v="0"/>
    <x v="4"/>
    <n v="0"/>
    <n v="0"/>
    <n v="349207"/>
    <n v="7.8958000000000004"/>
    <s v="0"/>
    <x v="0"/>
  </r>
  <r>
    <n v="107"/>
    <x v="1"/>
    <x v="0"/>
    <s v="Salkjelsvik, Miss. Anna Kristine"/>
    <x v="1"/>
    <x v="22"/>
    <n v="0"/>
    <n v="0"/>
    <n v="343120"/>
    <n v="7.65"/>
    <s v="0"/>
    <x v="0"/>
  </r>
  <r>
    <n v="108"/>
    <x v="1"/>
    <x v="0"/>
    <s v="Moss, Mr. Albert Johan"/>
    <x v="0"/>
    <x v="4"/>
    <n v="0"/>
    <n v="0"/>
    <n v="312991"/>
    <n v="7.7750000000000004"/>
    <s v="0"/>
    <x v="0"/>
  </r>
  <r>
    <n v="109"/>
    <x v="0"/>
    <x v="0"/>
    <s v="Rekic, Mr. Tido"/>
    <x v="0"/>
    <x v="1"/>
    <n v="0"/>
    <n v="0"/>
    <n v="349249"/>
    <n v="7.8958000000000004"/>
    <s v="0"/>
    <x v="0"/>
  </r>
  <r>
    <n v="110"/>
    <x v="1"/>
    <x v="0"/>
    <s v="Moran, Miss. Bertha"/>
    <x v="1"/>
    <x v="4"/>
    <n v="1"/>
    <n v="0"/>
    <n v="371110"/>
    <n v="24.15"/>
    <s v="0"/>
    <x v="2"/>
  </r>
  <r>
    <n v="111"/>
    <x v="0"/>
    <x v="1"/>
    <s v="Porter, Mr. Walter Chamberlain"/>
    <x v="0"/>
    <x v="46"/>
    <n v="0"/>
    <n v="0"/>
    <n v="110465"/>
    <n v="52"/>
    <s v="C110"/>
    <x v="0"/>
  </r>
  <r>
    <n v="112"/>
    <x v="0"/>
    <x v="0"/>
    <s v="Zabour, Miss. Hileni"/>
    <x v="1"/>
    <x v="47"/>
    <n v="1"/>
    <n v="0"/>
    <n v="2665"/>
    <n v="14.4542"/>
    <s v="0"/>
    <x v="1"/>
  </r>
  <r>
    <n v="113"/>
    <x v="0"/>
    <x v="0"/>
    <s v="Barton, Mr. David John"/>
    <x v="0"/>
    <x v="0"/>
    <n v="0"/>
    <n v="0"/>
    <n v="324669"/>
    <n v="8.0500000000000007"/>
    <s v="0"/>
    <x v="0"/>
  </r>
  <r>
    <n v="114"/>
    <x v="0"/>
    <x v="0"/>
    <s v="Jussila, Miss. Katriina"/>
    <x v="1"/>
    <x v="11"/>
    <n v="1"/>
    <n v="0"/>
    <n v="4136"/>
    <n v="9.8249999999999993"/>
    <s v="0"/>
    <x v="0"/>
  </r>
  <r>
    <n v="115"/>
    <x v="0"/>
    <x v="0"/>
    <s v="Attalah, Miss. Malake"/>
    <x v="1"/>
    <x v="33"/>
    <n v="0"/>
    <n v="0"/>
    <n v="2627"/>
    <n v="14.458299999999999"/>
    <s v="0"/>
    <x v="1"/>
  </r>
  <r>
    <n v="116"/>
    <x v="0"/>
    <x v="0"/>
    <s v="Pekoniemi, Mr. Edvard"/>
    <x v="0"/>
    <x v="22"/>
    <n v="0"/>
    <n v="0"/>
    <s v="STON/O 2. 3101294"/>
    <n v="7.9249999999999998"/>
    <s v="0"/>
    <x v="0"/>
  </r>
  <r>
    <n v="117"/>
    <x v="0"/>
    <x v="0"/>
    <s v="Connors, Mr. Patrick"/>
    <x v="0"/>
    <x v="48"/>
    <n v="0"/>
    <n v="0"/>
    <n v="370369"/>
    <n v="7.75"/>
    <s v="0"/>
    <x v="2"/>
  </r>
  <r>
    <n v="118"/>
    <x v="0"/>
    <x v="2"/>
    <s v="Turpin, Mr. William John Robert"/>
    <x v="0"/>
    <x v="27"/>
    <n v="1"/>
    <n v="0"/>
    <n v="11668"/>
    <n v="21"/>
    <s v="0"/>
    <x v="0"/>
  </r>
  <r>
    <n v="119"/>
    <x v="0"/>
    <x v="1"/>
    <s v="Baxter, Mr. Quigg Edmond"/>
    <x v="0"/>
    <x v="41"/>
    <n v="0"/>
    <n v="1"/>
    <s v="PC 17558"/>
    <n v="247.52080000000001"/>
    <s v="B58 B60"/>
    <x v="1"/>
  </r>
  <r>
    <n v="120"/>
    <x v="0"/>
    <x v="0"/>
    <s v="Andersson, Miss. Ellis Anna Maria"/>
    <x v="1"/>
    <x v="6"/>
    <n v="4"/>
    <n v="2"/>
    <n v="347082"/>
    <n v="31.274999999999999"/>
    <s v="0"/>
    <x v="0"/>
  </r>
  <r>
    <n v="121"/>
    <x v="0"/>
    <x v="2"/>
    <s v="Hickman, Mr. Stanley George"/>
    <x v="0"/>
    <x v="22"/>
    <n v="2"/>
    <n v="0"/>
    <s v="S.O.C. 14879"/>
    <n v="73.5"/>
    <s v="0"/>
    <x v="0"/>
  </r>
  <r>
    <n v="122"/>
    <x v="0"/>
    <x v="0"/>
    <s v="Moore, Mr. Leonard Charles"/>
    <x v="0"/>
    <x v="4"/>
    <n v="0"/>
    <n v="0"/>
    <s v="A4. 54510"/>
    <n v="8.0500000000000007"/>
    <s v="0"/>
    <x v="0"/>
  </r>
  <r>
    <n v="123"/>
    <x v="0"/>
    <x v="2"/>
    <s v="Nasser, Mr. Nicholas"/>
    <x v="0"/>
    <x v="49"/>
    <n v="1"/>
    <n v="0"/>
    <n v="237736"/>
    <n v="30.070799999999998"/>
    <s v="0"/>
    <x v="1"/>
  </r>
  <r>
    <n v="124"/>
    <x v="1"/>
    <x v="2"/>
    <s v="Webber, Miss. Susan"/>
    <x v="1"/>
    <x v="49"/>
    <n v="0"/>
    <n v="0"/>
    <n v="27267"/>
    <n v="13"/>
    <s v="E101"/>
    <x v="0"/>
  </r>
  <r>
    <n v="125"/>
    <x v="0"/>
    <x v="1"/>
    <s v="White, Mr. Percival Wayland"/>
    <x v="0"/>
    <x v="5"/>
    <n v="0"/>
    <n v="1"/>
    <n v="35281"/>
    <n v="77.287499999999994"/>
    <s v="D26"/>
    <x v="0"/>
  </r>
  <r>
    <n v="126"/>
    <x v="1"/>
    <x v="0"/>
    <s v="Nicola-Yarred, Master. Elias"/>
    <x v="0"/>
    <x v="50"/>
    <n v="1"/>
    <n v="0"/>
    <n v="2651"/>
    <n v="11.2417"/>
    <s v="0"/>
    <x v="1"/>
  </r>
  <r>
    <n v="127"/>
    <x v="0"/>
    <x v="0"/>
    <s v="McMahon, Mr. Martin"/>
    <x v="0"/>
    <x v="4"/>
    <n v="0"/>
    <n v="0"/>
    <n v="370372"/>
    <n v="7.75"/>
    <s v="0"/>
    <x v="2"/>
  </r>
  <r>
    <n v="128"/>
    <x v="1"/>
    <x v="0"/>
    <s v="Madsen, Mr. Fridtjof Arne"/>
    <x v="0"/>
    <x v="41"/>
    <n v="0"/>
    <n v="0"/>
    <s v="C 17369"/>
    <n v="7.1417000000000002"/>
    <s v="0"/>
    <x v="0"/>
  </r>
  <r>
    <n v="129"/>
    <x v="1"/>
    <x v="0"/>
    <s v="Peter, Miss. Anna"/>
    <x v="1"/>
    <x v="4"/>
    <n v="1"/>
    <n v="1"/>
    <n v="2668"/>
    <n v="22.3583"/>
    <s v="F E69"/>
    <x v="1"/>
  </r>
  <r>
    <n v="130"/>
    <x v="0"/>
    <x v="0"/>
    <s v="Ekstrom, Mr. Johan"/>
    <x v="0"/>
    <x v="32"/>
    <n v="0"/>
    <n v="0"/>
    <n v="347061"/>
    <n v="6.9749999999999996"/>
    <s v="0"/>
    <x v="0"/>
  </r>
  <r>
    <n v="131"/>
    <x v="0"/>
    <x v="0"/>
    <s v="Drazenoic, Mr. Jozef"/>
    <x v="0"/>
    <x v="39"/>
    <n v="0"/>
    <n v="0"/>
    <n v="349241"/>
    <n v="7.8958000000000004"/>
    <s v="0"/>
    <x v="1"/>
  </r>
  <r>
    <n v="132"/>
    <x v="0"/>
    <x v="0"/>
    <s v="Coelho, Mr. Domingos Fernandeo"/>
    <x v="0"/>
    <x v="11"/>
    <n v="0"/>
    <n v="0"/>
    <s v="SOTON/O.Q. 3101307"/>
    <n v="7.05"/>
    <s v="0"/>
    <x v="0"/>
  </r>
  <r>
    <n v="133"/>
    <x v="0"/>
    <x v="0"/>
    <s v="Robins, Mrs. Alexander A (Grace Charity Laury)"/>
    <x v="1"/>
    <x v="46"/>
    <n v="1"/>
    <n v="0"/>
    <s v="A/5. 3337"/>
    <n v="14.5"/>
    <s v="0"/>
    <x v="0"/>
  </r>
  <r>
    <n v="134"/>
    <x v="1"/>
    <x v="2"/>
    <s v="Weisz, Mrs. Leopold (Mathilde Francoise Pede)"/>
    <x v="1"/>
    <x v="27"/>
    <n v="1"/>
    <n v="0"/>
    <n v="228414"/>
    <n v="26"/>
    <s v="0"/>
    <x v="0"/>
  </r>
  <r>
    <n v="135"/>
    <x v="0"/>
    <x v="2"/>
    <s v="Sobey, Mr. Samuel James Hayden"/>
    <x v="0"/>
    <x v="36"/>
    <n v="0"/>
    <n v="0"/>
    <s v="C.A. 29178"/>
    <n v="13"/>
    <s v="0"/>
    <x v="0"/>
  </r>
  <r>
    <n v="136"/>
    <x v="0"/>
    <x v="2"/>
    <s v="Richard, Mr. Emile"/>
    <x v="0"/>
    <x v="40"/>
    <n v="0"/>
    <n v="0"/>
    <s v="SC/PARIS 2133"/>
    <n v="15.0458"/>
    <s v="0"/>
    <x v="1"/>
  </r>
  <r>
    <n v="137"/>
    <x v="1"/>
    <x v="1"/>
    <s v="Newsom, Miss. Helen Monypeny"/>
    <x v="1"/>
    <x v="18"/>
    <n v="0"/>
    <n v="2"/>
    <n v="11752"/>
    <n v="26.283300000000001"/>
    <s v="D47"/>
    <x v="0"/>
  </r>
  <r>
    <n v="138"/>
    <x v="0"/>
    <x v="1"/>
    <s v="Futrelle, Mr. Jacques Heath"/>
    <x v="0"/>
    <x v="45"/>
    <n v="1"/>
    <n v="0"/>
    <n v="113803"/>
    <n v="53.1"/>
    <s v="C123"/>
    <x v="0"/>
  </r>
  <r>
    <n v="139"/>
    <x v="0"/>
    <x v="0"/>
    <s v="Osen, Mr. Olaf Elon"/>
    <x v="0"/>
    <x v="35"/>
    <n v="0"/>
    <n v="0"/>
    <n v="7534"/>
    <n v="9.2166999999999994"/>
    <s v="0"/>
    <x v="0"/>
  </r>
  <r>
    <n v="140"/>
    <x v="0"/>
    <x v="1"/>
    <s v="Giglio, Mr. Victor"/>
    <x v="0"/>
    <x v="41"/>
    <n v="0"/>
    <n v="0"/>
    <s v="PC 17593"/>
    <n v="79.2"/>
    <s v="B86"/>
    <x v="1"/>
  </r>
  <r>
    <n v="141"/>
    <x v="0"/>
    <x v="0"/>
    <s v="Boulos, Mrs. Joseph (Sultana)"/>
    <x v="1"/>
    <x v="4"/>
    <n v="0"/>
    <n v="2"/>
    <n v="2678"/>
    <n v="15.245799999999999"/>
    <s v="0"/>
    <x v="1"/>
  </r>
  <r>
    <n v="142"/>
    <x v="1"/>
    <x v="0"/>
    <s v="Nysten, Miss. Anna Sofia"/>
    <x v="1"/>
    <x v="0"/>
    <n v="0"/>
    <n v="0"/>
    <n v="347081"/>
    <n v="7.75"/>
    <s v="0"/>
    <x v="0"/>
  </r>
  <r>
    <n v="143"/>
    <x v="1"/>
    <x v="0"/>
    <s v="Hakkarainen, Mrs. Pekka Pietari (Elin Matilda Dolck)"/>
    <x v="1"/>
    <x v="41"/>
    <n v="1"/>
    <n v="0"/>
    <s v="STON/O2. 3101279"/>
    <n v="15.85"/>
    <s v="0"/>
    <x v="0"/>
  </r>
  <r>
    <n v="144"/>
    <x v="0"/>
    <x v="0"/>
    <s v="Burke, Mr. Jeremiah"/>
    <x v="0"/>
    <x v="18"/>
    <n v="0"/>
    <n v="0"/>
    <n v="365222"/>
    <n v="6.75"/>
    <s v="0"/>
    <x v="2"/>
  </r>
  <r>
    <n v="145"/>
    <x v="0"/>
    <x v="2"/>
    <s v="Andrew, Mr. Edgardo Samuel"/>
    <x v="0"/>
    <x v="23"/>
    <n v="0"/>
    <n v="0"/>
    <n v="231945"/>
    <n v="11.5"/>
    <s v="0"/>
    <x v="0"/>
  </r>
  <r>
    <n v="146"/>
    <x v="0"/>
    <x v="2"/>
    <s v="Nicholls, Mr. Joseph Charles"/>
    <x v="0"/>
    <x v="18"/>
    <n v="1"/>
    <n v="1"/>
    <s v="C.A. 33112"/>
    <n v="36.75"/>
    <s v="0"/>
    <x v="0"/>
  </r>
  <r>
    <n v="147"/>
    <x v="1"/>
    <x v="0"/>
    <s v="Andersson, Mr. August Edvard (&quot;Wennerstrom&quot;)"/>
    <x v="0"/>
    <x v="7"/>
    <n v="0"/>
    <n v="0"/>
    <n v="350043"/>
    <n v="7.7957999999999998"/>
    <s v="0"/>
    <x v="0"/>
  </r>
  <r>
    <n v="148"/>
    <x v="0"/>
    <x v="0"/>
    <s v="Ford, Miss. Robina Maggie &quot;Ruby&quot;"/>
    <x v="1"/>
    <x v="51"/>
    <n v="2"/>
    <n v="2"/>
    <s v="W./C. 6608"/>
    <n v="34.375"/>
    <s v="0"/>
    <x v="0"/>
  </r>
  <r>
    <n v="149"/>
    <x v="0"/>
    <x v="2"/>
    <s v="Navratil, Mr. Michel (&quot;Louis M Hoffman&quot;)"/>
    <x v="0"/>
    <x v="52"/>
    <n v="0"/>
    <n v="2"/>
    <n v="230080"/>
    <n v="26"/>
    <s v="F2"/>
    <x v="0"/>
  </r>
  <r>
    <n v="150"/>
    <x v="0"/>
    <x v="2"/>
    <s v="Byles, Rev. Thomas Roussel Davids"/>
    <x v="0"/>
    <x v="21"/>
    <n v="0"/>
    <n v="0"/>
    <n v="244310"/>
    <n v="13"/>
    <s v="0"/>
    <x v="0"/>
  </r>
  <r>
    <n v="151"/>
    <x v="0"/>
    <x v="2"/>
    <s v="Bateman, Rev. Robert James"/>
    <x v="0"/>
    <x v="53"/>
    <n v="0"/>
    <n v="0"/>
    <s v="S.O.P. 1166"/>
    <n v="12.525"/>
    <s v="0"/>
    <x v="0"/>
  </r>
  <r>
    <n v="152"/>
    <x v="1"/>
    <x v="1"/>
    <s v="Pears, Mrs. Thomas (Edith Wearne)"/>
    <x v="1"/>
    <x v="0"/>
    <n v="1"/>
    <n v="0"/>
    <n v="113776"/>
    <n v="66.599999999999994"/>
    <s v="C2"/>
    <x v="0"/>
  </r>
  <r>
    <n v="153"/>
    <x v="0"/>
    <x v="0"/>
    <s v="Meo, Mr. Alfonzo"/>
    <x v="0"/>
    <x v="54"/>
    <n v="0"/>
    <n v="0"/>
    <s v="A.5. 11206"/>
    <n v="8.0500000000000007"/>
    <s v="0"/>
    <x v="0"/>
  </r>
  <r>
    <n v="154"/>
    <x v="0"/>
    <x v="0"/>
    <s v="van Billiard, Mr. Austin Blyler"/>
    <x v="0"/>
    <x v="55"/>
    <n v="0"/>
    <n v="2"/>
    <s v="A/5. 851"/>
    <n v="14.5"/>
    <s v="0"/>
    <x v="0"/>
  </r>
  <r>
    <n v="155"/>
    <x v="0"/>
    <x v="0"/>
    <s v="Olsen, Mr. Ole Martin"/>
    <x v="0"/>
    <x v="4"/>
    <n v="0"/>
    <n v="0"/>
    <s v="Fa 265302"/>
    <n v="7.3125"/>
    <s v="0"/>
    <x v="0"/>
  </r>
  <r>
    <n v="156"/>
    <x v="0"/>
    <x v="1"/>
    <s v="Williams, Mr. Charles Duane"/>
    <x v="0"/>
    <x v="53"/>
    <n v="0"/>
    <n v="1"/>
    <s v="PC 17597"/>
    <n v="61.379199999999997"/>
    <s v="0"/>
    <x v="1"/>
  </r>
  <r>
    <n v="157"/>
    <x v="1"/>
    <x v="0"/>
    <s v="Gilnagh, Miss. Katherine &quot;Katie&quot;"/>
    <x v="1"/>
    <x v="35"/>
    <n v="0"/>
    <n v="0"/>
    <n v="35851"/>
    <n v="7.7332999999999998"/>
    <s v="0"/>
    <x v="2"/>
  </r>
  <r>
    <n v="158"/>
    <x v="0"/>
    <x v="0"/>
    <s v="Corn, Mr. Harry"/>
    <x v="0"/>
    <x v="38"/>
    <n v="0"/>
    <n v="0"/>
    <s v="SOTON/OQ 392090"/>
    <n v="8.0500000000000007"/>
    <s v="0"/>
    <x v="0"/>
  </r>
  <r>
    <n v="159"/>
    <x v="0"/>
    <x v="0"/>
    <s v="Smiljanic, Mr. Mile"/>
    <x v="0"/>
    <x v="4"/>
    <n v="0"/>
    <n v="0"/>
    <n v="315037"/>
    <n v="8.6624999999999996"/>
    <s v="0"/>
    <x v="0"/>
  </r>
  <r>
    <n v="160"/>
    <x v="0"/>
    <x v="0"/>
    <s v="Sage, Master. Thomas Henry"/>
    <x v="0"/>
    <x v="4"/>
    <n v="8"/>
    <n v="2"/>
    <s v="CA. 2343"/>
    <n v="69.55"/>
    <s v="0"/>
    <x v="0"/>
  </r>
  <r>
    <n v="161"/>
    <x v="0"/>
    <x v="0"/>
    <s v="Cribb, Mr. John Hatfield"/>
    <x v="0"/>
    <x v="56"/>
    <n v="0"/>
    <n v="1"/>
    <n v="371362"/>
    <n v="16.100000000000001"/>
    <s v="0"/>
    <x v="0"/>
  </r>
  <r>
    <n v="162"/>
    <x v="1"/>
    <x v="2"/>
    <s v="Watt, Mrs. James (Elizabeth &quot;Bessie&quot; Inglis Milne)"/>
    <x v="1"/>
    <x v="19"/>
    <n v="0"/>
    <n v="0"/>
    <s v="C.A. 33595"/>
    <n v="15.75"/>
    <s v="0"/>
    <x v="0"/>
  </r>
  <r>
    <n v="163"/>
    <x v="0"/>
    <x v="0"/>
    <s v="Bengtsson, Mr. John Viktor"/>
    <x v="0"/>
    <x v="2"/>
    <n v="0"/>
    <n v="0"/>
    <n v="347068"/>
    <n v="7.7750000000000004"/>
    <s v="0"/>
    <x v="0"/>
  </r>
  <r>
    <n v="164"/>
    <x v="0"/>
    <x v="0"/>
    <s v="Calic, Mr. Jovo"/>
    <x v="0"/>
    <x v="33"/>
    <n v="0"/>
    <n v="0"/>
    <n v="315093"/>
    <n v="8.6624999999999996"/>
    <s v="0"/>
    <x v="0"/>
  </r>
  <r>
    <n v="165"/>
    <x v="0"/>
    <x v="0"/>
    <s v="Panula, Master. Eino Viljami"/>
    <x v="0"/>
    <x v="37"/>
    <n v="4"/>
    <n v="1"/>
    <n v="3101295"/>
    <n v="39.6875"/>
    <s v="0"/>
    <x v="0"/>
  </r>
  <r>
    <n v="166"/>
    <x v="1"/>
    <x v="0"/>
    <s v="Goldsmith, Master. Frank John William &quot;Frankie&quot;"/>
    <x v="0"/>
    <x v="51"/>
    <n v="0"/>
    <n v="2"/>
    <n v="363291"/>
    <n v="20.524999999999999"/>
    <s v="0"/>
    <x v="0"/>
  </r>
  <r>
    <n v="167"/>
    <x v="1"/>
    <x v="1"/>
    <s v="Chibnall, Mrs. (Edith Martha Bowerman)"/>
    <x v="1"/>
    <x v="4"/>
    <n v="0"/>
    <n v="1"/>
    <n v="113505"/>
    <n v="55"/>
    <s v="E33"/>
    <x v="0"/>
  </r>
  <r>
    <n v="168"/>
    <x v="0"/>
    <x v="0"/>
    <s v="Skoog, Mrs. William (Anna Bernhardina Karlsson)"/>
    <x v="1"/>
    <x v="32"/>
    <n v="1"/>
    <n v="4"/>
    <n v="347088"/>
    <n v="27.9"/>
    <s v="0"/>
    <x v="0"/>
  </r>
  <r>
    <n v="169"/>
    <x v="0"/>
    <x v="1"/>
    <s v="Baumann, Mr. John D"/>
    <x v="0"/>
    <x v="4"/>
    <n v="0"/>
    <n v="0"/>
    <s v="PC 17318"/>
    <n v="25.925000000000001"/>
    <s v="0"/>
    <x v="0"/>
  </r>
  <r>
    <n v="170"/>
    <x v="0"/>
    <x v="0"/>
    <s v="Ling, Mr. Lee"/>
    <x v="0"/>
    <x v="4"/>
    <n v="0"/>
    <n v="0"/>
    <n v="1601"/>
    <n v="56.495800000000003"/>
    <s v="0"/>
    <x v="0"/>
  </r>
  <r>
    <n v="171"/>
    <x v="0"/>
    <x v="1"/>
    <s v="Van der hoef, Mr. Wyckoff"/>
    <x v="0"/>
    <x v="57"/>
    <n v="0"/>
    <n v="0"/>
    <n v="111240"/>
    <n v="33.5"/>
    <s v="B19"/>
    <x v="0"/>
  </r>
  <r>
    <n v="172"/>
    <x v="0"/>
    <x v="0"/>
    <s v="Rice, Master. Arthur"/>
    <x v="0"/>
    <x v="9"/>
    <n v="4"/>
    <n v="1"/>
    <n v="382652"/>
    <n v="29.125"/>
    <s v="0"/>
    <x v="2"/>
  </r>
  <r>
    <n v="173"/>
    <x v="1"/>
    <x v="0"/>
    <s v="Johnson, Miss. Eleanor Ileen"/>
    <x v="1"/>
    <x v="37"/>
    <n v="1"/>
    <n v="1"/>
    <n v="347742"/>
    <n v="11.1333"/>
    <s v="0"/>
    <x v="0"/>
  </r>
  <r>
    <n v="174"/>
    <x v="0"/>
    <x v="0"/>
    <s v="Sivola, Mr. Antti Wilhelm"/>
    <x v="0"/>
    <x v="22"/>
    <n v="0"/>
    <n v="0"/>
    <s v="STON/O 2. 3101280"/>
    <n v="7.9249999999999998"/>
    <s v="0"/>
    <x v="0"/>
  </r>
  <r>
    <n v="175"/>
    <x v="0"/>
    <x v="1"/>
    <s v="Smith, Mr. James Clinch"/>
    <x v="0"/>
    <x v="58"/>
    <n v="0"/>
    <n v="0"/>
    <n v="17764"/>
    <n v="30.695799999999998"/>
    <s v="A7"/>
    <x v="1"/>
  </r>
  <r>
    <n v="176"/>
    <x v="0"/>
    <x v="0"/>
    <s v="Klasen, Mr. Klas Albin"/>
    <x v="0"/>
    <x v="23"/>
    <n v="1"/>
    <n v="1"/>
    <n v="350404"/>
    <n v="7.8541999999999996"/>
    <s v="0"/>
    <x v="0"/>
  </r>
  <r>
    <n v="177"/>
    <x v="0"/>
    <x v="0"/>
    <s v="Lefebre, Master. Henry Forbes"/>
    <x v="0"/>
    <x v="4"/>
    <n v="3"/>
    <n v="1"/>
    <n v="4133"/>
    <n v="25.466699999999999"/>
    <s v="0"/>
    <x v="0"/>
  </r>
  <r>
    <n v="178"/>
    <x v="0"/>
    <x v="1"/>
    <s v="Isham, Miss. Ann Elizabeth"/>
    <x v="1"/>
    <x v="59"/>
    <n v="0"/>
    <n v="0"/>
    <s v="PC 17595"/>
    <n v="28.712499999999999"/>
    <s v="C49"/>
    <x v="1"/>
  </r>
  <r>
    <n v="179"/>
    <x v="0"/>
    <x v="2"/>
    <s v="Hale, Mr. Reginald"/>
    <x v="0"/>
    <x v="38"/>
    <n v="0"/>
    <n v="0"/>
    <n v="250653"/>
    <n v="13"/>
    <s v="0"/>
    <x v="0"/>
  </r>
  <r>
    <n v="180"/>
    <x v="0"/>
    <x v="0"/>
    <s v="Leonard, Mr. Lionel"/>
    <x v="0"/>
    <x v="60"/>
    <n v="0"/>
    <n v="0"/>
    <s v="LINE"/>
    <n v="0"/>
    <s v="0"/>
    <x v="0"/>
  </r>
  <r>
    <n v="181"/>
    <x v="0"/>
    <x v="0"/>
    <s v="Sage, Miss. Constance Gladys"/>
    <x v="1"/>
    <x v="4"/>
    <n v="8"/>
    <n v="2"/>
    <s v="CA. 2343"/>
    <n v="69.55"/>
    <s v="0"/>
    <x v="0"/>
  </r>
  <r>
    <n v="182"/>
    <x v="0"/>
    <x v="2"/>
    <s v="Pernot, Mr. Rene"/>
    <x v="0"/>
    <x v="4"/>
    <n v="0"/>
    <n v="0"/>
    <s v="SC/PARIS 2131"/>
    <n v="15.05"/>
    <s v="0"/>
    <x v="1"/>
  </r>
  <r>
    <n v="183"/>
    <x v="0"/>
    <x v="0"/>
    <s v="Asplund, Master. Clarence Gustaf Hugo"/>
    <x v="0"/>
    <x v="51"/>
    <n v="4"/>
    <n v="2"/>
    <n v="347077"/>
    <n v="31.387499999999999"/>
    <s v="0"/>
    <x v="0"/>
  </r>
  <r>
    <n v="184"/>
    <x v="1"/>
    <x v="2"/>
    <s v="Becker, Master. Richard F"/>
    <x v="0"/>
    <x v="37"/>
    <n v="2"/>
    <n v="1"/>
    <n v="230136"/>
    <n v="39"/>
    <s v="F4"/>
    <x v="0"/>
  </r>
  <r>
    <n v="185"/>
    <x v="1"/>
    <x v="0"/>
    <s v="Kink-Heilmann, Miss. Luise Gretchen"/>
    <x v="1"/>
    <x v="9"/>
    <n v="0"/>
    <n v="2"/>
    <n v="315153"/>
    <n v="22.024999999999999"/>
    <s v="0"/>
    <x v="0"/>
  </r>
  <r>
    <n v="186"/>
    <x v="0"/>
    <x v="1"/>
    <s v="Rood, Mr. Hugh Roscoe"/>
    <x v="0"/>
    <x v="4"/>
    <n v="0"/>
    <n v="0"/>
    <n v="113767"/>
    <n v="50"/>
    <s v="A32"/>
    <x v="0"/>
  </r>
  <r>
    <n v="187"/>
    <x v="1"/>
    <x v="0"/>
    <s v="O'Brien, Mrs. Thomas (Johanna &quot;Hannah&quot; Godfrey)"/>
    <x v="1"/>
    <x v="4"/>
    <n v="1"/>
    <n v="0"/>
    <n v="370365"/>
    <n v="15.5"/>
    <s v="0"/>
    <x v="2"/>
  </r>
  <r>
    <n v="188"/>
    <x v="1"/>
    <x v="1"/>
    <s v="Romaine, Mr. Charles Hallace (&quot;Mr C Rolmane&quot;)"/>
    <x v="0"/>
    <x v="32"/>
    <n v="0"/>
    <n v="0"/>
    <n v="111428"/>
    <n v="26.55"/>
    <s v="0"/>
    <x v="0"/>
  </r>
  <r>
    <n v="189"/>
    <x v="0"/>
    <x v="0"/>
    <s v="Bourke, Mr. John"/>
    <x v="0"/>
    <x v="19"/>
    <n v="1"/>
    <n v="1"/>
    <n v="364849"/>
    <n v="15.5"/>
    <s v="0"/>
    <x v="2"/>
  </r>
  <r>
    <n v="190"/>
    <x v="0"/>
    <x v="0"/>
    <s v="Turcin, Mr. Stjepan"/>
    <x v="0"/>
    <x v="60"/>
    <n v="0"/>
    <n v="0"/>
    <n v="349247"/>
    <n v="7.8958000000000004"/>
    <s v="0"/>
    <x v="0"/>
  </r>
  <r>
    <n v="191"/>
    <x v="1"/>
    <x v="2"/>
    <s v="Pinsky, Mrs. (Rosa)"/>
    <x v="1"/>
    <x v="34"/>
    <n v="0"/>
    <n v="0"/>
    <n v="234604"/>
    <n v="13"/>
    <s v="0"/>
    <x v="0"/>
  </r>
  <r>
    <n v="192"/>
    <x v="0"/>
    <x v="2"/>
    <s v="Carbines, Mr. William"/>
    <x v="0"/>
    <x v="18"/>
    <n v="0"/>
    <n v="0"/>
    <n v="28424"/>
    <n v="13"/>
    <s v="0"/>
    <x v="0"/>
  </r>
  <r>
    <n v="193"/>
    <x v="1"/>
    <x v="0"/>
    <s v="Andersen-Jensen, Miss. Carla Christine Nielsine"/>
    <x v="1"/>
    <x v="18"/>
    <n v="1"/>
    <n v="0"/>
    <n v="350046"/>
    <n v="7.8541999999999996"/>
    <s v="0"/>
    <x v="0"/>
  </r>
  <r>
    <n v="194"/>
    <x v="1"/>
    <x v="2"/>
    <s v="Navratil, Master. Michel M"/>
    <x v="0"/>
    <x v="24"/>
    <n v="1"/>
    <n v="1"/>
    <n v="230080"/>
    <n v="26"/>
    <s v="F2"/>
    <x v="0"/>
  </r>
  <r>
    <n v="195"/>
    <x v="1"/>
    <x v="1"/>
    <s v="Brown, Mrs. James Joseph (Margaret Tobin)"/>
    <x v="1"/>
    <x v="56"/>
    <n v="0"/>
    <n v="0"/>
    <s v="PC 17610"/>
    <n v="27.720800000000001"/>
    <s v="B4"/>
    <x v="1"/>
  </r>
  <r>
    <n v="196"/>
    <x v="1"/>
    <x v="1"/>
    <s v="Lurette, Miss. Elise"/>
    <x v="1"/>
    <x v="10"/>
    <n v="0"/>
    <n v="0"/>
    <s v="PC 17569"/>
    <n v="146.52080000000001"/>
    <s v="B80"/>
    <x v="1"/>
  </r>
  <r>
    <n v="197"/>
    <x v="0"/>
    <x v="0"/>
    <s v="Mernagh, Mr. Robert"/>
    <x v="0"/>
    <x v="4"/>
    <n v="0"/>
    <n v="0"/>
    <n v="368703"/>
    <n v="7.75"/>
    <s v="0"/>
    <x v="2"/>
  </r>
  <r>
    <n v="198"/>
    <x v="0"/>
    <x v="0"/>
    <s v="Olsen, Mr. Karl Siegwart Andreas"/>
    <x v="0"/>
    <x v="21"/>
    <n v="0"/>
    <n v="1"/>
    <n v="4579"/>
    <n v="8.4041999999999994"/>
    <s v="0"/>
    <x v="0"/>
  </r>
  <r>
    <n v="199"/>
    <x v="1"/>
    <x v="0"/>
    <s v="Madigan, Miss. Margaret &quot;Maggie&quot;"/>
    <x v="1"/>
    <x v="4"/>
    <n v="0"/>
    <n v="0"/>
    <n v="370370"/>
    <n v="7.75"/>
    <s v="0"/>
    <x v="2"/>
  </r>
  <r>
    <n v="200"/>
    <x v="0"/>
    <x v="2"/>
    <s v="Yrois, Miss. Henriette (&quot;Mrs Harbeck&quot;)"/>
    <x v="1"/>
    <x v="41"/>
    <n v="0"/>
    <n v="0"/>
    <n v="248747"/>
    <n v="13"/>
    <s v="0"/>
    <x v="0"/>
  </r>
  <r>
    <n v="201"/>
    <x v="0"/>
    <x v="0"/>
    <s v="Vande Walle, Mr. Nestor Cyriel"/>
    <x v="0"/>
    <x v="4"/>
    <n v="0"/>
    <n v="0"/>
    <n v="345770"/>
    <n v="9.5"/>
    <s v="0"/>
    <x v="0"/>
  </r>
  <r>
    <n v="202"/>
    <x v="0"/>
    <x v="0"/>
    <s v="Sage, Mr. Frederick"/>
    <x v="0"/>
    <x v="4"/>
    <n v="8"/>
    <n v="2"/>
    <s v="CA. 2343"/>
    <n v="69.55"/>
    <s v="0"/>
    <x v="0"/>
  </r>
  <r>
    <n v="203"/>
    <x v="0"/>
    <x v="0"/>
    <s v="Johanson, Mr. Jakob Alfred"/>
    <x v="0"/>
    <x v="15"/>
    <n v="0"/>
    <n v="0"/>
    <n v="3101264"/>
    <n v="6.4958"/>
    <s v="0"/>
    <x v="0"/>
  </r>
  <r>
    <n v="204"/>
    <x v="0"/>
    <x v="0"/>
    <s v="Youseff, Mr. Gerious"/>
    <x v="0"/>
    <x v="61"/>
    <n v="0"/>
    <n v="0"/>
    <n v="2628"/>
    <n v="7.2249999999999996"/>
    <s v="0"/>
    <x v="1"/>
  </r>
  <r>
    <n v="205"/>
    <x v="1"/>
    <x v="0"/>
    <s v="Cohen, Mr. Gurshon &quot;Gus&quot;"/>
    <x v="0"/>
    <x v="23"/>
    <n v="0"/>
    <n v="0"/>
    <s v="A/5 3540"/>
    <n v="8.0500000000000007"/>
    <s v="0"/>
    <x v="0"/>
  </r>
  <r>
    <n v="206"/>
    <x v="0"/>
    <x v="0"/>
    <s v="Strom, Miss. Telma Matilda"/>
    <x v="1"/>
    <x v="6"/>
    <n v="0"/>
    <n v="1"/>
    <n v="347054"/>
    <n v="10.4625"/>
    <s v="G6"/>
    <x v="0"/>
  </r>
  <r>
    <n v="207"/>
    <x v="0"/>
    <x v="0"/>
    <s v="Backstrom, Mr. Karl Alfred"/>
    <x v="0"/>
    <x v="34"/>
    <n v="1"/>
    <n v="0"/>
    <n v="3101278"/>
    <n v="15.85"/>
    <s v="0"/>
    <x v="0"/>
  </r>
  <r>
    <n v="208"/>
    <x v="1"/>
    <x v="0"/>
    <s v="Albimona, Mr. Nassef Cassem"/>
    <x v="0"/>
    <x v="2"/>
    <n v="0"/>
    <n v="0"/>
    <n v="2699"/>
    <n v="18.787500000000001"/>
    <s v="0"/>
    <x v="1"/>
  </r>
  <r>
    <n v="209"/>
    <x v="1"/>
    <x v="0"/>
    <s v="Carr, Miss. Helen &quot;Ellen&quot;"/>
    <x v="1"/>
    <x v="35"/>
    <n v="0"/>
    <n v="0"/>
    <n v="367231"/>
    <n v="7.75"/>
    <s v="0"/>
    <x v="2"/>
  </r>
  <r>
    <n v="210"/>
    <x v="1"/>
    <x v="1"/>
    <s v="Blank, Mr. Henry"/>
    <x v="0"/>
    <x v="19"/>
    <n v="0"/>
    <n v="0"/>
    <n v="112277"/>
    <n v="31"/>
    <s v="A31"/>
    <x v="1"/>
  </r>
  <r>
    <n v="211"/>
    <x v="0"/>
    <x v="0"/>
    <s v="Ali, Mr. Ahmed"/>
    <x v="0"/>
    <x v="41"/>
    <n v="0"/>
    <n v="0"/>
    <s v="SOTON/O.Q. 3101311"/>
    <n v="7.05"/>
    <s v="0"/>
    <x v="0"/>
  </r>
  <r>
    <n v="212"/>
    <x v="1"/>
    <x v="2"/>
    <s v="Cameron, Miss. Clear Annie"/>
    <x v="1"/>
    <x v="3"/>
    <n v="0"/>
    <n v="0"/>
    <s v="F.C.C. 13528"/>
    <n v="21"/>
    <s v="0"/>
    <x v="0"/>
  </r>
  <r>
    <n v="213"/>
    <x v="0"/>
    <x v="0"/>
    <s v="Perkin, Mr. John Henry"/>
    <x v="0"/>
    <x v="0"/>
    <n v="0"/>
    <n v="0"/>
    <s v="A/5 21174"/>
    <n v="7.25"/>
    <s v="0"/>
    <x v="0"/>
  </r>
  <r>
    <n v="214"/>
    <x v="0"/>
    <x v="2"/>
    <s v="Givard, Mr. Hans Kristensen"/>
    <x v="0"/>
    <x v="38"/>
    <n v="0"/>
    <n v="0"/>
    <n v="250646"/>
    <n v="13"/>
    <s v="0"/>
    <x v="0"/>
  </r>
  <r>
    <n v="215"/>
    <x v="0"/>
    <x v="0"/>
    <s v="Kiernan, Mr. Philip"/>
    <x v="0"/>
    <x v="4"/>
    <n v="1"/>
    <n v="0"/>
    <n v="367229"/>
    <n v="7.75"/>
    <s v="0"/>
    <x v="2"/>
  </r>
  <r>
    <n v="216"/>
    <x v="1"/>
    <x v="1"/>
    <s v="Newell, Miss. Madeleine"/>
    <x v="1"/>
    <x v="14"/>
    <n v="1"/>
    <n v="0"/>
    <n v="35273"/>
    <n v="113.27500000000001"/>
    <s v="D36"/>
    <x v="1"/>
  </r>
  <r>
    <n v="217"/>
    <x v="1"/>
    <x v="0"/>
    <s v="Honkanen, Miss. Eliina"/>
    <x v="1"/>
    <x v="7"/>
    <n v="0"/>
    <n v="0"/>
    <s v="STON/O2. 3101283"/>
    <n v="7.9249999999999998"/>
    <s v="0"/>
    <x v="0"/>
  </r>
  <r>
    <n v="218"/>
    <x v="0"/>
    <x v="2"/>
    <s v="Jacobsohn, Mr. Sidney Samuel"/>
    <x v="0"/>
    <x v="21"/>
    <n v="1"/>
    <n v="0"/>
    <n v="243847"/>
    <n v="27"/>
    <s v="0"/>
    <x v="0"/>
  </r>
  <r>
    <n v="219"/>
    <x v="1"/>
    <x v="1"/>
    <s v="Bazzani, Miss. Albina"/>
    <x v="1"/>
    <x v="34"/>
    <n v="0"/>
    <n v="0"/>
    <n v="11813"/>
    <n v="76.291700000000006"/>
    <s v="D15"/>
    <x v="1"/>
  </r>
  <r>
    <n v="220"/>
    <x v="0"/>
    <x v="2"/>
    <s v="Harris, Mr. Walter"/>
    <x v="0"/>
    <x v="38"/>
    <n v="0"/>
    <n v="0"/>
    <s v="W/C 14208"/>
    <n v="10.5"/>
    <s v="0"/>
    <x v="0"/>
  </r>
  <r>
    <n v="221"/>
    <x v="1"/>
    <x v="0"/>
    <s v="Sunderland, Mr. Victor Francis"/>
    <x v="0"/>
    <x v="35"/>
    <n v="0"/>
    <n v="0"/>
    <s v="SOTON/OQ 392089"/>
    <n v="8.0500000000000007"/>
    <s v="0"/>
    <x v="0"/>
  </r>
  <r>
    <n v="222"/>
    <x v="0"/>
    <x v="2"/>
    <s v="Bracken, Mr. James H"/>
    <x v="0"/>
    <x v="7"/>
    <n v="0"/>
    <n v="0"/>
    <n v="220367"/>
    <n v="13"/>
    <s v="0"/>
    <x v="0"/>
  </r>
  <r>
    <n v="223"/>
    <x v="0"/>
    <x v="0"/>
    <s v="Green, Mr. George Henry"/>
    <x v="0"/>
    <x v="53"/>
    <n v="0"/>
    <n v="0"/>
    <n v="21440"/>
    <n v="8.0500000000000007"/>
    <s v="0"/>
    <x v="0"/>
  </r>
  <r>
    <n v="224"/>
    <x v="0"/>
    <x v="0"/>
    <s v="Nenkoff, Mr. Christo"/>
    <x v="0"/>
    <x v="4"/>
    <n v="0"/>
    <n v="0"/>
    <n v="349234"/>
    <n v="7.8958000000000004"/>
    <s v="0"/>
    <x v="0"/>
  </r>
  <r>
    <n v="225"/>
    <x v="1"/>
    <x v="1"/>
    <s v="Hoyt, Mr. Frederick Maxfield"/>
    <x v="0"/>
    <x v="1"/>
    <n v="1"/>
    <n v="0"/>
    <n v="19943"/>
    <n v="90"/>
    <s v="C93"/>
    <x v="0"/>
  </r>
  <r>
    <n v="226"/>
    <x v="0"/>
    <x v="0"/>
    <s v="Berglund, Mr. Karl Ivar Sven"/>
    <x v="0"/>
    <x v="0"/>
    <n v="0"/>
    <n v="0"/>
    <s v="PP 4348"/>
    <n v="9.35"/>
    <s v="0"/>
    <x v="0"/>
  </r>
  <r>
    <n v="227"/>
    <x v="1"/>
    <x v="2"/>
    <s v="Mellors, Mr. William John"/>
    <x v="0"/>
    <x v="18"/>
    <n v="0"/>
    <n v="0"/>
    <s v="SW/PP 751"/>
    <n v="10.5"/>
    <s v="0"/>
    <x v="0"/>
  </r>
  <r>
    <n v="228"/>
    <x v="0"/>
    <x v="0"/>
    <s v="Lovell, Mr. John Hall (&quot;Henry&quot;)"/>
    <x v="0"/>
    <x v="62"/>
    <n v="0"/>
    <n v="0"/>
    <s v="A/5 21173"/>
    <n v="7.25"/>
    <s v="0"/>
    <x v="0"/>
  </r>
  <r>
    <n v="229"/>
    <x v="0"/>
    <x v="2"/>
    <s v="Fahlstrom, Mr. Arne Jonas"/>
    <x v="0"/>
    <x v="23"/>
    <n v="0"/>
    <n v="0"/>
    <n v="236171"/>
    <n v="13"/>
    <s v="0"/>
    <x v="0"/>
  </r>
  <r>
    <n v="230"/>
    <x v="0"/>
    <x v="0"/>
    <s v="Lefebre, Miss. Mathilde"/>
    <x v="1"/>
    <x v="4"/>
    <n v="3"/>
    <n v="1"/>
    <n v="4133"/>
    <n v="25.466699999999999"/>
    <s v="0"/>
    <x v="0"/>
  </r>
  <r>
    <n v="231"/>
    <x v="1"/>
    <x v="1"/>
    <s v="Harris, Mrs. Henry Birkhardt (Irene Wallach)"/>
    <x v="1"/>
    <x v="3"/>
    <n v="1"/>
    <n v="0"/>
    <n v="36973"/>
    <n v="83.474999999999994"/>
    <s v="C83"/>
    <x v="0"/>
  </r>
  <r>
    <n v="232"/>
    <x v="0"/>
    <x v="0"/>
    <s v="Larsson, Mr. Bengt Edvin"/>
    <x v="0"/>
    <x v="27"/>
    <n v="0"/>
    <n v="0"/>
    <n v="347067"/>
    <n v="7.7750000000000004"/>
    <s v="0"/>
    <x v="0"/>
  </r>
  <r>
    <n v="233"/>
    <x v="0"/>
    <x v="2"/>
    <s v="Sjostedt, Mr. Ernst Adolf"/>
    <x v="0"/>
    <x v="43"/>
    <n v="0"/>
    <n v="0"/>
    <n v="237442"/>
    <n v="13.5"/>
    <s v="0"/>
    <x v="0"/>
  </r>
  <r>
    <n v="234"/>
    <x v="1"/>
    <x v="0"/>
    <s v="Asplund, Miss. Lillian Gertrud"/>
    <x v="1"/>
    <x v="30"/>
    <n v="4"/>
    <n v="2"/>
    <n v="347077"/>
    <n v="31.387499999999999"/>
    <s v="0"/>
    <x v="0"/>
  </r>
  <r>
    <n v="235"/>
    <x v="0"/>
    <x v="2"/>
    <s v="Leyson, Mr. Robert William Norman"/>
    <x v="0"/>
    <x v="41"/>
    <n v="0"/>
    <n v="0"/>
    <s v="C.A. 29566"/>
    <n v="10.5"/>
    <s v="0"/>
    <x v="0"/>
  </r>
  <r>
    <n v="236"/>
    <x v="0"/>
    <x v="0"/>
    <s v="Harknett, Miss. Alice Phoebe"/>
    <x v="1"/>
    <x v="4"/>
    <n v="0"/>
    <n v="0"/>
    <s v="W./C. 6609"/>
    <n v="7.55"/>
    <s v="0"/>
    <x v="0"/>
  </r>
  <r>
    <n v="237"/>
    <x v="0"/>
    <x v="2"/>
    <s v="Hold, Mr. Stephen"/>
    <x v="0"/>
    <x v="56"/>
    <n v="1"/>
    <n v="0"/>
    <n v="26707"/>
    <n v="26"/>
    <s v="0"/>
    <x v="0"/>
  </r>
  <r>
    <n v="238"/>
    <x v="1"/>
    <x v="2"/>
    <s v="Collyer, Miss. Marjorie &quot;Lottie&quot;"/>
    <x v="1"/>
    <x v="17"/>
    <n v="0"/>
    <n v="2"/>
    <s v="C.A. 31921"/>
    <n v="26.25"/>
    <s v="0"/>
    <x v="0"/>
  </r>
  <r>
    <n v="239"/>
    <x v="0"/>
    <x v="2"/>
    <s v="Pengelly, Mr. Frederick William"/>
    <x v="0"/>
    <x v="18"/>
    <n v="0"/>
    <n v="0"/>
    <n v="28665"/>
    <n v="10.5"/>
    <s v="0"/>
    <x v="0"/>
  </r>
  <r>
    <n v="240"/>
    <x v="0"/>
    <x v="2"/>
    <s v="Hunt, Mr. George Henry"/>
    <x v="0"/>
    <x v="39"/>
    <n v="0"/>
    <n v="0"/>
    <s v="SCO/W 1585"/>
    <n v="12.275"/>
    <s v="0"/>
    <x v="0"/>
  </r>
  <r>
    <n v="241"/>
    <x v="0"/>
    <x v="0"/>
    <s v="Zabour, Miss. Thamine"/>
    <x v="1"/>
    <x v="4"/>
    <n v="1"/>
    <n v="0"/>
    <n v="2665"/>
    <n v="14.4542"/>
    <s v="0"/>
    <x v="1"/>
  </r>
  <r>
    <n v="242"/>
    <x v="1"/>
    <x v="0"/>
    <s v="Murphy, Miss. Katherine &quot;Kate&quot;"/>
    <x v="1"/>
    <x v="4"/>
    <n v="1"/>
    <n v="0"/>
    <n v="367230"/>
    <n v="15.5"/>
    <s v="0"/>
    <x v="2"/>
  </r>
  <r>
    <n v="243"/>
    <x v="0"/>
    <x v="2"/>
    <s v="Coleridge, Mr. Reginald Charles"/>
    <x v="0"/>
    <x v="27"/>
    <n v="0"/>
    <n v="0"/>
    <s v="W./C. 14263"/>
    <n v="10.5"/>
    <s v="0"/>
    <x v="0"/>
  </r>
  <r>
    <n v="244"/>
    <x v="0"/>
    <x v="0"/>
    <s v="Maenpaa, Mr. Matti Alexanteri"/>
    <x v="0"/>
    <x v="0"/>
    <n v="0"/>
    <n v="0"/>
    <s v="STON/O 2. 3101275"/>
    <n v="7.125"/>
    <s v="0"/>
    <x v="0"/>
  </r>
  <r>
    <n v="245"/>
    <x v="0"/>
    <x v="0"/>
    <s v="Attalah, Mr. Sleiman"/>
    <x v="0"/>
    <x v="38"/>
    <n v="0"/>
    <n v="0"/>
    <n v="2694"/>
    <n v="7.2249999999999996"/>
    <s v="0"/>
    <x v="1"/>
  </r>
  <r>
    <n v="246"/>
    <x v="0"/>
    <x v="1"/>
    <s v="Minahan, Dr. William Edward"/>
    <x v="0"/>
    <x v="56"/>
    <n v="2"/>
    <n v="0"/>
    <n v="19928"/>
    <n v="90"/>
    <s v="C78"/>
    <x v="2"/>
  </r>
  <r>
    <n v="247"/>
    <x v="0"/>
    <x v="0"/>
    <s v="Lindahl, Miss. Agda Thorilda Viktoria"/>
    <x v="1"/>
    <x v="36"/>
    <n v="0"/>
    <n v="0"/>
    <n v="347071"/>
    <n v="7.7750000000000004"/>
    <s v="0"/>
    <x v="0"/>
  </r>
  <r>
    <n v="248"/>
    <x v="1"/>
    <x v="2"/>
    <s v="Hamalainen, Mrs. William (Anna)"/>
    <x v="1"/>
    <x v="41"/>
    <n v="0"/>
    <n v="2"/>
    <n v="250649"/>
    <n v="14.5"/>
    <s v="0"/>
    <x v="0"/>
  </r>
  <r>
    <n v="249"/>
    <x v="1"/>
    <x v="1"/>
    <s v="Beckwith, Mr. Richard Leonard"/>
    <x v="0"/>
    <x v="45"/>
    <n v="1"/>
    <n v="1"/>
    <n v="11751"/>
    <n v="52.554200000000002"/>
    <s v="D35"/>
    <x v="0"/>
  </r>
  <r>
    <n v="250"/>
    <x v="0"/>
    <x v="2"/>
    <s v="Carter, Rev. Ernest Courtenay"/>
    <x v="0"/>
    <x v="5"/>
    <n v="1"/>
    <n v="0"/>
    <n v="244252"/>
    <n v="26"/>
    <s v="0"/>
    <x v="0"/>
  </r>
  <r>
    <n v="251"/>
    <x v="0"/>
    <x v="0"/>
    <s v="Reed, Mr. James George"/>
    <x v="0"/>
    <x v="4"/>
    <n v="0"/>
    <n v="0"/>
    <n v="362316"/>
    <n v="7.25"/>
    <s v="0"/>
    <x v="0"/>
  </r>
  <r>
    <n v="252"/>
    <x v="0"/>
    <x v="0"/>
    <s v="Strom, Mrs. Wilhelm (Elna Matilda Persson)"/>
    <x v="1"/>
    <x v="27"/>
    <n v="1"/>
    <n v="1"/>
    <n v="347054"/>
    <n v="10.4625"/>
    <s v="G6"/>
    <x v="0"/>
  </r>
  <r>
    <n v="253"/>
    <x v="0"/>
    <x v="1"/>
    <s v="Stead, Mr. William Thomas"/>
    <x v="0"/>
    <x v="63"/>
    <n v="0"/>
    <n v="0"/>
    <n v="113514"/>
    <n v="26.55"/>
    <s v="C87"/>
    <x v="0"/>
  </r>
  <r>
    <n v="254"/>
    <x v="0"/>
    <x v="0"/>
    <s v="Lobb, Mr. William Arthur"/>
    <x v="0"/>
    <x v="38"/>
    <n v="1"/>
    <n v="0"/>
    <s v="A/5. 3336"/>
    <n v="16.100000000000001"/>
    <s v="0"/>
    <x v="0"/>
  </r>
  <r>
    <n v="255"/>
    <x v="0"/>
    <x v="0"/>
    <s v="Rosblom, Mrs. Viktor (Helena Wilhelmina)"/>
    <x v="1"/>
    <x v="64"/>
    <n v="0"/>
    <n v="2"/>
    <n v="370129"/>
    <n v="20.212499999999999"/>
    <s v="0"/>
    <x v="0"/>
  </r>
  <r>
    <n v="256"/>
    <x v="1"/>
    <x v="0"/>
    <s v="Touma, Mrs. Darwis (Hanne Youssef Razi)"/>
    <x v="1"/>
    <x v="27"/>
    <n v="0"/>
    <n v="2"/>
    <n v="2650"/>
    <n v="15.245799999999999"/>
    <s v="0"/>
    <x v="1"/>
  </r>
  <r>
    <n v="257"/>
    <x v="1"/>
    <x v="1"/>
    <s v="Thorne, Mrs. Gertrude Maybelle"/>
    <x v="1"/>
    <x v="4"/>
    <n v="0"/>
    <n v="0"/>
    <s v="PC 17585"/>
    <n v="79.2"/>
    <s v="0"/>
    <x v="1"/>
  </r>
  <r>
    <n v="258"/>
    <x v="1"/>
    <x v="1"/>
    <s v="Cherry, Miss. Gladys"/>
    <x v="1"/>
    <x v="38"/>
    <n v="0"/>
    <n v="0"/>
    <n v="110152"/>
    <n v="86.5"/>
    <s v="B77"/>
    <x v="0"/>
  </r>
  <r>
    <n v="259"/>
    <x v="1"/>
    <x v="1"/>
    <s v="Ward, Miss. Anna"/>
    <x v="1"/>
    <x v="3"/>
    <n v="0"/>
    <n v="0"/>
    <s v="PC 17755"/>
    <n v="512.32920000000001"/>
    <s v="0"/>
    <x v="1"/>
  </r>
  <r>
    <n v="260"/>
    <x v="1"/>
    <x v="2"/>
    <s v="Parrish, Mrs. (Lutie Davis)"/>
    <x v="1"/>
    <x v="59"/>
    <n v="0"/>
    <n v="1"/>
    <n v="230433"/>
    <n v="26"/>
    <s v="0"/>
    <x v="0"/>
  </r>
  <r>
    <n v="261"/>
    <x v="0"/>
    <x v="0"/>
    <s v="Smith, Mr. Thomas"/>
    <x v="0"/>
    <x v="4"/>
    <n v="0"/>
    <n v="0"/>
    <n v="384461"/>
    <n v="7.75"/>
    <s v="0"/>
    <x v="2"/>
  </r>
  <r>
    <n v="262"/>
    <x v="1"/>
    <x v="0"/>
    <s v="Asplund, Master. Edvin Rojj Felix"/>
    <x v="0"/>
    <x v="24"/>
    <n v="4"/>
    <n v="2"/>
    <n v="347077"/>
    <n v="31.387499999999999"/>
    <s v="0"/>
    <x v="0"/>
  </r>
  <r>
    <n v="263"/>
    <x v="0"/>
    <x v="1"/>
    <s v="Taussig, Mr. Emil"/>
    <x v="0"/>
    <x v="65"/>
    <n v="1"/>
    <n v="1"/>
    <n v="110413"/>
    <n v="79.650000000000006"/>
    <s v="E67"/>
    <x v="0"/>
  </r>
  <r>
    <n v="264"/>
    <x v="0"/>
    <x v="1"/>
    <s v="Harrison, Mr. William"/>
    <x v="0"/>
    <x v="19"/>
    <n v="0"/>
    <n v="0"/>
    <n v="112059"/>
    <n v="0"/>
    <s v="B94"/>
    <x v="0"/>
  </r>
  <r>
    <n v="265"/>
    <x v="0"/>
    <x v="0"/>
    <s v="Henry, Miss. Delia"/>
    <x v="1"/>
    <x v="4"/>
    <n v="0"/>
    <n v="0"/>
    <n v="382649"/>
    <n v="7.75"/>
    <s v="0"/>
    <x v="2"/>
  </r>
  <r>
    <n v="266"/>
    <x v="0"/>
    <x v="2"/>
    <s v="Reeves, Mr. David"/>
    <x v="0"/>
    <x v="60"/>
    <n v="0"/>
    <n v="0"/>
    <s v="C.A. 17248"/>
    <n v="10.5"/>
    <s v="0"/>
    <x v="0"/>
  </r>
  <r>
    <n v="267"/>
    <x v="0"/>
    <x v="0"/>
    <s v="Panula, Mr. Ernesti Arvid"/>
    <x v="0"/>
    <x v="35"/>
    <n v="4"/>
    <n v="1"/>
    <n v="3101295"/>
    <n v="39.6875"/>
    <s v="0"/>
    <x v="0"/>
  </r>
  <r>
    <n v="268"/>
    <x v="1"/>
    <x v="0"/>
    <s v="Persson, Mr. Ernst Ulrik"/>
    <x v="0"/>
    <x v="36"/>
    <n v="1"/>
    <n v="0"/>
    <n v="347083"/>
    <n v="7.7750000000000004"/>
    <s v="0"/>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4"/>
    <n v="0"/>
    <n v="0"/>
    <n v="113798"/>
    <n v="31"/>
    <s v="0"/>
    <x v="0"/>
  </r>
  <r>
    <n v="272"/>
    <x v="1"/>
    <x v="0"/>
    <s v="Tornquist, Mr. William Henry"/>
    <x v="0"/>
    <x v="36"/>
    <n v="0"/>
    <n v="0"/>
    <s v="LINE"/>
    <n v="0"/>
    <s v="0"/>
    <x v="0"/>
  </r>
  <r>
    <n v="273"/>
    <x v="1"/>
    <x v="2"/>
    <s v="Mellinger, Mrs. (Elizabeth Anne Maidment)"/>
    <x v="1"/>
    <x v="64"/>
    <n v="0"/>
    <n v="1"/>
    <n v="250644"/>
    <n v="19.5"/>
    <s v="0"/>
    <x v="0"/>
  </r>
  <r>
    <n v="274"/>
    <x v="0"/>
    <x v="1"/>
    <s v="Natsch, Mr. Charles H"/>
    <x v="0"/>
    <x v="45"/>
    <n v="0"/>
    <n v="1"/>
    <s v="PC 17596"/>
    <n v="29.7"/>
    <s v="C118"/>
    <x v="1"/>
  </r>
  <r>
    <n v="275"/>
    <x v="1"/>
    <x v="0"/>
    <s v="Healy, Miss. Hanora &quot;Nora&quot;"/>
    <x v="1"/>
    <x v="4"/>
    <n v="0"/>
    <n v="0"/>
    <n v="370375"/>
    <n v="7.75"/>
    <s v="0"/>
    <x v="2"/>
  </r>
  <r>
    <n v="276"/>
    <x v="1"/>
    <x v="1"/>
    <s v="Andrews, Miss. Kornelia Theodosia"/>
    <x v="1"/>
    <x v="66"/>
    <n v="1"/>
    <n v="0"/>
    <n v="13502"/>
    <n v="77.958299999999994"/>
    <s v="D7"/>
    <x v="0"/>
  </r>
  <r>
    <n v="277"/>
    <x v="0"/>
    <x v="0"/>
    <s v="Lindblom, Miss. Augusta Charlotta"/>
    <x v="1"/>
    <x v="32"/>
    <n v="0"/>
    <n v="0"/>
    <n v="347073"/>
    <n v="7.75"/>
    <s v="0"/>
    <x v="0"/>
  </r>
  <r>
    <n v="278"/>
    <x v="0"/>
    <x v="2"/>
    <s v="Parkes, Mr. Francis &quot;Frank&quot;"/>
    <x v="0"/>
    <x v="4"/>
    <n v="0"/>
    <n v="0"/>
    <n v="239853"/>
    <n v="0"/>
    <s v="0"/>
    <x v="0"/>
  </r>
  <r>
    <n v="279"/>
    <x v="0"/>
    <x v="0"/>
    <s v="Rice, Master. Eric"/>
    <x v="0"/>
    <x v="25"/>
    <n v="4"/>
    <n v="1"/>
    <n v="382652"/>
    <n v="29.125"/>
    <s v="0"/>
    <x v="2"/>
  </r>
  <r>
    <n v="280"/>
    <x v="1"/>
    <x v="0"/>
    <s v="Abbott, Mrs. Stanton (Rosa Hunt)"/>
    <x v="1"/>
    <x v="3"/>
    <n v="1"/>
    <n v="1"/>
    <s v="C.A. 2673"/>
    <n v="20.25"/>
    <s v="0"/>
    <x v="0"/>
  </r>
  <r>
    <n v="281"/>
    <x v="0"/>
    <x v="0"/>
    <s v="Duane, Mr. Frank"/>
    <x v="0"/>
    <x v="28"/>
    <n v="0"/>
    <n v="0"/>
    <n v="336439"/>
    <n v="7.75"/>
    <s v="0"/>
    <x v="2"/>
  </r>
  <r>
    <n v="282"/>
    <x v="0"/>
    <x v="0"/>
    <s v="Olsson, Mr. Nils Johan Goransson"/>
    <x v="0"/>
    <x v="4"/>
    <n v="0"/>
    <n v="0"/>
    <n v="347464"/>
    <n v="7.8541999999999996"/>
    <s v="0"/>
    <x v="0"/>
  </r>
  <r>
    <n v="283"/>
    <x v="0"/>
    <x v="0"/>
    <s v="de Pelsmaeker, Mr. Alfons"/>
    <x v="0"/>
    <x v="35"/>
    <n v="0"/>
    <n v="0"/>
    <n v="345778"/>
    <n v="9.5"/>
    <s v="0"/>
    <x v="0"/>
  </r>
  <r>
    <n v="284"/>
    <x v="1"/>
    <x v="0"/>
    <s v="Dorking, Mr. Edward Arthur"/>
    <x v="0"/>
    <x v="18"/>
    <n v="0"/>
    <n v="0"/>
    <s v="A/5. 10482"/>
    <n v="8.0500000000000007"/>
    <s v="0"/>
    <x v="0"/>
  </r>
  <r>
    <n v="285"/>
    <x v="0"/>
    <x v="1"/>
    <s v="Smith, Mr. Richard William"/>
    <x v="0"/>
    <x v="4"/>
    <n v="0"/>
    <n v="0"/>
    <n v="113056"/>
    <n v="26"/>
    <s v="A19"/>
    <x v="0"/>
  </r>
  <r>
    <n v="286"/>
    <x v="0"/>
    <x v="0"/>
    <s v="Stankovic, Mr. Ivan"/>
    <x v="0"/>
    <x v="39"/>
    <n v="0"/>
    <n v="0"/>
    <n v="349239"/>
    <n v="8.6624999999999996"/>
    <s v="0"/>
    <x v="1"/>
  </r>
  <r>
    <n v="287"/>
    <x v="1"/>
    <x v="0"/>
    <s v="de Mulder, Mr. Theodore"/>
    <x v="0"/>
    <x v="38"/>
    <n v="0"/>
    <n v="0"/>
    <n v="345774"/>
    <n v="9.5"/>
    <s v="0"/>
    <x v="0"/>
  </r>
  <r>
    <n v="288"/>
    <x v="0"/>
    <x v="0"/>
    <s v="Naidenoff, Mr. Penko"/>
    <x v="0"/>
    <x v="0"/>
    <n v="0"/>
    <n v="0"/>
    <n v="349206"/>
    <n v="7.8958000000000004"/>
    <s v="0"/>
    <x v="0"/>
  </r>
  <r>
    <n v="289"/>
    <x v="1"/>
    <x v="2"/>
    <s v="Hosono, Mr. Masabumi"/>
    <x v="0"/>
    <x v="21"/>
    <n v="0"/>
    <n v="0"/>
    <n v="237798"/>
    <n v="13"/>
    <s v="0"/>
    <x v="0"/>
  </r>
  <r>
    <n v="290"/>
    <x v="1"/>
    <x v="0"/>
    <s v="Connolly, Miss. Kate"/>
    <x v="1"/>
    <x v="0"/>
    <n v="0"/>
    <n v="0"/>
    <n v="370373"/>
    <n v="7.75"/>
    <s v="0"/>
    <x v="2"/>
  </r>
  <r>
    <n v="291"/>
    <x v="1"/>
    <x v="1"/>
    <s v="Barber, Miss. Ellen &quot;Nellie&quot;"/>
    <x v="1"/>
    <x v="2"/>
    <n v="0"/>
    <n v="0"/>
    <n v="19877"/>
    <n v="78.849999999999994"/>
    <s v="0"/>
    <x v="0"/>
  </r>
  <r>
    <n v="292"/>
    <x v="1"/>
    <x v="1"/>
    <s v="Bishop, Mrs. Dickinson H (Helen Walton)"/>
    <x v="1"/>
    <x v="18"/>
    <n v="1"/>
    <n v="0"/>
    <n v="11967"/>
    <n v="91.0792"/>
    <s v="B49"/>
    <x v="1"/>
  </r>
  <r>
    <n v="293"/>
    <x v="0"/>
    <x v="2"/>
    <s v="Levy, Mr. Rene Jacques"/>
    <x v="0"/>
    <x v="60"/>
    <n v="0"/>
    <n v="0"/>
    <s v="SC/Paris 2163"/>
    <n v="12.875"/>
    <s v="D"/>
    <x v="1"/>
  </r>
  <r>
    <n v="294"/>
    <x v="0"/>
    <x v="0"/>
    <s v="Haas, Miss. Aloisia"/>
    <x v="1"/>
    <x v="41"/>
    <n v="0"/>
    <n v="0"/>
    <n v="349236"/>
    <n v="8.85"/>
    <s v="0"/>
    <x v="0"/>
  </r>
  <r>
    <n v="295"/>
    <x v="0"/>
    <x v="0"/>
    <s v="Mineff, Mr. Ivan"/>
    <x v="0"/>
    <x v="41"/>
    <n v="0"/>
    <n v="0"/>
    <n v="349233"/>
    <n v="7.8958000000000004"/>
    <s v="0"/>
    <x v="0"/>
  </r>
  <r>
    <n v="296"/>
    <x v="0"/>
    <x v="1"/>
    <s v="Lewy, Mr. Ervin G"/>
    <x v="0"/>
    <x v="4"/>
    <n v="0"/>
    <n v="0"/>
    <s v="PC 17612"/>
    <n v="27.720800000000001"/>
    <s v="0"/>
    <x v="1"/>
  </r>
  <r>
    <n v="297"/>
    <x v="0"/>
    <x v="0"/>
    <s v="Hanna, Mr. Mansour"/>
    <x v="0"/>
    <x v="67"/>
    <n v="0"/>
    <n v="0"/>
    <n v="2693"/>
    <n v="7.2291999999999996"/>
    <s v="0"/>
    <x v="1"/>
  </r>
  <r>
    <n v="298"/>
    <x v="0"/>
    <x v="1"/>
    <s v="Allison, Miss. Helen Loraine"/>
    <x v="1"/>
    <x v="6"/>
    <n v="1"/>
    <n v="2"/>
    <n v="113781"/>
    <n v="151.55000000000001"/>
    <s v="C22 C26"/>
    <x v="0"/>
  </r>
  <r>
    <n v="299"/>
    <x v="1"/>
    <x v="1"/>
    <s v="Saalfeld, Mr. Adolphe"/>
    <x v="0"/>
    <x v="4"/>
    <n v="0"/>
    <n v="0"/>
    <n v="19988"/>
    <n v="30.5"/>
    <s v="C106"/>
    <x v="0"/>
  </r>
  <r>
    <n v="300"/>
    <x v="1"/>
    <x v="1"/>
    <s v="Baxter, Mrs. James (Helene DeLaudeniere Chaput)"/>
    <x v="1"/>
    <x v="59"/>
    <n v="0"/>
    <n v="1"/>
    <s v="PC 17558"/>
    <n v="247.52080000000001"/>
    <s v="B58 B60"/>
    <x v="1"/>
  </r>
  <r>
    <n v="301"/>
    <x v="1"/>
    <x v="0"/>
    <s v="Kelly, Miss. Anna Katherine &quot;Annie Kate&quot;"/>
    <x v="1"/>
    <x v="4"/>
    <n v="0"/>
    <n v="0"/>
    <n v="9234"/>
    <n v="7.75"/>
    <s v="0"/>
    <x v="2"/>
  </r>
  <r>
    <n v="302"/>
    <x v="1"/>
    <x v="0"/>
    <s v="McCoy, Mr. Bernard"/>
    <x v="0"/>
    <x v="4"/>
    <n v="2"/>
    <n v="0"/>
    <n v="367226"/>
    <n v="23.25"/>
    <s v="0"/>
    <x v="2"/>
  </r>
  <r>
    <n v="303"/>
    <x v="0"/>
    <x v="0"/>
    <s v="Johnson, Mr. William Cahoone Jr"/>
    <x v="0"/>
    <x v="18"/>
    <n v="0"/>
    <n v="0"/>
    <s v="LINE"/>
    <n v="0"/>
    <s v="0"/>
    <x v="0"/>
  </r>
  <r>
    <n v="304"/>
    <x v="1"/>
    <x v="2"/>
    <s v="Keane, Miss. Nora A"/>
    <x v="1"/>
    <x v="4"/>
    <n v="0"/>
    <n v="0"/>
    <n v="226593"/>
    <n v="12.35"/>
    <s v="E101"/>
    <x v="2"/>
  </r>
  <r>
    <n v="305"/>
    <x v="0"/>
    <x v="0"/>
    <s v="Williams, Mr. Howard Hugh &quot;Harry&quot;"/>
    <x v="0"/>
    <x v="4"/>
    <n v="0"/>
    <n v="0"/>
    <s v="A/5 2466"/>
    <n v="8.0500000000000007"/>
    <s v="0"/>
    <x v="0"/>
  </r>
  <r>
    <n v="306"/>
    <x v="1"/>
    <x v="1"/>
    <s v="Allison, Master. Hudson Trevor"/>
    <x v="0"/>
    <x v="37"/>
    <n v="1"/>
    <n v="2"/>
    <n v="113781"/>
    <n v="151.55000000000001"/>
    <s v="C22 C26"/>
    <x v="0"/>
  </r>
  <r>
    <n v="307"/>
    <x v="1"/>
    <x v="1"/>
    <s v="Fleming, Miss. Margaret"/>
    <x v="1"/>
    <x v="4"/>
    <n v="0"/>
    <n v="0"/>
    <n v="17421"/>
    <n v="110.88330000000001"/>
    <s v="0"/>
    <x v="1"/>
  </r>
  <r>
    <n v="308"/>
    <x v="1"/>
    <x v="1"/>
    <s v="Penasco y Castellana, Mrs. Victor de Satode (Maria Josefa Perez de Soto y Vallejo)"/>
    <x v="1"/>
    <x v="33"/>
    <n v="1"/>
    <n v="0"/>
    <s v="PC 17758"/>
    <n v="108.9"/>
    <s v="C65"/>
    <x v="1"/>
  </r>
  <r>
    <n v="309"/>
    <x v="0"/>
    <x v="2"/>
    <s v="Abelson, Mr. Samuel"/>
    <x v="0"/>
    <x v="38"/>
    <n v="1"/>
    <n v="0"/>
    <s v="P/PP 3381"/>
    <n v="24"/>
    <s v="0"/>
    <x v="1"/>
  </r>
  <r>
    <n v="310"/>
    <x v="1"/>
    <x v="1"/>
    <s v="Francatelli, Miss. Laura Mabel"/>
    <x v="1"/>
    <x v="38"/>
    <n v="0"/>
    <n v="0"/>
    <s v="PC 17485"/>
    <n v="56.929200000000002"/>
    <s v="E36"/>
    <x v="1"/>
  </r>
  <r>
    <n v="311"/>
    <x v="1"/>
    <x v="1"/>
    <s v="Hays, Miss. Margaret Bechstein"/>
    <x v="1"/>
    <x v="41"/>
    <n v="0"/>
    <n v="0"/>
    <n v="11767"/>
    <n v="83.158299999999997"/>
    <s v="C54"/>
    <x v="1"/>
  </r>
  <r>
    <n v="312"/>
    <x v="1"/>
    <x v="1"/>
    <s v="Ryerson, Miss. Emily Borie"/>
    <x v="1"/>
    <x v="23"/>
    <n v="2"/>
    <n v="2"/>
    <s v="PC 17608"/>
    <n v="262.375"/>
    <s v="B57 B59 B63 B66"/>
    <x v="1"/>
  </r>
  <r>
    <n v="313"/>
    <x v="0"/>
    <x v="2"/>
    <s v="Lahtinen, Mrs. William (Anna Sylfven)"/>
    <x v="1"/>
    <x v="2"/>
    <n v="1"/>
    <n v="1"/>
    <n v="250651"/>
    <n v="26"/>
    <s v="0"/>
    <x v="0"/>
  </r>
  <r>
    <n v="314"/>
    <x v="0"/>
    <x v="0"/>
    <s v="Hendekovic, Mr. Ignjac"/>
    <x v="0"/>
    <x v="4"/>
    <n v="0"/>
    <n v="0"/>
    <n v="349243"/>
    <n v="7.8958000000000004"/>
    <s v="0"/>
    <x v="0"/>
  </r>
  <r>
    <n v="315"/>
    <x v="0"/>
    <x v="2"/>
    <s v="Hart, Mr. Benjamin"/>
    <x v="0"/>
    <x v="68"/>
    <n v="1"/>
    <n v="1"/>
    <s v="F.C.C. 13529"/>
    <n v="26.25"/>
    <s v="0"/>
    <x v="0"/>
  </r>
  <r>
    <n v="316"/>
    <x v="1"/>
    <x v="0"/>
    <s v="Nilsson, Miss. Helmina Josefina"/>
    <x v="1"/>
    <x v="2"/>
    <n v="0"/>
    <n v="0"/>
    <n v="347470"/>
    <n v="7.8541999999999996"/>
    <s v="0"/>
    <x v="0"/>
  </r>
  <r>
    <n v="317"/>
    <x v="1"/>
    <x v="2"/>
    <s v="Kantor, Mrs. Sinai (Miriam Sternin)"/>
    <x v="1"/>
    <x v="41"/>
    <n v="1"/>
    <n v="0"/>
    <n v="244367"/>
    <n v="26"/>
    <s v="0"/>
    <x v="0"/>
  </r>
  <r>
    <n v="318"/>
    <x v="0"/>
    <x v="2"/>
    <s v="Moraweck, Dr. Ernest"/>
    <x v="0"/>
    <x v="5"/>
    <n v="0"/>
    <n v="0"/>
    <n v="29011"/>
    <n v="14"/>
    <s v="0"/>
    <x v="0"/>
  </r>
  <r>
    <n v="319"/>
    <x v="1"/>
    <x v="1"/>
    <s v="Wick, Miss. Mary Natalie"/>
    <x v="1"/>
    <x v="14"/>
    <n v="0"/>
    <n v="2"/>
    <n v="36928"/>
    <n v="164.86670000000001"/>
    <s v="C7"/>
    <x v="0"/>
  </r>
  <r>
    <n v="320"/>
    <x v="1"/>
    <x v="1"/>
    <s v="Spedden, Mrs. Frederic Oakley (Margaretta Corning Stone)"/>
    <x v="1"/>
    <x v="19"/>
    <n v="1"/>
    <n v="1"/>
    <n v="16966"/>
    <n v="134.5"/>
    <s v="E34"/>
    <x v="1"/>
  </r>
  <r>
    <n v="321"/>
    <x v="0"/>
    <x v="0"/>
    <s v="Dennis, Mr. Samuel"/>
    <x v="0"/>
    <x v="0"/>
    <n v="0"/>
    <n v="0"/>
    <s v="A/5 21172"/>
    <n v="7.25"/>
    <s v="0"/>
    <x v="0"/>
  </r>
  <r>
    <n v="322"/>
    <x v="0"/>
    <x v="0"/>
    <s v="Danoff, Mr. Yoto"/>
    <x v="0"/>
    <x v="7"/>
    <n v="0"/>
    <n v="0"/>
    <n v="349219"/>
    <n v="7.8958000000000004"/>
    <s v="0"/>
    <x v="0"/>
  </r>
  <r>
    <n v="323"/>
    <x v="1"/>
    <x v="2"/>
    <s v="Slayter, Miss. Hilda Mary"/>
    <x v="1"/>
    <x v="38"/>
    <n v="0"/>
    <n v="0"/>
    <n v="234818"/>
    <n v="12.35"/>
    <s v="0"/>
    <x v="2"/>
  </r>
  <r>
    <n v="324"/>
    <x v="1"/>
    <x v="2"/>
    <s v="Caldwell, Mrs. Albert Francis (Sylvia Mae Harbaugh)"/>
    <x v="1"/>
    <x v="0"/>
    <n v="1"/>
    <n v="1"/>
    <n v="248738"/>
    <n v="29"/>
    <s v="0"/>
    <x v="0"/>
  </r>
  <r>
    <n v="325"/>
    <x v="0"/>
    <x v="0"/>
    <s v="Sage, Mr. George John Jr"/>
    <x v="0"/>
    <x v="4"/>
    <n v="8"/>
    <n v="2"/>
    <s v="CA. 2343"/>
    <n v="69.55"/>
    <s v="0"/>
    <x v="0"/>
  </r>
  <r>
    <n v="326"/>
    <x v="1"/>
    <x v="1"/>
    <s v="Young, Miss. Marie Grice"/>
    <x v="1"/>
    <x v="60"/>
    <n v="0"/>
    <n v="0"/>
    <s v="PC 17760"/>
    <n v="135.63329999999999"/>
    <s v="C32"/>
    <x v="1"/>
  </r>
  <r>
    <n v="327"/>
    <x v="0"/>
    <x v="0"/>
    <s v="Nysveen, Mr. Johan Hansen"/>
    <x v="0"/>
    <x v="57"/>
    <n v="0"/>
    <n v="0"/>
    <n v="345364"/>
    <n v="6.2374999999999998"/>
    <s v="0"/>
    <x v="0"/>
  </r>
  <r>
    <n v="328"/>
    <x v="1"/>
    <x v="2"/>
    <s v="Ball, Mrs. (Ada E Hall)"/>
    <x v="1"/>
    <x v="60"/>
    <n v="0"/>
    <n v="0"/>
    <n v="28551"/>
    <n v="13"/>
    <s v="D"/>
    <x v="0"/>
  </r>
  <r>
    <n v="329"/>
    <x v="1"/>
    <x v="0"/>
    <s v="Goldsmith, Mrs. Frank John (Emily Alice Brown)"/>
    <x v="1"/>
    <x v="14"/>
    <n v="1"/>
    <n v="1"/>
    <n v="363291"/>
    <n v="20.524999999999999"/>
    <s v="0"/>
    <x v="0"/>
  </r>
  <r>
    <n v="330"/>
    <x v="1"/>
    <x v="1"/>
    <s v="Hippach, Miss. Jean Gertrude"/>
    <x v="1"/>
    <x v="35"/>
    <n v="0"/>
    <n v="1"/>
    <n v="111361"/>
    <n v="57.979199999999999"/>
    <s v="B18"/>
    <x v="1"/>
  </r>
  <r>
    <n v="331"/>
    <x v="1"/>
    <x v="0"/>
    <s v="McCoy, Miss. Agnes"/>
    <x v="1"/>
    <x v="4"/>
    <n v="2"/>
    <n v="0"/>
    <n v="367226"/>
    <n v="23.25"/>
    <s v="0"/>
    <x v="2"/>
  </r>
  <r>
    <n v="332"/>
    <x v="0"/>
    <x v="1"/>
    <s v="Partner, Mr. Austen"/>
    <x v="0"/>
    <x v="61"/>
    <n v="0"/>
    <n v="0"/>
    <n v="113043"/>
    <n v="28.5"/>
    <s v="C124"/>
    <x v="0"/>
  </r>
  <r>
    <n v="333"/>
    <x v="0"/>
    <x v="1"/>
    <s v="Graham, Mr. George Edward"/>
    <x v="0"/>
    <x v="1"/>
    <n v="0"/>
    <n v="1"/>
    <s v="PC 17582"/>
    <n v="153.46250000000001"/>
    <s v="C91"/>
    <x v="0"/>
  </r>
  <r>
    <n v="334"/>
    <x v="0"/>
    <x v="0"/>
    <s v="Vander Planke, Mr. Leo Edmondus"/>
    <x v="0"/>
    <x v="35"/>
    <n v="2"/>
    <n v="0"/>
    <n v="345764"/>
    <n v="18"/>
    <s v="0"/>
    <x v="0"/>
  </r>
  <r>
    <n v="335"/>
    <x v="1"/>
    <x v="1"/>
    <s v="Frauenthal, Mrs. Henry William (Clara Heinsheimer)"/>
    <x v="1"/>
    <x v="4"/>
    <n v="1"/>
    <n v="0"/>
    <s v="PC 17611"/>
    <n v="133.65"/>
    <s v="0"/>
    <x v="0"/>
  </r>
  <r>
    <n v="336"/>
    <x v="0"/>
    <x v="0"/>
    <s v="Denkoff, Mr. Mitto"/>
    <x v="0"/>
    <x v="4"/>
    <n v="0"/>
    <n v="0"/>
    <n v="349225"/>
    <n v="7.8958000000000004"/>
    <s v="0"/>
    <x v="0"/>
  </r>
  <r>
    <n v="337"/>
    <x v="0"/>
    <x v="1"/>
    <s v="Pears, Mr. Thomas Clinton"/>
    <x v="0"/>
    <x v="27"/>
    <n v="1"/>
    <n v="0"/>
    <n v="113776"/>
    <n v="66.599999999999994"/>
    <s v="C2"/>
    <x v="0"/>
  </r>
  <r>
    <n v="338"/>
    <x v="1"/>
    <x v="1"/>
    <s v="Burns, Miss. Elizabeth Margaret"/>
    <x v="1"/>
    <x v="64"/>
    <n v="0"/>
    <n v="0"/>
    <n v="16966"/>
    <n v="134.5"/>
    <s v="E40"/>
    <x v="1"/>
  </r>
  <r>
    <n v="339"/>
    <x v="1"/>
    <x v="0"/>
    <s v="Dahl, Mr. Karl Edwart"/>
    <x v="0"/>
    <x v="32"/>
    <n v="0"/>
    <n v="0"/>
    <n v="7598"/>
    <n v="8.0500000000000007"/>
    <s v="0"/>
    <x v="0"/>
  </r>
  <r>
    <n v="340"/>
    <x v="0"/>
    <x v="1"/>
    <s v="Blackwell, Mr. Stephen Weart"/>
    <x v="0"/>
    <x v="32"/>
    <n v="0"/>
    <n v="0"/>
    <n v="113784"/>
    <n v="35.5"/>
    <s v="T"/>
    <x v="0"/>
  </r>
  <r>
    <n v="341"/>
    <x v="1"/>
    <x v="2"/>
    <s v="Navratil, Master. Edmond Roger"/>
    <x v="0"/>
    <x v="6"/>
    <n v="1"/>
    <n v="1"/>
    <n v="230080"/>
    <n v="26"/>
    <s v="F2"/>
    <x v="0"/>
  </r>
  <r>
    <n v="342"/>
    <x v="1"/>
    <x v="1"/>
    <s v="Fortune, Miss. Alice Elizabeth"/>
    <x v="1"/>
    <x v="41"/>
    <n v="3"/>
    <n v="2"/>
    <n v="19950"/>
    <n v="263"/>
    <s v="C23 C25 C27"/>
    <x v="0"/>
  </r>
  <r>
    <n v="343"/>
    <x v="0"/>
    <x v="2"/>
    <s v="Collander, Mr. Erik Gustaf"/>
    <x v="0"/>
    <x v="4"/>
    <n v="0"/>
    <n v="0"/>
    <n v="248740"/>
    <n v="13"/>
    <s v="0"/>
    <x v="0"/>
  </r>
  <r>
    <n v="344"/>
    <x v="0"/>
    <x v="2"/>
    <s v="Sedgwick, Mr. Charles Frederick Waddington"/>
    <x v="0"/>
    <x v="36"/>
    <n v="0"/>
    <n v="0"/>
    <n v="244361"/>
    <n v="13"/>
    <s v="0"/>
    <x v="0"/>
  </r>
  <r>
    <n v="345"/>
    <x v="0"/>
    <x v="2"/>
    <s v="Fox, Mr. Stanley Hubert"/>
    <x v="0"/>
    <x v="60"/>
    <n v="0"/>
    <n v="0"/>
    <n v="229236"/>
    <n v="13"/>
    <s v="0"/>
    <x v="0"/>
  </r>
  <r>
    <n v="346"/>
    <x v="1"/>
    <x v="2"/>
    <s v="Brown, Miss. Amelia &quot;Mildred&quot;"/>
    <x v="1"/>
    <x v="41"/>
    <n v="0"/>
    <n v="0"/>
    <n v="248733"/>
    <n v="13"/>
    <s v="F33"/>
    <x v="0"/>
  </r>
  <r>
    <n v="347"/>
    <x v="1"/>
    <x v="2"/>
    <s v="Smith, Miss. Marion Elsie"/>
    <x v="1"/>
    <x v="19"/>
    <n v="0"/>
    <n v="0"/>
    <n v="31418"/>
    <n v="13"/>
    <s v="0"/>
    <x v="0"/>
  </r>
  <r>
    <n v="348"/>
    <x v="1"/>
    <x v="0"/>
    <s v="Davison, Mrs. Thomas Henry (Mary E Finck)"/>
    <x v="1"/>
    <x v="4"/>
    <n v="1"/>
    <n v="0"/>
    <n v="386525"/>
    <n v="16.100000000000001"/>
    <s v="0"/>
    <x v="0"/>
  </r>
  <r>
    <n v="349"/>
    <x v="1"/>
    <x v="0"/>
    <s v="Coutts, Master. William Loch &quot;William&quot;"/>
    <x v="0"/>
    <x v="24"/>
    <n v="1"/>
    <n v="1"/>
    <s v="C.A. 37671"/>
    <n v="15.9"/>
    <s v="0"/>
    <x v="0"/>
  </r>
  <r>
    <n v="350"/>
    <x v="0"/>
    <x v="0"/>
    <s v="Dimic, Mr. Jovan"/>
    <x v="0"/>
    <x v="21"/>
    <n v="0"/>
    <n v="0"/>
    <n v="315088"/>
    <n v="8.6624999999999996"/>
    <s v="0"/>
    <x v="0"/>
  </r>
  <r>
    <n v="351"/>
    <x v="0"/>
    <x v="0"/>
    <s v="Odahl, Mr. Nils Martin"/>
    <x v="0"/>
    <x v="40"/>
    <n v="0"/>
    <n v="0"/>
    <n v="7267"/>
    <n v="9.2249999999999996"/>
    <s v="0"/>
    <x v="0"/>
  </r>
  <r>
    <n v="352"/>
    <x v="0"/>
    <x v="1"/>
    <s v="Williams-Lambert, Mr. Fletcher Fellows"/>
    <x v="0"/>
    <x v="4"/>
    <n v="0"/>
    <n v="0"/>
    <n v="113510"/>
    <n v="35"/>
    <s v="C128"/>
    <x v="0"/>
  </r>
  <r>
    <n v="353"/>
    <x v="0"/>
    <x v="0"/>
    <s v="Elias, Mr. Tannous"/>
    <x v="0"/>
    <x v="16"/>
    <n v="1"/>
    <n v="1"/>
    <n v="2695"/>
    <n v="7.2291999999999996"/>
    <s v="0"/>
    <x v="1"/>
  </r>
  <r>
    <n v="354"/>
    <x v="0"/>
    <x v="0"/>
    <s v="Arnold-Franchi, Mr. Josef"/>
    <x v="0"/>
    <x v="36"/>
    <n v="1"/>
    <n v="0"/>
    <n v="349237"/>
    <n v="17.8"/>
    <s v="0"/>
    <x v="0"/>
  </r>
  <r>
    <n v="355"/>
    <x v="0"/>
    <x v="0"/>
    <s v="Yousif, Mr. Wazli"/>
    <x v="0"/>
    <x v="4"/>
    <n v="0"/>
    <n v="0"/>
    <n v="2647"/>
    <n v="7.2249999999999996"/>
    <s v="0"/>
    <x v="1"/>
  </r>
  <r>
    <n v="356"/>
    <x v="0"/>
    <x v="0"/>
    <s v="Vanden Steen, Mr. Leo Peter"/>
    <x v="0"/>
    <x v="4"/>
    <n v="0"/>
    <n v="0"/>
    <n v="345783"/>
    <n v="9.5"/>
    <s v="0"/>
    <x v="0"/>
  </r>
  <r>
    <n v="357"/>
    <x v="1"/>
    <x v="1"/>
    <s v="Bowerman, Miss. Elsie Edith"/>
    <x v="1"/>
    <x v="0"/>
    <n v="0"/>
    <n v="1"/>
    <n v="113505"/>
    <n v="55"/>
    <s v="E33"/>
    <x v="0"/>
  </r>
  <r>
    <n v="358"/>
    <x v="0"/>
    <x v="2"/>
    <s v="Funk, Miss. Annie Clemmer"/>
    <x v="1"/>
    <x v="1"/>
    <n v="0"/>
    <n v="0"/>
    <n v="237671"/>
    <n v="13"/>
    <s v="0"/>
    <x v="0"/>
  </r>
  <r>
    <n v="359"/>
    <x v="1"/>
    <x v="0"/>
    <s v="McGovern, Miss. Mary"/>
    <x v="1"/>
    <x v="4"/>
    <n v="0"/>
    <n v="0"/>
    <n v="330931"/>
    <n v="7.8792"/>
    <s v="0"/>
    <x v="2"/>
  </r>
  <r>
    <n v="360"/>
    <x v="1"/>
    <x v="0"/>
    <s v="Mockler, Miss. Helen Mary &quot;Ellie&quot;"/>
    <x v="1"/>
    <x v="4"/>
    <n v="0"/>
    <n v="0"/>
    <n v="330980"/>
    <n v="7.8792"/>
    <s v="0"/>
    <x v="2"/>
  </r>
  <r>
    <n v="361"/>
    <x v="0"/>
    <x v="0"/>
    <s v="Skoog, Mr. Wilhelm"/>
    <x v="0"/>
    <x v="19"/>
    <n v="1"/>
    <n v="4"/>
    <n v="347088"/>
    <n v="27.9"/>
    <s v="0"/>
    <x v="0"/>
  </r>
  <r>
    <n v="362"/>
    <x v="0"/>
    <x v="2"/>
    <s v="del Carlo, Mr. Sebastiano"/>
    <x v="0"/>
    <x v="27"/>
    <n v="1"/>
    <n v="0"/>
    <s v="SC/PARIS 2167"/>
    <n v="27.720800000000001"/>
    <s v="0"/>
    <x v="1"/>
  </r>
  <r>
    <n v="363"/>
    <x v="0"/>
    <x v="0"/>
    <s v="Barbara, Mrs. (Catherine David)"/>
    <x v="1"/>
    <x v="32"/>
    <n v="0"/>
    <n v="1"/>
    <n v="2691"/>
    <n v="14.4542"/>
    <s v="0"/>
    <x v="1"/>
  </r>
  <r>
    <n v="364"/>
    <x v="0"/>
    <x v="0"/>
    <s v="Asim, Mr. Adola"/>
    <x v="0"/>
    <x v="3"/>
    <n v="0"/>
    <n v="0"/>
    <s v="SOTON/O.Q. 3101310"/>
    <n v="7.05"/>
    <s v="0"/>
    <x v="0"/>
  </r>
  <r>
    <n v="365"/>
    <x v="0"/>
    <x v="0"/>
    <s v="O'Brien, Mr. Thomas"/>
    <x v="0"/>
    <x v="4"/>
    <n v="1"/>
    <n v="0"/>
    <n v="370365"/>
    <n v="15.5"/>
    <s v="0"/>
    <x v="2"/>
  </r>
  <r>
    <n v="366"/>
    <x v="0"/>
    <x v="0"/>
    <s v="Adahl, Mr. Mauritz Nils Martin"/>
    <x v="0"/>
    <x v="38"/>
    <n v="0"/>
    <n v="0"/>
    <s v="C 7076"/>
    <n v="7.25"/>
    <s v="0"/>
    <x v="0"/>
  </r>
  <r>
    <n v="367"/>
    <x v="1"/>
    <x v="1"/>
    <s v="Warren, Mrs. Frank Manley (Anna Sophia Atkinson)"/>
    <x v="1"/>
    <x v="69"/>
    <n v="1"/>
    <n v="0"/>
    <n v="110813"/>
    <n v="75.25"/>
    <s v="D37"/>
    <x v="1"/>
  </r>
  <r>
    <n v="368"/>
    <x v="1"/>
    <x v="0"/>
    <s v="Moussa, Mrs. (Mantoura Boulos)"/>
    <x v="1"/>
    <x v="4"/>
    <n v="0"/>
    <n v="0"/>
    <n v="2626"/>
    <n v="7.2291999999999996"/>
    <s v="0"/>
    <x v="1"/>
  </r>
  <r>
    <n v="369"/>
    <x v="1"/>
    <x v="0"/>
    <s v="Jermyn, Miss. Annie"/>
    <x v="1"/>
    <x v="4"/>
    <n v="0"/>
    <n v="0"/>
    <n v="14313"/>
    <n v="7.75"/>
    <s v="0"/>
    <x v="2"/>
  </r>
  <r>
    <n v="370"/>
    <x v="1"/>
    <x v="1"/>
    <s v="Aubart, Mme. Leontine Pauline"/>
    <x v="1"/>
    <x v="41"/>
    <n v="0"/>
    <n v="0"/>
    <s v="PC 17477"/>
    <n v="69.3"/>
    <s v="B35"/>
    <x v="1"/>
  </r>
  <r>
    <n v="371"/>
    <x v="1"/>
    <x v="1"/>
    <s v="Harder, Mr. George Achilles"/>
    <x v="0"/>
    <x v="36"/>
    <n v="1"/>
    <n v="0"/>
    <n v="11765"/>
    <n v="55.441699999999997"/>
    <s v="E50"/>
    <x v="1"/>
  </r>
  <r>
    <n v="372"/>
    <x v="0"/>
    <x v="0"/>
    <s v="Wiklund, Mr. Jakob Alfred"/>
    <x v="0"/>
    <x v="23"/>
    <n v="1"/>
    <n v="0"/>
    <n v="3101267"/>
    <n v="6.4958"/>
    <s v="0"/>
    <x v="0"/>
  </r>
  <r>
    <n v="373"/>
    <x v="0"/>
    <x v="0"/>
    <s v="Beavan, Mr. William Thomas"/>
    <x v="0"/>
    <x v="18"/>
    <n v="0"/>
    <n v="0"/>
    <n v="323951"/>
    <n v="8.0500000000000007"/>
    <s v="0"/>
    <x v="0"/>
  </r>
  <r>
    <n v="374"/>
    <x v="0"/>
    <x v="1"/>
    <s v="Ringhini, Mr. Sante"/>
    <x v="0"/>
    <x v="0"/>
    <n v="0"/>
    <n v="0"/>
    <s v="PC 17760"/>
    <n v="135.63329999999999"/>
    <s v="0"/>
    <x v="1"/>
  </r>
  <r>
    <n v="375"/>
    <x v="0"/>
    <x v="0"/>
    <s v="Palsson, Miss. Stina Viola"/>
    <x v="1"/>
    <x v="24"/>
    <n v="3"/>
    <n v="1"/>
    <n v="349909"/>
    <n v="21.074999999999999"/>
    <s v="0"/>
    <x v="0"/>
  </r>
  <r>
    <n v="376"/>
    <x v="1"/>
    <x v="1"/>
    <s v="Meyer, Mrs. Edgar Joseph (Leila Saks)"/>
    <x v="1"/>
    <x v="4"/>
    <n v="1"/>
    <n v="0"/>
    <s v="PC 17604"/>
    <n v="82.1708"/>
    <s v="0"/>
    <x v="1"/>
  </r>
  <r>
    <n v="377"/>
    <x v="1"/>
    <x v="0"/>
    <s v="Landergren, Miss. Aurora Adelia"/>
    <x v="1"/>
    <x v="0"/>
    <n v="0"/>
    <n v="0"/>
    <s v="C 7077"/>
    <n v="7.25"/>
    <s v="0"/>
    <x v="0"/>
  </r>
  <r>
    <n v="378"/>
    <x v="0"/>
    <x v="1"/>
    <s v="Widener, Mr. Harry Elkins"/>
    <x v="0"/>
    <x v="7"/>
    <n v="0"/>
    <n v="2"/>
    <n v="113503"/>
    <n v="211.5"/>
    <s v="C82"/>
    <x v="1"/>
  </r>
  <r>
    <n v="379"/>
    <x v="0"/>
    <x v="0"/>
    <s v="Betros, Mr. Tannous"/>
    <x v="0"/>
    <x v="11"/>
    <n v="0"/>
    <n v="0"/>
    <n v="2648"/>
    <n v="4.0125000000000002"/>
    <s v="0"/>
    <x v="1"/>
  </r>
  <r>
    <n v="380"/>
    <x v="0"/>
    <x v="0"/>
    <s v="Gustafsson, Mr. Karl Gideon"/>
    <x v="0"/>
    <x v="18"/>
    <n v="0"/>
    <n v="0"/>
    <n v="347069"/>
    <n v="7.7750000000000004"/>
    <s v="0"/>
    <x v="0"/>
  </r>
  <r>
    <n v="381"/>
    <x v="1"/>
    <x v="1"/>
    <s v="Bidois, Miss. Rosalie"/>
    <x v="1"/>
    <x v="21"/>
    <n v="0"/>
    <n v="0"/>
    <s v="PC 17757"/>
    <n v="227.52500000000001"/>
    <s v="0"/>
    <x v="1"/>
  </r>
  <r>
    <n v="382"/>
    <x v="1"/>
    <x v="0"/>
    <s v="Nakid, Miss. Maria (&quot;Mary&quot;)"/>
    <x v="1"/>
    <x v="37"/>
    <n v="0"/>
    <n v="2"/>
    <n v="2653"/>
    <n v="15.7417"/>
    <s v="0"/>
    <x v="1"/>
  </r>
  <r>
    <n v="383"/>
    <x v="0"/>
    <x v="0"/>
    <s v="Tikkanen, Mr. Juho"/>
    <x v="0"/>
    <x v="34"/>
    <n v="0"/>
    <n v="0"/>
    <s v="STON/O 2. 3101293"/>
    <n v="7.9249999999999998"/>
    <s v="0"/>
    <x v="0"/>
  </r>
  <r>
    <n v="384"/>
    <x v="1"/>
    <x v="1"/>
    <s v="Holverson, Mrs. Alexander Oskar (Mary Aline Towner)"/>
    <x v="1"/>
    <x v="3"/>
    <n v="1"/>
    <n v="0"/>
    <n v="113789"/>
    <n v="52"/>
    <s v="0"/>
    <x v="0"/>
  </r>
  <r>
    <n v="385"/>
    <x v="0"/>
    <x v="0"/>
    <s v="Plotcharsky, Mr. Vasil"/>
    <x v="0"/>
    <x v="4"/>
    <n v="0"/>
    <n v="0"/>
    <n v="349227"/>
    <n v="7.8958000000000004"/>
    <s v="0"/>
    <x v="0"/>
  </r>
  <r>
    <n v="386"/>
    <x v="0"/>
    <x v="2"/>
    <s v="Davies, Mr. Charles Henry"/>
    <x v="0"/>
    <x v="23"/>
    <n v="0"/>
    <n v="0"/>
    <s v="S.O.C. 14879"/>
    <n v="73.5"/>
    <s v="0"/>
    <x v="0"/>
  </r>
  <r>
    <n v="387"/>
    <x v="0"/>
    <x v="0"/>
    <s v="Goodwin, Master. Sidney Leonard"/>
    <x v="0"/>
    <x v="37"/>
    <n v="5"/>
    <n v="2"/>
    <s v="CA 2144"/>
    <n v="46.9"/>
    <s v="0"/>
    <x v="0"/>
  </r>
  <r>
    <n v="388"/>
    <x v="1"/>
    <x v="2"/>
    <s v="Buss, Miss. Kate"/>
    <x v="1"/>
    <x v="60"/>
    <n v="0"/>
    <n v="0"/>
    <n v="27849"/>
    <n v="13"/>
    <s v="0"/>
    <x v="0"/>
  </r>
  <r>
    <n v="389"/>
    <x v="0"/>
    <x v="0"/>
    <s v="Sadlier, Mr. Matthew"/>
    <x v="0"/>
    <x v="4"/>
    <n v="0"/>
    <n v="0"/>
    <n v="367655"/>
    <n v="7.7291999999999996"/>
    <s v="0"/>
    <x v="2"/>
  </r>
  <r>
    <n v="390"/>
    <x v="1"/>
    <x v="2"/>
    <s v="Lehmann, Miss. Bertha"/>
    <x v="1"/>
    <x v="33"/>
    <n v="0"/>
    <n v="0"/>
    <s v="SC 1748"/>
    <n v="12"/>
    <s v="0"/>
    <x v="1"/>
  </r>
  <r>
    <n v="391"/>
    <x v="1"/>
    <x v="1"/>
    <s v="Carter, Mr. William Ernest"/>
    <x v="0"/>
    <x v="60"/>
    <n v="1"/>
    <n v="2"/>
    <n v="113760"/>
    <n v="120"/>
    <s v="B96 B98"/>
    <x v="0"/>
  </r>
  <r>
    <n v="392"/>
    <x v="1"/>
    <x v="0"/>
    <s v="Jansson, Mr. Carl Olof"/>
    <x v="0"/>
    <x v="22"/>
    <n v="0"/>
    <n v="0"/>
    <n v="350034"/>
    <n v="7.7957999999999998"/>
    <s v="0"/>
    <x v="0"/>
  </r>
  <r>
    <n v="393"/>
    <x v="0"/>
    <x v="0"/>
    <s v="Gustafsson, Mr. Johan Birger"/>
    <x v="0"/>
    <x v="4"/>
    <n v="2"/>
    <n v="0"/>
    <n v="3101277"/>
    <n v="7.9249999999999998"/>
    <s v="0"/>
    <x v="0"/>
  </r>
  <r>
    <n v="394"/>
    <x v="1"/>
    <x v="1"/>
    <s v="Newell, Miss. Marjorie"/>
    <x v="1"/>
    <x v="40"/>
    <n v="1"/>
    <n v="0"/>
    <n v="35273"/>
    <n v="113.27500000000001"/>
    <s v="D36"/>
    <x v="1"/>
  </r>
  <r>
    <n v="395"/>
    <x v="1"/>
    <x v="0"/>
    <s v="Sandstrom, Mrs. Hjalmar (Agnes Charlotta Bengtsson)"/>
    <x v="1"/>
    <x v="41"/>
    <n v="0"/>
    <n v="2"/>
    <s v="PP 9549"/>
    <n v="16.7"/>
    <s v="G6"/>
    <x v="0"/>
  </r>
  <r>
    <n v="396"/>
    <x v="0"/>
    <x v="0"/>
    <s v="Johansson, Mr. Erik"/>
    <x v="0"/>
    <x v="0"/>
    <n v="0"/>
    <n v="0"/>
    <n v="350052"/>
    <n v="7.7957999999999998"/>
    <s v="0"/>
    <x v="0"/>
  </r>
  <r>
    <n v="397"/>
    <x v="0"/>
    <x v="0"/>
    <s v="Olsson, Miss. Elina"/>
    <x v="1"/>
    <x v="14"/>
    <n v="0"/>
    <n v="0"/>
    <n v="350407"/>
    <n v="7.8541999999999996"/>
    <s v="0"/>
    <x v="0"/>
  </r>
  <r>
    <n v="398"/>
    <x v="0"/>
    <x v="2"/>
    <s v="McKane, Mr. Peter David"/>
    <x v="0"/>
    <x v="42"/>
    <n v="0"/>
    <n v="0"/>
    <n v="28403"/>
    <n v="26"/>
    <s v="0"/>
    <x v="0"/>
  </r>
  <r>
    <n v="399"/>
    <x v="0"/>
    <x v="2"/>
    <s v="Pain, Dr. Alfred"/>
    <x v="0"/>
    <x v="40"/>
    <n v="0"/>
    <n v="0"/>
    <n v="244278"/>
    <n v="10.5"/>
    <s v="0"/>
    <x v="0"/>
  </r>
  <r>
    <n v="400"/>
    <x v="1"/>
    <x v="2"/>
    <s v="Trout, Mrs. William H (Jessie L)"/>
    <x v="1"/>
    <x v="4"/>
    <n v="0"/>
    <n v="0"/>
    <n v="240929"/>
    <n v="12.65"/>
    <s v="0"/>
    <x v="0"/>
  </r>
  <r>
    <n v="401"/>
    <x v="1"/>
    <x v="0"/>
    <s v="Niskanen, Mr. Juha"/>
    <x v="0"/>
    <x v="12"/>
    <n v="0"/>
    <n v="0"/>
    <s v="STON/O 2. 3101289"/>
    <n v="7.9249999999999998"/>
    <s v="0"/>
    <x v="0"/>
  </r>
  <r>
    <n v="402"/>
    <x v="0"/>
    <x v="0"/>
    <s v="Adams, Mr. John"/>
    <x v="0"/>
    <x v="2"/>
    <n v="0"/>
    <n v="0"/>
    <n v="341826"/>
    <n v="8.0500000000000007"/>
    <s v="0"/>
    <x v="0"/>
  </r>
  <r>
    <n v="403"/>
    <x v="0"/>
    <x v="0"/>
    <s v="Jussila, Miss. Mari Aina"/>
    <x v="1"/>
    <x v="22"/>
    <n v="1"/>
    <n v="0"/>
    <n v="4137"/>
    <n v="9.8249999999999993"/>
    <s v="0"/>
    <x v="0"/>
  </r>
  <r>
    <n v="404"/>
    <x v="0"/>
    <x v="0"/>
    <s v="Hakkarainen, Mr. Pekka Pietari"/>
    <x v="0"/>
    <x v="4"/>
    <n v="1"/>
    <n v="0"/>
    <s v="STON/O2. 3101279"/>
    <n v="15.85"/>
    <s v="0"/>
    <x v="0"/>
  </r>
  <r>
    <n v="405"/>
    <x v="0"/>
    <x v="0"/>
    <s v="Oreskovic, Miss. Marija"/>
    <x v="1"/>
    <x v="11"/>
    <n v="0"/>
    <n v="0"/>
    <n v="315096"/>
    <n v="8.6624999999999996"/>
    <s v="0"/>
    <x v="0"/>
  </r>
  <r>
    <n v="406"/>
    <x v="0"/>
    <x v="2"/>
    <s v="Gale, Mr. Shadrach"/>
    <x v="0"/>
    <x v="15"/>
    <n v="1"/>
    <n v="0"/>
    <n v="28664"/>
    <n v="21"/>
    <s v="0"/>
    <x v="0"/>
  </r>
  <r>
    <n v="407"/>
    <x v="0"/>
    <x v="0"/>
    <s v="Widegren, Mr. Carl/Charles Peter"/>
    <x v="0"/>
    <x v="53"/>
    <n v="0"/>
    <n v="0"/>
    <n v="347064"/>
    <n v="7.75"/>
    <s v="0"/>
    <x v="0"/>
  </r>
  <r>
    <n v="408"/>
    <x v="1"/>
    <x v="2"/>
    <s v="Richards, Master. William Rowe"/>
    <x v="0"/>
    <x v="24"/>
    <n v="1"/>
    <n v="1"/>
    <n v="29106"/>
    <n v="18.75"/>
    <s v="0"/>
    <x v="0"/>
  </r>
  <r>
    <n v="409"/>
    <x v="0"/>
    <x v="0"/>
    <s v="Birkeland, Mr. Hans Martin Monsen"/>
    <x v="0"/>
    <x v="22"/>
    <n v="0"/>
    <n v="0"/>
    <n v="312992"/>
    <n v="7.7750000000000004"/>
    <s v="0"/>
    <x v="0"/>
  </r>
  <r>
    <n v="410"/>
    <x v="0"/>
    <x v="0"/>
    <s v="Lefebre, Miss. Ida"/>
    <x v="1"/>
    <x v="4"/>
    <n v="3"/>
    <n v="1"/>
    <n v="4133"/>
    <n v="25.466699999999999"/>
    <s v="0"/>
    <x v="0"/>
  </r>
  <r>
    <n v="411"/>
    <x v="0"/>
    <x v="0"/>
    <s v="Sdycoff, Mr. Todor"/>
    <x v="0"/>
    <x v="4"/>
    <n v="0"/>
    <n v="0"/>
    <n v="349222"/>
    <n v="7.8958000000000004"/>
    <s v="0"/>
    <x v="0"/>
  </r>
  <r>
    <n v="412"/>
    <x v="0"/>
    <x v="0"/>
    <s v="Hart, Mr. Henry"/>
    <x v="0"/>
    <x v="4"/>
    <n v="0"/>
    <n v="0"/>
    <n v="394140"/>
    <n v="6.8582999999999998"/>
    <s v="0"/>
    <x v="2"/>
  </r>
  <r>
    <n v="413"/>
    <x v="1"/>
    <x v="1"/>
    <s v="Minahan, Miss. Daisy E"/>
    <x v="1"/>
    <x v="39"/>
    <n v="1"/>
    <n v="0"/>
    <n v="19928"/>
    <n v="90"/>
    <s v="C78"/>
    <x v="2"/>
  </r>
  <r>
    <n v="414"/>
    <x v="0"/>
    <x v="2"/>
    <s v="Cunningham, Mr. Alfred Fleming"/>
    <x v="0"/>
    <x v="4"/>
    <n v="0"/>
    <n v="0"/>
    <n v="239853"/>
    <n v="0"/>
    <s v="0"/>
    <x v="0"/>
  </r>
  <r>
    <n v="415"/>
    <x v="1"/>
    <x v="0"/>
    <s v="Sundman, Mr. Johan Julian"/>
    <x v="0"/>
    <x v="56"/>
    <n v="0"/>
    <n v="0"/>
    <s v="STON/O 2. 3101269"/>
    <n v="7.9249999999999998"/>
    <s v="0"/>
    <x v="0"/>
  </r>
  <r>
    <n v="416"/>
    <x v="0"/>
    <x v="0"/>
    <s v="Meek, Mrs. Thomas (Annie Louise Rowley)"/>
    <x v="1"/>
    <x v="4"/>
    <n v="0"/>
    <n v="0"/>
    <n v="343095"/>
    <n v="8.0500000000000007"/>
    <s v="0"/>
    <x v="0"/>
  </r>
  <r>
    <n v="417"/>
    <x v="1"/>
    <x v="2"/>
    <s v="Drew, Mrs. James Vivian (Lulu Thorne Christian)"/>
    <x v="1"/>
    <x v="15"/>
    <n v="1"/>
    <n v="1"/>
    <n v="28220"/>
    <n v="32.5"/>
    <s v="0"/>
    <x v="0"/>
  </r>
  <r>
    <n v="418"/>
    <x v="1"/>
    <x v="2"/>
    <s v="Silven, Miss. Lyyli Karoliina"/>
    <x v="1"/>
    <x v="23"/>
    <n v="0"/>
    <n v="2"/>
    <n v="250652"/>
    <n v="13"/>
    <s v="0"/>
    <x v="0"/>
  </r>
  <r>
    <n v="419"/>
    <x v="0"/>
    <x v="2"/>
    <s v="Matthews, Mr. William John"/>
    <x v="0"/>
    <x v="38"/>
    <n v="0"/>
    <n v="0"/>
    <n v="28228"/>
    <n v="13"/>
    <s v="0"/>
    <x v="0"/>
  </r>
  <r>
    <n v="420"/>
    <x v="0"/>
    <x v="0"/>
    <s v="Van Impe, Miss. Catharina"/>
    <x v="1"/>
    <x v="70"/>
    <n v="0"/>
    <n v="2"/>
    <n v="345773"/>
    <n v="24.15"/>
    <s v="0"/>
    <x v="0"/>
  </r>
  <r>
    <n v="421"/>
    <x v="0"/>
    <x v="0"/>
    <s v="Gheorgheff, Mr. Stanio"/>
    <x v="0"/>
    <x v="4"/>
    <n v="0"/>
    <n v="0"/>
    <n v="349254"/>
    <n v="7.8958000000000004"/>
    <s v="0"/>
    <x v="1"/>
  </r>
  <r>
    <n v="422"/>
    <x v="0"/>
    <x v="0"/>
    <s v="Charters, Mr. David"/>
    <x v="0"/>
    <x v="22"/>
    <n v="0"/>
    <n v="0"/>
    <s v="A/5. 13032"/>
    <n v="7.7332999999999998"/>
    <s v="0"/>
    <x v="2"/>
  </r>
  <r>
    <n v="423"/>
    <x v="0"/>
    <x v="0"/>
    <s v="Zimmerman, Mr. Leo"/>
    <x v="0"/>
    <x v="27"/>
    <n v="0"/>
    <n v="0"/>
    <n v="315082"/>
    <n v="7.875"/>
    <s v="0"/>
    <x v="0"/>
  </r>
  <r>
    <n v="424"/>
    <x v="0"/>
    <x v="0"/>
    <s v="Danbom, Mrs. Ernst Gilbert (Anna Sigrid Maria Brogren)"/>
    <x v="1"/>
    <x v="4"/>
    <n v="1"/>
    <n v="1"/>
    <n v="347080"/>
    <n v="14.4"/>
    <s v="0"/>
    <x v="0"/>
  </r>
  <r>
    <n v="425"/>
    <x v="0"/>
    <x v="0"/>
    <s v="Rosblom, Mr. Viktor Richard"/>
    <x v="0"/>
    <x v="23"/>
    <n v="1"/>
    <n v="1"/>
    <n v="370129"/>
    <n v="20.212499999999999"/>
    <s v="0"/>
    <x v="0"/>
  </r>
  <r>
    <n v="426"/>
    <x v="0"/>
    <x v="0"/>
    <s v="Wiseman, Mr. Phillippe"/>
    <x v="0"/>
    <x v="4"/>
    <n v="0"/>
    <n v="0"/>
    <s v="A/4. 34244"/>
    <n v="7.25"/>
    <s v="0"/>
    <x v="0"/>
  </r>
  <r>
    <n v="427"/>
    <x v="1"/>
    <x v="2"/>
    <s v="Clarke, Mrs. Charles V (Ada Maria Winfield)"/>
    <x v="1"/>
    <x v="4"/>
    <n v="1"/>
    <n v="0"/>
    <n v="2003"/>
    <n v="26"/>
    <s v="0"/>
    <x v="0"/>
  </r>
  <r>
    <n v="428"/>
    <x v="1"/>
    <x v="2"/>
    <s v="Phillips, Miss. Kate Florence (&quot;Mrs Kate Louise Phillips Marshall&quot;)"/>
    <x v="1"/>
    <x v="18"/>
    <n v="0"/>
    <n v="0"/>
    <n v="250655"/>
    <n v="26"/>
    <s v="0"/>
    <x v="0"/>
  </r>
  <r>
    <n v="429"/>
    <x v="0"/>
    <x v="0"/>
    <s v="Flynn, Mr. James"/>
    <x v="0"/>
    <x v="4"/>
    <n v="0"/>
    <n v="0"/>
    <n v="364851"/>
    <n v="7.75"/>
    <s v="0"/>
    <x v="2"/>
  </r>
  <r>
    <n v="430"/>
    <x v="1"/>
    <x v="0"/>
    <s v="Pickard, Mr. Berk (Berk Trembisky)"/>
    <x v="0"/>
    <x v="34"/>
    <n v="0"/>
    <n v="0"/>
    <s v="SOTON/O.Q. 392078"/>
    <n v="8.0500000000000007"/>
    <s v="E10"/>
    <x v="0"/>
  </r>
  <r>
    <n v="431"/>
    <x v="1"/>
    <x v="1"/>
    <s v="Bjornstrom-Steffansson, Mr. Mauritz Hakan"/>
    <x v="0"/>
    <x v="4"/>
    <n v="0"/>
    <n v="0"/>
    <n v="110564"/>
    <n v="26.55"/>
    <s v="C52"/>
    <x v="0"/>
  </r>
  <r>
    <n v="432"/>
    <x v="1"/>
    <x v="0"/>
    <s v="Thorneycroft, Mrs. Percival (Florence Kate White)"/>
    <x v="1"/>
    <x v="4"/>
    <n v="1"/>
    <n v="0"/>
    <n v="376564"/>
    <n v="16.100000000000001"/>
    <s v="0"/>
    <x v="0"/>
  </r>
  <r>
    <n v="433"/>
    <x v="1"/>
    <x v="2"/>
    <s v="Louch, Mrs. Charles Alexander (Alice Adelaide Slow)"/>
    <x v="1"/>
    <x v="21"/>
    <n v="1"/>
    <n v="0"/>
    <s v="SC/AH 3085"/>
    <n v="26"/>
    <s v="0"/>
    <x v="0"/>
  </r>
  <r>
    <n v="434"/>
    <x v="0"/>
    <x v="0"/>
    <s v="Kallio, Mr. Nikolai Erland"/>
    <x v="0"/>
    <x v="33"/>
    <n v="0"/>
    <n v="0"/>
    <s v="STON/O 2. 3101274"/>
    <n v="7.125"/>
    <s v="0"/>
    <x v="0"/>
  </r>
  <r>
    <n v="435"/>
    <x v="0"/>
    <x v="1"/>
    <s v="Silvey, Mr. William Baird"/>
    <x v="0"/>
    <x v="59"/>
    <n v="1"/>
    <n v="0"/>
    <n v="13507"/>
    <n v="55.9"/>
    <s v="E44"/>
    <x v="0"/>
  </r>
  <r>
    <n v="436"/>
    <x v="1"/>
    <x v="1"/>
    <s v="Carter, Miss. Lucile Polk"/>
    <x v="1"/>
    <x v="8"/>
    <n v="1"/>
    <n v="2"/>
    <n v="113760"/>
    <n v="120"/>
    <s v="B96 B98"/>
    <x v="0"/>
  </r>
  <r>
    <n v="437"/>
    <x v="0"/>
    <x v="0"/>
    <s v="Ford, Miss. Doolina Margaret &quot;Daisy&quot;"/>
    <x v="1"/>
    <x v="22"/>
    <n v="2"/>
    <n v="2"/>
    <s v="W./C. 6608"/>
    <n v="34.375"/>
    <s v="0"/>
    <x v="0"/>
  </r>
  <r>
    <n v="438"/>
    <x v="1"/>
    <x v="2"/>
    <s v="Richards, Mrs. Sidney (Emily Hocking)"/>
    <x v="1"/>
    <x v="41"/>
    <n v="2"/>
    <n v="3"/>
    <n v="29106"/>
    <n v="18.75"/>
    <s v="0"/>
    <x v="0"/>
  </r>
  <r>
    <n v="439"/>
    <x v="0"/>
    <x v="1"/>
    <s v="Fortune, Mr. Mark"/>
    <x v="0"/>
    <x v="71"/>
    <n v="1"/>
    <n v="4"/>
    <n v="19950"/>
    <n v="263"/>
    <s v="C23 C25 C27"/>
    <x v="0"/>
  </r>
  <r>
    <n v="440"/>
    <x v="0"/>
    <x v="2"/>
    <s v="Kvillner, Mr. Johan Henrik Johannesson"/>
    <x v="0"/>
    <x v="14"/>
    <n v="0"/>
    <n v="0"/>
    <s v="C.A. 18723"/>
    <n v="10.5"/>
    <s v="0"/>
    <x v="0"/>
  </r>
  <r>
    <n v="441"/>
    <x v="1"/>
    <x v="2"/>
    <s v="Hart, Mrs. Benjamin (Esther Ada Bloomfield)"/>
    <x v="1"/>
    <x v="32"/>
    <n v="1"/>
    <n v="1"/>
    <s v="F.C.C. 13529"/>
    <n v="26.25"/>
    <s v="0"/>
    <x v="0"/>
  </r>
  <r>
    <n v="442"/>
    <x v="0"/>
    <x v="0"/>
    <s v="Hampe, Mr. Leon"/>
    <x v="0"/>
    <x v="11"/>
    <n v="0"/>
    <n v="0"/>
    <n v="345769"/>
    <n v="9.5"/>
    <s v="0"/>
    <x v="0"/>
  </r>
  <r>
    <n v="443"/>
    <x v="0"/>
    <x v="0"/>
    <s v="Petterson, Mr. Johan Emil"/>
    <x v="0"/>
    <x v="36"/>
    <n v="1"/>
    <n v="0"/>
    <n v="347076"/>
    <n v="7.7750000000000004"/>
    <s v="0"/>
    <x v="0"/>
  </r>
  <r>
    <n v="444"/>
    <x v="1"/>
    <x v="2"/>
    <s v="Reynaldo, Ms. Encarnacion"/>
    <x v="1"/>
    <x v="4"/>
    <n v="0"/>
    <n v="0"/>
    <n v="230434"/>
    <n v="13"/>
    <s v="0"/>
    <x v="0"/>
  </r>
  <r>
    <n v="445"/>
    <x v="1"/>
    <x v="0"/>
    <s v="Johannesen-Bratthammer, Mr. Bernt"/>
    <x v="0"/>
    <x v="4"/>
    <n v="0"/>
    <n v="0"/>
    <n v="65306"/>
    <n v="8.1125000000000007"/>
    <s v="0"/>
    <x v="0"/>
  </r>
  <r>
    <n v="446"/>
    <x v="1"/>
    <x v="1"/>
    <s v="Dodge, Master. Washington"/>
    <x v="0"/>
    <x v="9"/>
    <n v="0"/>
    <n v="2"/>
    <n v="33638"/>
    <n v="81.8583"/>
    <s v="A34"/>
    <x v="0"/>
  </r>
  <r>
    <n v="447"/>
    <x v="1"/>
    <x v="2"/>
    <s v="Mellinger, Miss. Madeleine Violet"/>
    <x v="1"/>
    <x v="72"/>
    <n v="0"/>
    <n v="1"/>
    <n v="250644"/>
    <n v="19.5"/>
    <s v="0"/>
    <x v="0"/>
  </r>
  <r>
    <n v="448"/>
    <x v="1"/>
    <x v="1"/>
    <s v="Seward, Mr. Frederic Kimber"/>
    <x v="0"/>
    <x v="15"/>
    <n v="0"/>
    <n v="0"/>
    <n v="113794"/>
    <n v="26.55"/>
    <s v="0"/>
    <x v="0"/>
  </r>
  <r>
    <n v="449"/>
    <x v="1"/>
    <x v="0"/>
    <s v="Baclini, Miss. Marie Catherine"/>
    <x v="1"/>
    <x v="30"/>
    <n v="2"/>
    <n v="1"/>
    <n v="2666"/>
    <n v="19.258299999999998"/>
    <s v="0"/>
    <x v="1"/>
  </r>
  <r>
    <n v="450"/>
    <x v="1"/>
    <x v="1"/>
    <s v="Peuchen, Major. Arthur Godfrey"/>
    <x v="0"/>
    <x v="65"/>
    <n v="0"/>
    <n v="0"/>
    <n v="113786"/>
    <n v="30.5"/>
    <s v="C104"/>
    <x v="0"/>
  </r>
  <r>
    <n v="451"/>
    <x v="0"/>
    <x v="2"/>
    <s v="West, Mr. Edwy Arthur"/>
    <x v="0"/>
    <x v="60"/>
    <n v="1"/>
    <n v="2"/>
    <s v="C.A. 34651"/>
    <n v="27.75"/>
    <s v="0"/>
    <x v="0"/>
  </r>
  <r>
    <n v="452"/>
    <x v="0"/>
    <x v="0"/>
    <s v="Hagland, Mr. Ingvald Olai Olsen"/>
    <x v="0"/>
    <x v="4"/>
    <n v="1"/>
    <n v="0"/>
    <n v="65303"/>
    <n v="19.966699999999999"/>
    <s v="0"/>
    <x v="0"/>
  </r>
  <r>
    <n v="453"/>
    <x v="0"/>
    <x v="1"/>
    <s v="Foreman, Mr. Benjamin Laventall"/>
    <x v="0"/>
    <x v="38"/>
    <n v="0"/>
    <n v="0"/>
    <n v="113051"/>
    <n v="27.75"/>
    <s v="C111"/>
    <x v="1"/>
  </r>
  <r>
    <n v="454"/>
    <x v="1"/>
    <x v="1"/>
    <s v="Goldenberg, Mr. Samuel L"/>
    <x v="0"/>
    <x v="26"/>
    <n v="1"/>
    <n v="0"/>
    <n v="17453"/>
    <n v="89.104200000000006"/>
    <s v="C92"/>
    <x v="1"/>
  </r>
  <r>
    <n v="455"/>
    <x v="0"/>
    <x v="0"/>
    <s v="Peduzzi, Mr. Joseph"/>
    <x v="0"/>
    <x v="4"/>
    <n v="0"/>
    <n v="0"/>
    <s v="A/5 2817"/>
    <n v="8.0500000000000007"/>
    <s v="0"/>
    <x v="0"/>
  </r>
  <r>
    <n v="456"/>
    <x v="1"/>
    <x v="0"/>
    <s v="Jalsevac, Mr. Ivan"/>
    <x v="0"/>
    <x v="27"/>
    <n v="0"/>
    <n v="0"/>
    <n v="349240"/>
    <n v="7.8958000000000004"/>
    <s v="0"/>
    <x v="1"/>
  </r>
  <r>
    <n v="457"/>
    <x v="0"/>
    <x v="1"/>
    <s v="Millet, Mr. Francis Davis"/>
    <x v="0"/>
    <x v="28"/>
    <n v="0"/>
    <n v="0"/>
    <n v="13509"/>
    <n v="26.55"/>
    <s v="E38"/>
    <x v="0"/>
  </r>
  <r>
    <n v="458"/>
    <x v="1"/>
    <x v="1"/>
    <s v="Kenyon, Mrs. Frederick R (Marion)"/>
    <x v="1"/>
    <x v="4"/>
    <n v="1"/>
    <n v="0"/>
    <n v="17464"/>
    <n v="51.862499999999997"/>
    <s v="D21"/>
    <x v="0"/>
  </r>
  <r>
    <n v="459"/>
    <x v="1"/>
    <x v="2"/>
    <s v="Toomey, Miss. Ellen"/>
    <x v="1"/>
    <x v="59"/>
    <n v="0"/>
    <n v="0"/>
    <s v="F.C.C. 13531"/>
    <n v="10.5"/>
    <s v="0"/>
    <x v="0"/>
  </r>
  <r>
    <n v="460"/>
    <x v="0"/>
    <x v="0"/>
    <s v="O'Connor, Mr. Maurice"/>
    <x v="0"/>
    <x v="4"/>
    <n v="0"/>
    <n v="0"/>
    <n v="371060"/>
    <n v="7.75"/>
    <s v="0"/>
    <x v="2"/>
  </r>
  <r>
    <n v="461"/>
    <x v="1"/>
    <x v="1"/>
    <s v="Anderson, Mr. Harry"/>
    <x v="0"/>
    <x v="73"/>
    <n v="0"/>
    <n v="0"/>
    <n v="19952"/>
    <n v="26.55"/>
    <s v="E12"/>
    <x v="0"/>
  </r>
  <r>
    <n v="462"/>
    <x v="0"/>
    <x v="0"/>
    <s v="Morley, Mr. William"/>
    <x v="0"/>
    <x v="15"/>
    <n v="0"/>
    <n v="0"/>
    <n v="364506"/>
    <n v="8.0500000000000007"/>
    <s v="0"/>
    <x v="0"/>
  </r>
  <r>
    <n v="463"/>
    <x v="0"/>
    <x v="1"/>
    <s v="Gee, Mr. Arthur H"/>
    <x v="0"/>
    <x v="46"/>
    <n v="0"/>
    <n v="0"/>
    <n v="111320"/>
    <n v="38.5"/>
    <s v="E63"/>
    <x v="0"/>
  </r>
  <r>
    <n v="464"/>
    <x v="0"/>
    <x v="2"/>
    <s v="Milling, Mr. Jacob Christian"/>
    <x v="0"/>
    <x v="73"/>
    <n v="0"/>
    <n v="0"/>
    <n v="234360"/>
    <n v="13"/>
    <s v="0"/>
    <x v="0"/>
  </r>
  <r>
    <n v="465"/>
    <x v="0"/>
    <x v="0"/>
    <s v="Maisner, Mr. Simon"/>
    <x v="0"/>
    <x v="4"/>
    <n v="0"/>
    <n v="0"/>
    <s v="A/S 2816"/>
    <n v="8.0500000000000007"/>
    <s v="0"/>
    <x v="0"/>
  </r>
  <r>
    <n v="466"/>
    <x v="0"/>
    <x v="0"/>
    <s v="Goncalves, Mr. Manuel Estanslas"/>
    <x v="0"/>
    <x v="1"/>
    <n v="0"/>
    <n v="0"/>
    <s v="SOTON/O.Q. 3101306"/>
    <n v="7.05"/>
    <s v="0"/>
    <x v="0"/>
  </r>
  <r>
    <n v="467"/>
    <x v="0"/>
    <x v="2"/>
    <s v="Campbell, Mr. William"/>
    <x v="0"/>
    <x v="4"/>
    <n v="0"/>
    <n v="0"/>
    <n v="239853"/>
    <n v="0"/>
    <s v="0"/>
    <x v="0"/>
  </r>
  <r>
    <n v="468"/>
    <x v="0"/>
    <x v="1"/>
    <s v="Smart, Mr. John Montgomery"/>
    <x v="0"/>
    <x v="58"/>
    <n v="0"/>
    <n v="0"/>
    <n v="113792"/>
    <n v="26.55"/>
    <s v="0"/>
    <x v="0"/>
  </r>
  <r>
    <n v="469"/>
    <x v="0"/>
    <x v="0"/>
    <s v="Scanlan, Mr. James"/>
    <x v="0"/>
    <x v="4"/>
    <n v="0"/>
    <n v="0"/>
    <n v="36209"/>
    <n v="7.7249999999999996"/>
    <s v="0"/>
    <x v="2"/>
  </r>
  <r>
    <n v="470"/>
    <x v="1"/>
    <x v="0"/>
    <s v="Baclini, Miss. Helene Barbara"/>
    <x v="1"/>
    <x v="37"/>
    <n v="2"/>
    <n v="1"/>
    <n v="2666"/>
    <n v="19.258299999999998"/>
    <s v="0"/>
    <x v="1"/>
  </r>
  <r>
    <n v="471"/>
    <x v="0"/>
    <x v="0"/>
    <s v="Keefe, Mr. Arthur"/>
    <x v="0"/>
    <x v="4"/>
    <n v="0"/>
    <n v="0"/>
    <n v="323592"/>
    <n v="7.25"/>
    <s v="0"/>
    <x v="0"/>
  </r>
  <r>
    <n v="472"/>
    <x v="0"/>
    <x v="0"/>
    <s v="Cacic, Mr. Luka"/>
    <x v="0"/>
    <x v="1"/>
    <n v="0"/>
    <n v="0"/>
    <n v="315089"/>
    <n v="8.6624999999999996"/>
    <s v="0"/>
    <x v="0"/>
  </r>
  <r>
    <n v="473"/>
    <x v="1"/>
    <x v="2"/>
    <s v="West, Mrs. Edwy Arthur (Ada Mary Worth)"/>
    <x v="1"/>
    <x v="39"/>
    <n v="1"/>
    <n v="2"/>
    <s v="C.A. 34651"/>
    <n v="27.75"/>
    <s v="0"/>
    <x v="0"/>
  </r>
  <r>
    <n v="474"/>
    <x v="1"/>
    <x v="2"/>
    <s v="Jerwan, Mrs. Amin S (Marie Marthe Thuillard)"/>
    <x v="1"/>
    <x v="40"/>
    <n v="0"/>
    <n v="0"/>
    <s v="SC/AH Basle 541"/>
    <n v="13.791700000000001"/>
    <s v="D"/>
    <x v="1"/>
  </r>
  <r>
    <n v="475"/>
    <x v="0"/>
    <x v="0"/>
    <s v="Strandberg, Miss. Ida Sofia"/>
    <x v="1"/>
    <x v="0"/>
    <n v="0"/>
    <n v="0"/>
    <n v="7553"/>
    <n v="9.8375000000000004"/>
    <s v="0"/>
    <x v="0"/>
  </r>
  <r>
    <n v="476"/>
    <x v="0"/>
    <x v="1"/>
    <s v="Clifford, Mr. George Quincy"/>
    <x v="0"/>
    <x v="4"/>
    <n v="0"/>
    <n v="0"/>
    <n v="110465"/>
    <n v="52"/>
    <s v="A14"/>
    <x v="0"/>
  </r>
  <r>
    <n v="477"/>
    <x v="0"/>
    <x v="2"/>
    <s v="Renouf, Mr. Peter Henry"/>
    <x v="0"/>
    <x v="15"/>
    <n v="1"/>
    <n v="0"/>
    <n v="31027"/>
    <n v="21"/>
    <s v="0"/>
    <x v="0"/>
  </r>
  <r>
    <n v="478"/>
    <x v="0"/>
    <x v="0"/>
    <s v="Braund, Mr. Lewis Richard"/>
    <x v="0"/>
    <x v="27"/>
    <n v="1"/>
    <n v="0"/>
    <n v="3460"/>
    <n v="7.0457999999999998"/>
    <s v="0"/>
    <x v="0"/>
  </r>
  <r>
    <n v="479"/>
    <x v="0"/>
    <x v="0"/>
    <s v="Karlsson, Mr. Nils August"/>
    <x v="0"/>
    <x v="0"/>
    <n v="0"/>
    <n v="0"/>
    <n v="350060"/>
    <n v="7.5208000000000004"/>
    <s v="0"/>
    <x v="0"/>
  </r>
  <r>
    <n v="480"/>
    <x v="1"/>
    <x v="0"/>
    <s v="Hirvonen, Miss. Hildur E"/>
    <x v="1"/>
    <x v="6"/>
    <n v="0"/>
    <n v="1"/>
    <n v="3101298"/>
    <n v="12.2875"/>
    <s v="0"/>
    <x v="0"/>
  </r>
  <r>
    <n v="481"/>
    <x v="0"/>
    <x v="0"/>
    <s v="Goodwin, Master. Harold Victor"/>
    <x v="0"/>
    <x v="51"/>
    <n v="5"/>
    <n v="2"/>
    <s v="CA 2144"/>
    <n v="46.9"/>
    <s v="0"/>
    <x v="0"/>
  </r>
  <r>
    <n v="482"/>
    <x v="0"/>
    <x v="2"/>
    <s v="Frost, Mr. Anthony Wood &quot;Archie&quot;"/>
    <x v="0"/>
    <x v="4"/>
    <n v="0"/>
    <n v="0"/>
    <n v="239854"/>
    <n v="0"/>
    <s v="0"/>
    <x v="0"/>
  </r>
  <r>
    <n v="483"/>
    <x v="0"/>
    <x v="0"/>
    <s v="Rouse, Mr. Richard Henry"/>
    <x v="0"/>
    <x v="59"/>
    <n v="0"/>
    <n v="0"/>
    <s v="A/5 3594"/>
    <n v="8.0500000000000007"/>
    <s v="0"/>
    <x v="0"/>
  </r>
  <r>
    <n v="484"/>
    <x v="1"/>
    <x v="0"/>
    <s v="Turkula, Mrs. (Hedwig)"/>
    <x v="1"/>
    <x v="66"/>
    <n v="0"/>
    <n v="0"/>
    <n v="4134"/>
    <n v="9.5875000000000004"/>
    <s v="0"/>
    <x v="0"/>
  </r>
  <r>
    <n v="485"/>
    <x v="1"/>
    <x v="1"/>
    <s v="Bishop, Mr. Dickinson H"/>
    <x v="0"/>
    <x v="36"/>
    <n v="1"/>
    <n v="0"/>
    <n v="11967"/>
    <n v="91.0792"/>
    <s v="B49"/>
    <x v="1"/>
  </r>
  <r>
    <n v="486"/>
    <x v="0"/>
    <x v="0"/>
    <s v="Lefebre, Miss. Jeannie"/>
    <x v="1"/>
    <x v="4"/>
    <n v="3"/>
    <n v="1"/>
    <n v="4133"/>
    <n v="25.466699999999999"/>
    <s v="0"/>
    <x v="0"/>
  </r>
  <r>
    <n v="487"/>
    <x v="1"/>
    <x v="1"/>
    <s v="Hoyt, Mrs. Frederick Maxfield (Jane Anne Forby)"/>
    <x v="1"/>
    <x v="3"/>
    <n v="1"/>
    <n v="0"/>
    <n v="19943"/>
    <n v="90"/>
    <s v="C93"/>
    <x v="0"/>
  </r>
  <r>
    <n v="488"/>
    <x v="0"/>
    <x v="1"/>
    <s v="Kent, Mr. Edward Austin"/>
    <x v="0"/>
    <x v="10"/>
    <n v="0"/>
    <n v="0"/>
    <n v="11771"/>
    <n v="29.7"/>
    <s v="B37"/>
    <x v="1"/>
  </r>
  <r>
    <n v="489"/>
    <x v="0"/>
    <x v="0"/>
    <s v="Somerton, Mr. Francis William"/>
    <x v="0"/>
    <x v="38"/>
    <n v="0"/>
    <n v="0"/>
    <s v="A.5. 18509"/>
    <n v="8.0500000000000007"/>
    <s v="0"/>
    <x v="0"/>
  </r>
  <r>
    <n v="490"/>
    <x v="1"/>
    <x v="0"/>
    <s v="Coutts, Master. Eden Leslie &quot;Neville&quot;"/>
    <x v="0"/>
    <x v="51"/>
    <n v="1"/>
    <n v="1"/>
    <s v="C.A. 37671"/>
    <n v="15.9"/>
    <s v="0"/>
    <x v="0"/>
  </r>
  <r>
    <n v="491"/>
    <x v="0"/>
    <x v="0"/>
    <s v="Hagland, Mr. Konrad Mathias Reiersen"/>
    <x v="0"/>
    <x v="4"/>
    <n v="1"/>
    <n v="0"/>
    <n v="65304"/>
    <n v="19.966699999999999"/>
    <s v="0"/>
    <x v="0"/>
  </r>
  <r>
    <n v="492"/>
    <x v="0"/>
    <x v="0"/>
    <s v="Windelov, Mr. Einar"/>
    <x v="0"/>
    <x v="22"/>
    <n v="0"/>
    <n v="0"/>
    <s v="SOTON/OQ 3101317"/>
    <n v="7.25"/>
    <s v="0"/>
    <x v="0"/>
  </r>
  <r>
    <n v="493"/>
    <x v="0"/>
    <x v="1"/>
    <s v="Molson, Mr. Harry Markland"/>
    <x v="0"/>
    <x v="13"/>
    <n v="0"/>
    <n v="0"/>
    <n v="113787"/>
    <n v="30.5"/>
    <s v="C30"/>
    <x v="0"/>
  </r>
  <r>
    <n v="494"/>
    <x v="0"/>
    <x v="1"/>
    <s v="Artagaveytia, Mr. Ramon"/>
    <x v="0"/>
    <x v="44"/>
    <n v="0"/>
    <n v="0"/>
    <s v="PC 17609"/>
    <n v="49.504199999999997"/>
    <s v="0"/>
    <x v="1"/>
  </r>
  <r>
    <n v="495"/>
    <x v="0"/>
    <x v="0"/>
    <s v="Stanley, Mr. Edward Roland"/>
    <x v="0"/>
    <x v="22"/>
    <n v="0"/>
    <n v="0"/>
    <s v="A/4 45380"/>
    <n v="8.0500000000000007"/>
    <s v="0"/>
    <x v="0"/>
  </r>
  <r>
    <n v="496"/>
    <x v="0"/>
    <x v="0"/>
    <s v="Yousseff, Mr. Gerious"/>
    <x v="0"/>
    <x v="4"/>
    <n v="0"/>
    <n v="0"/>
    <n v="2627"/>
    <n v="14.458299999999999"/>
    <s v="0"/>
    <x v="1"/>
  </r>
  <r>
    <n v="497"/>
    <x v="1"/>
    <x v="1"/>
    <s v="Eustis, Miss. Elizabeth Mussey"/>
    <x v="1"/>
    <x v="5"/>
    <n v="1"/>
    <n v="0"/>
    <n v="36947"/>
    <n v="78.2667"/>
    <s v="D20"/>
    <x v="1"/>
  </r>
  <r>
    <n v="498"/>
    <x v="0"/>
    <x v="0"/>
    <s v="Shellard, Mr. Frederick William"/>
    <x v="0"/>
    <x v="4"/>
    <n v="0"/>
    <n v="0"/>
    <s v="C.A. 6212"/>
    <n v="15.1"/>
    <s v="0"/>
    <x v="0"/>
  </r>
  <r>
    <n v="499"/>
    <x v="0"/>
    <x v="1"/>
    <s v="Allison, Mrs. Hudson J C (Bessie Waldo Daniels)"/>
    <x v="1"/>
    <x v="36"/>
    <n v="1"/>
    <n v="2"/>
    <n v="113781"/>
    <n v="151.55000000000001"/>
    <s v="C22 C26"/>
    <x v="0"/>
  </r>
  <r>
    <n v="500"/>
    <x v="0"/>
    <x v="0"/>
    <s v="Svensson, Mr. Olof"/>
    <x v="0"/>
    <x v="41"/>
    <n v="0"/>
    <n v="0"/>
    <n v="350035"/>
    <n v="7.7957999999999998"/>
    <s v="0"/>
    <x v="0"/>
  </r>
  <r>
    <n v="501"/>
    <x v="0"/>
    <x v="0"/>
    <s v="Calic, Mr. Petar"/>
    <x v="0"/>
    <x v="33"/>
    <n v="0"/>
    <n v="0"/>
    <n v="315086"/>
    <n v="8.6624999999999996"/>
    <s v="0"/>
    <x v="0"/>
  </r>
  <r>
    <n v="502"/>
    <x v="0"/>
    <x v="0"/>
    <s v="Canavan, Miss. Mary"/>
    <x v="1"/>
    <x v="22"/>
    <n v="0"/>
    <n v="0"/>
    <n v="364846"/>
    <n v="7.75"/>
    <s v="0"/>
    <x v="2"/>
  </r>
  <r>
    <n v="503"/>
    <x v="0"/>
    <x v="0"/>
    <s v="O'Sullivan, Miss. Bridget Mary"/>
    <x v="1"/>
    <x v="4"/>
    <n v="0"/>
    <n v="0"/>
    <n v="330909"/>
    <n v="7.6292"/>
    <s v="0"/>
    <x v="2"/>
  </r>
  <r>
    <n v="504"/>
    <x v="0"/>
    <x v="0"/>
    <s v="Laitinen, Miss. Kristina Sofia"/>
    <x v="1"/>
    <x v="45"/>
    <n v="0"/>
    <n v="0"/>
    <n v="4135"/>
    <n v="9.5875000000000004"/>
    <s v="0"/>
    <x v="0"/>
  </r>
  <r>
    <n v="505"/>
    <x v="1"/>
    <x v="1"/>
    <s v="Maioni, Miss. Roberta"/>
    <x v="1"/>
    <x v="35"/>
    <n v="0"/>
    <n v="0"/>
    <n v="110152"/>
    <n v="86.5"/>
    <s v="B79"/>
    <x v="0"/>
  </r>
  <r>
    <n v="506"/>
    <x v="0"/>
    <x v="1"/>
    <s v="Penasco y Castellana, Mr. Victor de Satode"/>
    <x v="0"/>
    <x v="23"/>
    <n v="1"/>
    <n v="0"/>
    <s v="PC 17758"/>
    <n v="108.9"/>
    <s v="C65"/>
    <x v="1"/>
  </r>
  <r>
    <n v="507"/>
    <x v="1"/>
    <x v="2"/>
    <s v="Quick, Mrs. Frederick Charles (Jane Richards)"/>
    <x v="1"/>
    <x v="39"/>
    <n v="0"/>
    <n v="2"/>
    <n v="26360"/>
    <n v="26"/>
    <s v="0"/>
    <x v="0"/>
  </r>
  <r>
    <n v="508"/>
    <x v="1"/>
    <x v="1"/>
    <s v="Bradley, Mr. George (&quot;George Arthur Brayton&quot;)"/>
    <x v="0"/>
    <x v="4"/>
    <n v="0"/>
    <n v="0"/>
    <n v="111427"/>
    <n v="26.55"/>
    <s v="0"/>
    <x v="0"/>
  </r>
  <r>
    <n v="509"/>
    <x v="0"/>
    <x v="0"/>
    <s v="Olsen, Mr. Henry Margido"/>
    <x v="0"/>
    <x v="4"/>
    <n v="0"/>
    <n v="0"/>
    <s v="C 4001"/>
    <n v="22.524999999999999"/>
    <s v="0"/>
    <x v="0"/>
  </r>
  <r>
    <n v="510"/>
    <x v="1"/>
    <x v="0"/>
    <s v="Lang, Mr. Fang"/>
    <x v="0"/>
    <x v="2"/>
    <n v="0"/>
    <n v="0"/>
    <n v="1601"/>
    <n v="56.495800000000003"/>
    <s v="0"/>
    <x v="0"/>
  </r>
  <r>
    <n v="511"/>
    <x v="1"/>
    <x v="0"/>
    <s v="Daly, Mr. Eugene Patrick"/>
    <x v="0"/>
    <x v="27"/>
    <n v="0"/>
    <n v="0"/>
    <n v="382651"/>
    <n v="7.75"/>
    <s v="0"/>
    <x v="2"/>
  </r>
  <r>
    <n v="512"/>
    <x v="0"/>
    <x v="0"/>
    <s v="Webber, Mr. James"/>
    <x v="0"/>
    <x v="4"/>
    <n v="0"/>
    <n v="0"/>
    <s v="SOTON/OQ 3101316"/>
    <n v="8.0500000000000007"/>
    <s v="0"/>
    <x v="0"/>
  </r>
  <r>
    <n v="513"/>
    <x v="1"/>
    <x v="1"/>
    <s v="McGough, Mr. James Robert"/>
    <x v="0"/>
    <x v="60"/>
    <n v="0"/>
    <n v="0"/>
    <s v="PC 17473"/>
    <n v="26.287500000000001"/>
    <s v="E25"/>
    <x v="0"/>
  </r>
  <r>
    <n v="514"/>
    <x v="1"/>
    <x v="1"/>
    <s v="Rothschild, Mrs. Martin (Elizabeth L. Barrett)"/>
    <x v="1"/>
    <x v="5"/>
    <n v="1"/>
    <n v="0"/>
    <s v="PC 17603"/>
    <n v="59.4"/>
    <s v="0"/>
    <x v="1"/>
  </r>
  <r>
    <n v="515"/>
    <x v="0"/>
    <x v="0"/>
    <s v="Coleff, Mr. Satio"/>
    <x v="0"/>
    <x v="41"/>
    <n v="0"/>
    <n v="0"/>
    <n v="349209"/>
    <n v="7.4958"/>
    <s v="0"/>
    <x v="0"/>
  </r>
  <r>
    <n v="516"/>
    <x v="0"/>
    <x v="1"/>
    <s v="Walker, Mr. William Anderson"/>
    <x v="0"/>
    <x v="46"/>
    <n v="0"/>
    <n v="0"/>
    <n v="36967"/>
    <n v="34.020800000000001"/>
    <s v="D46"/>
    <x v="0"/>
  </r>
  <r>
    <n v="517"/>
    <x v="1"/>
    <x v="2"/>
    <s v="Lemore, Mrs. (Amelia Milley)"/>
    <x v="1"/>
    <x v="15"/>
    <n v="0"/>
    <n v="0"/>
    <s v="C.A. 34260"/>
    <n v="10.5"/>
    <s v="F33"/>
    <x v="0"/>
  </r>
  <r>
    <n v="518"/>
    <x v="0"/>
    <x v="0"/>
    <s v="Ryan, Mr. Patrick"/>
    <x v="0"/>
    <x v="4"/>
    <n v="0"/>
    <n v="0"/>
    <n v="371110"/>
    <n v="24.15"/>
    <s v="0"/>
    <x v="2"/>
  </r>
  <r>
    <n v="519"/>
    <x v="1"/>
    <x v="2"/>
    <s v="Angle, Mrs. William A (Florence &quot;Mary&quot; Agnes Hughes)"/>
    <x v="1"/>
    <x v="60"/>
    <n v="1"/>
    <n v="0"/>
    <n v="226875"/>
    <n v="26"/>
    <s v="0"/>
    <x v="0"/>
  </r>
  <r>
    <n v="520"/>
    <x v="0"/>
    <x v="0"/>
    <s v="Pavlovic, Mr. Stefo"/>
    <x v="0"/>
    <x v="34"/>
    <n v="0"/>
    <n v="0"/>
    <n v="349242"/>
    <n v="7.8958000000000004"/>
    <s v="0"/>
    <x v="0"/>
  </r>
  <r>
    <n v="521"/>
    <x v="1"/>
    <x v="1"/>
    <s v="Perreault, Miss. Anne"/>
    <x v="1"/>
    <x v="38"/>
    <n v="0"/>
    <n v="0"/>
    <n v="12749"/>
    <n v="93.5"/>
    <s v="B73"/>
    <x v="0"/>
  </r>
  <r>
    <n v="522"/>
    <x v="0"/>
    <x v="0"/>
    <s v="Vovk, Mr. Janko"/>
    <x v="0"/>
    <x v="0"/>
    <n v="0"/>
    <n v="0"/>
    <n v="349252"/>
    <n v="7.8958000000000004"/>
    <s v="0"/>
    <x v="0"/>
  </r>
  <r>
    <n v="523"/>
    <x v="0"/>
    <x v="0"/>
    <s v="Lahoud, Mr. Sarkis"/>
    <x v="0"/>
    <x v="4"/>
    <n v="0"/>
    <n v="0"/>
    <n v="2624"/>
    <n v="7.2249999999999996"/>
    <s v="0"/>
    <x v="1"/>
  </r>
  <r>
    <n v="524"/>
    <x v="1"/>
    <x v="1"/>
    <s v="Hippach, Mrs. Louis Albert (Ida Sophia Fischer)"/>
    <x v="1"/>
    <x v="56"/>
    <n v="0"/>
    <n v="1"/>
    <n v="111361"/>
    <n v="57.979199999999999"/>
    <s v="B18"/>
    <x v="1"/>
  </r>
  <r>
    <n v="525"/>
    <x v="0"/>
    <x v="0"/>
    <s v="Kassem, Mr. Fared"/>
    <x v="0"/>
    <x v="4"/>
    <n v="0"/>
    <n v="0"/>
    <n v="2700"/>
    <n v="7.2291999999999996"/>
    <s v="0"/>
    <x v="1"/>
  </r>
  <r>
    <n v="526"/>
    <x v="0"/>
    <x v="0"/>
    <s v="Farrell, Mr. James"/>
    <x v="0"/>
    <x v="55"/>
    <n v="0"/>
    <n v="0"/>
    <n v="367232"/>
    <n v="7.75"/>
    <s v="0"/>
    <x v="2"/>
  </r>
  <r>
    <n v="527"/>
    <x v="1"/>
    <x v="2"/>
    <s v="Ridsdale, Miss. Lucy"/>
    <x v="1"/>
    <x v="59"/>
    <n v="0"/>
    <n v="0"/>
    <s v="W./C. 14258"/>
    <n v="10.5"/>
    <s v="0"/>
    <x v="0"/>
  </r>
  <r>
    <n v="528"/>
    <x v="0"/>
    <x v="1"/>
    <s v="Farthing, Mr. John"/>
    <x v="0"/>
    <x v="4"/>
    <n v="0"/>
    <n v="0"/>
    <s v="PC 17483"/>
    <n v="221.7792"/>
    <s v="C95"/>
    <x v="0"/>
  </r>
  <r>
    <n v="529"/>
    <x v="0"/>
    <x v="0"/>
    <s v="Salonen, Mr. Johan Werner"/>
    <x v="0"/>
    <x v="12"/>
    <n v="0"/>
    <n v="0"/>
    <n v="3101296"/>
    <n v="7.9249999999999998"/>
    <s v="0"/>
    <x v="0"/>
  </r>
  <r>
    <n v="530"/>
    <x v="0"/>
    <x v="2"/>
    <s v="Hocking, Mr. Richard George"/>
    <x v="0"/>
    <x v="40"/>
    <n v="2"/>
    <n v="1"/>
    <n v="29104"/>
    <n v="11.5"/>
    <s v="0"/>
    <x v="0"/>
  </r>
  <r>
    <n v="531"/>
    <x v="1"/>
    <x v="2"/>
    <s v="Quick, Miss. Phyllis May"/>
    <x v="1"/>
    <x v="6"/>
    <n v="1"/>
    <n v="1"/>
    <n v="26360"/>
    <n v="26"/>
    <s v="0"/>
    <x v="0"/>
  </r>
  <r>
    <n v="532"/>
    <x v="0"/>
    <x v="0"/>
    <s v="Toufik, Mr. Nakli"/>
    <x v="0"/>
    <x v="4"/>
    <n v="0"/>
    <n v="0"/>
    <n v="2641"/>
    <n v="7.2291999999999996"/>
    <s v="0"/>
    <x v="1"/>
  </r>
  <r>
    <n v="533"/>
    <x v="0"/>
    <x v="0"/>
    <s v="Elias, Mr. Joseph Jr"/>
    <x v="0"/>
    <x v="33"/>
    <n v="1"/>
    <n v="1"/>
    <n v="2690"/>
    <n v="7.2291999999999996"/>
    <s v="0"/>
    <x v="1"/>
  </r>
  <r>
    <n v="534"/>
    <x v="1"/>
    <x v="0"/>
    <s v="Peter, Mrs. Catherine (Catherine Rizk)"/>
    <x v="1"/>
    <x v="4"/>
    <n v="0"/>
    <n v="2"/>
    <n v="2668"/>
    <n v="22.3583"/>
    <s v="0"/>
    <x v="1"/>
  </r>
  <r>
    <n v="535"/>
    <x v="0"/>
    <x v="0"/>
    <s v="Cacic, Miss. Marija"/>
    <x v="1"/>
    <x v="38"/>
    <n v="0"/>
    <n v="0"/>
    <n v="315084"/>
    <n v="8.6624999999999996"/>
    <s v="0"/>
    <x v="0"/>
  </r>
  <r>
    <n v="536"/>
    <x v="1"/>
    <x v="2"/>
    <s v="Hart, Miss. Eva Miriam"/>
    <x v="1"/>
    <x v="25"/>
    <n v="0"/>
    <n v="2"/>
    <s v="F.C.C. 13529"/>
    <n v="26.25"/>
    <s v="0"/>
    <x v="0"/>
  </r>
  <r>
    <n v="537"/>
    <x v="0"/>
    <x v="1"/>
    <s v="Butt, Major. Archibald Willingham"/>
    <x v="0"/>
    <x v="32"/>
    <n v="0"/>
    <n v="0"/>
    <n v="113050"/>
    <n v="26.55"/>
    <s v="B38"/>
    <x v="0"/>
  </r>
  <r>
    <n v="538"/>
    <x v="1"/>
    <x v="1"/>
    <s v="LeRoy, Miss. Bertha"/>
    <x v="1"/>
    <x v="38"/>
    <n v="0"/>
    <n v="0"/>
    <s v="PC 17761"/>
    <n v="106.425"/>
    <s v="0"/>
    <x v="1"/>
  </r>
  <r>
    <n v="539"/>
    <x v="0"/>
    <x v="0"/>
    <s v="Risien, Mr. Samuel Beard"/>
    <x v="0"/>
    <x v="4"/>
    <n v="0"/>
    <n v="0"/>
    <n v="364498"/>
    <n v="14.5"/>
    <s v="0"/>
    <x v="0"/>
  </r>
  <r>
    <n v="540"/>
    <x v="1"/>
    <x v="1"/>
    <s v="Frolicher, Miss. Hedwig Margaritha"/>
    <x v="1"/>
    <x v="0"/>
    <n v="0"/>
    <n v="2"/>
    <n v="13568"/>
    <n v="49.5"/>
    <s v="B39"/>
    <x v="1"/>
  </r>
  <r>
    <n v="541"/>
    <x v="1"/>
    <x v="1"/>
    <s v="Crosby, Miss. Harriet R"/>
    <x v="1"/>
    <x v="60"/>
    <n v="0"/>
    <n v="2"/>
    <s v="WE/P 5735"/>
    <n v="71"/>
    <s v="B22"/>
    <x v="0"/>
  </r>
  <r>
    <n v="542"/>
    <x v="0"/>
    <x v="0"/>
    <s v="Andersson, Miss. Ingeborg Constanzia"/>
    <x v="1"/>
    <x v="51"/>
    <n v="4"/>
    <n v="2"/>
    <n v="347082"/>
    <n v="31.274999999999999"/>
    <s v="0"/>
    <x v="0"/>
  </r>
  <r>
    <n v="543"/>
    <x v="0"/>
    <x v="0"/>
    <s v="Andersson, Miss. Sigrid Elisabeth"/>
    <x v="1"/>
    <x v="31"/>
    <n v="4"/>
    <n v="2"/>
    <n v="347082"/>
    <n v="31.274999999999999"/>
    <s v="0"/>
    <x v="0"/>
  </r>
  <r>
    <n v="544"/>
    <x v="1"/>
    <x v="2"/>
    <s v="Beane, Mr. Edward"/>
    <x v="0"/>
    <x v="34"/>
    <n v="1"/>
    <n v="0"/>
    <n v="2908"/>
    <n v="26"/>
    <s v="0"/>
    <x v="0"/>
  </r>
  <r>
    <n v="545"/>
    <x v="0"/>
    <x v="1"/>
    <s v="Douglas, Mr. Walter Donald"/>
    <x v="0"/>
    <x v="59"/>
    <n v="1"/>
    <n v="0"/>
    <s v="PC 17761"/>
    <n v="106.425"/>
    <s v="C86"/>
    <x v="1"/>
  </r>
  <r>
    <n v="546"/>
    <x v="0"/>
    <x v="1"/>
    <s v="Nicholson, Mr. Arthur Ernest"/>
    <x v="0"/>
    <x v="71"/>
    <n v="0"/>
    <n v="0"/>
    <n v="693"/>
    <n v="26"/>
    <s v="0"/>
    <x v="0"/>
  </r>
  <r>
    <n v="547"/>
    <x v="1"/>
    <x v="2"/>
    <s v="Beane, Mrs. Edward (Ethel Clarke)"/>
    <x v="1"/>
    <x v="18"/>
    <n v="1"/>
    <n v="0"/>
    <n v="2908"/>
    <n v="26"/>
    <s v="0"/>
    <x v="0"/>
  </r>
  <r>
    <n v="548"/>
    <x v="1"/>
    <x v="2"/>
    <s v="Padro y Manent, Mr. Julian"/>
    <x v="0"/>
    <x v="4"/>
    <n v="0"/>
    <n v="0"/>
    <s v="SC/PARIS 2146"/>
    <n v="13.862500000000001"/>
    <s v="0"/>
    <x v="1"/>
  </r>
  <r>
    <n v="549"/>
    <x v="0"/>
    <x v="0"/>
    <s v="Goldsmith, Mr. Frank John"/>
    <x v="0"/>
    <x v="39"/>
    <n v="1"/>
    <n v="1"/>
    <n v="363291"/>
    <n v="20.524999999999999"/>
    <s v="0"/>
    <x v="0"/>
  </r>
  <r>
    <n v="550"/>
    <x v="1"/>
    <x v="2"/>
    <s v="Davies, Master. John Morgan Jr"/>
    <x v="0"/>
    <x v="17"/>
    <n v="1"/>
    <n v="1"/>
    <s v="C.A. 33112"/>
    <n v="36.75"/>
    <s v="0"/>
    <x v="0"/>
  </r>
  <r>
    <n v="551"/>
    <x v="1"/>
    <x v="1"/>
    <s v="Thayer, Mr. John Borland Jr"/>
    <x v="0"/>
    <x v="33"/>
    <n v="0"/>
    <n v="2"/>
    <n v="17421"/>
    <n v="110.88330000000001"/>
    <s v="C70"/>
    <x v="1"/>
  </r>
  <r>
    <n v="552"/>
    <x v="0"/>
    <x v="2"/>
    <s v="Sharp, Mr. Percival James R"/>
    <x v="0"/>
    <x v="7"/>
    <n v="0"/>
    <n v="0"/>
    <n v="244358"/>
    <n v="26"/>
    <s v="0"/>
    <x v="0"/>
  </r>
  <r>
    <n v="553"/>
    <x v="0"/>
    <x v="0"/>
    <s v="O'Brien, Mr. Timothy"/>
    <x v="0"/>
    <x v="4"/>
    <n v="0"/>
    <n v="0"/>
    <n v="330979"/>
    <n v="7.8292000000000002"/>
    <s v="0"/>
    <x v="2"/>
  </r>
  <r>
    <n v="554"/>
    <x v="1"/>
    <x v="0"/>
    <s v="Leeni, Mr. Fahim (&quot;Philip Zenni&quot;)"/>
    <x v="0"/>
    <x v="0"/>
    <n v="0"/>
    <n v="0"/>
    <n v="2620"/>
    <n v="7.2249999999999996"/>
    <s v="0"/>
    <x v="1"/>
  </r>
  <r>
    <n v="555"/>
    <x v="1"/>
    <x v="0"/>
    <s v="Ohman, Miss. Velin"/>
    <x v="1"/>
    <x v="0"/>
    <n v="0"/>
    <n v="0"/>
    <n v="347085"/>
    <n v="7.7750000000000004"/>
    <s v="0"/>
    <x v="0"/>
  </r>
  <r>
    <n v="556"/>
    <x v="0"/>
    <x v="1"/>
    <s v="Wright, Mr. George"/>
    <x v="0"/>
    <x v="63"/>
    <n v="0"/>
    <n v="0"/>
    <n v="113807"/>
    <n v="26.55"/>
    <s v="0"/>
    <x v="0"/>
  </r>
  <r>
    <n v="557"/>
    <x v="1"/>
    <x v="1"/>
    <s v="Duff Gordon, Lady. (Lucille Christiana Sutherland) (&quot;Mrs Morgan&quot;)"/>
    <x v="1"/>
    <x v="73"/>
    <n v="1"/>
    <n v="0"/>
    <n v="11755"/>
    <n v="39.6"/>
    <s v="A16"/>
    <x v="1"/>
  </r>
  <r>
    <n v="558"/>
    <x v="0"/>
    <x v="1"/>
    <s v="Robbins, Mr. Victor"/>
    <x v="0"/>
    <x v="4"/>
    <n v="0"/>
    <n v="0"/>
    <s v="PC 17757"/>
    <n v="227.52500000000001"/>
    <s v="0"/>
    <x v="1"/>
  </r>
  <r>
    <n v="559"/>
    <x v="1"/>
    <x v="1"/>
    <s v="Taussig, Mrs. Emil (Tillie Mandelbaum)"/>
    <x v="1"/>
    <x v="12"/>
    <n v="1"/>
    <n v="1"/>
    <n v="110413"/>
    <n v="79.650000000000006"/>
    <s v="E67"/>
    <x v="0"/>
  </r>
  <r>
    <n v="560"/>
    <x v="1"/>
    <x v="0"/>
    <s v="de Messemaeker, Mrs. Guillaume Joseph (Emma)"/>
    <x v="1"/>
    <x v="60"/>
    <n v="1"/>
    <n v="0"/>
    <n v="345572"/>
    <n v="17.399999999999999"/>
    <s v="0"/>
    <x v="0"/>
  </r>
  <r>
    <n v="561"/>
    <x v="0"/>
    <x v="0"/>
    <s v="Morrow, Mr. Thomas Rowan"/>
    <x v="0"/>
    <x v="4"/>
    <n v="0"/>
    <n v="0"/>
    <n v="372622"/>
    <n v="7.75"/>
    <s v="0"/>
    <x v="2"/>
  </r>
  <r>
    <n v="562"/>
    <x v="0"/>
    <x v="0"/>
    <s v="Sivic, Mr. Husein"/>
    <x v="0"/>
    <x v="19"/>
    <n v="0"/>
    <n v="0"/>
    <n v="349251"/>
    <n v="7.8958000000000004"/>
    <s v="0"/>
    <x v="0"/>
  </r>
  <r>
    <n v="563"/>
    <x v="0"/>
    <x v="2"/>
    <s v="Norman, Mr. Robert Douglas"/>
    <x v="0"/>
    <x v="4"/>
    <n v="0"/>
    <n v="0"/>
    <n v="218629"/>
    <n v="13.5"/>
    <s v="0"/>
    <x v="0"/>
  </r>
  <r>
    <n v="564"/>
    <x v="0"/>
    <x v="0"/>
    <s v="Simmons, Mr. John"/>
    <x v="0"/>
    <x v="4"/>
    <n v="0"/>
    <n v="0"/>
    <s v="SOTON/OQ 392082"/>
    <n v="8.0500000000000007"/>
    <s v="0"/>
    <x v="0"/>
  </r>
  <r>
    <n v="565"/>
    <x v="0"/>
    <x v="0"/>
    <s v="Meanwell, Miss. (Marion Ogden)"/>
    <x v="1"/>
    <x v="4"/>
    <n v="0"/>
    <n v="0"/>
    <s v="SOTON/O.Q. 392087"/>
    <n v="8.0500000000000007"/>
    <s v="0"/>
    <x v="0"/>
  </r>
  <r>
    <n v="566"/>
    <x v="0"/>
    <x v="0"/>
    <s v="Davies, Mr. Alfred J"/>
    <x v="0"/>
    <x v="41"/>
    <n v="2"/>
    <n v="0"/>
    <s v="A/4 48871"/>
    <n v="24.15"/>
    <s v="0"/>
    <x v="0"/>
  </r>
  <r>
    <n v="567"/>
    <x v="0"/>
    <x v="0"/>
    <s v="Stoytcheff, Mr. Ilia"/>
    <x v="0"/>
    <x v="18"/>
    <n v="0"/>
    <n v="0"/>
    <n v="349205"/>
    <n v="7.8958000000000004"/>
    <s v="0"/>
    <x v="0"/>
  </r>
  <r>
    <n v="568"/>
    <x v="0"/>
    <x v="0"/>
    <s v="Palsson, Mrs. Nils (Alma Cornelia Berglund)"/>
    <x v="1"/>
    <x v="27"/>
    <n v="0"/>
    <n v="4"/>
    <n v="349909"/>
    <n v="21.074999999999999"/>
    <s v="0"/>
    <x v="0"/>
  </r>
  <r>
    <n v="569"/>
    <x v="0"/>
    <x v="0"/>
    <s v="Doharr, Mr. Tannous"/>
    <x v="0"/>
    <x v="4"/>
    <n v="0"/>
    <n v="0"/>
    <n v="2686"/>
    <n v="7.2291999999999996"/>
    <s v="0"/>
    <x v="1"/>
  </r>
  <r>
    <n v="570"/>
    <x v="1"/>
    <x v="0"/>
    <s v="Jonsson, Mr. Carl"/>
    <x v="0"/>
    <x v="34"/>
    <n v="0"/>
    <n v="0"/>
    <n v="350417"/>
    <n v="7.8541999999999996"/>
    <s v="0"/>
    <x v="0"/>
  </r>
  <r>
    <n v="571"/>
    <x v="1"/>
    <x v="2"/>
    <s v="Harris, Mr. George"/>
    <x v="0"/>
    <x v="63"/>
    <n v="0"/>
    <n v="0"/>
    <s v="S.W./PP 752"/>
    <n v="10.5"/>
    <s v="0"/>
    <x v="0"/>
  </r>
  <r>
    <n v="572"/>
    <x v="1"/>
    <x v="1"/>
    <s v="Appleton, Mrs. Edward Dale (Charlotte Lamson)"/>
    <x v="1"/>
    <x v="74"/>
    <n v="2"/>
    <n v="0"/>
    <n v="11769"/>
    <n v="51.479199999999999"/>
    <s v="C101"/>
    <x v="0"/>
  </r>
  <r>
    <n v="573"/>
    <x v="1"/>
    <x v="1"/>
    <s v="Flynn, Mr. John Irwin (&quot;Irving&quot;)"/>
    <x v="0"/>
    <x v="60"/>
    <n v="0"/>
    <n v="0"/>
    <s v="PC 17474"/>
    <n v="26.387499999999999"/>
    <s v="E25"/>
    <x v="0"/>
  </r>
  <r>
    <n v="574"/>
    <x v="1"/>
    <x v="0"/>
    <s v="Kelly, Miss. Mary"/>
    <x v="1"/>
    <x v="4"/>
    <n v="0"/>
    <n v="0"/>
    <n v="14312"/>
    <n v="7.75"/>
    <s v="0"/>
    <x v="2"/>
  </r>
  <r>
    <n v="575"/>
    <x v="0"/>
    <x v="0"/>
    <s v="Rush, Mr. Alfred George John"/>
    <x v="0"/>
    <x v="35"/>
    <n v="0"/>
    <n v="0"/>
    <s v="A/4. 20589"/>
    <n v="8.0500000000000007"/>
    <s v="0"/>
    <x v="0"/>
  </r>
  <r>
    <n v="576"/>
    <x v="0"/>
    <x v="0"/>
    <s v="Patchett, Mr. George"/>
    <x v="0"/>
    <x v="18"/>
    <n v="0"/>
    <n v="0"/>
    <n v="358585"/>
    <n v="14.5"/>
    <s v="0"/>
    <x v="0"/>
  </r>
  <r>
    <n v="577"/>
    <x v="1"/>
    <x v="2"/>
    <s v="Garside, Miss. Ethel"/>
    <x v="1"/>
    <x v="15"/>
    <n v="0"/>
    <n v="0"/>
    <n v="243880"/>
    <n v="13"/>
    <s v="0"/>
    <x v="0"/>
  </r>
  <r>
    <n v="578"/>
    <x v="1"/>
    <x v="1"/>
    <s v="Silvey, Mrs. William Baird (Alice Munger)"/>
    <x v="1"/>
    <x v="12"/>
    <n v="1"/>
    <n v="0"/>
    <n v="13507"/>
    <n v="55.9"/>
    <s v="E44"/>
    <x v="0"/>
  </r>
  <r>
    <n v="579"/>
    <x v="0"/>
    <x v="0"/>
    <s v="Caram, Mrs. Joseph (Maria Elias)"/>
    <x v="1"/>
    <x v="4"/>
    <n v="1"/>
    <n v="0"/>
    <n v="2689"/>
    <n v="14.458299999999999"/>
    <s v="0"/>
    <x v="1"/>
  </r>
  <r>
    <n v="580"/>
    <x v="1"/>
    <x v="0"/>
    <s v="Jussila, Mr. Eiriik"/>
    <x v="0"/>
    <x v="34"/>
    <n v="0"/>
    <n v="0"/>
    <s v="STON/O 2. 3101286"/>
    <n v="7.9249999999999998"/>
    <s v="0"/>
    <x v="0"/>
  </r>
  <r>
    <n v="581"/>
    <x v="1"/>
    <x v="2"/>
    <s v="Christy, Miss. Julie Rachel"/>
    <x v="1"/>
    <x v="36"/>
    <n v="1"/>
    <n v="1"/>
    <n v="237789"/>
    <n v="30"/>
    <s v="0"/>
    <x v="0"/>
  </r>
  <r>
    <n v="582"/>
    <x v="1"/>
    <x v="1"/>
    <s v="Thayer, Mrs. John Borland (Marian Longstreth Morris)"/>
    <x v="1"/>
    <x v="12"/>
    <n v="1"/>
    <n v="1"/>
    <n v="17421"/>
    <n v="110.88330000000001"/>
    <s v="C68"/>
    <x v="1"/>
  </r>
  <r>
    <n v="583"/>
    <x v="0"/>
    <x v="2"/>
    <s v="Downton, Mr. William James"/>
    <x v="0"/>
    <x v="5"/>
    <n v="0"/>
    <n v="0"/>
    <n v="28403"/>
    <n v="26"/>
    <s v="0"/>
    <x v="0"/>
  </r>
  <r>
    <n v="584"/>
    <x v="0"/>
    <x v="1"/>
    <s v="Ross, Mr. John Hugo"/>
    <x v="0"/>
    <x v="60"/>
    <n v="0"/>
    <n v="0"/>
    <n v="13049"/>
    <n v="40.125"/>
    <s v="A10"/>
    <x v="1"/>
  </r>
  <r>
    <n v="585"/>
    <x v="0"/>
    <x v="0"/>
    <s v="Paulner, Mr. Uscher"/>
    <x v="0"/>
    <x v="4"/>
    <n v="0"/>
    <n v="0"/>
    <n v="3411"/>
    <n v="8.7125000000000004"/>
    <s v="0"/>
    <x v="1"/>
  </r>
  <r>
    <n v="586"/>
    <x v="1"/>
    <x v="1"/>
    <s v="Taussig, Miss. Ruth"/>
    <x v="1"/>
    <x v="23"/>
    <n v="0"/>
    <n v="2"/>
    <n v="110413"/>
    <n v="79.650000000000006"/>
    <s v="E68"/>
    <x v="0"/>
  </r>
  <r>
    <n v="587"/>
    <x v="0"/>
    <x v="2"/>
    <s v="Jarvis, Mr. John Denzil"/>
    <x v="0"/>
    <x v="46"/>
    <n v="0"/>
    <n v="0"/>
    <n v="237565"/>
    <n v="15"/>
    <s v="0"/>
    <x v="0"/>
  </r>
  <r>
    <n v="588"/>
    <x v="1"/>
    <x v="1"/>
    <s v="Frolicher-Stehli, Mr. Maxmillian"/>
    <x v="0"/>
    <x v="69"/>
    <n v="1"/>
    <n v="1"/>
    <n v="13567"/>
    <n v="79.2"/>
    <s v="B41"/>
    <x v="1"/>
  </r>
  <r>
    <n v="589"/>
    <x v="0"/>
    <x v="0"/>
    <s v="Gilinski, Mr. Eliezer"/>
    <x v="0"/>
    <x v="0"/>
    <n v="0"/>
    <n v="0"/>
    <n v="14973"/>
    <n v="8.0500000000000007"/>
    <s v="0"/>
    <x v="0"/>
  </r>
  <r>
    <n v="590"/>
    <x v="0"/>
    <x v="0"/>
    <s v="Murdlin, Mr. Joseph"/>
    <x v="0"/>
    <x v="4"/>
    <n v="0"/>
    <n v="0"/>
    <s v="A./5. 3235"/>
    <n v="8.0500000000000007"/>
    <s v="0"/>
    <x v="0"/>
  </r>
  <r>
    <n v="591"/>
    <x v="0"/>
    <x v="0"/>
    <s v="Rintamaki, Mr. Matti"/>
    <x v="0"/>
    <x v="3"/>
    <n v="0"/>
    <n v="0"/>
    <s v="STON/O 2. 3101273"/>
    <n v="7.125"/>
    <s v="0"/>
    <x v="0"/>
  </r>
  <r>
    <n v="592"/>
    <x v="1"/>
    <x v="1"/>
    <s v="Stephenson, Mrs. Walter Bertram (Martha Eustis)"/>
    <x v="1"/>
    <x v="65"/>
    <n v="1"/>
    <n v="0"/>
    <n v="36947"/>
    <n v="78.2667"/>
    <s v="D20"/>
    <x v="1"/>
  </r>
  <r>
    <n v="593"/>
    <x v="0"/>
    <x v="0"/>
    <s v="Elsbury, Mr. William James"/>
    <x v="0"/>
    <x v="46"/>
    <n v="0"/>
    <n v="0"/>
    <s v="A/5 3902"/>
    <n v="7.25"/>
    <s v="0"/>
    <x v="0"/>
  </r>
  <r>
    <n v="594"/>
    <x v="0"/>
    <x v="0"/>
    <s v="Bourke, Miss. Mary"/>
    <x v="1"/>
    <x v="4"/>
    <n v="0"/>
    <n v="2"/>
    <n v="364848"/>
    <n v="7.75"/>
    <s v="0"/>
    <x v="2"/>
  </r>
  <r>
    <n v="595"/>
    <x v="0"/>
    <x v="2"/>
    <s v="Chapman, Mr. John Henry"/>
    <x v="0"/>
    <x v="45"/>
    <n v="1"/>
    <n v="0"/>
    <s v="SC/AH 29037"/>
    <n v="26"/>
    <s v="0"/>
    <x v="0"/>
  </r>
  <r>
    <n v="596"/>
    <x v="0"/>
    <x v="0"/>
    <s v="Van Impe, Mr. Jean Baptiste"/>
    <x v="0"/>
    <x v="60"/>
    <n v="1"/>
    <n v="1"/>
    <n v="345773"/>
    <n v="24.15"/>
    <s v="0"/>
    <x v="0"/>
  </r>
  <r>
    <n v="597"/>
    <x v="1"/>
    <x v="2"/>
    <s v="Leitch, Miss. Jessie Wills"/>
    <x v="1"/>
    <x v="4"/>
    <n v="0"/>
    <n v="0"/>
    <n v="248727"/>
    <n v="33"/>
    <s v="0"/>
    <x v="0"/>
  </r>
  <r>
    <n v="598"/>
    <x v="0"/>
    <x v="0"/>
    <s v="Johnson, Mr. Alfred"/>
    <x v="0"/>
    <x v="26"/>
    <n v="0"/>
    <n v="0"/>
    <s v="LINE"/>
    <n v="0"/>
    <s v="0"/>
    <x v="0"/>
  </r>
  <r>
    <n v="599"/>
    <x v="0"/>
    <x v="0"/>
    <s v="Boulos, Mr. Hanna"/>
    <x v="0"/>
    <x v="4"/>
    <n v="0"/>
    <n v="0"/>
    <n v="2664"/>
    <n v="7.2249999999999996"/>
    <s v="0"/>
    <x v="1"/>
  </r>
  <r>
    <n v="600"/>
    <x v="1"/>
    <x v="1"/>
    <s v="Duff Gordon, Sir. Cosmo Edmund (&quot;Mr Morgan&quot;)"/>
    <x v="0"/>
    <x v="26"/>
    <n v="1"/>
    <n v="0"/>
    <s v="PC 17485"/>
    <n v="56.929200000000002"/>
    <s v="A20"/>
    <x v="1"/>
  </r>
  <r>
    <n v="601"/>
    <x v="1"/>
    <x v="2"/>
    <s v="Jacobsohn, Mrs. Sidney Samuel (Amy Frances Christy)"/>
    <x v="1"/>
    <x v="41"/>
    <n v="2"/>
    <n v="1"/>
    <n v="243847"/>
    <n v="27"/>
    <s v="0"/>
    <x v="0"/>
  </r>
  <r>
    <n v="602"/>
    <x v="0"/>
    <x v="0"/>
    <s v="Slabenoff, Mr. Petco"/>
    <x v="0"/>
    <x v="4"/>
    <n v="0"/>
    <n v="0"/>
    <n v="349214"/>
    <n v="7.8958000000000004"/>
    <s v="0"/>
    <x v="0"/>
  </r>
  <r>
    <n v="603"/>
    <x v="0"/>
    <x v="1"/>
    <s v="Harrington, Mr. Charles H"/>
    <x v="0"/>
    <x v="4"/>
    <n v="0"/>
    <n v="0"/>
    <n v="113796"/>
    <n v="42.4"/>
    <s v="0"/>
    <x v="0"/>
  </r>
  <r>
    <n v="604"/>
    <x v="0"/>
    <x v="0"/>
    <s v="Torber, Mr. Ernst William"/>
    <x v="0"/>
    <x v="56"/>
    <n v="0"/>
    <n v="0"/>
    <n v="364511"/>
    <n v="8.0500000000000007"/>
    <s v="0"/>
    <x v="0"/>
  </r>
  <r>
    <n v="605"/>
    <x v="1"/>
    <x v="1"/>
    <s v="Homer, Mr. Harry (&quot;Mr E Haven&quot;)"/>
    <x v="0"/>
    <x v="3"/>
    <n v="0"/>
    <n v="0"/>
    <n v="111426"/>
    <n v="26.55"/>
    <s v="0"/>
    <x v="1"/>
  </r>
  <r>
    <n v="606"/>
    <x v="0"/>
    <x v="0"/>
    <s v="Lindell, Mr. Edvard Bengtsson"/>
    <x v="0"/>
    <x v="60"/>
    <n v="1"/>
    <n v="0"/>
    <n v="349910"/>
    <n v="15.55"/>
    <s v="0"/>
    <x v="0"/>
  </r>
  <r>
    <n v="607"/>
    <x v="0"/>
    <x v="0"/>
    <s v="Karaic, Mr. Milan"/>
    <x v="0"/>
    <x v="38"/>
    <n v="0"/>
    <n v="0"/>
    <n v="349246"/>
    <n v="7.8958000000000004"/>
    <s v="0"/>
    <x v="0"/>
  </r>
  <r>
    <n v="608"/>
    <x v="1"/>
    <x v="1"/>
    <s v="Daniel, Mr. Robert Williams"/>
    <x v="0"/>
    <x v="7"/>
    <n v="0"/>
    <n v="0"/>
    <n v="113804"/>
    <n v="30.5"/>
    <s v="0"/>
    <x v="0"/>
  </r>
  <r>
    <n v="609"/>
    <x v="1"/>
    <x v="2"/>
    <s v="Laroche, Mrs. Joseph (Juliette Marie Louise Lafargue)"/>
    <x v="1"/>
    <x v="0"/>
    <n v="1"/>
    <n v="2"/>
    <s v="SC/Paris 2123"/>
    <n v="41.5792"/>
    <s v="0"/>
    <x v="1"/>
  </r>
  <r>
    <n v="610"/>
    <x v="1"/>
    <x v="1"/>
    <s v="Shutes, Miss. Elizabeth W"/>
    <x v="1"/>
    <x v="19"/>
    <n v="0"/>
    <n v="0"/>
    <s v="PC 17582"/>
    <n v="153.46250000000001"/>
    <s v="C125"/>
    <x v="0"/>
  </r>
  <r>
    <n v="611"/>
    <x v="0"/>
    <x v="0"/>
    <s v="Andersson, Mrs. Anders Johan (Alfrida Konstantia Brogren)"/>
    <x v="1"/>
    <x v="12"/>
    <n v="1"/>
    <n v="5"/>
    <n v="347082"/>
    <n v="31.274999999999999"/>
    <s v="0"/>
    <x v="0"/>
  </r>
  <r>
    <n v="612"/>
    <x v="0"/>
    <x v="0"/>
    <s v="Jardin, Mr. Jose Neto"/>
    <x v="0"/>
    <x v="4"/>
    <n v="0"/>
    <n v="0"/>
    <s v="SOTON/O.Q. 3101305"/>
    <n v="7.05"/>
    <s v="0"/>
    <x v="0"/>
  </r>
  <r>
    <n v="613"/>
    <x v="1"/>
    <x v="0"/>
    <s v="Murphy, Miss. Margaret Jane"/>
    <x v="1"/>
    <x v="4"/>
    <n v="1"/>
    <n v="0"/>
    <n v="367230"/>
    <n v="15.5"/>
    <s v="0"/>
    <x v="2"/>
  </r>
  <r>
    <n v="614"/>
    <x v="0"/>
    <x v="0"/>
    <s v="Horgan, Mr. John"/>
    <x v="0"/>
    <x v="4"/>
    <n v="0"/>
    <n v="0"/>
    <n v="370377"/>
    <n v="7.75"/>
    <s v="0"/>
    <x v="2"/>
  </r>
  <r>
    <n v="615"/>
    <x v="0"/>
    <x v="0"/>
    <s v="Brocklebank, Mr. William Alfred"/>
    <x v="0"/>
    <x v="3"/>
    <n v="0"/>
    <n v="0"/>
    <n v="364512"/>
    <n v="8.0500000000000007"/>
    <s v="0"/>
    <x v="0"/>
  </r>
  <r>
    <n v="616"/>
    <x v="1"/>
    <x v="2"/>
    <s v="Herman, Miss. Alice"/>
    <x v="1"/>
    <x v="41"/>
    <n v="1"/>
    <n v="2"/>
    <n v="220845"/>
    <n v="65"/>
    <s v="0"/>
    <x v="0"/>
  </r>
  <r>
    <n v="617"/>
    <x v="0"/>
    <x v="0"/>
    <s v="Danbom, Mr. Ernst Gilbert"/>
    <x v="0"/>
    <x v="15"/>
    <n v="1"/>
    <n v="1"/>
    <n v="347080"/>
    <n v="14.4"/>
    <s v="0"/>
    <x v="0"/>
  </r>
  <r>
    <n v="618"/>
    <x v="0"/>
    <x v="0"/>
    <s v="Lobb, Mrs. William Arthur (Cordelia K Stanlick)"/>
    <x v="1"/>
    <x v="2"/>
    <n v="1"/>
    <n v="0"/>
    <s v="A/5. 3336"/>
    <n v="16.100000000000001"/>
    <s v="0"/>
    <x v="0"/>
  </r>
  <r>
    <n v="619"/>
    <x v="1"/>
    <x v="2"/>
    <s v="Becker, Miss. Marion Louise"/>
    <x v="1"/>
    <x v="9"/>
    <n v="2"/>
    <n v="1"/>
    <n v="230136"/>
    <n v="39"/>
    <s v="F4"/>
    <x v="0"/>
  </r>
  <r>
    <n v="620"/>
    <x v="0"/>
    <x v="2"/>
    <s v="Gavey, Mr. Lawrence"/>
    <x v="0"/>
    <x v="2"/>
    <n v="0"/>
    <n v="0"/>
    <n v="31028"/>
    <n v="10.5"/>
    <s v="0"/>
    <x v="0"/>
  </r>
  <r>
    <n v="621"/>
    <x v="0"/>
    <x v="0"/>
    <s v="Yasbeck, Mr. Antoni"/>
    <x v="0"/>
    <x v="7"/>
    <n v="1"/>
    <n v="0"/>
    <n v="2659"/>
    <n v="14.4542"/>
    <s v="0"/>
    <x v="1"/>
  </r>
  <r>
    <n v="622"/>
    <x v="1"/>
    <x v="1"/>
    <s v="Kimball, Mr. Edwin Nelson Jr"/>
    <x v="0"/>
    <x v="21"/>
    <n v="1"/>
    <n v="0"/>
    <n v="11753"/>
    <n v="52.554200000000002"/>
    <s v="D19"/>
    <x v="0"/>
  </r>
  <r>
    <n v="623"/>
    <x v="1"/>
    <x v="0"/>
    <s v="Nakid, Mr. Sahid"/>
    <x v="0"/>
    <x v="11"/>
    <n v="1"/>
    <n v="1"/>
    <n v="2653"/>
    <n v="15.7417"/>
    <s v="0"/>
    <x v="1"/>
  </r>
  <r>
    <n v="624"/>
    <x v="0"/>
    <x v="0"/>
    <s v="Hansen, Mr. Henry Damsgaard"/>
    <x v="0"/>
    <x v="22"/>
    <n v="0"/>
    <n v="0"/>
    <n v="350029"/>
    <n v="7.8541999999999996"/>
    <s v="0"/>
    <x v="0"/>
  </r>
  <r>
    <n v="625"/>
    <x v="0"/>
    <x v="0"/>
    <s v="Bowen, Mr. David John &quot;Dai&quot;"/>
    <x v="0"/>
    <x v="22"/>
    <n v="0"/>
    <n v="0"/>
    <n v="54636"/>
    <n v="16.100000000000001"/>
    <s v="0"/>
    <x v="0"/>
  </r>
  <r>
    <n v="626"/>
    <x v="0"/>
    <x v="1"/>
    <s v="Sutton, Mr. Frederick"/>
    <x v="0"/>
    <x v="57"/>
    <n v="0"/>
    <n v="0"/>
    <n v="36963"/>
    <n v="32.320799999999998"/>
    <s v="D50"/>
    <x v="0"/>
  </r>
  <r>
    <n v="627"/>
    <x v="0"/>
    <x v="2"/>
    <s v="Kirkland, Rev. Charles Leonard"/>
    <x v="0"/>
    <x v="75"/>
    <n v="0"/>
    <n v="0"/>
    <n v="219533"/>
    <n v="12.35"/>
    <s v="0"/>
    <x v="2"/>
  </r>
  <r>
    <n v="628"/>
    <x v="1"/>
    <x v="1"/>
    <s v="Longley, Miss. Gretchen Fiske"/>
    <x v="1"/>
    <x v="22"/>
    <n v="0"/>
    <n v="0"/>
    <n v="13502"/>
    <n v="77.958299999999994"/>
    <s v="D9"/>
    <x v="0"/>
  </r>
  <r>
    <n v="629"/>
    <x v="0"/>
    <x v="0"/>
    <s v="Bostandyeff, Mr. Guentcho"/>
    <x v="0"/>
    <x v="2"/>
    <n v="0"/>
    <n v="0"/>
    <n v="349224"/>
    <n v="7.8958000000000004"/>
    <s v="0"/>
    <x v="0"/>
  </r>
  <r>
    <n v="630"/>
    <x v="0"/>
    <x v="0"/>
    <s v="O'Connell, Mr. Patrick D"/>
    <x v="0"/>
    <x v="4"/>
    <n v="0"/>
    <n v="0"/>
    <n v="334912"/>
    <n v="7.7332999999999998"/>
    <s v="0"/>
    <x v="2"/>
  </r>
  <r>
    <n v="631"/>
    <x v="1"/>
    <x v="1"/>
    <s v="Barkworth, Mr. Algernon Henry Wilson"/>
    <x v="0"/>
    <x v="76"/>
    <n v="0"/>
    <n v="0"/>
    <n v="27042"/>
    <n v="30"/>
    <s v="A23"/>
    <x v="0"/>
  </r>
  <r>
    <n v="632"/>
    <x v="0"/>
    <x v="0"/>
    <s v="Lundahl, Mr. Johan Svensson"/>
    <x v="0"/>
    <x v="53"/>
    <n v="0"/>
    <n v="0"/>
    <n v="347743"/>
    <n v="7.0541999999999998"/>
    <s v="0"/>
    <x v="0"/>
  </r>
  <r>
    <n v="633"/>
    <x v="1"/>
    <x v="1"/>
    <s v="Stahelin-Maeglin, Dr. Max"/>
    <x v="0"/>
    <x v="34"/>
    <n v="0"/>
    <n v="0"/>
    <n v="13214"/>
    <n v="30.5"/>
    <s v="B50"/>
    <x v="1"/>
  </r>
  <r>
    <n v="634"/>
    <x v="0"/>
    <x v="1"/>
    <s v="Parr, Mr. William Henry Marsh"/>
    <x v="0"/>
    <x v="4"/>
    <n v="0"/>
    <n v="0"/>
    <n v="112052"/>
    <n v="0"/>
    <s v="0"/>
    <x v="0"/>
  </r>
  <r>
    <n v="635"/>
    <x v="0"/>
    <x v="0"/>
    <s v="Skoog, Miss. Mabel"/>
    <x v="1"/>
    <x v="51"/>
    <n v="3"/>
    <n v="2"/>
    <n v="347088"/>
    <n v="27.9"/>
    <s v="0"/>
    <x v="0"/>
  </r>
  <r>
    <n v="636"/>
    <x v="1"/>
    <x v="2"/>
    <s v="Davis, Miss. Mary"/>
    <x v="1"/>
    <x v="4"/>
    <n v="0"/>
    <n v="0"/>
    <n v="237668"/>
    <n v="13"/>
    <s v="0"/>
    <x v="0"/>
  </r>
  <r>
    <n v="637"/>
    <x v="0"/>
    <x v="0"/>
    <s v="Leinonen, Mr. Antti Gustaf"/>
    <x v="0"/>
    <x v="34"/>
    <n v="0"/>
    <n v="0"/>
    <s v="STON/O 2. 3101292"/>
    <n v="7.9249999999999998"/>
    <s v="0"/>
    <x v="0"/>
  </r>
  <r>
    <n v="638"/>
    <x v="0"/>
    <x v="2"/>
    <s v="Collyer, Mr. Harvey"/>
    <x v="0"/>
    <x v="14"/>
    <n v="1"/>
    <n v="1"/>
    <s v="C.A. 31921"/>
    <n v="26.25"/>
    <s v="0"/>
    <x v="0"/>
  </r>
  <r>
    <n v="639"/>
    <x v="0"/>
    <x v="0"/>
    <s v="Panula, Mrs. Juha (Maria Emilia Ojala)"/>
    <x v="1"/>
    <x v="64"/>
    <n v="0"/>
    <n v="5"/>
    <n v="3101295"/>
    <n v="39.6875"/>
    <s v="0"/>
    <x v="0"/>
  </r>
  <r>
    <n v="640"/>
    <x v="0"/>
    <x v="0"/>
    <s v="Thorneycroft, Mr. Percival"/>
    <x v="0"/>
    <x v="4"/>
    <n v="1"/>
    <n v="0"/>
    <n v="376564"/>
    <n v="16.100000000000001"/>
    <s v="0"/>
    <x v="0"/>
  </r>
  <r>
    <n v="641"/>
    <x v="0"/>
    <x v="0"/>
    <s v="Jensen, Mr. Hans Peder"/>
    <x v="0"/>
    <x v="11"/>
    <n v="0"/>
    <n v="0"/>
    <n v="350050"/>
    <n v="7.8541999999999996"/>
    <s v="0"/>
    <x v="0"/>
  </r>
  <r>
    <n v="642"/>
    <x v="1"/>
    <x v="1"/>
    <s v="Sagesser, Mlle. Emma"/>
    <x v="1"/>
    <x v="41"/>
    <n v="0"/>
    <n v="0"/>
    <s v="PC 17477"/>
    <n v="69.3"/>
    <s v="B35"/>
    <x v="1"/>
  </r>
  <r>
    <n v="643"/>
    <x v="0"/>
    <x v="0"/>
    <s v="Skoog, Miss. Margit Elizabeth"/>
    <x v="1"/>
    <x v="6"/>
    <n v="3"/>
    <n v="2"/>
    <n v="347088"/>
    <n v="27.9"/>
    <s v="0"/>
    <x v="0"/>
  </r>
  <r>
    <n v="644"/>
    <x v="1"/>
    <x v="0"/>
    <s v="Foo, Mr. Choong"/>
    <x v="0"/>
    <x v="4"/>
    <n v="0"/>
    <n v="0"/>
    <n v="1601"/>
    <n v="56.495800000000003"/>
    <s v="0"/>
    <x v="0"/>
  </r>
  <r>
    <n v="645"/>
    <x v="1"/>
    <x v="0"/>
    <s v="Baclini, Miss. Eugenie"/>
    <x v="1"/>
    <x v="37"/>
    <n v="2"/>
    <n v="1"/>
    <n v="2666"/>
    <n v="19.258299999999998"/>
    <s v="0"/>
    <x v="1"/>
  </r>
  <r>
    <n v="646"/>
    <x v="1"/>
    <x v="1"/>
    <s v="Harper, Mr. Henry Sleeper"/>
    <x v="0"/>
    <x v="73"/>
    <n v="1"/>
    <n v="0"/>
    <s v="PC 17572"/>
    <n v="76.729200000000006"/>
    <s v="D33"/>
    <x v="1"/>
  </r>
  <r>
    <n v="647"/>
    <x v="0"/>
    <x v="0"/>
    <s v="Cor, Mr. Liudevit"/>
    <x v="0"/>
    <x v="18"/>
    <n v="0"/>
    <n v="0"/>
    <n v="349231"/>
    <n v="7.8958000000000004"/>
    <s v="0"/>
    <x v="0"/>
  </r>
  <r>
    <n v="648"/>
    <x v="1"/>
    <x v="1"/>
    <s v="Simonius-Blumer, Col. Oberst Alfons"/>
    <x v="0"/>
    <x v="58"/>
    <n v="0"/>
    <n v="0"/>
    <n v="13213"/>
    <n v="35.5"/>
    <s v="A26"/>
    <x v="1"/>
  </r>
  <r>
    <n v="649"/>
    <x v="0"/>
    <x v="0"/>
    <s v="Willey, Mr. Edward"/>
    <x v="0"/>
    <x v="4"/>
    <n v="0"/>
    <n v="0"/>
    <s v="S.O./P.P. 751"/>
    <n v="7.55"/>
    <s v="0"/>
    <x v="0"/>
  </r>
  <r>
    <n v="650"/>
    <x v="1"/>
    <x v="0"/>
    <s v="Stanley, Miss. Amy Zillah Elsie"/>
    <x v="1"/>
    <x v="40"/>
    <n v="0"/>
    <n v="0"/>
    <s v="CA. 2314"/>
    <n v="7.55"/>
    <s v="0"/>
    <x v="0"/>
  </r>
  <r>
    <n v="651"/>
    <x v="0"/>
    <x v="0"/>
    <s v="Mitkoff, Mr. Mito"/>
    <x v="0"/>
    <x v="4"/>
    <n v="0"/>
    <n v="0"/>
    <n v="349221"/>
    <n v="7.8958000000000004"/>
    <s v="0"/>
    <x v="0"/>
  </r>
  <r>
    <n v="652"/>
    <x v="1"/>
    <x v="2"/>
    <s v="Doling, Miss. Elsie"/>
    <x v="1"/>
    <x v="23"/>
    <n v="0"/>
    <n v="1"/>
    <n v="231919"/>
    <n v="23"/>
    <s v="0"/>
    <x v="0"/>
  </r>
  <r>
    <n v="653"/>
    <x v="0"/>
    <x v="0"/>
    <s v="Kalvik, Mr. Johannes Halvorsen"/>
    <x v="0"/>
    <x v="22"/>
    <n v="0"/>
    <n v="0"/>
    <n v="8475"/>
    <n v="8.4332999999999991"/>
    <s v="0"/>
    <x v="0"/>
  </r>
  <r>
    <n v="654"/>
    <x v="1"/>
    <x v="0"/>
    <s v="O'Leary, Miss. Hanora &quot;Norah&quot;"/>
    <x v="1"/>
    <x v="4"/>
    <n v="0"/>
    <n v="0"/>
    <n v="330919"/>
    <n v="7.8292000000000002"/>
    <s v="0"/>
    <x v="2"/>
  </r>
  <r>
    <n v="655"/>
    <x v="0"/>
    <x v="0"/>
    <s v="Hegarty, Miss. Hanora &quot;Nora&quot;"/>
    <x v="1"/>
    <x v="23"/>
    <n v="0"/>
    <n v="0"/>
    <n v="365226"/>
    <n v="6.75"/>
    <s v="0"/>
    <x v="2"/>
  </r>
  <r>
    <n v="656"/>
    <x v="0"/>
    <x v="2"/>
    <s v="Hickman, Mr. Leonard Mark"/>
    <x v="0"/>
    <x v="41"/>
    <n v="2"/>
    <n v="0"/>
    <s v="S.O.C. 14879"/>
    <n v="73.5"/>
    <s v="0"/>
    <x v="0"/>
  </r>
  <r>
    <n v="657"/>
    <x v="0"/>
    <x v="0"/>
    <s v="Radeff, Mr. Alexander"/>
    <x v="0"/>
    <x v="4"/>
    <n v="0"/>
    <n v="0"/>
    <n v="349223"/>
    <n v="7.8958000000000004"/>
    <s v="0"/>
    <x v="0"/>
  </r>
  <r>
    <n v="658"/>
    <x v="0"/>
    <x v="0"/>
    <s v="Bourke, Mrs. John (Catherine)"/>
    <x v="1"/>
    <x v="34"/>
    <n v="1"/>
    <n v="1"/>
    <n v="364849"/>
    <n v="15.5"/>
    <s v="0"/>
    <x v="2"/>
  </r>
  <r>
    <n v="659"/>
    <x v="0"/>
    <x v="2"/>
    <s v="Eitemiller, Mr. George Floyd"/>
    <x v="0"/>
    <x v="40"/>
    <n v="0"/>
    <n v="0"/>
    <n v="29751"/>
    <n v="13"/>
    <s v="0"/>
    <x v="0"/>
  </r>
  <r>
    <n v="660"/>
    <x v="0"/>
    <x v="1"/>
    <s v="Newell, Mr. Arthur Webster"/>
    <x v="0"/>
    <x v="10"/>
    <n v="0"/>
    <n v="2"/>
    <n v="35273"/>
    <n v="113.27500000000001"/>
    <s v="D48"/>
    <x v="1"/>
  </r>
  <r>
    <n v="661"/>
    <x v="1"/>
    <x v="1"/>
    <s v="Frauenthal, Dr. Henry William"/>
    <x v="0"/>
    <x v="59"/>
    <n v="2"/>
    <n v="0"/>
    <s v="PC 17611"/>
    <n v="133.65"/>
    <s v="0"/>
    <x v="0"/>
  </r>
  <r>
    <n v="662"/>
    <x v="0"/>
    <x v="0"/>
    <s v="Badt, Mr. Mohamed"/>
    <x v="0"/>
    <x v="19"/>
    <n v="0"/>
    <n v="0"/>
    <n v="2623"/>
    <n v="7.2249999999999996"/>
    <s v="0"/>
    <x v="1"/>
  </r>
  <r>
    <n v="663"/>
    <x v="0"/>
    <x v="1"/>
    <s v="Colley, Mr. Edward Pomeroy"/>
    <x v="0"/>
    <x v="46"/>
    <n v="0"/>
    <n v="0"/>
    <n v="5727"/>
    <n v="25.587499999999999"/>
    <s v="E58"/>
    <x v="0"/>
  </r>
  <r>
    <n v="664"/>
    <x v="0"/>
    <x v="0"/>
    <s v="Coleff, Mr. Peju"/>
    <x v="0"/>
    <x v="60"/>
    <n v="0"/>
    <n v="0"/>
    <n v="349210"/>
    <n v="7.4958"/>
    <s v="0"/>
    <x v="0"/>
  </r>
  <r>
    <n v="665"/>
    <x v="1"/>
    <x v="0"/>
    <s v="Lindqvist, Mr. Eino William"/>
    <x v="0"/>
    <x v="11"/>
    <n v="1"/>
    <n v="0"/>
    <s v="STON/O 2. 3101285"/>
    <n v="7.9249999999999998"/>
    <s v="0"/>
    <x v="0"/>
  </r>
  <r>
    <n v="666"/>
    <x v="0"/>
    <x v="2"/>
    <s v="Hickman, Mr. Lewis"/>
    <x v="0"/>
    <x v="34"/>
    <n v="2"/>
    <n v="0"/>
    <s v="S.O.C. 14879"/>
    <n v="73.5"/>
    <s v="0"/>
    <x v="0"/>
  </r>
  <r>
    <n v="667"/>
    <x v="0"/>
    <x v="2"/>
    <s v="Butler, Mr. Reginald Fenton"/>
    <x v="0"/>
    <x v="36"/>
    <n v="0"/>
    <n v="0"/>
    <n v="234686"/>
    <n v="13"/>
    <s v="0"/>
    <x v="0"/>
  </r>
  <r>
    <n v="668"/>
    <x v="0"/>
    <x v="0"/>
    <s v="Rommetvedt, Mr. Knud Paust"/>
    <x v="0"/>
    <x v="4"/>
    <n v="0"/>
    <n v="0"/>
    <n v="312993"/>
    <n v="7.7750000000000004"/>
    <s v="0"/>
    <x v="0"/>
  </r>
  <r>
    <n v="669"/>
    <x v="0"/>
    <x v="0"/>
    <s v="Cook, Mr. Jacob"/>
    <x v="0"/>
    <x v="68"/>
    <n v="0"/>
    <n v="0"/>
    <s v="A/5 3536"/>
    <n v="8.0500000000000007"/>
    <s v="0"/>
    <x v="0"/>
  </r>
  <r>
    <n v="670"/>
    <x v="1"/>
    <x v="1"/>
    <s v="Taylor, Mrs. Elmer Zebley (Juliet Cummins Wright)"/>
    <x v="1"/>
    <x v="4"/>
    <n v="1"/>
    <n v="0"/>
    <n v="19996"/>
    <n v="52"/>
    <s v="C126"/>
    <x v="0"/>
  </r>
  <r>
    <n v="671"/>
    <x v="1"/>
    <x v="2"/>
    <s v="Brown, Mrs. Thomas William Solomon (Elizabeth Catherine Ford)"/>
    <x v="1"/>
    <x v="19"/>
    <n v="1"/>
    <n v="1"/>
    <n v="29750"/>
    <n v="39"/>
    <s v="0"/>
    <x v="0"/>
  </r>
  <r>
    <n v="672"/>
    <x v="0"/>
    <x v="1"/>
    <s v="Davidson, Mr. Thornton"/>
    <x v="0"/>
    <x v="14"/>
    <n v="1"/>
    <n v="0"/>
    <s v="F.C. 12750"/>
    <n v="52"/>
    <s v="B71"/>
    <x v="0"/>
  </r>
  <r>
    <n v="673"/>
    <x v="0"/>
    <x v="2"/>
    <s v="Mitchell, Mr. Henry Michael"/>
    <x v="0"/>
    <x v="77"/>
    <n v="0"/>
    <n v="0"/>
    <s v="C.A. 24580"/>
    <n v="10.5"/>
    <s v="0"/>
    <x v="0"/>
  </r>
  <r>
    <n v="674"/>
    <x v="1"/>
    <x v="2"/>
    <s v="Wilhelms, Mr. Charles"/>
    <x v="0"/>
    <x v="14"/>
    <n v="0"/>
    <n v="0"/>
    <n v="244270"/>
    <n v="13"/>
    <s v="0"/>
    <x v="0"/>
  </r>
  <r>
    <n v="675"/>
    <x v="0"/>
    <x v="2"/>
    <s v="Watson, Mr. Ennis Hastings"/>
    <x v="0"/>
    <x v="4"/>
    <n v="0"/>
    <n v="0"/>
    <n v="239856"/>
    <n v="0"/>
    <s v="0"/>
    <x v="0"/>
  </r>
  <r>
    <n v="676"/>
    <x v="0"/>
    <x v="0"/>
    <s v="Edvardsson, Mr. Gustaf Hjalmar"/>
    <x v="0"/>
    <x v="23"/>
    <n v="0"/>
    <n v="0"/>
    <n v="349912"/>
    <n v="7.7750000000000004"/>
    <s v="0"/>
    <x v="0"/>
  </r>
  <r>
    <n v="677"/>
    <x v="0"/>
    <x v="0"/>
    <s v="Sawyer, Mr. Frederick Charles"/>
    <x v="0"/>
    <x v="78"/>
    <n v="0"/>
    <n v="0"/>
    <n v="342826"/>
    <n v="8.0500000000000007"/>
    <s v="0"/>
    <x v="0"/>
  </r>
  <r>
    <n v="678"/>
    <x v="1"/>
    <x v="0"/>
    <s v="Turja, Miss. Anna Sofia"/>
    <x v="1"/>
    <x v="23"/>
    <n v="0"/>
    <n v="0"/>
    <n v="4138"/>
    <n v="9.8416999999999994"/>
    <s v="0"/>
    <x v="0"/>
  </r>
  <r>
    <n v="679"/>
    <x v="0"/>
    <x v="0"/>
    <s v="Goodwin, Mrs. Frederick (Augusta Tyler)"/>
    <x v="1"/>
    <x v="68"/>
    <n v="1"/>
    <n v="6"/>
    <s v="CA 2144"/>
    <n v="46.9"/>
    <s v="0"/>
    <x v="0"/>
  </r>
  <r>
    <n v="680"/>
    <x v="1"/>
    <x v="1"/>
    <s v="Cardeza, Mr. Thomas Drake Martinez"/>
    <x v="0"/>
    <x v="60"/>
    <n v="0"/>
    <n v="1"/>
    <s v="PC 17755"/>
    <n v="512.32920000000001"/>
    <s v="B51 B53 B55"/>
    <x v="1"/>
  </r>
  <r>
    <n v="681"/>
    <x v="0"/>
    <x v="0"/>
    <s v="Peters, Miss. Katie"/>
    <x v="1"/>
    <x v="4"/>
    <n v="0"/>
    <n v="0"/>
    <n v="330935"/>
    <n v="8.1374999999999993"/>
    <s v="0"/>
    <x v="2"/>
  </r>
  <r>
    <n v="682"/>
    <x v="1"/>
    <x v="1"/>
    <s v="Hassab, Mr. Hammad"/>
    <x v="0"/>
    <x v="7"/>
    <n v="0"/>
    <n v="0"/>
    <s v="PC 17572"/>
    <n v="76.729200000000006"/>
    <s v="D49"/>
    <x v="1"/>
  </r>
  <r>
    <n v="683"/>
    <x v="0"/>
    <x v="0"/>
    <s v="Olsvigen, Mr. Thor Anderson"/>
    <x v="0"/>
    <x v="11"/>
    <n v="0"/>
    <n v="0"/>
    <n v="6563"/>
    <n v="9.2249999999999996"/>
    <s v="0"/>
    <x v="0"/>
  </r>
  <r>
    <n v="684"/>
    <x v="0"/>
    <x v="0"/>
    <s v="Goodwin, Mr. Charles Edward"/>
    <x v="0"/>
    <x v="8"/>
    <n v="5"/>
    <n v="2"/>
    <s v="CA 2144"/>
    <n v="46.9"/>
    <s v="0"/>
    <x v="0"/>
  </r>
  <r>
    <n v="685"/>
    <x v="0"/>
    <x v="2"/>
    <s v="Brown, Mr. Thomas William Solomon"/>
    <x v="0"/>
    <x v="69"/>
    <n v="1"/>
    <n v="1"/>
    <n v="29750"/>
    <n v="39"/>
    <s v="0"/>
    <x v="0"/>
  </r>
  <r>
    <n v="686"/>
    <x v="0"/>
    <x v="2"/>
    <s v="Laroche, Mr. Joseph Philippe Lemercier"/>
    <x v="0"/>
    <x v="36"/>
    <n v="1"/>
    <n v="2"/>
    <s v="SC/Paris 2123"/>
    <n v="41.5792"/>
    <s v="0"/>
    <x v="1"/>
  </r>
  <r>
    <n v="687"/>
    <x v="0"/>
    <x v="0"/>
    <s v="Panula, Mr. Jaako Arnold"/>
    <x v="0"/>
    <x v="8"/>
    <n v="4"/>
    <n v="1"/>
    <n v="3101295"/>
    <n v="39.6875"/>
    <s v="0"/>
    <x v="0"/>
  </r>
  <r>
    <n v="688"/>
    <x v="0"/>
    <x v="0"/>
    <s v="Dakic, Mr. Branko"/>
    <x v="0"/>
    <x v="18"/>
    <n v="0"/>
    <n v="0"/>
    <n v="349228"/>
    <n v="10.1708"/>
    <s v="0"/>
    <x v="0"/>
  </r>
  <r>
    <n v="689"/>
    <x v="0"/>
    <x v="0"/>
    <s v="Fischer, Mr. Eberhard Thelander"/>
    <x v="0"/>
    <x v="23"/>
    <n v="0"/>
    <n v="0"/>
    <n v="350036"/>
    <n v="7.7957999999999998"/>
    <s v="0"/>
    <x v="0"/>
  </r>
  <r>
    <n v="690"/>
    <x v="1"/>
    <x v="1"/>
    <s v="Madill, Miss. Georgette Alexandra"/>
    <x v="1"/>
    <x v="16"/>
    <n v="0"/>
    <n v="1"/>
    <n v="24160"/>
    <n v="211.33750000000001"/>
    <s v="B5"/>
    <x v="0"/>
  </r>
  <r>
    <n v="691"/>
    <x v="1"/>
    <x v="1"/>
    <s v="Dick, Mr. Albert Adrian"/>
    <x v="0"/>
    <x v="14"/>
    <n v="1"/>
    <n v="0"/>
    <n v="17474"/>
    <n v="57"/>
    <s v="B20"/>
    <x v="0"/>
  </r>
  <r>
    <n v="692"/>
    <x v="1"/>
    <x v="0"/>
    <s v="Karun, Miss. Manca"/>
    <x v="1"/>
    <x v="9"/>
    <n v="0"/>
    <n v="1"/>
    <n v="349256"/>
    <n v="13.416700000000001"/>
    <s v="0"/>
    <x v="1"/>
  </r>
  <r>
    <n v="693"/>
    <x v="1"/>
    <x v="0"/>
    <s v="Lam, Mr. Ali"/>
    <x v="0"/>
    <x v="4"/>
    <n v="0"/>
    <n v="0"/>
    <n v="1601"/>
    <n v="56.495800000000003"/>
    <s v="0"/>
    <x v="0"/>
  </r>
  <r>
    <n v="694"/>
    <x v="0"/>
    <x v="0"/>
    <s v="Saad, Mr. Khalil"/>
    <x v="0"/>
    <x v="36"/>
    <n v="0"/>
    <n v="0"/>
    <n v="2672"/>
    <n v="7.2249999999999996"/>
    <s v="0"/>
    <x v="1"/>
  </r>
  <r>
    <n v="695"/>
    <x v="0"/>
    <x v="1"/>
    <s v="Weir, Col. John"/>
    <x v="0"/>
    <x v="69"/>
    <n v="0"/>
    <n v="0"/>
    <n v="113800"/>
    <n v="26.55"/>
    <s v="0"/>
    <x v="0"/>
  </r>
  <r>
    <n v="696"/>
    <x v="0"/>
    <x v="2"/>
    <s v="Chapman, Mr. Charles Henry"/>
    <x v="0"/>
    <x v="65"/>
    <n v="0"/>
    <n v="0"/>
    <n v="248731"/>
    <n v="13.5"/>
    <s v="0"/>
    <x v="0"/>
  </r>
  <r>
    <n v="697"/>
    <x v="0"/>
    <x v="0"/>
    <s v="Kelly, Mr. James"/>
    <x v="0"/>
    <x v="56"/>
    <n v="0"/>
    <n v="0"/>
    <n v="363592"/>
    <n v="8.0500000000000007"/>
    <s v="0"/>
    <x v="0"/>
  </r>
  <r>
    <n v="698"/>
    <x v="1"/>
    <x v="0"/>
    <s v="Mullens, Miss. Katherine &quot;Katie&quot;"/>
    <x v="1"/>
    <x v="4"/>
    <n v="0"/>
    <n v="0"/>
    <n v="35852"/>
    <n v="7.7332999999999998"/>
    <s v="0"/>
    <x v="2"/>
  </r>
  <r>
    <n v="699"/>
    <x v="0"/>
    <x v="1"/>
    <s v="Thayer, Mr. John Borland"/>
    <x v="0"/>
    <x v="26"/>
    <n v="1"/>
    <n v="1"/>
    <n v="17421"/>
    <n v="110.88330000000001"/>
    <s v="C68"/>
    <x v="1"/>
  </r>
  <r>
    <n v="700"/>
    <x v="0"/>
    <x v="0"/>
    <s v="Humblen, Mr. Adolf Mathias Nicolai Olsen"/>
    <x v="0"/>
    <x v="21"/>
    <n v="0"/>
    <n v="0"/>
    <n v="348121"/>
    <n v="7.65"/>
    <s v="F G63"/>
    <x v="0"/>
  </r>
  <r>
    <n v="701"/>
    <x v="1"/>
    <x v="1"/>
    <s v="Astor, Mrs. John Jacob (Madeleine Talmadge Force)"/>
    <x v="1"/>
    <x v="23"/>
    <n v="1"/>
    <n v="0"/>
    <s v="PC 17757"/>
    <n v="227.52500000000001"/>
    <s v="C62 C64"/>
    <x v="1"/>
  </r>
  <r>
    <n v="702"/>
    <x v="1"/>
    <x v="1"/>
    <s v="Silverthorne, Mr. Spencer Victor"/>
    <x v="0"/>
    <x v="3"/>
    <n v="0"/>
    <n v="0"/>
    <s v="PC 17475"/>
    <n v="26.287500000000001"/>
    <s v="E24"/>
    <x v="0"/>
  </r>
  <r>
    <n v="703"/>
    <x v="0"/>
    <x v="0"/>
    <s v="Barbara, Miss. Saiide"/>
    <x v="1"/>
    <x v="23"/>
    <n v="0"/>
    <n v="1"/>
    <n v="2691"/>
    <n v="14.4542"/>
    <s v="0"/>
    <x v="1"/>
  </r>
  <r>
    <n v="704"/>
    <x v="0"/>
    <x v="0"/>
    <s v="Gallagher, Mr. Martin"/>
    <x v="0"/>
    <x v="36"/>
    <n v="0"/>
    <n v="0"/>
    <n v="36864"/>
    <n v="7.7416999999999998"/>
    <s v="0"/>
    <x v="2"/>
  </r>
  <r>
    <n v="705"/>
    <x v="0"/>
    <x v="0"/>
    <s v="Hansen, Mr. Henrik Juul"/>
    <x v="0"/>
    <x v="2"/>
    <n v="1"/>
    <n v="0"/>
    <n v="350025"/>
    <n v="7.8541999999999996"/>
    <s v="0"/>
    <x v="0"/>
  </r>
  <r>
    <n v="706"/>
    <x v="0"/>
    <x v="2"/>
    <s v="Morley, Mr. Henry Samuel (&quot;Mr Henry Marshall&quot;)"/>
    <x v="0"/>
    <x v="12"/>
    <n v="0"/>
    <n v="0"/>
    <n v="250655"/>
    <n v="26"/>
    <s v="0"/>
    <x v="0"/>
  </r>
  <r>
    <n v="707"/>
    <x v="1"/>
    <x v="2"/>
    <s v="Kelly, Mrs. Florence &quot;Fannie&quot;"/>
    <x v="1"/>
    <x v="32"/>
    <n v="0"/>
    <n v="0"/>
    <n v="223596"/>
    <n v="13.5"/>
    <s v="0"/>
    <x v="0"/>
  </r>
  <r>
    <n v="708"/>
    <x v="1"/>
    <x v="1"/>
    <s v="Calderhead, Mr. Edward Pennington"/>
    <x v="0"/>
    <x v="21"/>
    <n v="0"/>
    <n v="0"/>
    <s v="PC 17476"/>
    <n v="26.287500000000001"/>
    <s v="E24"/>
    <x v="0"/>
  </r>
  <r>
    <n v="709"/>
    <x v="1"/>
    <x v="1"/>
    <s v="Cleaver, Miss. Alice"/>
    <x v="1"/>
    <x v="0"/>
    <n v="0"/>
    <n v="0"/>
    <n v="113781"/>
    <n v="151.55000000000001"/>
    <s v="0"/>
    <x v="0"/>
  </r>
  <r>
    <n v="710"/>
    <x v="1"/>
    <x v="0"/>
    <s v="Moubarek, Master. Halim Gonios (&quot;William George&quot;)"/>
    <x v="0"/>
    <x v="4"/>
    <n v="1"/>
    <n v="1"/>
    <n v="2661"/>
    <n v="15.245799999999999"/>
    <s v="0"/>
    <x v="1"/>
  </r>
  <r>
    <n v="711"/>
    <x v="1"/>
    <x v="1"/>
    <s v="Mayne, Mlle. Berthe Antonine (&quot;Mrs de Villiers&quot;)"/>
    <x v="1"/>
    <x v="41"/>
    <n v="0"/>
    <n v="0"/>
    <s v="PC 17482"/>
    <n v="49.504199999999997"/>
    <s v="C90"/>
    <x v="1"/>
  </r>
  <r>
    <n v="712"/>
    <x v="0"/>
    <x v="1"/>
    <s v="Klaber, Mr. Herman"/>
    <x v="0"/>
    <x v="4"/>
    <n v="0"/>
    <n v="0"/>
    <n v="113028"/>
    <n v="26.55"/>
    <s v="C124"/>
    <x v="0"/>
  </r>
  <r>
    <n v="713"/>
    <x v="1"/>
    <x v="1"/>
    <s v="Taylor, Mr. Elmer Zebley"/>
    <x v="0"/>
    <x v="73"/>
    <n v="1"/>
    <n v="0"/>
    <n v="19996"/>
    <n v="52"/>
    <s v="C126"/>
    <x v="0"/>
  </r>
  <r>
    <n v="714"/>
    <x v="0"/>
    <x v="0"/>
    <s v="Larsson, Mr. August Viktor"/>
    <x v="0"/>
    <x v="27"/>
    <n v="0"/>
    <n v="0"/>
    <n v="7545"/>
    <n v="9.4832999999999998"/>
    <s v="0"/>
    <x v="0"/>
  </r>
  <r>
    <n v="715"/>
    <x v="0"/>
    <x v="2"/>
    <s v="Greenberg, Mr. Samuel"/>
    <x v="0"/>
    <x v="65"/>
    <n v="0"/>
    <n v="0"/>
    <n v="250647"/>
    <n v="13"/>
    <s v="0"/>
    <x v="0"/>
  </r>
  <r>
    <n v="716"/>
    <x v="0"/>
    <x v="0"/>
    <s v="Soholt, Mr. Peter Andreas Lauritz Andersen"/>
    <x v="0"/>
    <x v="18"/>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4"/>
    <n v="0"/>
    <n v="0"/>
    <n v="36568"/>
    <n v="15.5"/>
    <s v="0"/>
    <x v="2"/>
  </r>
  <r>
    <n v="720"/>
    <x v="0"/>
    <x v="0"/>
    <s v="Johnson, Mr. Malkolm Joackim"/>
    <x v="0"/>
    <x v="39"/>
    <n v="0"/>
    <n v="0"/>
    <n v="347062"/>
    <n v="7.7750000000000004"/>
    <s v="0"/>
    <x v="0"/>
  </r>
  <r>
    <n v="721"/>
    <x v="1"/>
    <x v="2"/>
    <s v="Harper, Miss. Annie Jessie &quot;Nina&quot;"/>
    <x v="1"/>
    <x v="79"/>
    <n v="0"/>
    <n v="1"/>
    <n v="248727"/>
    <n v="33"/>
    <s v="0"/>
    <x v="0"/>
  </r>
  <r>
    <n v="722"/>
    <x v="0"/>
    <x v="0"/>
    <s v="Jensen, Mr. Svend Lauritz"/>
    <x v="0"/>
    <x v="33"/>
    <n v="1"/>
    <n v="0"/>
    <n v="350048"/>
    <n v="7.0541999999999998"/>
    <s v="0"/>
    <x v="0"/>
  </r>
  <r>
    <n v="723"/>
    <x v="0"/>
    <x v="2"/>
    <s v="Gillespie, Mr. William Henry"/>
    <x v="0"/>
    <x v="15"/>
    <n v="0"/>
    <n v="0"/>
    <n v="12233"/>
    <n v="13"/>
    <s v="0"/>
    <x v="0"/>
  </r>
  <r>
    <n v="724"/>
    <x v="0"/>
    <x v="2"/>
    <s v="Hodges, Mr. Henry Price"/>
    <x v="0"/>
    <x v="59"/>
    <n v="0"/>
    <n v="0"/>
    <n v="250643"/>
    <n v="13"/>
    <s v="0"/>
    <x v="0"/>
  </r>
  <r>
    <n v="725"/>
    <x v="1"/>
    <x v="1"/>
    <s v="Chambers, Mr. Norman Campbell"/>
    <x v="0"/>
    <x v="7"/>
    <n v="1"/>
    <n v="0"/>
    <n v="113806"/>
    <n v="53.1"/>
    <s v="E8"/>
    <x v="0"/>
  </r>
  <r>
    <n v="726"/>
    <x v="0"/>
    <x v="0"/>
    <s v="Oreskovic, Mr. Luka"/>
    <x v="0"/>
    <x v="11"/>
    <n v="0"/>
    <n v="0"/>
    <n v="315094"/>
    <n v="8.6624999999999996"/>
    <s v="0"/>
    <x v="0"/>
  </r>
  <r>
    <n v="727"/>
    <x v="1"/>
    <x v="2"/>
    <s v="Renouf, Mrs. Peter Henry (Lillian Jefferys)"/>
    <x v="1"/>
    <x v="38"/>
    <n v="3"/>
    <n v="0"/>
    <n v="31027"/>
    <n v="21"/>
    <s v="0"/>
    <x v="0"/>
  </r>
  <r>
    <n v="728"/>
    <x v="1"/>
    <x v="0"/>
    <s v="Mannion, Miss. Margareth"/>
    <x v="1"/>
    <x v="4"/>
    <n v="0"/>
    <n v="0"/>
    <n v="36866"/>
    <n v="7.7374999999999998"/>
    <s v="0"/>
    <x v="2"/>
  </r>
  <r>
    <n v="729"/>
    <x v="0"/>
    <x v="2"/>
    <s v="Bryhl, Mr. Kurt Arnold Gottfrid"/>
    <x v="0"/>
    <x v="36"/>
    <n v="1"/>
    <n v="0"/>
    <n v="236853"/>
    <n v="26"/>
    <s v="0"/>
    <x v="0"/>
  </r>
  <r>
    <n v="730"/>
    <x v="0"/>
    <x v="0"/>
    <s v="Ilmakangas, Miss. Pieta Sofia"/>
    <x v="1"/>
    <x v="36"/>
    <n v="1"/>
    <n v="0"/>
    <s v="STON/O2. 3101271"/>
    <n v="7.9249999999999998"/>
    <s v="0"/>
    <x v="0"/>
  </r>
  <r>
    <n v="731"/>
    <x v="1"/>
    <x v="1"/>
    <s v="Allen, Miss. Elisabeth Walton"/>
    <x v="1"/>
    <x v="27"/>
    <n v="0"/>
    <n v="0"/>
    <n v="24160"/>
    <n v="211.33750000000001"/>
    <s v="B5"/>
    <x v="0"/>
  </r>
  <r>
    <n v="732"/>
    <x v="0"/>
    <x v="0"/>
    <s v="Hassan, Mr. Houssein G N"/>
    <x v="0"/>
    <x v="31"/>
    <n v="0"/>
    <n v="0"/>
    <n v="2699"/>
    <n v="18.787500000000001"/>
    <s v="0"/>
    <x v="1"/>
  </r>
  <r>
    <n v="733"/>
    <x v="0"/>
    <x v="2"/>
    <s v="Knight, Mr. Robert J"/>
    <x v="0"/>
    <x v="4"/>
    <n v="0"/>
    <n v="0"/>
    <n v="239855"/>
    <n v="0"/>
    <s v="0"/>
    <x v="0"/>
  </r>
  <r>
    <n v="734"/>
    <x v="0"/>
    <x v="2"/>
    <s v="Berriman, Mr. William John"/>
    <x v="0"/>
    <x v="40"/>
    <n v="0"/>
    <n v="0"/>
    <n v="28425"/>
    <n v="13"/>
    <s v="0"/>
    <x v="0"/>
  </r>
  <r>
    <n v="735"/>
    <x v="0"/>
    <x v="2"/>
    <s v="Troupiansky, Mr. Moses Aaron"/>
    <x v="0"/>
    <x v="40"/>
    <n v="0"/>
    <n v="0"/>
    <n v="233639"/>
    <n v="13"/>
    <s v="0"/>
    <x v="0"/>
  </r>
  <r>
    <n v="736"/>
    <x v="0"/>
    <x v="0"/>
    <s v="Williams, Mr. Leslie"/>
    <x v="0"/>
    <x v="29"/>
    <n v="0"/>
    <n v="0"/>
    <n v="54636"/>
    <n v="16.100000000000001"/>
    <s v="0"/>
    <x v="0"/>
  </r>
  <r>
    <n v="737"/>
    <x v="0"/>
    <x v="0"/>
    <s v="Ford, Mrs. Edward (Margaret Ann Watson)"/>
    <x v="1"/>
    <x v="73"/>
    <n v="1"/>
    <n v="3"/>
    <s v="W./C. 6608"/>
    <n v="34.375"/>
    <s v="0"/>
    <x v="0"/>
  </r>
  <r>
    <n v="738"/>
    <x v="1"/>
    <x v="1"/>
    <s v="Lesurer, Mr. Gustave J"/>
    <x v="0"/>
    <x v="3"/>
    <n v="0"/>
    <n v="0"/>
    <s v="PC 17755"/>
    <n v="512.32920000000001"/>
    <s v="B101"/>
    <x v="1"/>
  </r>
  <r>
    <n v="739"/>
    <x v="0"/>
    <x v="0"/>
    <s v="Ivanoff, Mr. Kanio"/>
    <x v="0"/>
    <x v="4"/>
    <n v="0"/>
    <n v="0"/>
    <n v="349201"/>
    <n v="7.8958000000000004"/>
    <s v="0"/>
    <x v="0"/>
  </r>
  <r>
    <n v="740"/>
    <x v="0"/>
    <x v="0"/>
    <s v="Nankoff, Mr. Minko"/>
    <x v="0"/>
    <x v="4"/>
    <n v="0"/>
    <n v="0"/>
    <n v="349218"/>
    <n v="7.8958000000000004"/>
    <s v="0"/>
    <x v="0"/>
  </r>
  <r>
    <n v="741"/>
    <x v="1"/>
    <x v="1"/>
    <s v="Hawksford, Mr. Walter James"/>
    <x v="0"/>
    <x v="4"/>
    <n v="0"/>
    <n v="0"/>
    <n v="16988"/>
    <n v="30"/>
    <s v="D45"/>
    <x v="0"/>
  </r>
  <r>
    <n v="742"/>
    <x v="0"/>
    <x v="1"/>
    <s v="Cavendish, Mr. Tyrell William"/>
    <x v="0"/>
    <x v="60"/>
    <n v="1"/>
    <n v="0"/>
    <n v="19877"/>
    <n v="78.849999999999994"/>
    <s v="C46"/>
    <x v="0"/>
  </r>
  <r>
    <n v="743"/>
    <x v="1"/>
    <x v="1"/>
    <s v="Ryerson, Miss. Susan Parker &quot;Suzette&quot;"/>
    <x v="1"/>
    <x v="22"/>
    <n v="2"/>
    <n v="2"/>
    <s v="PC 17608"/>
    <n v="262.375"/>
    <s v="B57 B59 B63 B66"/>
    <x v="1"/>
  </r>
  <r>
    <n v="744"/>
    <x v="0"/>
    <x v="0"/>
    <s v="McNamee, Mr. Neal"/>
    <x v="0"/>
    <x v="41"/>
    <n v="1"/>
    <n v="0"/>
    <n v="376566"/>
    <n v="16.100000000000001"/>
    <s v="0"/>
    <x v="0"/>
  </r>
  <r>
    <n v="745"/>
    <x v="1"/>
    <x v="0"/>
    <s v="Stranden, Mr. Juho"/>
    <x v="0"/>
    <x v="14"/>
    <n v="0"/>
    <n v="0"/>
    <s v="STON/O 2. 3101288"/>
    <n v="7.9249999999999998"/>
    <s v="0"/>
    <x v="0"/>
  </r>
  <r>
    <n v="746"/>
    <x v="0"/>
    <x v="1"/>
    <s v="Crosby, Capt. Edward Gifford"/>
    <x v="0"/>
    <x v="77"/>
    <n v="1"/>
    <n v="1"/>
    <s v="WE/P 5735"/>
    <n v="71"/>
    <s v="B22"/>
    <x v="0"/>
  </r>
  <r>
    <n v="747"/>
    <x v="0"/>
    <x v="0"/>
    <s v="Abbott, Mr. Rossmore Edward"/>
    <x v="0"/>
    <x v="35"/>
    <n v="1"/>
    <n v="1"/>
    <s v="C.A. 2673"/>
    <n v="20.25"/>
    <s v="0"/>
    <x v="0"/>
  </r>
  <r>
    <n v="748"/>
    <x v="1"/>
    <x v="2"/>
    <s v="Sinkkonen, Miss. Anna"/>
    <x v="1"/>
    <x v="38"/>
    <n v="0"/>
    <n v="0"/>
    <n v="250648"/>
    <n v="13"/>
    <s v="0"/>
    <x v="0"/>
  </r>
  <r>
    <n v="749"/>
    <x v="0"/>
    <x v="1"/>
    <s v="Marvin, Mr. Daniel Warner"/>
    <x v="0"/>
    <x v="18"/>
    <n v="1"/>
    <n v="0"/>
    <n v="113773"/>
    <n v="53.1"/>
    <s v="D30"/>
    <x v="0"/>
  </r>
  <r>
    <n v="750"/>
    <x v="0"/>
    <x v="0"/>
    <s v="Connaghton, Mr. Michael"/>
    <x v="0"/>
    <x v="14"/>
    <n v="0"/>
    <n v="0"/>
    <n v="335097"/>
    <n v="7.75"/>
    <s v="0"/>
    <x v="2"/>
  </r>
  <r>
    <n v="751"/>
    <x v="1"/>
    <x v="2"/>
    <s v="Wells, Miss. Joan"/>
    <x v="1"/>
    <x v="9"/>
    <n v="1"/>
    <n v="1"/>
    <n v="29103"/>
    <n v="23"/>
    <s v="0"/>
    <x v="0"/>
  </r>
  <r>
    <n v="752"/>
    <x v="1"/>
    <x v="0"/>
    <s v="Moor, Master. Meier"/>
    <x v="0"/>
    <x v="79"/>
    <n v="0"/>
    <n v="1"/>
    <n v="392096"/>
    <n v="12.475"/>
    <s v="E121"/>
    <x v="0"/>
  </r>
  <r>
    <n v="753"/>
    <x v="0"/>
    <x v="0"/>
    <s v="Vande Velde, Mr. Johannes Joseph"/>
    <x v="0"/>
    <x v="39"/>
    <n v="0"/>
    <n v="0"/>
    <n v="345780"/>
    <n v="9.5"/>
    <s v="0"/>
    <x v="0"/>
  </r>
  <r>
    <n v="754"/>
    <x v="0"/>
    <x v="0"/>
    <s v="Jonkoff, Mr. Lalio"/>
    <x v="0"/>
    <x v="40"/>
    <n v="0"/>
    <n v="0"/>
    <n v="349204"/>
    <n v="7.8958000000000004"/>
    <s v="0"/>
    <x v="0"/>
  </r>
  <r>
    <n v="755"/>
    <x v="1"/>
    <x v="2"/>
    <s v="Herman, Mrs. Samuel (Jane Laver)"/>
    <x v="1"/>
    <x v="73"/>
    <n v="1"/>
    <n v="2"/>
    <n v="220845"/>
    <n v="65"/>
    <s v="0"/>
    <x v="0"/>
  </r>
  <r>
    <n v="756"/>
    <x v="1"/>
    <x v="2"/>
    <s v="Hamalainen, Master. Viljo"/>
    <x v="0"/>
    <x v="37"/>
    <n v="1"/>
    <n v="1"/>
    <n v="250649"/>
    <n v="14.5"/>
    <s v="0"/>
    <x v="0"/>
  </r>
  <r>
    <n v="757"/>
    <x v="0"/>
    <x v="0"/>
    <s v="Carlsson, Mr. August Sigfrid"/>
    <x v="0"/>
    <x v="4"/>
    <n v="0"/>
    <n v="0"/>
    <n v="350042"/>
    <n v="7.7957999999999998"/>
    <s v="0"/>
    <x v="0"/>
  </r>
  <r>
    <n v="758"/>
    <x v="0"/>
    <x v="2"/>
    <s v="Bailey, Mr. Percy Andrew"/>
    <x v="0"/>
    <x v="23"/>
    <n v="0"/>
    <n v="0"/>
    <n v="29108"/>
    <n v="11.5"/>
    <s v="0"/>
    <x v="0"/>
  </r>
  <r>
    <n v="759"/>
    <x v="0"/>
    <x v="0"/>
    <s v="Theobald, Mr. Thomas Leonard"/>
    <x v="0"/>
    <x v="15"/>
    <n v="0"/>
    <n v="0"/>
    <n v="363294"/>
    <n v="8.0500000000000007"/>
    <s v="0"/>
    <x v="0"/>
  </r>
  <r>
    <n v="760"/>
    <x v="1"/>
    <x v="1"/>
    <s v="Rothes, the Countess. of (Lucy Noel Martha Dyer-Edwards)"/>
    <x v="1"/>
    <x v="39"/>
    <n v="0"/>
    <n v="0"/>
    <n v="110152"/>
    <n v="86.5"/>
    <s v="B77"/>
    <x v="0"/>
  </r>
  <r>
    <n v="761"/>
    <x v="0"/>
    <x v="0"/>
    <s v="Garfirth, Mr. John"/>
    <x v="0"/>
    <x v="4"/>
    <n v="0"/>
    <n v="0"/>
    <n v="358585"/>
    <n v="14.5"/>
    <s v="0"/>
    <x v="0"/>
  </r>
  <r>
    <n v="762"/>
    <x v="0"/>
    <x v="0"/>
    <s v="Nirva, Mr. Iisakki Antino Aijo"/>
    <x v="0"/>
    <x v="64"/>
    <n v="0"/>
    <n v="0"/>
    <s v="SOTON/O2 3101272"/>
    <n v="7.125"/>
    <s v="0"/>
    <x v="0"/>
  </r>
  <r>
    <n v="763"/>
    <x v="1"/>
    <x v="0"/>
    <s v="Barah, Mr. Hanna Assi"/>
    <x v="0"/>
    <x v="11"/>
    <n v="0"/>
    <n v="0"/>
    <n v="2663"/>
    <n v="7.2291999999999996"/>
    <s v="0"/>
    <x v="1"/>
  </r>
  <r>
    <n v="764"/>
    <x v="1"/>
    <x v="1"/>
    <s v="Carter, Mrs. William Ernest (Lucile Polk)"/>
    <x v="1"/>
    <x v="60"/>
    <n v="1"/>
    <n v="2"/>
    <n v="113760"/>
    <n v="120"/>
    <s v="B96 B98"/>
    <x v="0"/>
  </r>
  <r>
    <n v="765"/>
    <x v="0"/>
    <x v="0"/>
    <s v="Eklund, Mr. Hans Linus"/>
    <x v="0"/>
    <x v="35"/>
    <n v="0"/>
    <n v="0"/>
    <n v="347074"/>
    <n v="7.7750000000000004"/>
    <s v="0"/>
    <x v="0"/>
  </r>
  <r>
    <n v="766"/>
    <x v="1"/>
    <x v="1"/>
    <s v="Hogeboom, Mrs. John C (Anna Andrews)"/>
    <x v="1"/>
    <x v="53"/>
    <n v="1"/>
    <n v="0"/>
    <n v="13502"/>
    <n v="77.958299999999994"/>
    <s v="D11"/>
    <x v="0"/>
  </r>
  <r>
    <n v="767"/>
    <x v="0"/>
    <x v="1"/>
    <s v="Brewe, Dr. Arthur Jackson"/>
    <x v="0"/>
    <x v="4"/>
    <n v="0"/>
    <n v="0"/>
    <n v="112379"/>
    <n v="39.6"/>
    <s v="0"/>
    <x v="1"/>
  </r>
  <r>
    <n v="768"/>
    <x v="0"/>
    <x v="0"/>
    <s v="Mangan, Miss. Mary"/>
    <x v="1"/>
    <x v="80"/>
    <n v="0"/>
    <n v="0"/>
    <n v="364850"/>
    <n v="7.75"/>
    <s v="0"/>
    <x v="2"/>
  </r>
  <r>
    <n v="769"/>
    <x v="0"/>
    <x v="0"/>
    <s v="Moran, Mr. Daniel J"/>
    <x v="0"/>
    <x v="4"/>
    <n v="1"/>
    <n v="0"/>
    <n v="371110"/>
    <n v="24.15"/>
    <s v="0"/>
    <x v="2"/>
  </r>
  <r>
    <n v="770"/>
    <x v="0"/>
    <x v="0"/>
    <s v="Gronnestad, Mr. Daniel Danielsen"/>
    <x v="0"/>
    <x v="34"/>
    <n v="0"/>
    <n v="0"/>
    <n v="8471"/>
    <n v="8.3625000000000007"/>
    <s v="0"/>
    <x v="0"/>
  </r>
  <r>
    <n v="771"/>
    <x v="0"/>
    <x v="0"/>
    <s v="Lievens, Mr. Rene Aime"/>
    <x v="0"/>
    <x v="41"/>
    <n v="0"/>
    <n v="0"/>
    <n v="345781"/>
    <n v="9.5"/>
    <s v="0"/>
    <x v="0"/>
  </r>
  <r>
    <n v="772"/>
    <x v="0"/>
    <x v="0"/>
    <s v="Jensen, Mr. Niels Peder"/>
    <x v="0"/>
    <x v="73"/>
    <n v="0"/>
    <n v="0"/>
    <n v="350047"/>
    <n v="7.8541999999999996"/>
    <s v="0"/>
    <x v="0"/>
  </r>
  <r>
    <n v="773"/>
    <x v="0"/>
    <x v="2"/>
    <s v="Mack, Mrs. (Mary)"/>
    <x v="1"/>
    <x v="75"/>
    <n v="0"/>
    <n v="0"/>
    <s v="S.O./P.P. 3"/>
    <n v="10.5"/>
    <s v="E77"/>
    <x v="0"/>
  </r>
  <r>
    <n v="774"/>
    <x v="0"/>
    <x v="0"/>
    <s v="Elias, Mr. Dibo"/>
    <x v="0"/>
    <x v="4"/>
    <n v="0"/>
    <n v="0"/>
    <n v="2674"/>
    <n v="7.2249999999999996"/>
    <s v="0"/>
    <x v="1"/>
  </r>
  <r>
    <n v="775"/>
    <x v="1"/>
    <x v="2"/>
    <s v="Hocking, Mrs. Elizabeth (Eliza Needs)"/>
    <x v="1"/>
    <x v="5"/>
    <n v="1"/>
    <n v="3"/>
    <n v="29105"/>
    <n v="23"/>
    <s v="0"/>
    <x v="0"/>
  </r>
  <r>
    <n v="776"/>
    <x v="0"/>
    <x v="0"/>
    <s v="Myhrman, Mr. Pehr Fabian Oliver Malkolm"/>
    <x v="0"/>
    <x v="23"/>
    <n v="0"/>
    <n v="0"/>
    <n v="347078"/>
    <n v="7.75"/>
    <s v="0"/>
    <x v="0"/>
  </r>
  <r>
    <n v="777"/>
    <x v="0"/>
    <x v="0"/>
    <s v="Tobin, Mr. Roger"/>
    <x v="0"/>
    <x v="4"/>
    <n v="0"/>
    <n v="0"/>
    <n v="383121"/>
    <n v="7.75"/>
    <s v="F38"/>
    <x v="2"/>
  </r>
  <r>
    <n v="778"/>
    <x v="1"/>
    <x v="0"/>
    <s v="Emanuel, Miss. Virginia Ethel"/>
    <x v="1"/>
    <x v="30"/>
    <n v="0"/>
    <n v="0"/>
    <n v="364516"/>
    <n v="12.475"/>
    <s v="0"/>
    <x v="0"/>
  </r>
  <r>
    <n v="779"/>
    <x v="0"/>
    <x v="0"/>
    <s v="Kilgannon, Mr. Thomas J"/>
    <x v="0"/>
    <x v="4"/>
    <n v="0"/>
    <n v="0"/>
    <n v="36865"/>
    <n v="7.7374999999999998"/>
    <s v="0"/>
    <x v="2"/>
  </r>
  <r>
    <n v="780"/>
    <x v="1"/>
    <x v="1"/>
    <s v="Robert, Mrs. Edward Scott (Elisabeth Walton McMillan)"/>
    <x v="1"/>
    <x v="68"/>
    <n v="0"/>
    <n v="1"/>
    <n v="24160"/>
    <n v="211.33750000000001"/>
    <s v="B3"/>
    <x v="0"/>
  </r>
  <r>
    <n v="781"/>
    <x v="1"/>
    <x v="0"/>
    <s v="Ayoub, Miss. Banoura"/>
    <x v="1"/>
    <x v="72"/>
    <n v="0"/>
    <n v="0"/>
    <n v="2687"/>
    <n v="7.2291999999999996"/>
    <s v="0"/>
    <x v="1"/>
  </r>
  <r>
    <n v="782"/>
    <x v="1"/>
    <x v="1"/>
    <s v="Dick, Mrs. Albert Adrian (Vera Gillespie)"/>
    <x v="1"/>
    <x v="33"/>
    <n v="1"/>
    <n v="0"/>
    <n v="17474"/>
    <n v="57"/>
    <s v="B20"/>
    <x v="0"/>
  </r>
  <r>
    <n v="783"/>
    <x v="0"/>
    <x v="1"/>
    <s v="Long, Mr. Milton Clyde"/>
    <x v="0"/>
    <x v="27"/>
    <n v="0"/>
    <n v="0"/>
    <n v="113501"/>
    <n v="30"/>
    <s v="D6"/>
    <x v="0"/>
  </r>
  <r>
    <n v="784"/>
    <x v="0"/>
    <x v="0"/>
    <s v="Johnston, Mr. Andrew G"/>
    <x v="0"/>
    <x v="4"/>
    <n v="1"/>
    <n v="2"/>
    <s v="W./C. 6607"/>
    <n v="23.45"/>
    <s v="0"/>
    <x v="0"/>
  </r>
  <r>
    <n v="785"/>
    <x v="0"/>
    <x v="0"/>
    <s v="Ali, Mr. William"/>
    <x v="0"/>
    <x v="36"/>
    <n v="0"/>
    <n v="0"/>
    <s v="SOTON/O.Q. 3101312"/>
    <n v="7.05"/>
    <s v="0"/>
    <x v="0"/>
  </r>
  <r>
    <n v="786"/>
    <x v="0"/>
    <x v="0"/>
    <s v="Harmer, Mr. Abraham (David Lishin)"/>
    <x v="0"/>
    <x v="36"/>
    <n v="0"/>
    <n v="0"/>
    <n v="374887"/>
    <n v="7.25"/>
    <s v="0"/>
    <x v="0"/>
  </r>
  <r>
    <n v="787"/>
    <x v="1"/>
    <x v="0"/>
    <s v="Sjoblom, Miss. Anna Sofia"/>
    <x v="1"/>
    <x v="23"/>
    <n v="0"/>
    <n v="0"/>
    <n v="3101265"/>
    <n v="7.4958"/>
    <s v="0"/>
    <x v="0"/>
  </r>
  <r>
    <n v="788"/>
    <x v="0"/>
    <x v="0"/>
    <s v="Rice, Master. George Hugh"/>
    <x v="0"/>
    <x v="17"/>
    <n v="4"/>
    <n v="1"/>
    <n v="382652"/>
    <n v="29.125"/>
    <s v="0"/>
    <x v="2"/>
  </r>
  <r>
    <n v="789"/>
    <x v="1"/>
    <x v="0"/>
    <s v="Dean, Master. Bertram Vere"/>
    <x v="0"/>
    <x v="37"/>
    <n v="1"/>
    <n v="2"/>
    <s v="C.A. 2315"/>
    <n v="20.574999999999999"/>
    <s v="0"/>
    <x v="0"/>
  </r>
  <r>
    <n v="790"/>
    <x v="0"/>
    <x v="1"/>
    <s v="Guggenheim, Mr. Benjamin"/>
    <x v="0"/>
    <x v="42"/>
    <n v="0"/>
    <n v="0"/>
    <s v="PC 17593"/>
    <n v="79.2"/>
    <s v="B82 B84"/>
    <x v="1"/>
  </r>
  <r>
    <n v="791"/>
    <x v="0"/>
    <x v="0"/>
    <s v="Keane, Mr. Andrew &quot;Andy&quot;"/>
    <x v="0"/>
    <x v="4"/>
    <n v="0"/>
    <n v="0"/>
    <n v="12460"/>
    <n v="7.75"/>
    <s v="0"/>
    <x v="2"/>
  </r>
  <r>
    <n v="792"/>
    <x v="0"/>
    <x v="2"/>
    <s v="Gaskell, Mr. Alfred"/>
    <x v="0"/>
    <x v="35"/>
    <n v="0"/>
    <n v="0"/>
    <n v="239865"/>
    <n v="26"/>
    <s v="0"/>
    <x v="0"/>
  </r>
  <r>
    <n v="793"/>
    <x v="0"/>
    <x v="0"/>
    <s v="Sage, Miss. Stella Anna"/>
    <x v="1"/>
    <x v="4"/>
    <n v="8"/>
    <n v="2"/>
    <s v="CA. 2343"/>
    <n v="69.55"/>
    <s v="0"/>
    <x v="0"/>
  </r>
  <r>
    <n v="794"/>
    <x v="0"/>
    <x v="1"/>
    <s v="Hoyt, Mr. William Fisher"/>
    <x v="0"/>
    <x v="4"/>
    <n v="0"/>
    <n v="0"/>
    <s v="PC 17600"/>
    <n v="30.695799999999998"/>
    <s v="0"/>
    <x v="1"/>
  </r>
  <r>
    <n v="795"/>
    <x v="0"/>
    <x v="0"/>
    <s v="Dantcheff, Mr. Ristiu"/>
    <x v="0"/>
    <x v="36"/>
    <n v="0"/>
    <n v="0"/>
    <n v="349203"/>
    <n v="7.8958000000000004"/>
    <s v="0"/>
    <x v="0"/>
  </r>
  <r>
    <n v="796"/>
    <x v="0"/>
    <x v="2"/>
    <s v="Otter, Mr. Richard"/>
    <x v="0"/>
    <x v="12"/>
    <n v="0"/>
    <n v="0"/>
    <n v="28213"/>
    <n v="13"/>
    <s v="0"/>
    <x v="0"/>
  </r>
  <r>
    <n v="797"/>
    <x v="1"/>
    <x v="1"/>
    <s v="Leader, Dr. Alice (Farnham)"/>
    <x v="1"/>
    <x v="26"/>
    <n v="0"/>
    <n v="0"/>
    <n v="17465"/>
    <n v="25.929200000000002"/>
    <s v="D17"/>
    <x v="0"/>
  </r>
  <r>
    <n v="798"/>
    <x v="1"/>
    <x v="0"/>
    <s v="Osman, Mrs. Mara"/>
    <x v="1"/>
    <x v="14"/>
    <n v="0"/>
    <n v="0"/>
    <n v="349244"/>
    <n v="8.6832999999999991"/>
    <s v="0"/>
    <x v="0"/>
  </r>
  <r>
    <n v="799"/>
    <x v="0"/>
    <x v="0"/>
    <s v="Ibrahim Shawah, Mr. Yousseff"/>
    <x v="0"/>
    <x v="38"/>
    <n v="0"/>
    <n v="0"/>
    <n v="2685"/>
    <n v="7.2291999999999996"/>
    <s v="0"/>
    <x v="1"/>
  </r>
  <r>
    <n v="800"/>
    <x v="0"/>
    <x v="0"/>
    <s v="Van Impe, Mrs. Jean Baptiste (Rosalie Paula Govaert)"/>
    <x v="1"/>
    <x v="38"/>
    <n v="1"/>
    <n v="1"/>
    <n v="345773"/>
    <n v="24.15"/>
    <s v="0"/>
    <x v="0"/>
  </r>
  <r>
    <n v="801"/>
    <x v="0"/>
    <x v="2"/>
    <s v="Ponesell, Mr. Martin"/>
    <x v="0"/>
    <x v="15"/>
    <n v="0"/>
    <n v="0"/>
    <n v="250647"/>
    <n v="13"/>
    <s v="0"/>
    <x v="0"/>
  </r>
  <r>
    <n v="802"/>
    <x v="1"/>
    <x v="2"/>
    <s v="Collyer, Mrs. Harvey (Charlotte Annie Tate)"/>
    <x v="1"/>
    <x v="14"/>
    <n v="1"/>
    <n v="1"/>
    <s v="C.A. 31921"/>
    <n v="26.25"/>
    <s v="0"/>
    <x v="0"/>
  </r>
  <r>
    <n v="803"/>
    <x v="1"/>
    <x v="1"/>
    <s v="Carter, Master. William Thornton II"/>
    <x v="0"/>
    <x v="31"/>
    <n v="1"/>
    <n v="2"/>
    <n v="113760"/>
    <n v="120"/>
    <s v="B96 B98"/>
    <x v="0"/>
  </r>
  <r>
    <n v="804"/>
    <x v="1"/>
    <x v="0"/>
    <s v="Thomas, Master. Assad Alexander"/>
    <x v="0"/>
    <x v="37"/>
    <n v="0"/>
    <n v="1"/>
    <n v="2625"/>
    <n v="8.5167000000000002"/>
    <s v="0"/>
    <x v="1"/>
  </r>
  <r>
    <n v="805"/>
    <x v="1"/>
    <x v="0"/>
    <s v="Hedman, Mr. Oskar Arvid"/>
    <x v="0"/>
    <x v="7"/>
    <n v="0"/>
    <n v="0"/>
    <n v="347089"/>
    <n v="6.9749999999999996"/>
    <s v="0"/>
    <x v="0"/>
  </r>
  <r>
    <n v="806"/>
    <x v="0"/>
    <x v="0"/>
    <s v="Johansson, Mr. Karl Johan"/>
    <x v="0"/>
    <x v="14"/>
    <n v="0"/>
    <n v="0"/>
    <n v="347063"/>
    <n v="7.7750000000000004"/>
    <s v="0"/>
    <x v="0"/>
  </r>
  <r>
    <n v="807"/>
    <x v="0"/>
    <x v="1"/>
    <s v="Andrews, Mr. Thomas Jr"/>
    <x v="0"/>
    <x v="12"/>
    <n v="0"/>
    <n v="0"/>
    <n v="112050"/>
    <n v="0"/>
    <s v="A36"/>
    <x v="0"/>
  </r>
  <r>
    <n v="808"/>
    <x v="0"/>
    <x v="0"/>
    <s v="Pettersson, Miss. Ellen Natalia"/>
    <x v="1"/>
    <x v="23"/>
    <n v="0"/>
    <n v="0"/>
    <n v="347087"/>
    <n v="7.7750000000000004"/>
    <s v="0"/>
    <x v="0"/>
  </r>
  <r>
    <n v="809"/>
    <x v="0"/>
    <x v="2"/>
    <s v="Meyer, Mr. August"/>
    <x v="0"/>
    <x v="12"/>
    <n v="0"/>
    <n v="0"/>
    <n v="248723"/>
    <n v="13"/>
    <s v="0"/>
    <x v="0"/>
  </r>
  <r>
    <n v="810"/>
    <x v="1"/>
    <x v="1"/>
    <s v="Chambers, Mrs. Norman Campbell (Bertha Griggs)"/>
    <x v="1"/>
    <x v="39"/>
    <n v="1"/>
    <n v="0"/>
    <n v="113806"/>
    <n v="53.1"/>
    <s v="E8"/>
    <x v="0"/>
  </r>
  <r>
    <n v="811"/>
    <x v="0"/>
    <x v="0"/>
    <s v="Alexander, Mr. William"/>
    <x v="0"/>
    <x v="2"/>
    <n v="0"/>
    <n v="0"/>
    <n v="3474"/>
    <n v="7.8875000000000002"/>
    <s v="0"/>
    <x v="0"/>
  </r>
  <r>
    <n v="812"/>
    <x v="0"/>
    <x v="0"/>
    <s v="Lester, Mr. James"/>
    <x v="0"/>
    <x v="12"/>
    <n v="0"/>
    <n v="0"/>
    <s v="A/4 48871"/>
    <n v="24.15"/>
    <s v="0"/>
    <x v="0"/>
  </r>
  <r>
    <n v="813"/>
    <x v="0"/>
    <x v="2"/>
    <s v="Slemen, Mr. Richard James"/>
    <x v="0"/>
    <x v="3"/>
    <n v="0"/>
    <n v="0"/>
    <n v="28206"/>
    <n v="10.5"/>
    <s v="0"/>
    <x v="0"/>
  </r>
  <r>
    <n v="814"/>
    <x v="0"/>
    <x v="0"/>
    <s v="Andersson, Miss. Ebba Iris Alfrida"/>
    <x v="1"/>
    <x v="79"/>
    <n v="4"/>
    <n v="2"/>
    <n v="347082"/>
    <n v="31.274999999999999"/>
    <s v="0"/>
    <x v="0"/>
  </r>
  <r>
    <n v="815"/>
    <x v="0"/>
    <x v="0"/>
    <s v="Tomlin, Mr. Ernest Portage"/>
    <x v="0"/>
    <x v="80"/>
    <n v="0"/>
    <n v="0"/>
    <n v="364499"/>
    <n v="8.0500000000000007"/>
    <s v="0"/>
    <x v="0"/>
  </r>
  <r>
    <n v="816"/>
    <x v="0"/>
    <x v="1"/>
    <s v="Fry, Mr. Richard"/>
    <x v="0"/>
    <x v="4"/>
    <n v="0"/>
    <n v="0"/>
    <n v="112058"/>
    <n v="0"/>
    <s v="B102"/>
    <x v="0"/>
  </r>
  <r>
    <n v="817"/>
    <x v="0"/>
    <x v="0"/>
    <s v="Heininen, Miss. Wendla Maria"/>
    <x v="1"/>
    <x v="40"/>
    <n v="0"/>
    <n v="0"/>
    <s v="STON/O2. 3101290"/>
    <n v="7.9249999999999998"/>
    <s v="0"/>
    <x v="0"/>
  </r>
  <r>
    <n v="818"/>
    <x v="0"/>
    <x v="2"/>
    <s v="Mallet, Mr. Albert"/>
    <x v="0"/>
    <x v="14"/>
    <n v="1"/>
    <n v="1"/>
    <s v="S.C./PARIS 2079"/>
    <n v="37.004199999999997"/>
    <s v="0"/>
    <x v="1"/>
  </r>
  <r>
    <n v="819"/>
    <x v="0"/>
    <x v="0"/>
    <s v="Holm, Mr. John Fredrik Alexander"/>
    <x v="0"/>
    <x v="68"/>
    <n v="0"/>
    <n v="0"/>
    <s v="C 7075"/>
    <n v="6.45"/>
    <s v="0"/>
    <x v="0"/>
  </r>
  <r>
    <n v="820"/>
    <x v="0"/>
    <x v="0"/>
    <s v="Skoog, Master. Karl Thorsten"/>
    <x v="0"/>
    <x v="70"/>
    <n v="3"/>
    <n v="2"/>
    <n v="347088"/>
    <n v="27.9"/>
    <s v="0"/>
    <x v="0"/>
  </r>
  <r>
    <n v="821"/>
    <x v="1"/>
    <x v="1"/>
    <s v="Hays, Mrs. Charles Melville (Clara Jennings Gregg)"/>
    <x v="1"/>
    <x v="65"/>
    <n v="1"/>
    <n v="1"/>
    <n v="12749"/>
    <n v="93.5"/>
    <s v="B69"/>
    <x v="0"/>
  </r>
  <r>
    <n v="822"/>
    <x v="1"/>
    <x v="0"/>
    <s v="Lulic, Mr. Nikola"/>
    <x v="0"/>
    <x v="7"/>
    <n v="0"/>
    <n v="0"/>
    <n v="315098"/>
    <n v="8.6624999999999996"/>
    <s v="0"/>
    <x v="0"/>
  </r>
  <r>
    <n v="823"/>
    <x v="0"/>
    <x v="1"/>
    <s v="Reuchlin, Jonkheer. John George"/>
    <x v="0"/>
    <x v="1"/>
    <n v="0"/>
    <n v="0"/>
    <n v="19972"/>
    <n v="0"/>
    <s v="0"/>
    <x v="0"/>
  </r>
  <r>
    <n v="824"/>
    <x v="1"/>
    <x v="0"/>
    <s v="Moor, Mrs. (Beila)"/>
    <x v="1"/>
    <x v="7"/>
    <n v="0"/>
    <n v="1"/>
    <n v="392096"/>
    <n v="12.475"/>
    <s v="E121"/>
    <x v="0"/>
  </r>
  <r>
    <n v="825"/>
    <x v="0"/>
    <x v="0"/>
    <s v="Panula, Master. Urho Abraham"/>
    <x v="0"/>
    <x v="6"/>
    <n v="4"/>
    <n v="1"/>
    <n v="3101295"/>
    <n v="39.6875"/>
    <s v="0"/>
    <x v="0"/>
  </r>
  <r>
    <n v="826"/>
    <x v="0"/>
    <x v="0"/>
    <s v="Flynn, Mr. John"/>
    <x v="0"/>
    <x v="4"/>
    <n v="0"/>
    <n v="0"/>
    <n v="368323"/>
    <n v="6.95"/>
    <s v="0"/>
    <x v="2"/>
  </r>
  <r>
    <n v="827"/>
    <x v="0"/>
    <x v="0"/>
    <s v="Lam, Mr. Len"/>
    <x v="0"/>
    <x v="4"/>
    <n v="0"/>
    <n v="0"/>
    <n v="1601"/>
    <n v="56.495800000000003"/>
    <s v="0"/>
    <x v="0"/>
  </r>
  <r>
    <n v="828"/>
    <x v="1"/>
    <x v="2"/>
    <s v="Mallet, Master. Andre"/>
    <x v="0"/>
    <x v="37"/>
    <n v="0"/>
    <n v="2"/>
    <s v="S.C./PARIS 2079"/>
    <n v="37.004199999999997"/>
    <s v="0"/>
    <x v="1"/>
  </r>
  <r>
    <n v="829"/>
    <x v="1"/>
    <x v="0"/>
    <s v="McCormack, Mr. Thomas Joseph"/>
    <x v="0"/>
    <x v="4"/>
    <n v="0"/>
    <n v="0"/>
    <n v="367228"/>
    <n v="7.75"/>
    <s v="0"/>
    <x v="2"/>
  </r>
  <r>
    <n v="830"/>
    <x v="1"/>
    <x v="1"/>
    <s v="Stone, Mrs. George Nelson (Martha Evelyn)"/>
    <x v="1"/>
    <x v="63"/>
    <n v="0"/>
    <n v="0"/>
    <n v="113572"/>
    <n v="80"/>
    <s v="B28"/>
    <x v="3"/>
  </r>
  <r>
    <n v="831"/>
    <x v="1"/>
    <x v="0"/>
    <s v="Yasbeck, Mrs. Antoni (Selini Alexander)"/>
    <x v="1"/>
    <x v="16"/>
    <n v="1"/>
    <n v="0"/>
    <n v="2659"/>
    <n v="14.4542"/>
    <s v="0"/>
    <x v="1"/>
  </r>
  <r>
    <n v="832"/>
    <x v="1"/>
    <x v="2"/>
    <s v="Richards, Master. George Sibley"/>
    <x v="0"/>
    <x v="37"/>
    <n v="1"/>
    <n v="1"/>
    <n v="29106"/>
    <n v="18.75"/>
    <s v="0"/>
    <x v="0"/>
  </r>
  <r>
    <n v="833"/>
    <x v="0"/>
    <x v="0"/>
    <s v="Saad, Mr. Amin"/>
    <x v="0"/>
    <x v="4"/>
    <n v="0"/>
    <n v="0"/>
    <n v="2671"/>
    <n v="7.2291999999999996"/>
    <s v="0"/>
    <x v="1"/>
  </r>
  <r>
    <n v="834"/>
    <x v="0"/>
    <x v="0"/>
    <s v="Augustsson, Mr. Albert"/>
    <x v="0"/>
    <x v="40"/>
    <n v="0"/>
    <n v="0"/>
    <n v="347468"/>
    <n v="7.8541999999999996"/>
    <s v="0"/>
    <x v="0"/>
  </r>
  <r>
    <n v="835"/>
    <x v="0"/>
    <x v="0"/>
    <s v="Allum, Mr. Owen George"/>
    <x v="0"/>
    <x v="23"/>
    <n v="0"/>
    <n v="0"/>
    <n v="2223"/>
    <n v="8.3000000000000007"/>
    <s v="0"/>
    <x v="0"/>
  </r>
  <r>
    <n v="836"/>
    <x v="1"/>
    <x v="1"/>
    <s v="Compton, Miss. Sara Rebecca"/>
    <x v="1"/>
    <x v="12"/>
    <n v="1"/>
    <n v="1"/>
    <s v="PC 17756"/>
    <n v="83.158299999999997"/>
    <s v="E49"/>
    <x v="1"/>
  </r>
  <r>
    <n v="837"/>
    <x v="0"/>
    <x v="0"/>
    <s v="Pasic, Mr. Jakob"/>
    <x v="0"/>
    <x v="22"/>
    <n v="0"/>
    <n v="0"/>
    <n v="315097"/>
    <n v="8.6624999999999996"/>
    <s v="0"/>
    <x v="0"/>
  </r>
  <r>
    <n v="838"/>
    <x v="0"/>
    <x v="0"/>
    <s v="Sirota, Mr. Maurice"/>
    <x v="0"/>
    <x v="4"/>
    <n v="0"/>
    <n v="0"/>
    <n v="392092"/>
    <n v="8.0500000000000007"/>
    <s v="0"/>
    <x v="0"/>
  </r>
  <r>
    <n v="839"/>
    <x v="1"/>
    <x v="0"/>
    <s v="Chip, Mr. Chang"/>
    <x v="0"/>
    <x v="34"/>
    <n v="0"/>
    <n v="0"/>
    <n v="1601"/>
    <n v="56.495800000000003"/>
    <s v="0"/>
    <x v="0"/>
  </r>
  <r>
    <n v="840"/>
    <x v="1"/>
    <x v="1"/>
    <s v="Marechal, Mr. Pierre"/>
    <x v="0"/>
    <x v="4"/>
    <n v="0"/>
    <n v="0"/>
    <n v="11774"/>
    <n v="29.7"/>
    <s v="C47"/>
    <x v="1"/>
  </r>
  <r>
    <n v="841"/>
    <x v="0"/>
    <x v="0"/>
    <s v="Alhomaki, Mr. Ilmari Rudolf"/>
    <x v="0"/>
    <x v="11"/>
    <n v="0"/>
    <n v="0"/>
    <s v="SOTON/O2 3101287"/>
    <n v="7.9249999999999998"/>
    <s v="0"/>
    <x v="0"/>
  </r>
  <r>
    <n v="842"/>
    <x v="0"/>
    <x v="2"/>
    <s v="Mudd, Mr. Thomas Charles"/>
    <x v="0"/>
    <x v="35"/>
    <n v="0"/>
    <n v="0"/>
    <s v="S.O./P.P. 3"/>
    <n v="10.5"/>
    <s v="0"/>
    <x v="0"/>
  </r>
  <r>
    <n v="843"/>
    <x v="1"/>
    <x v="1"/>
    <s v="Serepeca, Miss. Augusta"/>
    <x v="1"/>
    <x v="38"/>
    <n v="0"/>
    <n v="0"/>
    <n v="113798"/>
    <n v="31"/>
    <s v="0"/>
    <x v="1"/>
  </r>
  <r>
    <n v="844"/>
    <x v="0"/>
    <x v="0"/>
    <s v="Lemberopolous, Mr. Peter L"/>
    <x v="0"/>
    <x v="81"/>
    <n v="0"/>
    <n v="0"/>
    <n v="2683"/>
    <n v="6.4375"/>
    <s v="0"/>
    <x v="1"/>
  </r>
  <r>
    <n v="845"/>
    <x v="0"/>
    <x v="0"/>
    <s v="Culumovic, Mr. Jeso"/>
    <x v="0"/>
    <x v="33"/>
    <n v="0"/>
    <n v="0"/>
    <n v="315090"/>
    <n v="8.6624999999999996"/>
    <s v="0"/>
    <x v="0"/>
  </r>
  <r>
    <n v="846"/>
    <x v="0"/>
    <x v="0"/>
    <s v="Abbing, Mr. Anthony"/>
    <x v="0"/>
    <x v="21"/>
    <n v="0"/>
    <n v="0"/>
    <s v="C.A. 5547"/>
    <n v="7.55"/>
    <s v="0"/>
    <x v="0"/>
  </r>
  <r>
    <n v="847"/>
    <x v="0"/>
    <x v="0"/>
    <s v="Sage, Mr. Douglas Bullen"/>
    <x v="0"/>
    <x v="4"/>
    <n v="8"/>
    <n v="2"/>
    <s v="CA. 2343"/>
    <n v="69.55"/>
    <s v="0"/>
    <x v="0"/>
  </r>
  <r>
    <n v="848"/>
    <x v="0"/>
    <x v="0"/>
    <s v="Markoff, Mr. Marin"/>
    <x v="0"/>
    <x v="3"/>
    <n v="0"/>
    <n v="0"/>
    <n v="349213"/>
    <n v="7.8958000000000004"/>
    <s v="0"/>
    <x v="1"/>
  </r>
  <r>
    <n v="849"/>
    <x v="0"/>
    <x v="2"/>
    <s v="Harper, Rev. John"/>
    <x v="0"/>
    <x v="4"/>
    <n v="0"/>
    <n v="1"/>
    <n v="248727"/>
    <n v="33"/>
    <s v="0"/>
    <x v="0"/>
  </r>
  <r>
    <n v="850"/>
    <x v="1"/>
    <x v="1"/>
    <s v="Goldenberg, Mrs. Samuel L (Edwiga Grabowska)"/>
    <x v="1"/>
    <x v="4"/>
    <n v="1"/>
    <n v="0"/>
    <n v="17453"/>
    <n v="89.104200000000006"/>
    <s v="C92"/>
    <x v="1"/>
  </r>
  <r>
    <n v="851"/>
    <x v="0"/>
    <x v="0"/>
    <s v="Andersson, Master. Sigvard Harald Elias"/>
    <x v="0"/>
    <x v="9"/>
    <n v="4"/>
    <n v="2"/>
    <n v="347082"/>
    <n v="31.274999999999999"/>
    <s v="0"/>
    <x v="0"/>
  </r>
  <r>
    <n v="852"/>
    <x v="0"/>
    <x v="0"/>
    <s v="Svensson, Mr. Johan"/>
    <x v="0"/>
    <x v="82"/>
    <n v="0"/>
    <n v="0"/>
    <n v="347060"/>
    <n v="7.7750000000000004"/>
    <s v="0"/>
    <x v="0"/>
  </r>
  <r>
    <n v="853"/>
    <x v="0"/>
    <x v="0"/>
    <s v="Boulos, Miss. Nourelain"/>
    <x v="1"/>
    <x v="51"/>
    <n v="1"/>
    <n v="1"/>
    <n v="2678"/>
    <n v="15.245799999999999"/>
    <s v="0"/>
    <x v="1"/>
  </r>
  <r>
    <n v="854"/>
    <x v="1"/>
    <x v="1"/>
    <s v="Lines, Miss. Mary Conover"/>
    <x v="1"/>
    <x v="35"/>
    <n v="0"/>
    <n v="1"/>
    <s v="PC 17592"/>
    <n v="39.4"/>
    <s v="D28"/>
    <x v="0"/>
  </r>
  <r>
    <n v="855"/>
    <x v="0"/>
    <x v="2"/>
    <s v="Carter, Mrs. Ernest Courtenay (Lilian Hughes)"/>
    <x v="1"/>
    <x v="56"/>
    <n v="1"/>
    <n v="0"/>
    <n v="244252"/>
    <n v="26"/>
    <s v="0"/>
    <x v="0"/>
  </r>
  <r>
    <n v="856"/>
    <x v="1"/>
    <x v="0"/>
    <s v="Aks, Mrs. Sam (Leah Rosen)"/>
    <x v="1"/>
    <x v="23"/>
    <n v="0"/>
    <n v="1"/>
    <n v="392091"/>
    <n v="9.35"/>
    <s v="0"/>
    <x v="0"/>
  </r>
  <r>
    <n v="857"/>
    <x v="1"/>
    <x v="1"/>
    <s v="Wick, Mrs. George Dennick (Mary Hitchcock)"/>
    <x v="1"/>
    <x v="32"/>
    <n v="1"/>
    <n v="1"/>
    <n v="36928"/>
    <n v="164.86670000000001"/>
    <s v="0"/>
    <x v="0"/>
  </r>
  <r>
    <n v="858"/>
    <x v="1"/>
    <x v="1"/>
    <s v="Daly, Mr. Peter Denis "/>
    <x v="0"/>
    <x v="53"/>
    <n v="0"/>
    <n v="0"/>
    <n v="113055"/>
    <n v="26.55"/>
    <s v="E17"/>
    <x v="0"/>
  </r>
  <r>
    <n v="859"/>
    <x v="1"/>
    <x v="0"/>
    <s v="Baclini, Mrs. Solomon (Latifa Qurban)"/>
    <x v="1"/>
    <x v="41"/>
    <n v="0"/>
    <n v="3"/>
    <n v="2666"/>
    <n v="19.258299999999998"/>
    <s v="0"/>
    <x v="1"/>
  </r>
  <r>
    <n v="860"/>
    <x v="0"/>
    <x v="0"/>
    <s v="Razi, Mr. Raihed"/>
    <x v="0"/>
    <x v="4"/>
    <n v="0"/>
    <n v="0"/>
    <n v="2629"/>
    <n v="7.2291999999999996"/>
    <s v="0"/>
    <x v="1"/>
  </r>
  <r>
    <n v="861"/>
    <x v="0"/>
    <x v="0"/>
    <s v="Hansen, Mr. Claus Peter"/>
    <x v="0"/>
    <x v="64"/>
    <n v="2"/>
    <n v="0"/>
    <n v="350026"/>
    <n v="14.1083"/>
    <s v="0"/>
    <x v="0"/>
  </r>
  <r>
    <n v="862"/>
    <x v="0"/>
    <x v="2"/>
    <s v="Giles, Mr. Frederick Edward"/>
    <x v="0"/>
    <x v="22"/>
    <n v="1"/>
    <n v="0"/>
    <n v="28134"/>
    <n v="11.5"/>
    <s v="0"/>
    <x v="0"/>
  </r>
  <r>
    <n v="863"/>
    <x v="1"/>
    <x v="1"/>
    <s v="Swift, Mrs. Frederick Joel (Margaret Welles Barron)"/>
    <x v="1"/>
    <x v="73"/>
    <n v="0"/>
    <n v="0"/>
    <n v="17466"/>
    <n v="25.929200000000002"/>
    <s v="D17"/>
    <x v="0"/>
  </r>
  <r>
    <n v="864"/>
    <x v="0"/>
    <x v="0"/>
    <s v="Sage, Miss. Dorothy Edith &quot;Dolly&quot;"/>
    <x v="1"/>
    <x v="4"/>
    <n v="8"/>
    <n v="2"/>
    <s v="CA. 2343"/>
    <n v="69.55"/>
    <s v="0"/>
    <x v="0"/>
  </r>
  <r>
    <n v="865"/>
    <x v="0"/>
    <x v="2"/>
    <s v="Gill, Mr. John William"/>
    <x v="0"/>
    <x v="41"/>
    <n v="0"/>
    <n v="0"/>
    <n v="233866"/>
    <n v="13"/>
    <s v="0"/>
    <x v="0"/>
  </r>
  <r>
    <n v="866"/>
    <x v="1"/>
    <x v="2"/>
    <s v="Bystrom, Mrs. (Karolina)"/>
    <x v="1"/>
    <x v="21"/>
    <n v="0"/>
    <n v="0"/>
    <n v="236852"/>
    <n v="13"/>
    <s v="0"/>
    <x v="0"/>
  </r>
  <r>
    <n v="867"/>
    <x v="1"/>
    <x v="2"/>
    <s v="Duran y More, Miss. Asuncion"/>
    <x v="1"/>
    <x v="7"/>
    <n v="1"/>
    <n v="0"/>
    <s v="SC/PARIS 2149"/>
    <n v="13.8583"/>
    <s v="0"/>
    <x v="1"/>
  </r>
  <r>
    <n v="868"/>
    <x v="0"/>
    <x v="1"/>
    <s v="Roebling, Mr. Washington Augustus II"/>
    <x v="0"/>
    <x v="14"/>
    <n v="0"/>
    <n v="0"/>
    <s v="PC 17590"/>
    <n v="50.495800000000003"/>
    <s v="A24"/>
    <x v="0"/>
  </r>
  <r>
    <n v="869"/>
    <x v="0"/>
    <x v="0"/>
    <s v="van Melkebeke, Mr. Philemon"/>
    <x v="0"/>
    <x v="4"/>
    <n v="0"/>
    <n v="0"/>
    <n v="345777"/>
    <n v="9.5"/>
    <s v="0"/>
    <x v="0"/>
  </r>
  <r>
    <n v="870"/>
    <x v="1"/>
    <x v="0"/>
    <s v="Johnson, Master. Harold Theodor"/>
    <x v="0"/>
    <x v="9"/>
    <n v="1"/>
    <n v="1"/>
    <n v="347742"/>
    <n v="11.1333"/>
    <s v="0"/>
    <x v="0"/>
  </r>
  <r>
    <n v="871"/>
    <x v="0"/>
    <x v="0"/>
    <s v="Balkic, Mr. Cerin"/>
    <x v="0"/>
    <x v="2"/>
    <n v="0"/>
    <n v="0"/>
    <n v="349248"/>
    <n v="7.8958000000000004"/>
    <s v="0"/>
    <x v="0"/>
  </r>
  <r>
    <n v="872"/>
    <x v="1"/>
    <x v="1"/>
    <s v="Beckwith, Mrs. Richard Leonard (Sallie Monypeny)"/>
    <x v="1"/>
    <x v="46"/>
    <n v="1"/>
    <n v="1"/>
    <n v="11751"/>
    <n v="52.554200000000002"/>
    <s v="D35"/>
    <x v="0"/>
  </r>
  <r>
    <n v="873"/>
    <x v="0"/>
    <x v="1"/>
    <s v="Carlsson, Mr. Frans Olof"/>
    <x v="0"/>
    <x v="39"/>
    <n v="0"/>
    <n v="0"/>
    <n v="695"/>
    <n v="5"/>
    <s v="B51 B53 B55"/>
    <x v="0"/>
  </r>
  <r>
    <n v="874"/>
    <x v="0"/>
    <x v="0"/>
    <s v="Vander Cruyssen, Mr. Victor"/>
    <x v="0"/>
    <x v="46"/>
    <n v="0"/>
    <n v="0"/>
    <n v="345765"/>
    <n v="9"/>
    <s v="0"/>
    <x v="0"/>
  </r>
  <r>
    <n v="875"/>
    <x v="1"/>
    <x v="2"/>
    <s v="Abelson, Mrs. Samuel (Hannah Wizosky)"/>
    <x v="1"/>
    <x v="4"/>
    <n v="1"/>
    <n v="0"/>
    <s v="P/PP 3381"/>
    <n v="24"/>
    <s v="0"/>
    <x v="1"/>
  </r>
  <r>
    <n v="876"/>
    <x v="1"/>
    <x v="0"/>
    <s v="Najib, Miss. Adele Kiamie &quot;Jane&quot;"/>
    <x v="1"/>
    <x v="16"/>
    <n v="0"/>
    <n v="0"/>
    <n v="2667"/>
    <n v="7.2249999999999996"/>
    <s v="0"/>
    <x v="1"/>
  </r>
  <r>
    <n v="877"/>
    <x v="0"/>
    <x v="0"/>
    <s v="Gustafsson, Mr. Alfred Ossian"/>
    <x v="0"/>
    <x v="11"/>
    <n v="0"/>
    <n v="0"/>
    <n v="7534"/>
    <n v="9.8458000000000006"/>
    <s v="0"/>
    <x v="0"/>
  </r>
  <r>
    <n v="878"/>
    <x v="0"/>
    <x v="0"/>
    <s v="Petroff, Mr. Nedelio"/>
    <x v="0"/>
    <x v="18"/>
    <n v="0"/>
    <n v="0"/>
    <n v="349212"/>
    <n v="7.8958000000000004"/>
    <s v="0"/>
    <x v="0"/>
  </r>
  <r>
    <n v="879"/>
    <x v="0"/>
    <x v="0"/>
    <s v="Laleff, Mr. Kristo"/>
    <x v="0"/>
    <x v="4"/>
    <n v="0"/>
    <n v="0"/>
    <n v="349217"/>
    <n v="7.8958000000000004"/>
    <s v="0"/>
    <x v="0"/>
  </r>
  <r>
    <n v="880"/>
    <x v="1"/>
    <x v="1"/>
    <s v="Potter, Mrs. Thomas Jr (Lily Alexenia Wilson)"/>
    <x v="1"/>
    <x v="58"/>
    <n v="0"/>
    <n v="1"/>
    <n v="11767"/>
    <n v="83.158299999999997"/>
    <s v="C50"/>
    <x v="1"/>
  </r>
  <r>
    <n v="881"/>
    <x v="1"/>
    <x v="2"/>
    <s v="Shelley, Mrs. William (Imanita Parrish Hall)"/>
    <x v="1"/>
    <x v="36"/>
    <n v="0"/>
    <n v="1"/>
    <n v="230433"/>
    <n v="26"/>
    <s v="0"/>
    <x v="0"/>
  </r>
  <r>
    <n v="882"/>
    <x v="0"/>
    <x v="0"/>
    <s v="Markun, Mr. Johann"/>
    <x v="0"/>
    <x v="39"/>
    <n v="0"/>
    <n v="0"/>
    <n v="349257"/>
    <n v="7.8958000000000004"/>
    <s v="0"/>
    <x v="0"/>
  </r>
  <r>
    <n v="883"/>
    <x v="0"/>
    <x v="0"/>
    <s v="Dahlberg, Miss. Gerda Ulrika"/>
    <x v="1"/>
    <x v="0"/>
    <n v="0"/>
    <n v="0"/>
    <n v="7552"/>
    <n v="10.5167"/>
    <s v="0"/>
    <x v="0"/>
  </r>
  <r>
    <n v="884"/>
    <x v="0"/>
    <x v="2"/>
    <s v="Banfield, Mr. Frederick James"/>
    <x v="0"/>
    <x v="4"/>
    <n v="0"/>
    <n v="0"/>
    <s v="C.A./SOTON 34068"/>
    <n v="10.5"/>
    <s v="0"/>
    <x v="0"/>
  </r>
  <r>
    <n v="885"/>
    <x v="0"/>
    <x v="0"/>
    <s v="Sutehall, Mr. Henry Jr"/>
    <x v="0"/>
    <x v="36"/>
    <n v="0"/>
    <n v="0"/>
    <s v="SOTON/OQ 392076"/>
    <n v="7.05"/>
    <s v="0"/>
    <x v="0"/>
  </r>
  <r>
    <n v="886"/>
    <x v="0"/>
    <x v="0"/>
    <s v="Rice, Mrs. William (Margaret Norton)"/>
    <x v="1"/>
    <x v="12"/>
    <n v="0"/>
    <n v="5"/>
    <n v="382652"/>
    <n v="29.125"/>
    <s v="0"/>
    <x v="2"/>
  </r>
  <r>
    <n v="887"/>
    <x v="0"/>
    <x v="2"/>
    <s v="Montvila, Rev. Juozas"/>
    <x v="0"/>
    <x v="7"/>
    <n v="0"/>
    <n v="0"/>
    <n v="211536"/>
    <n v="13"/>
    <s v="0"/>
    <x v="0"/>
  </r>
  <r>
    <n v="888"/>
    <x v="1"/>
    <x v="1"/>
    <s v="Graham, Miss. Margaret Edith"/>
    <x v="1"/>
    <x v="18"/>
    <n v="0"/>
    <n v="0"/>
    <n v="112053"/>
    <n v="30"/>
    <s v="B42"/>
    <x v="0"/>
  </r>
  <r>
    <n v="889"/>
    <x v="0"/>
    <x v="0"/>
    <s v="Johnston, Miss. Catherine Helen &quot;Carrie&quot;"/>
    <x v="1"/>
    <x v="4"/>
    <n v="1"/>
    <n v="2"/>
    <s v="W./C. 6607"/>
    <n v="23.45"/>
    <s v="0"/>
    <x v="0"/>
  </r>
  <r>
    <n v="890"/>
    <x v="1"/>
    <x v="1"/>
    <s v="Behr, Mr. Karl Howell"/>
    <x v="0"/>
    <x v="2"/>
    <n v="0"/>
    <n v="0"/>
    <n v="111369"/>
    <n v="30"/>
    <s v="C148"/>
    <x v="1"/>
  </r>
  <r>
    <n v="891"/>
    <x v="0"/>
    <x v="0"/>
    <s v="Dooley, Mr. Patrick"/>
    <x v="0"/>
    <x v="34"/>
    <n v="0"/>
    <n v="0"/>
    <n v="370376"/>
    <n v="7.75"/>
    <s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7D1760-1A83-41D7-A91D-C5891279BB22}" name="TrendByAge"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24">
  <location ref="B11:E21" firstHeaderRow="1" firstDataRow="2" firstDataCol="1"/>
  <pivotFields count="13">
    <pivotField dataField="1" compact="0" outline="0" showAll="0"/>
    <pivotField compact="0" outline="0" showAll="0"/>
    <pivotField compact="0" outline="0" showAll="0">
      <items count="4">
        <item x="1"/>
        <item x="2"/>
        <item x="0"/>
        <item t="default"/>
      </items>
    </pivotField>
    <pivotField compact="0" outline="0" showAll="0"/>
    <pivotField axis="axisCol" compact="0" outline="0" showAll="0">
      <items count="3">
        <item x="1"/>
        <item x="0"/>
        <item t="default"/>
      </items>
    </pivotField>
    <pivotField axis="axisRow" compact="0" numFmtId="1" outline="0" showAll="0" defaultSubtotal="0">
      <items count="10">
        <item x="0"/>
        <item x="1"/>
        <item x="2"/>
        <item x="3"/>
        <item x="4"/>
        <item x="5"/>
        <item x="6"/>
        <item x="7"/>
        <item x="8"/>
        <item x="9"/>
      </items>
    </pivotField>
    <pivotField compact="0" outline="0" showAll="0"/>
    <pivotField compact="0" outline="0" showAll="0"/>
    <pivotField compact="0" outline="0" showAll="0"/>
    <pivotField compact="0" outline="0" showAll="0"/>
    <pivotField compact="0" outline="0" showAll="0"/>
    <pivotField compact="0" outline="0" showAll="0">
      <items count="5">
        <item x="1"/>
        <item x="2"/>
        <item x="0"/>
        <item x="3"/>
        <item t="default"/>
      </items>
    </pivotField>
    <pivotField compact="0" outline="0" dragToRow="0" dragToCol="0" dragToPage="0" showAll="0" defaultSubtotal="0"/>
  </pivotFields>
  <rowFields count="1">
    <field x="5"/>
  </rowFields>
  <rowItems count="9">
    <i>
      <x v="1"/>
    </i>
    <i>
      <x v="2"/>
    </i>
    <i>
      <x v="3"/>
    </i>
    <i>
      <x v="4"/>
    </i>
    <i>
      <x v="5"/>
    </i>
    <i>
      <x v="6"/>
    </i>
    <i>
      <x v="7"/>
    </i>
    <i>
      <x v="8"/>
    </i>
    <i t="grand">
      <x/>
    </i>
  </rowItems>
  <colFields count="1">
    <field x="4"/>
  </colFields>
  <colItems count="3">
    <i>
      <x/>
    </i>
    <i>
      <x v="1"/>
    </i>
    <i t="grand">
      <x/>
    </i>
  </colItems>
  <dataFields count="1">
    <dataField name="Count of PassengerId" fld="0" subtotal="count" baseField="1" baseItem="0"/>
  </dataFields>
  <chartFormats count="9">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21" format="18" series="1">
      <pivotArea type="data" outline="0" fieldPosition="0">
        <references count="2">
          <reference field="4294967294" count="1" selected="0">
            <x v="0"/>
          </reference>
          <reference field="4" count="1" selected="0">
            <x v="0"/>
          </reference>
        </references>
      </pivotArea>
    </chartFormat>
    <chartFormat chart="21" format="19" series="1">
      <pivotArea type="data" outline="0" fieldPosition="0">
        <references count="2">
          <reference field="4294967294" count="1" selected="0">
            <x v="0"/>
          </reference>
          <reference field="4" count="1" selected="0">
            <x v="1"/>
          </reference>
        </references>
      </pivotArea>
    </chartFormat>
    <chartFormat chart="23" format="22" series="1">
      <pivotArea type="data" outline="0" fieldPosition="0">
        <references count="2">
          <reference field="4294967294" count="1" selected="0">
            <x v="0"/>
          </reference>
          <reference field="4" count="1" selected="0">
            <x v="0"/>
          </reference>
        </references>
      </pivotArea>
    </chartFormat>
    <chartFormat chart="23" format="23" series="1">
      <pivotArea type="data" outline="0" fieldPosition="0">
        <references count="2">
          <reference field="4294967294" count="1" selected="0">
            <x v="0"/>
          </reference>
          <reference field="4" count="1" selected="0">
            <x v="1"/>
          </reference>
        </references>
      </pivotArea>
    </chartFormat>
    <chartFormat chart="23" format="24"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4E8DB1-80F6-4802-9CCE-5933E1AB314B}" name="PercentDeathVsSurviv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21">
  <location ref="G3:H6" firstHeaderRow="1" firstDataRow="1" firstDataCol="1"/>
  <pivotFields count="13">
    <pivotField dataField="1" compact="0" outline="0" showAll="0"/>
    <pivotField axis="axisRow" compact="0" outline="0" showAll="0" sortType="descending">
      <items count="3">
        <item x="1"/>
        <item x="0"/>
        <item t="default"/>
      </items>
    </pivotField>
    <pivotField compact="0" outline="0" showAll="0">
      <items count="4">
        <item x="1"/>
        <item x="2"/>
        <item x="0"/>
        <item t="default"/>
      </items>
    </pivotField>
    <pivotField compact="0" outline="0" showAll="0"/>
    <pivotField compact="0" outline="0" showAll="0">
      <items count="3">
        <item x="1"/>
        <item x="0"/>
        <item t="default"/>
      </items>
    </pivotField>
    <pivotField compact="0" numFmtId="1" outline="0" showAll="0"/>
    <pivotField compact="0" outline="0" showAll="0"/>
    <pivotField compact="0" outline="0" showAll="0"/>
    <pivotField compact="0" outline="0" showAll="0"/>
    <pivotField compact="0" outline="0" showAll="0"/>
    <pivotField compact="0" outline="0" showAll="0"/>
    <pivotField compact="0" outline="0" showAll="0">
      <items count="5">
        <item x="1"/>
        <item x="2"/>
        <item x="0"/>
        <item x="3"/>
        <item t="default"/>
      </items>
    </pivotField>
    <pivotField compact="0" outline="0" dragToRow="0" dragToCol="0" dragToPage="0" showAll="0" defaultSubtotal="0"/>
  </pivotFields>
  <rowFields count="1">
    <field x="1"/>
  </rowFields>
  <rowItems count="3">
    <i>
      <x/>
    </i>
    <i>
      <x v="1"/>
    </i>
    <i t="grand">
      <x/>
    </i>
  </rowItems>
  <colItems count="1">
    <i/>
  </colItems>
  <dataFields count="1">
    <dataField name="Count of PassengerId" fld="0" subtotal="count" showDataAs="percentOfCol" baseField="1" baseItem="0" numFmtId="10"/>
  </dataFields>
  <chartFormats count="14">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 chart="9" format="12">
      <pivotArea type="data" outline="0" fieldPosition="0">
        <references count="2">
          <reference field="4294967294" count="1" selected="0">
            <x v="0"/>
          </reference>
          <reference field="1"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1"/>
          </reference>
        </references>
      </pivotArea>
    </chartFormat>
    <chartFormat chart="11" format="18">
      <pivotArea type="data" outline="0" fieldPosition="0">
        <references count="2">
          <reference field="4294967294" count="1" selected="0">
            <x v="0"/>
          </reference>
          <reference field="1" count="1" selected="0">
            <x v="0"/>
          </reference>
        </references>
      </pivotArea>
    </chartFormat>
    <chartFormat chart="18" format="22" series="1">
      <pivotArea type="data" outline="0" fieldPosition="0">
        <references count="1">
          <reference field="4294967294" count="1" selected="0">
            <x v="0"/>
          </reference>
        </references>
      </pivotArea>
    </chartFormat>
    <chartFormat chart="18" format="23">
      <pivotArea type="data" outline="0" fieldPosition="0">
        <references count="2">
          <reference field="4294967294" count="1" selected="0">
            <x v="0"/>
          </reference>
          <reference field="1" count="1" selected="0">
            <x v="0"/>
          </reference>
        </references>
      </pivotArea>
    </chartFormat>
    <chartFormat chart="18" format="24">
      <pivotArea type="data" outline="0" fieldPosition="0">
        <references count="2">
          <reference field="4294967294" count="1" selected="0">
            <x v="0"/>
          </reference>
          <reference field="1" count="1" selected="0">
            <x v="1"/>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EA98E1-3422-4729-8C0E-48A3682355B8}" name="SurvivedByEmbarke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17">
  <location ref="B3:E8" firstHeaderRow="1" firstDataRow="2" firstDataCol="1"/>
  <pivotFields count="13">
    <pivotField dataField="1" compact="0" outline="0" showAll="0"/>
    <pivotField compact="0" outline="0" showAll="0">
      <items count="3">
        <item x="0"/>
        <item x="1"/>
        <item t="default"/>
      </items>
    </pivotField>
    <pivotField compact="0" outline="0" showAll="0">
      <items count="4">
        <item x="1"/>
        <item x="2"/>
        <item x="0"/>
        <item t="default"/>
      </items>
    </pivotField>
    <pivotField compact="0" outline="0" showAll="0"/>
    <pivotField axis="axisCol" compact="0" outline="0" showAll="0">
      <items count="3">
        <item x="1"/>
        <item x="0"/>
        <item t="default"/>
      </items>
    </pivotField>
    <pivotField compact="0" numFmtId="1" outline="0" showAll="0"/>
    <pivotField compact="0" outline="0" showAll="0"/>
    <pivotField compact="0" outline="0" showAll="0"/>
    <pivotField compact="0" outline="0" showAll="0"/>
    <pivotField compact="0" outline="0" showAll="0"/>
    <pivotField compact="0" outline="0" showAll="0"/>
    <pivotField axis="axisRow" compact="0" outline="0" showAll="0">
      <items count="5">
        <item x="1"/>
        <item x="2"/>
        <item x="0"/>
        <item h="1" x="3"/>
        <item t="default"/>
      </items>
    </pivotField>
    <pivotField compact="0" outline="0" dragToRow="0" dragToCol="0" dragToPage="0" showAll="0" defaultSubtotal="0"/>
  </pivotFields>
  <rowFields count="1">
    <field x="11"/>
  </rowFields>
  <rowItems count="4">
    <i>
      <x/>
    </i>
    <i>
      <x v="1"/>
    </i>
    <i>
      <x v="2"/>
    </i>
    <i t="grand">
      <x/>
    </i>
  </rowItems>
  <colFields count="1">
    <field x="4"/>
  </colFields>
  <colItems count="3">
    <i>
      <x/>
    </i>
    <i>
      <x v="1"/>
    </i>
    <i t="grand">
      <x/>
    </i>
  </colItems>
  <dataFields count="1">
    <dataField name="Count of PassengerId" fld="0" subtotal="count" baseField="0" baseItem="71"/>
  </dataFields>
  <chartFormats count="3">
    <chartFormat chart="16" format="33" series="1">
      <pivotArea type="data" outline="0" fieldPosition="0">
        <references count="1">
          <reference field="4294967294" count="1" selected="0">
            <x v="0"/>
          </reference>
        </references>
      </pivotArea>
    </chartFormat>
    <chartFormat chart="16" format="34" series="1">
      <pivotArea type="data" outline="0" fieldPosition="0">
        <references count="2">
          <reference field="4294967294" count="1" selected="0">
            <x v="0"/>
          </reference>
          <reference field="4" count="1" selected="0">
            <x v="1"/>
          </reference>
        </references>
      </pivotArea>
    </chartFormat>
    <chartFormat chart="16" format="35" series="1">
      <pivotArea type="data" outline="0" fieldPosition="0">
        <references count="2">
          <reference field="4294967294" count="1" selected="0">
            <x v="0"/>
          </reference>
          <reference field="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22911E-E39C-4CBE-A561-A10FBE7661F8}" name="TableClass"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28">
  <location ref="G16:H20" firstHeaderRow="1" firstDataRow="1" firstDataCol="1"/>
  <pivotFields count="13">
    <pivotField compact="0" outline="0" showAll="0"/>
    <pivotField compact="0" outline="0" showAll="0"/>
    <pivotField axis="axisRow" compact="0" outline="0" showAll="0">
      <items count="4">
        <item x="1"/>
        <item x="2"/>
        <item x="0"/>
        <item t="default"/>
      </items>
    </pivotField>
    <pivotField compact="0" outline="0" showAll="0"/>
    <pivotField compact="0" outline="0" showAll="0">
      <items count="3">
        <item x="1"/>
        <item x="0"/>
        <item t="default"/>
      </items>
    </pivotField>
    <pivotField compact="0" numFmtId="1" outline="0" showAll="0"/>
    <pivotField compact="0" outline="0" showAll="0"/>
    <pivotField compact="0" outline="0" showAll="0"/>
    <pivotField dataField="1" compact="0" outline="0" showAll="0"/>
    <pivotField compact="0" outline="0" showAll="0"/>
    <pivotField compact="0" outline="0" showAll="0"/>
    <pivotField compact="0" outline="0" showAll="0">
      <items count="5">
        <item x="1"/>
        <item x="2"/>
        <item x="0"/>
        <item x="3"/>
        <item t="default"/>
      </items>
    </pivotField>
    <pivotField compact="0" outline="0" dragToRow="0" dragToCol="0" dragToPage="0" showAll="0" defaultSubtotal="0"/>
  </pivotFields>
  <rowFields count="1">
    <field x="2"/>
  </rowFields>
  <rowItems count="4">
    <i>
      <x/>
    </i>
    <i>
      <x v="1"/>
    </i>
    <i>
      <x v="2"/>
    </i>
    <i t="grand">
      <x/>
    </i>
  </rowItems>
  <colItems count="1">
    <i/>
  </colItems>
  <dataFields count="1">
    <dataField name="Count of Ticket" fld="8" subtotal="count" baseField="0" baseItem="0"/>
  </dataFields>
  <chartFormats count="6">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26" format="22" series="1">
      <pivotArea type="data" outline="0" fieldPosition="0">
        <references count="1">
          <reference field="4294967294" count="1" selected="0">
            <x v="0"/>
          </reference>
        </references>
      </pivotArea>
    </chartFormat>
    <chartFormat chart="26" format="23">
      <pivotArea type="data" outline="0" fieldPosition="0">
        <references count="2">
          <reference field="4294967294" count="1" selected="0">
            <x v="0"/>
          </reference>
          <reference field="2" count="1" selected="0">
            <x v="0"/>
          </reference>
        </references>
      </pivotArea>
    </chartFormat>
    <chartFormat chart="26" format="24">
      <pivotArea type="data" outline="0" fieldPosition="0">
        <references count="2">
          <reference field="4294967294" count="1" selected="0">
            <x v="0"/>
          </reference>
          <reference field="2" count="1" selected="0">
            <x v="1"/>
          </reference>
        </references>
      </pivotArea>
    </chartFormat>
    <chartFormat chart="26" format="25">
      <pivotArea type="data" outline="0" fieldPosition="0">
        <references count="2">
          <reference field="4294967294" count="1" selected="0">
            <x v="0"/>
          </reference>
          <reference field="2" count="1" selected="0">
            <x v="2"/>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A1F87D-4BE9-4C90-B02A-C59F85FE87EA}" name="TableCard" cacheId="0" applyNumberFormats="0" applyBorderFormats="0" applyFontFormats="0" applyPatternFormats="0" applyAlignmentFormats="0" applyWidthHeightFormats="1" dataCaption="Values" updatedVersion="8" minRefreshableVersion="3" useAutoFormatting="1" itemPrintTitles="1" createdVersion="7" indent="0" compact="0" compactData="0" multipleFieldFilters="0" chartFormat="15">
  <location ref="G9:J13" firstHeaderRow="1" firstDataRow="2" firstDataCol="1"/>
  <pivotFields count="13">
    <pivotField dataField="1" compact="0" outline="0" showAll="0"/>
    <pivotField axis="axisRow" compact="0" outline="0" showAll="0" sortType="descending">
      <items count="3">
        <item x="1"/>
        <item x="0"/>
        <item t="default"/>
      </items>
    </pivotField>
    <pivotField compact="0" outline="0" showAll="0">
      <items count="4">
        <item x="1"/>
        <item x="2"/>
        <item x="0"/>
        <item t="default"/>
      </items>
    </pivotField>
    <pivotField compact="0" outline="0" showAll="0"/>
    <pivotField axis="axisCol" compact="0" outline="0" showAll="0">
      <items count="3">
        <item x="1"/>
        <item x="0"/>
        <item t="default"/>
      </items>
    </pivotField>
    <pivotField compact="0" numFmtId="1" outline="0" showAll="0"/>
    <pivotField compact="0" outline="0" showAll="0"/>
    <pivotField compact="0" outline="0" showAll="0"/>
    <pivotField compact="0" outline="0" showAll="0"/>
    <pivotField compact="0" outline="0" showAll="0"/>
    <pivotField compact="0" outline="0" showAll="0"/>
    <pivotField compact="0" outline="0" showAll="0">
      <items count="5">
        <item x="1"/>
        <item x="2"/>
        <item x="0"/>
        <item x="3"/>
        <item t="default"/>
      </items>
    </pivotField>
    <pivotField compact="0" outline="0" dragToRow="0" dragToCol="0" dragToPage="0" showAll="0" defaultSubtotal="0"/>
  </pivotFields>
  <rowFields count="1">
    <field x="1"/>
  </rowFields>
  <rowItems count="3">
    <i>
      <x/>
    </i>
    <i>
      <x v="1"/>
    </i>
    <i t="grand">
      <x/>
    </i>
  </rowItems>
  <colFields count="1">
    <field x="4"/>
  </colFields>
  <colItems count="3">
    <i>
      <x/>
    </i>
    <i>
      <x v="1"/>
    </i>
    <i t="grand">
      <x/>
    </i>
  </colItems>
  <dataFields count="1">
    <dataField name="Count of PassengerId" fld="0" subtotal="count" baseField="1" baseItem="0"/>
  </dataFields>
  <chartFormats count="11">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1"/>
          </reference>
        </references>
      </pivotArea>
    </chartFormat>
    <chartFormat chart="8" format="9">
      <pivotArea type="data" outline="0" fieldPosition="0">
        <references count="2">
          <reference field="4294967294" count="1" selected="0">
            <x v="0"/>
          </reference>
          <reference field="1" count="1" selected="0">
            <x v="0"/>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 chart="9" format="12">
      <pivotArea type="data" outline="0" fieldPosition="0">
        <references count="2">
          <reference field="4294967294" count="1" selected="0">
            <x v="0"/>
          </reference>
          <reference field="1" count="1" selected="0">
            <x v="0"/>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1"/>
          </reference>
        </references>
      </pivotArea>
    </chartFormat>
    <chartFormat chart="11" format="18">
      <pivotArea type="data" outline="0" fieldPosition="0">
        <references count="2">
          <reference field="4294967294" count="1" selected="0">
            <x v="0"/>
          </reference>
          <reference field="1"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95DF4CAB-A209-4463-9CE5-7E6E91CF636F}" sourceName="Pclass">
  <pivotTables>
    <pivotTable tabId="5" name="PercentDeathVsSurvived"/>
    <pivotTable tabId="5" name="TrendByAge"/>
    <pivotTable tabId="5" name="SurvivedByEmbarked"/>
    <pivotTable tabId="5" name="TableCard"/>
  </pivotTables>
  <data>
    <tabular pivotCacheId="102287687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365DE5-ADBD-4547-96B5-A94A1CA785F7}" sourceName="Gender">
  <pivotTables>
    <pivotTable tabId="5" name="PercentDeathVsSurvived"/>
    <pivotTable tabId="5" name="TableClass"/>
  </pivotTables>
  <data>
    <tabular pivotCacheId="102287687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8A899F96-4452-45A8-A608-8CDA4971D3F1}" sourceName="Embarked">
  <pivotTables>
    <pivotTable tabId="5" name="PercentDeathVsSurvived"/>
    <pivotTable tabId="5" name="TrendByAge"/>
    <pivotTable tabId="5" name="TableClass"/>
    <pivotTable tabId="5" name="TableCard"/>
  </pivotTables>
  <data>
    <tabular pivotCacheId="1022876875">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EC792DEC-C789-4470-8135-E922A0E15902}" cache="Slicer_Pclass" caption="Pclass" style="Slicer Style 1 Custom" rowHeight="360000"/>
  <slicer name="Gender" xr10:uid="{B067D594-1F4B-4E6A-8A08-CEE716A1A7D5}" cache="Slicer_Gender" caption="Gender" style="Slicer Style 1 Custom" rowHeight="324000"/>
  <slicer name="Embarked" xr10:uid="{C16069CB-69A1-4E8F-B046-0E61872E0BAC}" cache="Slicer_Embarked" caption="Embarked" style="Slicer Style 1 Custom"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C7B0AD-6EEE-4BB2-BA6E-570E8A9EAB81}" name="Table3" displayName="Table3" ref="A1:L893" totalsRowCount="1" headerRowDxfId="26" dataDxfId="25">
  <autoFilter ref="A1:L892" xr:uid="{93C7B0AD-6EEE-4BB2-BA6E-570E8A9EAB81}"/>
  <tableColumns count="12">
    <tableColumn id="1" xr3:uid="{896516D5-830F-4510-867E-202F0A321177}" name="PassengerId" dataDxfId="24" totalsRowDxfId="23"/>
    <tableColumn id="2" xr3:uid="{FF21095A-C220-41D9-B90C-F4BD42715CAD}" name="Survived" dataDxfId="22" totalsRowDxfId="21">
      <calculatedColumnFormula>IF(Titanic_Original!$B2=1,"Yes","No")</calculatedColumnFormula>
    </tableColumn>
    <tableColumn id="3" xr3:uid="{D54ED9D9-EF21-40AB-8A23-7CE9DD170F53}" name="Pclass" dataDxfId="20" totalsRowDxfId="19">
      <calculatedColumnFormula>(_xlfn.IFS(Titanic_Original!$C2=1,_xlfn.CONCAT(Titanic_Original!$C2,"st"),Titanic_Original!$C2=2,_xlfn.CONCAT(Titanic_Original!$C2,"nd"),Titanic_Original!$C2=3,_xlfn.CONCAT(Titanic_Original!$C2,"rd")))</calculatedColumnFormula>
    </tableColumn>
    <tableColumn id="4" xr3:uid="{30FF4BCB-677E-441C-B9EA-FEA4CEBAEFEA}" name="Name" dataDxfId="18" totalsRowDxfId="17"/>
    <tableColumn id="5" xr3:uid="{D8BCED6A-54CF-4F31-A283-507AAC2C4504}" name="Gender" dataDxfId="16" totalsRowDxfId="15">
      <calculatedColumnFormula>PROPER(Titanic_Original!E2)</calculatedColumnFormula>
    </tableColumn>
    <tableColumn id="6" xr3:uid="{F75484FD-214D-4C10-AB2E-CC0055C1D60E}" name="Age" dataDxfId="14" totalsRowDxfId="13">
      <calculatedColumnFormula>IF(ISBLANK(Titanic_Original!$F2),MEDIAN(Titanic_Original!$F$2:$F$892),IF(Titanic_Original!$F2&lt;1,1,Titanic_Original!$F2))</calculatedColumnFormula>
    </tableColumn>
    <tableColumn id="7" xr3:uid="{9E3240D3-13E5-4F10-B1D3-E891F2D14AB9}" name="SibSp" dataDxfId="12" totalsRowDxfId="11"/>
    <tableColumn id="8" xr3:uid="{B51028BC-700B-40CA-9C2A-F7CF9962BE6B}" name="Parch" dataDxfId="10" totalsRowDxfId="9"/>
    <tableColumn id="9" xr3:uid="{7B21F615-924F-4E30-AC9C-4962CD3897E0}" name="Ticket" dataDxfId="8" totalsRowDxfId="7"/>
    <tableColumn id="10" xr3:uid="{387DBAAA-3889-47A1-B165-C4F7BEFB8FC8}" name="Fare" dataDxfId="6" totalsRowDxfId="5"/>
    <tableColumn id="11" xr3:uid="{45D44482-5537-429A-8A3D-EB200F6029BC}" name="Cabin" dataDxfId="4" totalsRowDxfId="3">
      <calculatedColumnFormula>IF(ISBLANK(Titanic_Original!K2),"0",Titanic_Original!K2)</calculatedColumnFormula>
    </tableColumn>
    <tableColumn id="12" xr3:uid="{02ACE229-8B43-42C8-A3E8-E46072B13687}" name="Embarked" dataDxfId="2" totalsRowDxfId="1">
      <calculatedColumnFormula>_xlfn.IFS(ISBLANK(Titanic_Original!L2),"Unknown",Titanic_Original!L2="C","Cherbourg",Titanic_Original!L2="Q","Queenstown",Titanic_Original!L2="S","Southampton")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CAD2B-D3EF-481F-9EE3-B3A8866A46F9}">
  <sheetPr>
    <pageSetUpPr fitToPage="1"/>
  </sheetPr>
  <dimension ref="A1:A34"/>
  <sheetViews>
    <sheetView showGridLines="0" showRowColHeaders="0" tabSelected="1" zoomScale="115" zoomScaleNormal="115" workbookViewId="0">
      <selection activeCell="Y8" sqref="Y8"/>
    </sheetView>
  </sheetViews>
  <sheetFormatPr defaultRowHeight="12.75" x14ac:dyDescent="0.2"/>
  <cols>
    <col min="1" max="1" width="1.7109375" customWidth="1"/>
    <col min="4" max="4" width="4.140625" customWidth="1"/>
    <col min="5" max="5" width="1.7109375" customWidth="1"/>
    <col min="8" max="8" width="3.7109375" customWidth="1"/>
    <col min="9" max="9" width="1.7109375" customWidth="1"/>
    <col min="12" max="12" width="4" customWidth="1"/>
    <col min="13" max="13" width="1.7109375" customWidth="1"/>
    <col min="15" max="15" width="9.140625" customWidth="1"/>
    <col min="16" max="16" width="3.7109375" customWidth="1"/>
    <col min="17" max="17" width="1.7109375" customWidth="1"/>
    <col min="19" max="19" width="9.140625" customWidth="1"/>
    <col min="20" max="20" width="3.7109375" customWidth="1"/>
    <col min="21" max="21" width="1.7109375" customWidth="1"/>
    <col min="22" max="22" width="2.28515625" customWidth="1"/>
    <col min="25" max="25" width="8.85546875" customWidth="1"/>
    <col min="26" max="26" width="1.7109375" customWidth="1"/>
  </cols>
  <sheetData>
    <row r="1" customFormat="1" x14ac:dyDescent="0.2"/>
    <row r="2" customFormat="1" x14ac:dyDescent="0.2"/>
    <row r="3" customFormat="1" x14ac:dyDescent="0.2"/>
    <row r="4" customFormat="1" x14ac:dyDescent="0.2"/>
    <row r="5" customFormat="1" x14ac:dyDescent="0.2"/>
    <row r="6" customFormat="1" x14ac:dyDescent="0.2"/>
    <row r="7" customFormat="1" ht="20.100000000000001" customHeight="1" x14ac:dyDescent="0.2"/>
    <row r="18" customFormat="1" x14ac:dyDescent="0.2"/>
    <row r="19" customFormat="1" x14ac:dyDescent="0.2"/>
    <row r="20" customFormat="1" x14ac:dyDescent="0.2"/>
    <row r="21" customFormat="1" x14ac:dyDescent="0.2"/>
    <row r="22" customFormat="1" x14ac:dyDescent="0.2"/>
    <row r="33" customFormat="1" x14ac:dyDescent="0.2"/>
    <row r="34" customFormat="1" ht="9.9499999999999993" customHeight="1" x14ac:dyDescent="0.2"/>
  </sheetData>
  <printOptions horizontalCentered="1" verticalCentered="1"/>
  <pageMargins left="0" right="0" top="0" bottom="0" header="0" footer="0"/>
  <pageSetup paperSize="9" fitToWidth="0" orientation="landscape" horizontalDpi="4294967293"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D18B7-DE60-4C43-A0F9-380FD7B10ED4}">
  <dimension ref="B3:J21"/>
  <sheetViews>
    <sheetView topLeftCell="A4" zoomScale="115" zoomScaleNormal="115" workbookViewId="0">
      <selection activeCell="L3" sqref="L3"/>
    </sheetView>
  </sheetViews>
  <sheetFormatPr defaultRowHeight="12.75" x14ac:dyDescent="0.2"/>
  <cols>
    <col min="2" max="2" width="20.5703125" bestFit="1" customWidth="1"/>
    <col min="3" max="4" width="9.28515625" bestFit="1" customWidth="1"/>
    <col min="5" max="5" width="10.5703125" bestFit="1" customWidth="1"/>
    <col min="6" max="6" width="11.7109375" bestFit="1" customWidth="1"/>
    <col min="7" max="7" width="20.5703125" bestFit="1" customWidth="1"/>
    <col min="8" max="9" width="9.28515625" bestFit="1" customWidth="1"/>
    <col min="10" max="10" width="10.5703125" bestFit="1" customWidth="1"/>
    <col min="11" max="11" width="11.7109375" bestFit="1" customWidth="1"/>
    <col min="12" max="12" width="10" bestFit="1" customWidth="1"/>
    <col min="13" max="13" width="20.5703125" bestFit="1" customWidth="1"/>
    <col min="14" max="15" width="10" bestFit="1" customWidth="1"/>
    <col min="16" max="16" width="11.7109375" bestFit="1" customWidth="1"/>
    <col min="17" max="256" width="9" bestFit="1" customWidth="1"/>
    <col min="257" max="257" width="11.7109375" bestFit="1" customWidth="1"/>
    <col min="258" max="512" width="7" bestFit="1" customWidth="1"/>
    <col min="513" max="522" width="8" bestFit="1" customWidth="1"/>
    <col min="523" max="524" width="9.5703125" bestFit="1" customWidth="1"/>
    <col min="525" max="526" width="10" bestFit="1" customWidth="1"/>
    <col min="527" max="528" width="9.42578125" bestFit="1" customWidth="1"/>
    <col min="529" max="531" width="10" bestFit="1" customWidth="1"/>
    <col min="532" max="535" width="9.42578125" bestFit="1" customWidth="1"/>
    <col min="536" max="541" width="8.42578125" bestFit="1" customWidth="1"/>
    <col min="542" max="543" width="10" bestFit="1" customWidth="1"/>
    <col min="544" max="546" width="9" bestFit="1" customWidth="1"/>
    <col min="547" max="547" width="8" bestFit="1" customWidth="1"/>
    <col min="548" max="548" width="8.7109375" bestFit="1" customWidth="1"/>
    <col min="549" max="549" width="9.42578125" bestFit="1" customWidth="1"/>
    <col min="550" max="550" width="7.85546875" bestFit="1" customWidth="1"/>
    <col min="551" max="554" width="6.85546875" bestFit="1" customWidth="1"/>
    <col min="555" max="556" width="10.28515625" bestFit="1" customWidth="1"/>
    <col min="557" max="557" width="9.28515625" bestFit="1" customWidth="1"/>
    <col min="558" max="559" width="10.28515625" bestFit="1" customWidth="1"/>
    <col min="560" max="560" width="9.28515625" bestFit="1" customWidth="1"/>
    <col min="561" max="571" width="10.28515625" bestFit="1" customWidth="1"/>
    <col min="572" max="573" width="9.28515625" bestFit="1" customWidth="1"/>
    <col min="574" max="574" width="17.7109375" bestFit="1" customWidth="1"/>
    <col min="575" max="575" width="8.140625" bestFit="1" customWidth="1"/>
    <col min="576" max="577" width="8.7109375" bestFit="1" customWidth="1"/>
    <col min="578" max="578" width="10.140625" bestFit="1" customWidth="1"/>
    <col min="579" max="581" width="12" bestFit="1" customWidth="1"/>
    <col min="582" max="582" width="9.85546875" bestFit="1" customWidth="1"/>
    <col min="583" max="583" width="5.140625" bestFit="1" customWidth="1"/>
    <col min="584" max="584" width="10" bestFit="1" customWidth="1"/>
    <col min="624" max="625" width="8.140625" bestFit="1" customWidth="1"/>
    <col min="626" max="626" width="14.42578125" bestFit="1" customWidth="1"/>
    <col min="627" max="627" width="15.7109375" bestFit="1" customWidth="1"/>
    <col min="628" max="628" width="10.7109375" bestFit="1" customWidth="1"/>
    <col min="629" max="629" width="12.7109375" bestFit="1" customWidth="1"/>
    <col min="630" max="630" width="12.28515625" bestFit="1" customWidth="1"/>
    <col min="631" max="631" width="11.28515625" bestFit="1" customWidth="1"/>
    <col min="632" max="632" width="9.28515625" bestFit="1" customWidth="1"/>
    <col min="633" max="633" width="12" bestFit="1" customWidth="1"/>
    <col min="634" max="634" width="8.140625" bestFit="1" customWidth="1"/>
    <col min="635" max="635" width="12.28515625" bestFit="1" customWidth="1"/>
    <col min="636" max="636" width="11.28515625" bestFit="1" customWidth="1"/>
    <col min="637" max="637" width="16" bestFit="1" customWidth="1"/>
    <col min="638" max="638" width="13.42578125" bestFit="1" customWidth="1"/>
    <col min="639" max="642" width="14.5703125" bestFit="1" customWidth="1"/>
    <col min="643" max="643" width="13.42578125" bestFit="1" customWidth="1"/>
    <col min="644" max="644" width="14.5703125" bestFit="1" customWidth="1"/>
    <col min="645" max="645" width="12" bestFit="1" customWidth="1"/>
    <col min="646" max="646" width="11.140625" bestFit="1" customWidth="1"/>
    <col min="647" max="652" width="20" bestFit="1" customWidth="1"/>
    <col min="653" max="654" width="19" bestFit="1" customWidth="1"/>
    <col min="655" max="656" width="18.42578125" bestFit="1" customWidth="1"/>
    <col min="657" max="658" width="18.85546875" bestFit="1" customWidth="1"/>
    <col min="659" max="663" width="17.85546875" bestFit="1" customWidth="1"/>
    <col min="664" max="675" width="18.140625" bestFit="1" customWidth="1"/>
    <col min="676" max="680" width="17.5703125" bestFit="1" customWidth="1"/>
    <col min="681" max="681" width="10.85546875" bestFit="1" customWidth="1"/>
    <col min="682" max="683" width="11.42578125" bestFit="1" customWidth="1"/>
    <col min="684" max="686" width="10.42578125" bestFit="1" customWidth="1"/>
    <col min="687" max="687" width="11.5703125" bestFit="1" customWidth="1"/>
    <col min="688" max="688" width="10.28515625" bestFit="1" customWidth="1"/>
    <col min="689" max="689" width="10.42578125" bestFit="1" customWidth="1"/>
  </cols>
  <sheetData>
    <row r="3" spans="2:10" x14ac:dyDescent="0.2">
      <c r="B3" s="6" t="s">
        <v>1226</v>
      </c>
      <c r="C3" s="6" t="s">
        <v>1247</v>
      </c>
      <c r="G3" s="6" t="s">
        <v>1</v>
      </c>
      <c r="H3" t="s">
        <v>1226</v>
      </c>
    </row>
    <row r="4" spans="2:10" x14ac:dyDescent="0.2">
      <c r="B4" s="6" t="s">
        <v>10</v>
      </c>
      <c r="C4" t="s">
        <v>1233</v>
      </c>
      <c r="D4" t="s">
        <v>1234</v>
      </c>
      <c r="E4" t="s">
        <v>1229</v>
      </c>
      <c r="G4" t="s">
        <v>1228</v>
      </c>
      <c r="H4" s="7">
        <v>0.38383838383838381</v>
      </c>
    </row>
    <row r="5" spans="2:10" x14ac:dyDescent="0.2">
      <c r="B5" t="s">
        <v>1230</v>
      </c>
      <c r="C5" s="10">
        <v>73</v>
      </c>
      <c r="D5" s="10">
        <v>95</v>
      </c>
      <c r="E5" s="10">
        <v>168</v>
      </c>
      <c r="G5" t="s">
        <v>1227</v>
      </c>
      <c r="H5" s="7">
        <v>0.61616161616161613</v>
      </c>
    </row>
    <row r="6" spans="2:10" x14ac:dyDescent="0.2">
      <c r="B6" t="s">
        <v>1231</v>
      </c>
      <c r="C6" s="10">
        <v>36</v>
      </c>
      <c r="D6" s="10">
        <v>41</v>
      </c>
      <c r="E6" s="10">
        <v>77</v>
      </c>
      <c r="G6" t="s">
        <v>1229</v>
      </c>
      <c r="H6" s="7">
        <v>1</v>
      </c>
    </row>
    <row r="7" spans="2:10" x14ac:dyDescent="0.2">
      <c r="B7" t="s">
        <v>1232</v>
      </c>
      <c r="C7" s="10">
        <v>203</v>
      </c>
      <c r="D7" s="10">
        <v>441</v>
      </c>
      <c r="E7" s="10">
        <v>644</v>
      </c>
    </row>
    <row r="8" spans="2:10" x14ac:dyDescent="0.2">
      <c r="B8" t="s">
        <v>1229</v>
      </c>
      <c r="C8" s="10">
        <v>312</v>
      </c>
      <c r="D8" s="10">
        <v>577</v>
      </c>
      <c r="E8" s="10">
        <v>889</v>
      </c>
    </row>
    <row r="9" spans="2:10" x14ac:dyDescent="0.2">
      <c r="G9" s="6" t="s">
        <v>1226</v>
      </c>
      <c r="H9" s="6" t="s">
        <v>1247</v>
      </c>
    </row>
    <row r="10" spans="2:10" x14ac:dyDescent="0.2">
      <c r="G10" s="6" t="s">
        <v>1</v>
      </c>
      <c r="H10" t="s">
        <v>1233</v>
      </c>
      <c r="I10" t="s">
        <v>1234</v>
      </c>
      <c r="J10" t="s">
        <v>1229</v>
      </c>
    </row>
    <row r="11" spans="2:10" x14ac:dyDescent="0.2">
      <c r="B11" s="6" t="s">
        <v>1226</v>
      </c>
      <c r="C11" s="6" t="s">
        <v>1247</v>
      </c>
      <c r="G11" t="s">
        <v>1228</v>
      </c>
      <c r="H11" s="10">
        <v>233</v>
      </c>
      <c r="I11" s="10">
        <v>109</v>
      </c>
      <c r="J11" s="10">
        <v>342</v>
      </c>
    </row>
    <row r="12" spans="2:10" x14ac:dyDescent="0.2">
      <c r="B12" s="6" t="s">
        <v>4</v>
      </c>
      <c r="C12" t="s">
        <v>1233</v>
      </c>
      <c r="D12" t="s">
        <v>1234</v>
      </c>
      <c r="E12" t="s">
        <v>1229</v>
      </c>
      <c r="G12" t="s">
        <v>1227</v>
      </c>
      <c r="H12" s="10">
        <v>81</v>
      </c>
      <c r="I12" s="10">
        <v>468</v>
      </c>
      <c r="J12" s="10">
        <v>549</v>
      </c>
    </row>
    <row r="13" spans="2:10" x14ac:dyDescent="0.2">
      <c r="B13" s="5" t="s">
        <v>1239</v>
      </c>
      <c r="C13" s="10">
        <v>31</v>
      </c>
      <c r="D13" s="10">
        <v>33</v>
      </c>
      <c r="E13" s="10">
        <v>64</v>
      </c>
      <c r="G13" t="s">
        <v>1229</v>
      </c>
      <c r="H13" s="10">
        <v>314</v>
      </c>
      <c r="I13" s="10">
        <v>577</v>
      </c>
      <c r="J13" s="10">
        <v>891</v>
      </c>
    </row>
    <row r="14" spans="2:10" x14ac:dyDescent="0.2">
      <c r="B14" s="5" t="s">
        <v>1240</v>
      </c>
      <c r="C14" s="10">
        <v>46</v>
      </c>
      <c r="D14" s="10">
        <v>70</v>
      </c>
      <c r="E14" s="10">
        <v>116</v>
      </c>
    </row>
    <row r="15" spans="2:10" x14ac:dyDescent="0.2">
      <c r="B15" s="5" t="s">
        <v>1241</v>
      </c>
      <c r="C15" s="10">
        <v>135</v>
      </c>
      <c r="D15" s="10">
        <v>273</v>
      </c>
      <c r="E15" s="10">
        <v>408</v>
      </c>
    </row>
    <row r="16" spans="2:10" x14ac:dyDescent="0.2">
      <c r="B16" s="5" t="s">
        <v>1242</v>
      </c>
      <c r="C16" s="10">
        <v>54</v>
      </c>
      <c r="D16" s="10">
        <v>101</v>
      </c>
      <c r="E16" s="10">
        <v>155</v>
      </c>
      <c r="G16" s="6" t="s">
        <v>2</v>
      </c>
      <c r="H16" t="s">
        <v>1238</v>
      </c>
    </row>
    <row r="17" spans="2:8" x14ac:dyDescent="0.2">
      <c r="B17" s="5" t="s">
        <v>1243</v>
      </c>
      <c r="C17" s="10">
        <v>31</v>
      </c>
      <c r="D17" s="10">
        <v>53</v>
      </c>
      <c r="E17" s="10">
        <v>84</v>
      </c>
      <c r="G17" t="s">
        <v>1235</v>
      </c>
      <c r="H17" s="10">
        <v>216</v>
      </c>
    </row>
    <row r="18" spans="2:8" x14ac:dyDescent="0.2">
      <c r="B18" s="5" t="s">
        <v>1244</v>
      </c>
      <c r="C18" s="10">
        <v>14</v>
      </c>
      <c r="D18" s="10">
        <v>28</v>
      </c>
      <c r="E18" s="10">
        <v>42</v>
      </c>
      <c r="G18" t="s">
        <v>1236</v>
      </c>
      <c r="H18" s="10">
        <v>184</v>
      </c>
    </row>
    <row r="19" spans="2:8" x14ac:dyDescent="0.2">
      <c r="B19" s="5" t="s">
        <v>1245</v>
      </c>
      <c r="C19" s="10">
        <v>3</v>
      </c>
      <c r="D19" s="10">
        <v>15</v>
      </c>
      <c r="E19" s="10">
        <v>18</v>
      </c>
      <c r="G19" t="s">
        <v>1237</v>
      </c>
      <c r="H19" s="10">
        <v>491</v>
      </c>
    </row>
    <row r="20" spans="2:8" x14ac:dyDescent="0.2">
      <c r="B20" s="5" t="s">
        <v>1246</v>
      </c>
      <c r="C20" s="10"/>
      <c r="D20" s="10">
        <v>4</v>
      </c>
      <c r="E20" s="10">
        <v>4</v>
      </c>
      <c r="G20" t="s">
        <v>1229</v>
      </c>
      <c r="H20" s="10">
        <v>891</v>
      </c>
    </row>
    <row r="21" spans="2:8" x14ac:dyDescent="0.2">
      <c r="B21" s="5" t="s">
        <v>1229</v>
      </c>
      <c r="C21" s="10">
        <v>314</v>
      </c>
      <c r="D21" s="10">
        <v>577</v>
      </c>
      <c r="E21" s="10">
        <v>891</v>
      </c>
    </row>
  </sheetData>
  <pageMargins left="0.7" right="0.7" top="0.75" bottom="0.75" header="0.3" footer="0.3"/>
  <pageSetup paperSize="9" orientation="portrait" horizontalDpi="4294967293" verticalDpi="0"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DBCEE-F959-4CA1-B315-A69222A2A709}">
  <dimension ref="A1:M893"/>
  <sheetViews>
    <sheetView zoomScale="160" zoomScaleNormal="160" workbookViewId="0">
      <selection activeCell="F6" sqref="F6"/>
    </sheetView>
  </sheetViews>
  <sheetFormatPr defaultRowHeight="12.75" x14ac:dyDescent="0.2"/>
  <cols>
    <col min="1" max="1" width="13.5703125" bestFit="1" customWidth="1"/>
    <col min="2" max="2" width="10.140625" customWidth="1"/>
    <col min="4" max="4" width="30.140625" customWidth="1"/>
    <col min="6" max="6" width="8.5703125" style="5" customWidth="1"/>
    <col min="11" max="11" width="7.42578125" customWidth="1"/>
    <col min="12" max="12" width="12.42578125" bestFit="1" customWidth="1"/>
    <col min="14" max="14" width="12" bestFit="1" customWidth="1"/>
  </cols>
  <sheetData>
    <row r="1" spans="1:13" x14ac:dyDescent="0.2">
      <c r="A1" s="1" t="s">
        <v>0</v>
      </c>
      <c r="B1" s="1" t="s">
        <v>1</v>
      </c>
      <c r="C1" s="1" t="s">
        <v>2</v>
      </c>
      <c r="D1" s="1" t="s">
        <v>3</v>
      </c>
      <c r="E1" s="1" t="s">
        <v>1247</v>
      </c>
      <c r="F1" s="4" t="s">
        <v>4</v>
      </c>
      <c r="G1" s="1" t="s">
        <v>5</v>
      </c>
      <c r="H1" s="1" t="s">
        <v>6</v>
      </c>
      <c r="I1" s="1" t="s">
        <v>7</v>
      </c>
      <c r="J1" s="1" t="s">
        <v>8</v>
      </c>
      <c r="K1" s="1" t="s">
        <v>9</v>
      </c>
      <c r="L1" s="1" t="s">
        <v>10</v>
      </c>
    </row>
    <row r="2" spans="1:13" x14ac:dyDescent="0.2">
      <c r="A2" s="1">
        <v>1</v>
      </c>
      <c r="B2" s="1" t="str">
        <f>IF(Titanic_Original!$B2=1,"Yes","No")</f>
        <v>No</v>
      </c>
      <c r="C2" s="1" t="str">
        <f>(_xlfn.IFS(Titanic_Original!$C2=1,_xlfn.CONCAT(Titanic_Original!$C2,"st"),Titanic_Original!$C2=2,_xlfn.CONCAT(Titanic_Original!$C2,"nd"),Titanic_Original!$C2=3,_xlfn.CONCAT(Titanic_Original!$C2,"rd")))</f>
        <v>3rd</v>
      </c>
      <c r="D2" s="1" t="s">
        <v>11</v>
      </c>
      <c r="E2" s="1" t="str">
        <f>PROPER(Titanic_Original!E2)</f>
        <v>Male</v>
      </c>
      <c r="F2" s="4">
        <f>IF(ISBLANK(Titanic_Original!$F2),MEDIAN(Titanic_Original!$F$2:$F$892),IF(Titanic_Original!$F2&lt;1,1,Titanic_Original!$F2))</f>
        <v>22</v>
      </c>
      <c r="G2" s="1">
        <v>1</v>
      </c>
      <c r="H2" s="1">
        <v>0</v>
      </c>
      <c r="I2" s="1" t="s">
        <v>13</v>
      </c>
      <c r="J2" s="8">
        <v>7.25</v>
      </c>
      <c r="K2" t="str">
        <f>IF(ISBLANK(Titanic_Original!K2),"0",Titanic_Original!K2)</f>
        <v>0</v>
      </c>
      <c r="L2" s="1" t="str">
        <f>_xlfn.IFS(ISBLANK(Titanic_Original!L2),"Unknown",Titanic_Original!L2="C","Cherbourg",Titanic_Original!L2="Q","Queenstown",Titanic_Original!L2="S","Southampton")</f>
        <v>Southampton</v>
      </c>
      <c r="M2" s="5"/>
    </row>
    <row r="3" spans="1:13" x14ac:dyDescent="0.2">
      <c r="A3" s="1">
        <v>2</v>
      </c>
      <c r="B3" s="1" t="str">
        <f>IF(Titanic_Original!$B3=1,"Yes","No")</f>
        <v>Yes</v>
      </c>
      <c r="C3" s="1" t="str">
        <f>(_xlfn.IFS(Titanic_Original!$C3=1,_xlfn.CONCAT(Titanic_Original!$C3,"st"),Titanic_Original!$C3=2,_xlfn.CONCAT(Titanic_Original!$C3,"nd"),Titanic_Original!$C3=3,_xlfn.CONCAT(Titanic_Original!$C3,"rd")))</f>
        <v>1st</v>
      </c>
      <c r="D3" s="1" t="s">
        <v>15</v>
      </c>
      <c r="E3" s="1" t="str">
        <f>PROPER(Titanic_Original!E3)</f>
        <v>Female</v>
      </c>
      <c r="F3" s="4">
        <f>IF(ISBLANK(Titanic_Original!$F3),MEDIAN(Titanic_Original!$F$2:$F$892),IF(Titanic_Original!$F3&lt;1,1,Titanic_Original!$F3))</f>
        <v>38</v>
      </c>
      <c r="G3" s="1">
        <v>1</v>
      </c>
      <c r="H3" s="1">
        <v>0</v>
      </c>
      <c r="I3" s="1" t="s">
        <v>17</v>
      </c>
      <c r="J3" s="8">
        <v>71.283299999999997</v>
      </c>
      <c r="K3" t="str">
        <f>IF(ISBLANK(Titanic_Original!K3),"0",Titanic_Original!K3)</f>
        <v>C85</v>
      </c>
      <c r="L3" s="1" t="str">
        <f>_xlfn.IFS(ISBLANK(Titanic_Original!L3),"Unknown",Titanic_Original!L3="C","Cherbourg",Titanic_Original!L3="Q","Queenstown",Titanic_Original!L3="S","Southampton")</f>
        <v>Cherbourg</v>
      </c>
    </row>
    <row r="4" spans="1:13" x14ac:dyDescent="0.2">
      <c r="A4" s="1">
        <v>3</v>
      </c>
      <c r="B4" s="1" t="str">
        <f>IF(Titanic_Original!$B4=1,"Yes","No")</f>
        <v>Yes</v>
      </c>
      <c r="C4" s="1" t="str">
        <f>(_xlfn.IFS(Titanic_Original!$C4=1,_xlfn.CONCAT(Titanic_Original!$C4,"st"),Titanic_Original!$C4=2,_xlfn.CONCAT(Titanic_Original!$C4,"nd"),Titanic_Original!$C4=3,_xlfn.CONCAT(Titanic_Original!$C4,"rd")))</f>
        <v>3rd</v>
      </c>
      <c r="D4" s="1" t="s">
        <v>20</v>
      </c>
      <c r="E4" s="1" t="str">
        <f>PROPER(Titanic_Original!E4)</f>
        <v>Female</v>
      </c>
      <c r="F4" s="4">
        <f>IF(ISBLANK(Titanic_Original!$F4),MEDIAN(Titanic_Original!$F$2:$F$892),IF(Titanic_Original!$F4&lt;1,1,Titanic_Original!$F4))</f>
        <v>26</v>
      </c>
      <c r="G4" s="1">
        <v>0</v>
      </c>
      <c r="H4" s="1">
        <v>0</v>
      </c>
      <c r="I4" s="1" t="s">
        <v>21</v>
      </c>
      <c r="J4" s="8">
        <v>7.9249999999999998</v>
      </c>
      <c r="K4" t="str">
        <f>IF(ISBLANK(Titanic_Original!K4),"0",Titanic_Original!K4)</f>
        <v>0</v>
      </c>
      <c r="L4" s="1" t="str">
        <f>_xlfn.IFS(ISBLANK(Titanic_Original!L4),"Unknown",Titanic_Original!L4="C","Cherbourg",Titanic_Original!L4="Q","Queenstown",Titanic_Original!L4="S","Southampton")</f>
        <v>Southampton</v>
      </c>
    </row>
    <row r="5" spans="1:13" x14ac:dyDescent="0.2">
      <c r="A5" s="1">
        <v>4</v>
      </c>
      <c r="B5" s="1" t="str">
        <f>IF(Titanic_Original!$B5=1,"Yes","No")</f>
        <v>Yes</v>
      </c>
      <c r="C5" s="1" t="str">
        <f>(_xlfn.IFS(Titanic_Original!$C5=1,_xlfn.CONCAT(Titanic_Original!$C5,"st"),Titanic_Original!$C5=2,_xlfn.CONCAT(Titanic_Original!$C5,"nd"),Titanic_Original!$C5=3,_xlfn.CONCAT(Titanic_Original!$C5,"rd")))</f>
        <v>1st</v>
      </c>
      <c r="D5" s="1" t="s">
        <v>22</v>
      </c>
      <c r="E5" s="1" t="str">
        <f>PROPER(Titanic_Original!E5)</f>
        <v>Female</v>
      </c>
      <c r="F5" s="4">
        <f>IF(ISBLANK(Titanic_Original!$F5),MEDIAN(Titanic_Original!$F$2:$F$892),IF(Titanic_Original!$F5&lt;1,1,Titanic_Original!$F5))</f>
        <v>35</v>
      </c>
      <c r="G5" s="1">
        <v>1</v>
      </c>
      <c r="H5" s="1">
        <v>0</v>
      </c>
      <c r="I5" s="1">
        <v>113803</v>
      </c>
      <c r="J5" s="8">
        <v>53.1</v>
      </c>
      <c r="K5" t="str">
        <f>IF(ISBLANK(Titanic_Original!K5),"0",Titanic_Original!K5)</f>
        <v>C123</v>
      </c>
      <c r="L5" s="1" t="str">
        <f>_xlfn.IFS(ISBLANK(Titanic_Original!L5),"Unknown",Titanic_Original!L5="C","Cherbourg",Titanic_Original!L5="Q","Queenstown",Titanic_Original!L5="S","Southampton")</f>
        <v>Southampton</v>
      </c>
    </row>
    <row r="6" spans="1:13" x14ac:dyDescent="0.2">
      <c r="A6" s="1">
        <v>5</v>
      </c>
      <c r="B6" s="1" t="str">
        <f>IF(Titanic_Original!$B6=1,"Yes","No")</f>
        <v>No</v>
      </c>
      <c r="C6" s="1" t="str">
        <f>(_xlfn.IFS(Titanic_Original!$C6=1,_xlfn.CONCAT(Titanic_Original!$C6,"st"),Titanic_Original!$C6=2,_xlfn.CONCAT(Titanic_Original!$C6,"nd"),Titanic_Original!$C6=3,_xlfn.CONCAT(Titanic_Original!$C6,"rd")))</f>
        <v>3rd</v>
      </c>
      <c r="D6" s="1" t="s">
        <v>24</v>
      </c>
      <c r="E6" s="1" t="str">
        <f>PROPER(Titanic_Original!E6)</f>
        <v>Male</v>
      </c>
      <c r="F6" s="4">
        <f>IF(ISBLANK(Titanic_Original!$F6),MEDIAN(Titanic_Original!$F$2:$F$892),IF(Titanic_Original!$F6&lt;1,1,Titanic_Original!$F6))</f>
        <v>35</v>
      </c>
      <c r="G6" s="1">
        <v>0</v>
      </c>
      <c r="H6" s="1">
        <v>0</v>
      </c>
      <c r="I6" s="1">
        <v>373450</v>
      </c>
      <c r="J6" s="8">
        <v>8.0500000000000007</v>
      </c>
      <c r="K6" t="str">
        <f>IF(ISBLANK(Titanic_Original!K6),"0",Titanic_Original!K6)</f>
        <v>0</v>
      </c>
      <c r="L6" s="1" t="str">
        <f>_xlfn.IFS(ISBLANK(Titanic_Original!L6),"Unknown",Titanic_Original!L6="C","Cherbourg",Titanic_Original!L6="Q","Queenstown",Titanic_Original!L6="S","Southampton")</f>
        <v>Southampton</v>
      </c>
    </row>
    <row r="7" spans="1:13" x14ac:dyDescent="0.2">
      <c r="A7" s="1">
        <v>6</v>
      </c>
      <c r="B7" s="1" t="str">
        <f>IF(Titanic_Original!$B7=1,"Yes","No")</f>
        <v>No</v>
      </c>
      <c r="C7" s="1" t="str">
        <f>(_xlfn.IFS(Titanic_Original!$C7=1,_xlfn.CONCAT(Titanic_Original!$C7,"st"),Titanic_Original!$C7=2,_xlfn.CONCAT(Titanic_Original!$C7,"nd"),Titanic_Original!$C7=3,_xlfn.CONCAT(Titanic_Original!$C7,"rd")))</f>
        <v>3rd</v>
      </c>
      <c r="D7" s="1" t="s">
        <v>25</v>
      </c>
      <c r="E7" s="1" t="str">
        <f>PROPER(Titanic_Original!E7)</f>
        <v>Male</v>
      </c>
      <c r="F7" s="4">
        <f>IF(ISBLANK(Titanic_Original!$F7),MEDIAN(Titanic_Original!$F$2:$F$892),IF(Titanic_Original!$F7&lt;1,1,Titanic_Original!$F7))</f>
        <v>28</v>
      </c>
      <c r="G7" s="1">
        <v>0</v>
      </c>
      <c r="H7" s="1">
        <v>0</v>
      </c>
      <c r="I7" s="1">
        <v>330877</v>
      </c>
      <c r="J7" s="8">
        <v>8.4582999999999995</v>
      </c>
      <c r="K7" t="str">
        <f>IF(ISBLANK(Titanic_Original!K7),"0",Titanic_Original!K7)</f>
        <v>0</v>
      </c>
      <c r="L7" s="1" t="str">
        <f>_xlfn.IFS(ISBLANK(Titanic_Original!L7),"Unknown",Titanic_Original!L7="C","Cherbourg",Titanic_Original!L7="Q","Queenstown",Titanic_Original!L7="S","Southampton")</f>
        <v>Queenstown</v>
      </c>
    </row>
    <row r="8" spans="1:13" x14ac:dyDescent="0.2">
      <c r="A8" s="1">
        <v>7</v>
      </c>
      <c r="B8" s="1" t="str">
        <f>IF(Titanic_Original!$B8=1,"Yes","No")</f>
        <v>No</v>
      </c>
      <c r="C8" s="1" t="str">
        <f>(_xlfn.IFS(Titanic_Original!$C8=1,_xlfn.CONCAT(Titanic_Original!$C8,"st"),Titanic_Original!$C8=2,_xlfn.CONCAT(Titanic_Original!$C8,"nd"),Titanic_Original!$C8=3,_xlfn.CONCAT(Titanic_Original!$C8,"rd")))</f>
        <v>1st</v>
      </c>
      <c r="D8" s="1" t="s">
        <v>27</v>
      </c>
      <c r="E8" s="1" t="str">
        <f>PROPER(Titanic_Original!E8)</f>
        <v>Male</v>
      </c>
      <c r="F8" s="4">
        <f>IF(ISBLANK(Titanic_Original!$F8),MEDIAN(Titanic_Original!$F$2:$F$892),IF(Titanic_Original!$F8&lt;1,1,Titanic_Original!$F8))</f>
        <v>54</v>
      </c>
      <c r="G8" s="1">
        <v>0</v>
      </c>
      <c r="H8" s="1">
        <v>0</v>
      </c>
      <c r="I8" s="1">
        <v>17463</v>
      </c>
      <c r="J8" s="8">
        <v>51.862499999999997</v>
      </c>
      <c r="K8" t="str">
        <f>IF(ISBLANK(Titanic_Original!K8),"0",Titanic_Original!K8)</f>
        <v>E46</v>
      </c>
      <c r="L8" s="1" t="str">
        <f>_xlfn.IFS(ISBLANK(Titanic_Original!L8),"Unknown",Titanic_Original!L8="C","Cherbourg",Titanic_Original!L8="Q","Queenstown",Titanic_Original!L8="S","Southampton")</f>
        <v>Southampton</v>
      </c>
    </row>
    <row r="9" spans="1:13" x14ac:dyDescent="0.2">
      <c r="A9" s="1">
        <v>8</v>
      </c>
      <c r="B9" s="1" t="str">
        <f>IF(Titanic_Original!$B9=1,"Yes","No")</f>
        <v>No</v>
      </c>
      <c r="C9" s="1" t="str">
        <f>(_xlfn.IFS(Titanic_Original!$C9=1,_xlfn.CONCAT(Titanic_Original!$C9,"st"),Titanic_Original!$C9=2,_xlfn.CONCAT(Titanic_Original!$C9,"nd"),Titanic_Original!$C9=3,_xlfn.CONCAT(Titanic_Original!$C9,"rd")))</f>
        <v>3rd</v>
      </c>
      <c r="D9" s="1" t="s">
        <v>29</v>
      </c>
      <c r="E9" s="1" t="str">
        <f>PROPER(Titanic_Original!E9)</f>
        <v>Male</v>
      </c>
      <c r="F9" s="4">
        <f>IF(ISBLANK(Titanic_Original!$F9),MEDIAN(Titanic_Original!$F$2:$F$892),IF(Titanic_Original!$F9&lt;1,1,Titanic_Original!$F9))</f>
        <v>2</v>
      </c>
      <c r="G9" s="1">
        <v>3</v>
      </c>
      <c r="H9" s="1">
        <v>1</v>
      </c>
      <c r="I9" s="1">
        <v>349909</v>
      </c>
      <c r="J9" s="8">
        <v>21.074999999999999</v>
      </c>
      <c r="K9" t="str">
        <f>IF(ISBLANK(Titanic_Original!K9),"0",Titanic_Original!K9)</f>
        <v>0</v>
      </c>
      <c r="L9" s="1" t="str">
        <f>_xlfn.IFS(ISBLANK(Titanic_Original!L9),"Unknown",Titanic_Original!L9="C","Cherbourg",Titanic_Original!L9="Q","Queenstown",Titanic_Original!L9="S","Southampton")</f>
        <v>Southampton</v>
      </c>
    </row>
    <row r="10" spans="1:13" x14ac:dyDescent="0.2">
      <c r="A10" s="1">
        <v>9</v>
      </c>
      <c r="B10" s="1" t="str">
        <f>IF(Titanic_Original!$B10=1,"Yes","No")</f>
        <v>Yes</v>
      </c>
      <c r="C10" s="1" t="str">
        <f>(_xlfn.IFS(Titanic_Original!$C10=1,_xlfn.CONCAT(Titanic_Original!$C10,"st"),Titanic_Original!$C10=2,_xlfn.CONCAT(Titanic_Original!$C10,"nd"),Titanic_Original!$C10=3,_xlfn.CONCAT(Titanic_Original!$C10,"rd")))</f>
        <v>3rd</v>
      </c>
      <c r="D10" s="1" t="s">
        <v>30</v>
      </c>
      <c r="E10" s="1" t="str">
        <f>PROPER(Titanic_Original!E10)</f>
        <v>Female</v>
      </c>
      <c r="F10" s="4">
        <f>IF(ISBLANK(Titanic_Original!$F10),MEDIAN(Titanic_Original!$F$2:$F$892),IF(Titanic_Original!$F10&lt;1,1,Titanic_Original!$F10))</f>
        <v>27</v>
      </c>
      <c r="G10" s="1">
        <v>0</v>
      </c>
      <c r="H10" s="1">
        <v>2</v>
      </c>
      <c r="I10" s="1">
        <v>347742</v>
      </c>
      <c r="J10" s="8">
        <v>11.1333</v>
      </c>
      <c r="K10" t="str">
        <f>IF(ISBLANK(Titanic_Original!K10),"0",Titanic_Original!K10)</f>
        <v>0</v>
      </c>
      <c r="L10" s="1" t="str">
        <f>_xlfn.IFS(ISBLANK(Titanic_Original!L10),"Unknown",Titanic_Original!L10="C","Cherbourg",Titanic_Original!L10="Q","Queenstown",Titanic_Original!L10="S","Southampton")</f>
        <v>Southampton</v>
      </c>
    </row>
    <row r="11" spans="1:13" x14ac:dyDescent="0.2">
      <c r="A11" s="1">
        <v>10</v>
      </c>
      <c r="B11" s="1" t="str">
        <f>IF(Titanic_Original!$B11=1,"Yes","No")</f>
        <v>Yes</v>
      </c>
      <c r="C11" s="1" t="str">
        <f>(_xlfn.IFS(Titanic_Original!$C11=1,_xlfn.CONCAT(Titanic_Original!$C11,"st"),Titanic_Original!$C11=2,_xlfn.CONCAT(Titanic_Original!$C11,"nd"),Titanic_Original!$C11=3,_xlfn.CONCAT(Titanic_Original!$C11,"rd")))</f>
        <v>2nd</v>
      </c>
      <c r="D11" s="1" t="s">
        <v>31</v>
      </c>
      <c r="E11" s="1" t="str">
        <f>PROPER(Titanic_Original!E11)</f>
        <v>Female</v>
      </c>
      <c r="F11" s="4">
        <f>IF(ISBLANK(Titanic_Original!$F11),MEDIAN(Titanic_Original!$F$2:$F$892),IF(Titanic_Original!$F11&lt;1,1,Titanic_Original!$F11))</f>
        <v>14</v>
      </c>
      <c r="G11" s="1">
        <v>1</v>
      </c>
      <c r="H11" s="1">
        <v>0</v>
      </c>
      <c r="I11" s="1">
        <v>237736</v>
      </c>
      <c r="J11" s="8">
        <v>30.070799999999998</v>
      </c>
      <c r="K11" t="str">
        <f>IF(ISBLANK(Titanic_Original!K11),"0",Titanic_Original!K11)</f>
        <v>0</v>
      </c>
      <c r="L11" s="1" t="str">
        <f>_xlfn.IFS(ISBLANK(Titanic_Original!L11),"Unknown",Titanic_Original!L11="C","Cherbourg",Titanic_Original!L11="Q","Queenstown",Titanic_Original!L11="S","Southampton")</f>
        <v>Cherbourg</v>
      </c>
    </row>
    <row r="12" spans="1:13" x14ac:dyDescent="0.2">
      <c r="A12" s="1">
        <v>11</v>
      </c>
      <c r="B12" s="1" t="str">
        <f>IF(Titanic_Original!$B12=1,"Yes","No")</f>
        <v>Yes</v>
      </c>
      <c r="C12" s="1" t="str">
        <f>(_xlfn.IFS(Titanic_Original!$C12=1,_xlfn.CONCAT(Titanic_Original!$C12,"st"),Titanic_Original!$C12=2,_xlfn.CONCAT(Titanic_Original!$C12,"nd"),Titanic_Original!$C12=3,_xlfn.CONCAT(Titanic_Original!$C12,"rd")))</f>
        <v>3rd</v>
      </c>
      <c r="D12" s="1" t="s">
        <v>32</v>
      </c>
      <c r="E12" s="1" t="str">
        <f>PROPER(Titanic_Original!E12)</f>
        <v>Female</v>
      </c>
      <c r="F12" s="4">
        <f>IF(ISBLANK(Titanic_Original!$F12),MEDIAN(Titanic_Original!$F$2:$F$892),IF(Titanic_Original!$F12&lt;1,1,Titanic_Original!$F12))</f>
        <v>4</v>
      </c>
      <c r="G12" s="1">
        <v>1</v>
      </c>
      <c r="H12" s="1">
        <v>1</v>
      </c>
      <c r="I12" s="1" t="s">
        <v>33</v>
      </c>
      <c r="J12" s="8">
        <v>16.7</v>
      </c>
      <c r="K12" t="str">
        <f>IF(ISBLANK(Titanic_Original!K12),"0",Titanic_Original!K12)</f>
        <v>G6</v>
      </c>
      <c r="L12" s="1" t="str">
        <f>_xlfn.IFS(ISBLANK(Titanic_Original!L12),"Unknown",Titanic_Original!L12="C","Cherbourg",Titanic_Original!L12="Q","Queenstown",Titanic_Original!L12="S","Southampton")</f>
        <v>Southampton</v>
      </c>
    </row>
    <row r="13" spans="1:13" x14ac:dyDescent="0.2">
      <c r="A13" s="1">
        <v>12</v>
      </c>
      <c r="B13" s="1" t="str">
        <f>IF(Titanic_Original!$B13=1,"Yes","No")</f>
        <v>Yes</v>
      </c>
      <c r="C13" s="1" t="str">
        <f>(_xlfn.IFS(Titanic_Original!$C13=1,_xlfn.CONCAT(Titanic_Original!$C13,"st"),Titanic_Original!$C13=2,_xlfn.CONCAT(Titanic_Original!$C13,"nd"),Titanic_Original!$C13=3,_xlfn.CONCAT(Titanic_Original!$C13,"rd")))</f>
        <v>1st</v>
      </c>
      <c r="D13" s="1" t="s">
        <v>35</v>
      </c>
      <c r="E13" s="1" t="str">
        <f>PROPER(Titanic_Original!E13)</f>
        <v>Female</v>
      </c>
      <c r="F13" s="4">
        <f>IF(ISBLANK(Titanic_Original!$F13),MEDIAN(Titanic_Original!$F$2:$F$892),IF(Titanic_Original!$F13&lt;1,1,Titanic_Original!$F13))</f>
        <v>58</v>
      </c>
      <c r="G13" s="1">
        <v>0</v>
      </c>
      <c r="H13" s="1">
        <v>0</v>
      </c>
      <c r="I13" s="1">
        <v>113783</v>
      </c>
      <c r="J13" s="8">
        <v>26.55</v>
      </c>
      <c r="K13" t="str">
        <f>IF(ISBLANK(Titanic_Original!K13),"0",Titanic_Original!K13)</f>
        <v>C103</v>
      </c>
      <c r="L13" s="1" t="str">
        <f>_xlfn.IFS(ISBLANK(Titanic_Original!L13),"Unknown",Titanic_Original!L13="C","Cherbourg",Titanic_Original!L13="Q","Queenstown",Titanic_Original!L13="S","Southampton")</f>
        <v>Southampton</v>
      </c>
    </row>
    <row r="14" spans="1:13" x14ac:dyDescent="0.2">
      <c r="A14" s="1">
        <v>13</v>
      </c>
      <c r="B14" s="1" t="str">
        <f>IF(Titanic_Original!$B14=1,"Yes","No")</f>
        <v>No</v>
      </c>
      <c r="C14" s="1" t="str">
        <f>(_xlfn.IFS(Titanic_Original!$C14=1,_xlfn.CONCAT(Titanic_Original!$C14,"st"),Titanic_Original!$C14=2,_xlfn.CONCAT(Titanic_Original!$C14,"nd"),Titanic_Original!$C14=3,_xlfn.CONCAT(Titanic_Original!$C14,"rd")))</f>
        <v>3rd</v>
      </c>
      <c r="D14" s="1" t="s">
        <v>37</v>
      </c>
      <c r="E14" s="1" t="str">
        <f>PROPER(Titanic_Original!E14)</f>
        <v>Male</v>
      </c>
      <c r="F14" s="4">
        <f>IF(ISBLANK(Titanic_Original!$F14),MEDIAN(Titanic_Original!$F$2:$F$892),IF(Titanic_Original!$F14&lt;1,1,Titanic_Original!$F14))</f>
        <v>20</v>
      </c>
      <c r="G14" s="1">
        <v>0</v>
      </c>
      <c r="H14" s="1">
        <v>0</v>
      </c>
      <c r="I14" s="1" t="s">
        <v>38</v>
      </c>
      <c r="J14" s="8">
        <v>8.0500000000000007</v>
      </c>
      <c r="K14" t="str">
        <f>IF(ISBLANK(Titanic_Original!K14),"0",Titanic_Original!K14)</f>
        <v>0</v>
      </c>
      <c r="L14" s="1" t="str">
        <f>_xlfn.IFS(ISBLANK(Titanic_Original!L14),"Unknown",Titanic_Original!L14="C","Cherbourg",Titanic_Original!L14="Q","Queenstown",Titanic_Original!L14="S","Southampton")</f>
        <v>Southampton</v>
      </c>
    </row>
    <row r="15" spans="1:13" x14ac:dyDescent="0.2">
      <c r="A15" s="1">
        <v>14</v>
      </c>
      <c r="B15" s="1" t="str">
        <f>IF(Titanic_Original!$B15=1,"Yes","No")</f>
        <v>No</v>
      </c>
      <c r="C15" s="1" t="str">
        <f>(_xlfn.IFS(Titanic_Original!$C15=1,_xlfn.CONCAT(Titanic_Original!$C15,"st"),Titanic_Original!$C15=2,_xlfn.CONCAT(Titanic_Original!$C15,"nd"),Titanic_Original!$C15=3,_xlfn.CONCAT(Titanic_Original!$C15,"rd")))</f>
        <v>3rd</v>
      </c>
      <c r="D15" s="1" t="s">
        <v>39</v>
      </c>
      <c r="E15" s="1" t="str">
        <f>PROPER(Titanic_Original!E15)</f>
        <v>Male</v>
      </c>
      <c r="F15" s="4">
        <f>IF(ISBLANK(Titanic_Original!$F15),MEDIAN(Titanic_Original!$F$2:$F$892),IF(Titanic_Original!$F15&lt;1,1,Titanic_Original!$F15))</f>
        <v>39</v>
      </c>
      <c r="G15" s="1">
        <v>1</v>
      </c>
      <c r="H15" s="1">
        <v>5</v>
      </c>
      <c r="I15" s="1">
        <v>347082</v>
      </c>
      <c r="J15" s="8">
        <v>31.274999999999999</v>
      </c>
      <c r="K15" t="str">
        <f>IF(ISBLANK(Titanic_Original!K15),"0",Titanic_Original!K15)</f>
        <v>0</v>
      </c>
      <c r="L15" s="1" t="str">
        <f>_xlfn.IFS(ISBLANK(Titanic_Original!L15),"Unknown",Titanic_Original!L15="C","Cherbourg",Titanic_Original!L15="Q","Queenstown",Titanic_Original!L15="S","Southampton")</f>
        <v>Southampton</v>
      </c>
    </row>
    <row r="16" spans="1:13" x14ac:dyDescent="0.2">
      <c r="A16" s="1">
        <v>15</v>
      </c>
      <c r="B16" s="1" t="str">
        <f>IF(Titanic_Original!$B16=1,"Yes","No")</f>
        <v>No</v>
      </c>
      <c r="C16" s="1" t="str">
        <f>(_xlfn.IFS(Titanic_Original!$C16=1,_xlfn.CONCAT(Titanic_Original!$C16,"st"),Titanic_Original!$C16=2,_xlfn.CONCAT(Titanic_Original!$C16,"nd"),Titanic_Original!$C16=3,_xlfn.CONCAT(Titanic_Original!$C16,"rd")))</f>
        <v>3rd</v>
      </c>
      <c r="D16" s="1" t="s">
        <v>40</v>
      </c>
      <c r="E16" s="1" t="str">
        <f>PROPER(Titanic_Original!E16)</f>
        <v>Female</v>
      </c>
      <c r="F16" s="4">
        <f>IF(ISBLANK(Titanic_Original!$F16),MEDIAN(Titanic_Original!$F$2:$F$892),IF(Titanic_Original!$F16&lt;1,1,Titanic_Original!$F16))</f>
        <v>14</v>
      </c>
      <c r="G16" s="1">
        <v>0</v>
      </c>
      <c r="H16" s="1">
        <v>0</v>
      </c>
      <c r="I16" s="1">
        <v>350406</v>
      </c>
      <c r="J16" s="8">
        <v>7.8541999999999996</v>
      </c>
      <c r="K16" t="str">
        <f>IF(ISBLANK(Titanic_Original!K16),"0",Titanic_Original!K16)</f>
        <v>0</v>
      </c>
      <c r="L16" s="1" t="str">
        <f>_xlfn.IFS(ISBLANK(Titanic_Original!L16),"Unknown",Titanic_Original!L16="C","Cherbourg",Titanic_Original!L16="Q","Queenstown",Titanic_Original!L16="S","Southampton")</f>
        <v>Southampton</v>
      </c>
    </row>
    <row r="17" spans="1:12" x14ac:dyDescent="0.2">
      <c r="A17" s="1">
        <v>16</v>
      </c>
      <c r="B17" s="1" t="str">
        <f>IF(Titanic_Original!$B17=1,"Yes","No")</f>
        <v>Yes</v>
      </c>
      <c r="C17" s="1" t="str">
        <f>(_xlfn.IFS(Titanic_Original!$C17=1,_xlfn.CONCAT(Titanic_Original!$C17,"st"),Titanic_Original!$C17=2,_xlfn.CONCAT(Titanic_Original!$C17,"nd"),Titanic_Original!$C17=3,_xlfn.CONCAT(Titanic_Original!$C17,"rd")))</f>
        <v>2nd</v>
      </c>
      <c r="D17" s="1" t="s">
        <v>41</v>
      </c>
      <c r="E17" s="1" t="str">
        <f>PROPER(Titanic_Original!E17)</f>
        <v>Female</v>
      </c>
      <c r="F17" s="4">
        <f>IF(ISBLANK(Titanic_Original!$F17),MEDIAN(Titanic_Original!$F$2:$F$892),IF(Titanic_Original!$F17&lt;1,1,Titanic_Original!$F17))</f>
        <v>55</v>
      </c>
      <c r="G17" s="1">
        <v>0</v>
      </c>
      <c r="H17" s="1">
        <v>0</v>
      </c>
      <c r="I17" s="1">
        <v>248706</v>
      </c>
      <c r="J17" s="8">
        <v>16</v>
      </c>
      <c r="K17" t="str">
        <f>IF(ISBLANK(Titanic_Original!K17),"0",Titanic_Original!K17)</f>
        <v>0</v>
      </c>
      <c r="L17" s="1" t="str">
        <f>_xlfn.IFS(ISBLANK(Titanic_Original!L17),"Unknown",Titanic_Original!L17="C","Cherbourg",Titanic_Original!L17="Q","Queenstown",Titanic_Original!L17="S","Southampton")</f>
        <v>Southampton</v>
      </c>
    </row>
    <row r="18" spans="1:12" x14ac:dyDescent="0.2">
      <c r="A18" s="1">
        <v>17</v>
      </c>
      <c r="B18" s="1" t="str">
        <f>IF(Titanic_Original!$B18=1,"Yes","No")</f>
        <v>No</v>
      </c>
      <c r="C18" s="1" t="str">
        <f>(_xlfn.IFS(Titanic_Original!$C18=1,_xlfn.CONCAT(Titanic_Original!$C18,"st"),Titanic_Original!$C18=2,_xlfn.CONCAT(Titanic_Original!$C18,"nd"),Titanic_Original!$C18=3,_xlfn.CONCAT(Titanic_Original!$C18,"rd")))</f>
        <v>3rd</v>
      </c>
      <c r="D18" s="1" t="s">
        <v>42</v>
      </c>
      <c r="E18" s="1" t="str">
        <f>PROPER(Titanic_Original!E18)</f>
        <v>Male</v>
      </c>
      <c r="F18" s="4">
        <f>IF(ISBLANK(Titanic_Original!$F18),MEDIAN(Titanic_Original!$F$2:$F$892),IF(Titanic_Original!$F18&lt;1,1,Titanic_Original!$F18))</f>
        <v>2</v>
      </c>
      <c r="G18" s="1">
        <v>4</v>
      </c>
      <c r="H18" s="1">
        <v>1</v>
      </c>
      <c r="I18" s="1">
        <v>382652</v>
      </c>
      <c r="J18" s="8">
        <v>29.125</v>
      </c>
      <c r="K18" t="str">
        <f>IF(ISBLANK(Titanic_Original!K18),"0",Titanic_Original!K18)</f>
        <v>0</v>
      </c>
      <c r="L18" s="1" t="str">
        <f>_xlfn.IFS(ISBLANK(Titanic_Original!L18),"Unknown",Titanic_Original!L18="C","Cherbourg",Titanic_Original!L18="Q","Queenstown",Titanic_Original!L18="S","Southampton")</f>
        <v>Queenstown</v>
      </c>
    </row>
    <row r="19" spans="1:12" x14ac:dyDescent="0.2">
      <c r="A19" s="1">
        <v>18</v>
      </c>
      <c r="B19" s="1" t="str">
        <f>IF(Titanic_Original!$B19=1,"Yes","No")</f>
        <v>Yes</v>
      </c>
      <c r="C19" s="1" t="str">
        <f>(_xlfn.IFS(Titanic_Original!$C19=1,_xlfn.CONCAT(Titanic_Original!$C19,"st"),Titanic_Original!$C19=2,_xlfn.CONCAT(Titanic_Original!$C19,"nd"),Titanic_Original!$C19=3,_xlfn.CONCAT(Titanic_Original!$C19,"rd")))</f>
        <v>2nd</v>
      </c>
      <c r="D19" s="1" t="s">
        <v>43</v>
      </c>
      <c r="E19" s="1" t="str">
        <f>PROPER(Titanic_Original!E19)</f>
        <v>Male</v>
      </c>
      <c r="F19" s="4">
        <f>IF(ISBLANK(Titanic_Original!$F19),MEDIAN(Titanic_Original!$F$2:$F$892),IF(Titanic_Original!$F19&lt;1,1,Titanic_Original!$F19))</f>
        <v>28</v>
      </c>
      <c r="G19" s="1">
        <v>0</v>
      </c>
      <c r="H19" s="1">
        <v>0</v>
      </c>
      <c r="I19" s="1">
        <v>244373</v>
      </c>
      <c r="J19" s="8">
        <v>13</v>
      </c>
      <c r="K19" t="str">
        <f>IF(ISBLANK(Titanic_Original!K19),"0",Titanic_Original!K19)</f>
        <v>0</v>
      </c>
      <c r="L19" s="1" t="str">
        <f>_xlfn.IFS(ISBLANK(Titanic_Original!L19),"Unknown",Titanic_Original!L19="C","Cherbourg",Titanic_Original!L19="Q","Queenstown",Titanic_Original!L19="S","Southampton")</f>
        <v>Southampton</v>
      </c>
    </row>
    <row r="20" spans="1:12" x14ac:dyDescent="0.2">
      <c r="A20" s="1">
        <v>19</v>
      </c>
      <c r="B20" s="1" t="str">
        <f>IF(Titanic_Original!$B20=1,"Yes","No")</f>
        <v>No</v>
      </c>
      <c r="C20" s="1" t="str">
        <f>(_xlfn.IFS(Titanic_Original!$C20=1,_xlfn.CONCAT(Titanic_Original!$C20,"st"),Titanic_Original!$C20=2,_xlfn.CONCAT(Titanic_Original!$C20,"nd"),Titanic_Original!$C20=3,_xlfn.CONCAT(Titanic_Original!$C20,"rd")))</f>
        <v>3rd</v>
      </c>
      <c r="D20" s="1" t="s">
        <v>44</v>
      </c>
      <c r="E20" s="1" t="str">
        <f>PROPER(Titanic_Original!E20)</f>
        <v>Female</v>
      </c>
      <c r="F20" s="4">
        <f>IF(ISBLANK(Titanic_Original!$F20),MEDIAN(Titanic_Original!$F$2:$F$892),IF(Titanic_Original!$F20&lt;1,1,Titanic_Original!$F20))</f>
        <v>31</v>
      </c>
      <c r="G20" s="1">
        <v>1</v>
      </c>
      <c r="H20" s="1">
        <v>0</v>
      </c>
      <c r="I20" s="1">
        <v>345763</v>
      </c>
      <c r="J20" s="8">
        <v>18</v>
      </c>
      <c r="K20" t="str">
        <f>IF(ISBLANK(Titanic_Original!K20),"0",Titanic_Original!K20)</f>
        <v>0</v>
      </c>
      <c r="L20" s="1" t="str">
        <f>_xlfn.IFS(ISBLANK(Titanic_Original!L20),"Unknown",Titanic_Original!L20="C","Cherbourg",Titanic_Original!L20="Q","Queenstown",Titanic_Original!L20="S","Southampton")</f>
        <v>Southampton</v>
      </c>
    </row>
    <row r="21" spans="1:12" x14ac:dyDescent="0.2">
      <c r="A21" s="1">
        <v>20</v>
      </c>
      <c r="B21" s="1" t="str">
        <f>IF(Titanic_Original!$B21=1,"Yes","No")</f>
        <v>Yes</v>
      </c>
      <c r="C21" s="1" t="str">
        <f>(_xlfn.IFS(Titanic_Original!$C21=1,_xlfn.CONCAT(Titanic_Original!$C21,"st"),Titanic_Original!$C21=2,_xlfn.CONCAT(Titanic_Original!$C21,"nd"),Titanic_Original!$C21=3,_xlfn.CONCAT(Titanic_Original!$C21,"rd")))</f>
        <v>3rd</v>
      </c>
      <c r="D21" s="1" t="s">
        <v>45</v>
      </c>
      <c r="E21" s="1" t="str">
        <f>PROPER(Titanic_Original!E21)</f>
        <v>Female</v>
      </c>
      <c r="F21" s="4">
        <f>IF(ISBLANK(Titanic_Original!$F21),MEDIAN(Titanic_Original!$F$2:$F$892),IF(Titanic_Original!$F21&lt;1,1,Titanic_Original!$F21))</f>
        <v>28</v>
      </c>
      <c r="G21" s="1">
        <v>0</v>
      </c>
      <c r="H21" s="1">
        <v>0</v>
      </c>
      <c r="I21" s="1">
        <v>2649</v>
      </c>
      <c r="J21" s="8">
        <v>7.2249999999999996</v>
      </c>
      <c r="K21" t="str">
        <f>IF(ISBLANK(Titanic_Original!K21),"0",Titanic_Original!K21)</f>
        <v>0</v>
      </c>
      <c r="L21" s="1" t="str">
        <f>_xlfn.IFS(ISBLANK(Titanic_Original!L21),"Unknown",Titanic_Original!L21="C","Cherbourg",Titanic_Original!L21="Q","Queenstown",Titanic_Original!L21="S","Southampton")</f>
        <v>Cherbourg</v>
      </c>
    </row>
    <row r="22" spans="1:12" x14ac:dyDescent="0.2">
      <c r="A22" s="1">
        <v>21</v>
      </c>
      <c r="B22" s="1" t="str">
        <f>IF(Titanic_Original!$B22=1,"Yes","No")</f>
        <v>No</v>
      </c>
      <c r="C22" s="1" t="str">
        <f>(_xlfn.IFS(Titanic_Original!$C22=1,_xlfn.CONCAT(Titanic_Original!$C22,"st"),Titanic_Original!$C22=2,_xlfn.CONCAT(Titanic_Original!$C22,"nd"),Titanic_Original!$C22=3,_xlfn.CONCAT(Titanic_Original!$C22,"rd")))</f>
        <v>2nd</v>
      </c>
      <c r="D22" s="1" t="s">
        <v>46</v>
      </c>
      <c r="E22" s="1" t="str">
        <f>PROPER(Titanic_Original!E22)</f>
        <v>Male</v>
      </c>
      <c r="F22" s="4">
        <f>IF(ISBLANK(Titanic_Original!$F22),MEDIAN(Titanic_Original!$F$2:$F$892),IF(Titanic_Original!$F22&lt;1,1,Titanic_Original!$F22))</f>
        <v>35</v>
      </c>
      <c r="G22" s="1">
        <v>0</v>
      </c>
      <c r="H22" s="1">
        <v>0</v>
      </c>
      <c r="I22" s="1">
        <v>239865</v>
      </c>
      <c r="J22" s="8">
        <v>26</v>
      </c>
      <c r="K22" t="str">
        <f>IF(ISBLANK(Titanic_Original!K22),"0",Titanic_Original!K22)</f>
        <v>0</v>
      </c>
      <c r="L22" s="1" t="str">
        <f>_xlfn.IFS(ISBLANK(Titanic_Original!L22),"Unknown",Titanic_Original!L22="C","Cherbourg",Titanic_Original!L22="Q","Queenstown",Titanic_Original!L22="S","Southampton")</f>
        <v>Southampton</v>
      </c>
    </row>
    <row r="23" spans="1:12" x14ac:dyDescent="0.2">
      <c r="A23" s="1">
        <v>22</v>
      </c>
      <c r="B23" s="1" t="str">
        <f>IF(Titanic_Original!$B23=1,"Yes","No")</f>
        <v>Yes</v>
      </c>
      <c r="C23" s="1" t="str">
        <f>(_xlfn.IFS(Titanic_Original!$C23=1,_xlfn.CONCAT(Titanic_Original!$C23,"st"),Titanic_Original!$C23=2,_xlfn.CONCAT(Titanic_Original!$C23,"nd"),Titanic_Original!$C23=3,_xlfn.CONCAT(Titanic_Original!$C23,"rd")))</f>
        <v>2nd</v>
      </c>
      <c r="D23" s="1" t="s">
        <v>47</v>
      </c>
      <c r="E23" s="1" t="str">
        <f>PROPER(Titanic_Original!E23)</f>
        <v>Male</v>
      </c>
      <c r="F23" s="4">
        <f>IF(ISBLANK(Titanic_Original!$F23),MEDIAN(Titanic_Original!$F$2:$F$892),IF(Titanic_Original!$F23&lt;1,1,Titanic_Original!$F23))</f>
        <v>34</v>
      </c>
      <c r="G23" s="1">
        <v>0</v>
      </c>
      <c r="H23" s="1">
        <v>0</v>
      </c>
      <c r="I23" s="1">
        <v>248698</v>
      </c>
      <c r="J23" s="8">
        <v>13</v>
      </c>
      <c r="K23" t="str">
        <f>IF(ISBLANK(Titanic_Original!K23),"0",Titanic_Original!K23)</f>
        <v>D56</v>
      </c>
      <c r="L23" s="1" t="str">
        <f>_xlfn.IFS(ISBLANK(Titanic_Original!L23),"Unknown",Titanic_Original!L23="C","Cherbourg",Titanic_Original!L23="Q","Queenstown",Titanic_Original!L23="S","Southampton")</f>
        <v>Southampton</v>
      </c>
    </row>
    <row r="24" spans="1:12" x14ac:dyDescent="0.2">
      <c r="A24" s="1">
        <v>23</v>
      </c>
      <c r="B24" s="1" t="str">
        <f>IF(Titanic_Original!$B24=1,"Yes","No")</f>
        <v>Yes</v>
      </c>
      <c r="C24" s="1" t="str">
        <f>(_xlfn.IFS(Titanic_Original!$C24=1,_xlfn.CONCAT(Titanic_Original!$C24,"st"),Titanic_Original!$C24=2,_xlfn.CONCAT(Titanic_Original!$C24,"nd"),Titanic_Original!$C24=3,_xlfn.CONCAT(Titanic_Original!$C24,"rd")))</f>
        <v>3rd</v>
      </c>
      <c r="D24" s="1" t="s">
        <v>49</v>
      </c>
      <c r="E24" s="1" t="str">
        <f>PROPER(Titanic_Original!E24)</f>
        <v>Female</v>
      </c>
      <c r="F24" s="4">
        <f>IF(ISBLANK(Titanic_Original!$F24),MEDIAN(Titanic_Original!$F$2:$F$892),IF(Titanic_Original!$F24&lt;1,1,Titanic_Original!$F24))</f>
        <v>15</v>
      </c>
      <c r="G24" s="1">
        <v>0</v>
      </c>
      <c r="H24" s="1">
        <v>0</v>
      </c>
      <c r="I24" s="1">
        <v>330923</v>
      </c>
      <c r="J24" s="8">
        <v>8.0291999999999994</v>
      </c>
      <c r="K24" t="str">
        <f>IF(ISBLANK(Titanic_Original!K24),"0",Titanic_Original!K24)</f>
        <v>0</v>
      </c>
      <c r="L24" s="1" t="str">
        <f>_xlfn.IFS(ISBLANK(Titanic_Original!L24),"Unknown",Titanic_Original!L24="C","Cherbourg",Titanic_Original!L24="Q","Queenstown",Titanic_Original!L24="S","Southampton")</f>
        <v>Queenstown</v>
      </c>
    </row>
    <row r="25" spans="1:12" x14ac:dyDescent="0.2">
      <c r="A25" s="1">
        <v>24</v>
      </c>
      <c r="B25" s="1" t="str">
        <f>IF(Titanic_Original!$B25=1,"Yes","No")</f>
        <v>Yes</v>
      </c>
      <c r="C25" s="1" t="str">
        <f>(_xlfn.IFS(Titanic_Original!$C25=1,_xlfn.CONCAT(Titanic_Original!$C25,"st"),Titanic_Original!$C25=2,_xlfn.CONCAT(Titanic_Original!$C25,"nd"),Titanic_Original!$C25=3,_xlfn.CONCAT(Titanic_Original!$C25,"rd")))</f>
        <v>1st</v>
      </c>
      <c r="D25" s="1" t="s">
        <v>50</v>
      </c>
      <c r="E25" s="1" t="str">
        <f>PROPER(Titanic_Original!E25)</f>
        <v>Male</v>
      </c>
      <c r="F25" s="4">
        <f>IF(ISBLANK(Titanic_Original!$F25),MEDIAN(Titanic_Original!$F$2:$F$892),IF(Titanic_Original!$F25&lt;1,1,Titanic_Original!$F25))</f>
        <v>28</v>
      </c>
      <c r="G25" s="1">
        <v>0</v>
      </c>
      <c r="H25" s="1">
        <v>0</v>
      </c>
      <c r="I25" s="1">
        <v>113788</v>
      </c>
      <c r="J25" s="8">
        <v>35.5</v>
      </c>
      <c r="K25" t="str">
        <f>IF(ISBLANK(Titanic_Original!K25),"0",Titanic_Original!K25)</f>
        <v>A6</v>
      </c>
      <c r="L25" s="1" t="str">
        <f>_xlfn.IFS(ISBLANK(Titanic_Original!L25),"Unknown",Titanic_Original!L25="C","Cherbourg",Titanic_Original!L25="Q","Queenstown",Titanic_Original!L25="S","Southampton")</f>
        <v>Southampton</v>
      </c>
    </row>
    <row r="26" spans="1:12" x14ac:dyDescent="0.2">
      <c r="A26" s="1">
        <v>25</v>
      </c>
      <c r="B26" s="1" t="str">
        <f>IF(Titanic_Original!$B26=1,"Yes","No")</f>
        <v>No</v>
      </c>
      <c r="C26" s="1" t="str">
        <f>(_xlfn.IFS(Titanic_Original!$C26=1,_xlfn.CONCAT(Titanic_Original!$C26,"st"),Titanic_Original!$C26=2,_xlfn.CONCAT(Titanic_Original!$C26,"nd"),Titanic_Original!$C26=3,_xlfn.CONCAT(Titanic_Original!$C26,"rd")))</f>
        <v>3rd</v>
      </c>
      <c r="D26" s="1" t="s">
        <v>52</v>
      </c>
      <c r="E26" s="1" t="str">
        <f>PROPER(Titanic_Original!E26)</f>
        <v>Female</v>
      </c>
      <c r="F26" s="4">
        <f>IF(ISBLANK(Titanic_Original!$F26),MEDIAN(Titanic_Original!$F$2:$F$892),IF(Titanic_Original!$F26&lt;1,1,Titanic_Original!$F26))</f>
        <v>8</v>
      </c>
      <c r="G26" s="1">
        <v>3</v>
      </c>
      <c r="H26" s="1">
        <v>1</v>
      </c>
      <c r="I26" s="1">
        <v>349909</v>
      </c>
      <c r="J26" s="8">
        <v>21.074999999999999</v>
      </c>
      <c r="K26" t="str">
        <f>IF(ISBLANK(Titanic_Original!K26),"0",Titanic_Original!K26)</f>
        <v>0</v>
      </c>
      <c r="L26" s="1" t="str">
        <f>_xlfn.IFS(ISBLANK(Titanic_Original!L26),"Unknown",Titanic_Original!L26="C","Cherbourg",Titanic_Original!L26="Q","Queenstown",Titanic_Original!L26="S","Southampton")</f>
        <v>Southampton</v>
      </c>
    </row>
    <row r="27" spans="1:12" x14ac:dyDescent="0.2">
      <c r="A27" s="1">
        <v>26</v>
      </c>
      <c r="B27" s="1" t="str">
        <f>IF(Titanic_Original!$B27=1,"Yes","No")</f>
        <v>Yes</v>
      </c>
      <c r="C27" s="1" t="str">
        <f>(_xlfn.IFS(Titanic_Original!$C27=1,_xlfn.CONCAT(Titanic_Original!$C27,"st"),Titanic_Original!$C27=2,_xlfn.CONCAT(Titanic_Original!$C27,"nd"),Titanic_Original!$C27=3,_xlfn.CONCAT(Titanic_Original!$C27,"rd")))</f>
        <v>3rd</v>
      </c>
      <c r="D27" s="1" t="s">
        <v>53</v>
      </c>
      <c r="E27" s="1" t="str">
        <f>PROPER(Titanic_Original!E27)</f>
        <v>Female</v>
      </c>
      <c r="F27" s="4">
        <f>IF(ISBLANK(Titanic_Original!$F27),MEDIAN(Titanic_Original!$F$2:$F$892),IF(Titanic_Original!$F27&lt;1,1,Titanic_Original!$F27))</f>
        <v>38</v>
      </c>
      <c r="G27" s="1">
        <v>1</v>
      </c>
      <c r="H27" s="1">
        <v>5</v>
      </c>
      <c r="I27" s="1">
        <v>347077</v>
      </c>
      <c r="J27" s="8">
        <v>31.387499999999999</v>
      </c>
      <c r="K27" t="str">
        <f>IF(ISBLANK(Titanic_Original!K27),"0",Titanic_Original!K27)</f>
        <v>0</v>
      </c>
      <c r="L27" s="1" t="str">
        <f>_xlfn.IFS(ISBLANK(Titanic_Original!L27),"Unknown",Titanic_Original!L27="C","Cherbourg",Titanic_Original!L27="Q","Queenstown",Titanic_Original!L27="S","Southampton")</f>
        <v>Southampton</v>
      </c>
    </row>
    <row r="28" spans="1:12" x14ac:dyDescent="0.2">
      <c r="A28" s="1">
        <v>27</v>
      </c>
      <c r="B28" s="1" t="str">
        <f>IF(Titanic_Original!$B28=1,"Yes","No")</f>
        <v>No</v>
      </c>
      <c r="C28" s="1" t="str">
        <f>(_xlfn.IFS(Titanic_Original!$C28=1,_xlfn.CONCAT(Titanic_Original!$C28,"st"),Titanic_Original!$C28=2,_xlfn.CONCAT(Titanic_Original!$C28,"nd"),Titanic_Original!$C28=3,_xlfn.CONCAT(Titanic_Original!$C28,"rd")))</f>
        <v>3rd</v>
      </c>
      <c r="D28" s="1" t="s">
        <v>54</v>
      </c>
      <c r="E28" s="1" t="str">
        <f>PROPER(Titanic_Original!E28)</f>
        <v>Male</v>
      </c>
      <c r="F28" s="4">
        <f>IF(ISBLANK(Titanic_Original!$F28),MEDIAN(Titanic_Original!$F$2:$F$892),IF(Titanic_Original!$F28&lt;1,1,Titanic_Original!$F28))</f>
        <v>28</v>
      </c>
      <c r="G28" s="1">
        <v>0</v>
      </c>
      <c r="H28" s="1">
        <v>0</v>
      </c>
      <c r="I28" s="1">
        <v>2631</v>
      </c>
      <c r="J28" s="8">
        <v>7.2249999999999996</v>
      </c>
      <c r="K28" t="str">
        <f>IF(ISBLANK(Titanic_Original!K28),"0",Titanic_Original!K28)</f>
        <v>0</v>
      </c>
      <c r="L28" s="1" t="str">
        <f>_xlfn.IFS(ISBLANK(Titanic_Original!L28),"Unknown",Titanic_Original!L28="C","Cherbourg",Titanic_Original!L28="Q","Queenstown",Titanic_Original!L28="S","Southampton")</f>
        <v>Cherbourg</v>
      </c>
    </row>
    <row r="29" spans="1:12" x14ac:dyDescent="0.2">
      <c r="A29" s="1">
        <v>28</v>
      </c>
      <c r="B29" s="1" t="str">
        <f>IF(Titanic_Original!$B29=1,"Yes","No")</f>
        <v>No</v>
      </c>
      <c r="C29" s="1" t="str">
        <f>(_xlfn.IFS(Titanic_Original!$C29=1,_xlfn.CONCAT(Titanic_Original!$C29,"st"),Titanic_Original!$C29=2,_xlfn.CONCAT(Titanic_Original!$C29,"nd"),Titanic_Original!$C29=3,_xlfn.CONCAT(Titanic_Original!$C29,"rd")))</f>
        <v>1st</v>
      </c>
      <c r="D29" s="1" t="s">
        <v>55</v>
      </c>
      <c r="E29" s="1" t="str">
        <f>PROPER(Titanic_Original!E29)</f>
        <v>Male</v>
      </c>
      <c r="F29" s="4">
        <f>IF(ISBLANK(Titanic_Original!$F29),MEDIAN(Titanic_Original!$F$2:$F$892),IF(Titanic_Original!$F29&lt;1,1,Titanic_Original!$F29))</f>
        <v>19</v>
      </c>
      <c r="G29" s="1">
        <v>3</v>
      </c>
      <c r="H29" s="1">
        <v>2</v>
      </c>
      <c r="I29" s="1">
        <v>19950</v>
      </c>
      <c r="J29" s="8">
        <v>263</v>
      </c>
      <c r="K29" t="str">
        <f>IF(ISBLANK(Titanic_Original!K29),"0",Titanic_Original!K29)</f>
        <v>C23 C25 C27</v>
      </c>
      <c r="L29" s="1" t="str">
        <f>_xlfn.IFS(ISBLANK(Titanic_Original!L29),"Unknown",Titanic_Original!L29="C","Cherbourg",Titanic_Original!L29="Q","Queenstown",Titanic_Original!L29="S","Southampton")</f>
        <v>Southampton</v>
      </c>
    </row>
    <row r="30" spans="1:12" x14ac:dyDescent="0.2">
      <c r="A30" s="1">
        <v>29</v>
      </c>
      <c r="B30" s="1" t="str">
        <f>IF(Titanic_Original!$B30=1,"Yes","No")</f>
        <v>Yes</v>
      </c>
      <c r="C30" s="1" t="str">
        <f>(_xlfn.IFS(Titanic_Original!$C30=1,_xlfn.CONCAT(Titanic_Original!$C30,"st"),Titanic_Original!$C30=2,_xlfn.CONCAT(Titanic_Original!$C30,"nd"),Titanic_Original!$C30=3,_xlfn.CONCAT(Titanic_Original!$C30,"rd")))</f>
        <v>3rd</v>
      </c>
      <c r="D30" s="1" t="s">
        <v>57</v>
      </c>
      <c r="E30" s="1" t="str">
        <f>PROPER(Titanic_Original!E30)</f>
        <v>Female</v>
      </c>
      <c r="F30" s="4">
        <f>IF(ISBLANK(Titanic_Original!$F30),MEDIAN(Titanic_Original!$F$2:$F$892),IF(Titanic_Original!$F30&lt;1,1,Titanic_Original!$F30))</f>
        <v>28</v>
      </c>
      <c r="G30" s="1">
        <v>0</v>
      </c>
      <c r="H30" s="1">
        <v>0</v>
      </c>
      <c r="I30" s="1">
        <v>330959</v>
      </c>
      <c r="J30" s="8">
        <v>7.8792</v>
      </c>
      <c r="K30" t="str">
        <f>IF(ISBLANK(Titanic_Original!K30),"0",Titanic_Original!K30)</f>
        <v>0</v>
      </c>
      <c r="L30" s="1" t="str">
        <f>_xlfn.IFS(ISBLANK(Titanic_Original!L30),"Unknown",Titanic_Original!L30="C","Cherbourg",Titanic_Original!L30="Q","Queenstown",Titanic_Original!L30="S","Southampton")</f>
        <v>Queenstown</v>
      </c>
    </row>
    <row r="31" spans="1:12" x14ac:dyDescent="0.2">
      <c r="A31" s="1">
        <v>30</v>
      </c>
      <c r="B31" s="1" t="str">
        <f>IF(Titanic_Original!$B31=1,"Yes","No")</f>
        <v>No</v>
      </c>
      <c r="C31" s="1" t="str">
        <f>(_xlfn.IFS(Titanic_Original!$C31=1,_xlfn.CONCAT(Titanic_Original!$C31,"st"),Titanic_Original!$C31=2,_xlfn.CONCAT(Titanic_Original!$C31,"nd"),Titanic_Original!$C31=3,_xlfn.CONCAT(Titanic_Original!$C31,"rd")))</f>
        <v>3rd</v>
      </c>
      <c r="D31" s="1" t="s">
        <v>58</v>
      </c>
      <c r="E31" s="1" t="str">
        <f>PROPER(Titanic_Original!E31)</f>
        <v>Male</v>
      </c>
      <c r="F31" s="4">
        <f>IF(ISBLANK(Titanic_Original!$F31),MEDIAN(Titanic_Original!$F$2:$F$892),IF(Titanic_Original!$F31&lt;1,1,Titanic_Original!$F31))</f>
        <v>28</v>
      </c>
      <c r="G31" s="1">
        <v>0</v>
      </c>
      <c r="H31" s="1">
        <v>0</v>
      </c>
      <c r="I31" s="1">
        <v>349216</v>
      </c>
      <c r="J31" s="8">
        <v>7.8958000000000004</v>
      </c>
      <c r="K31" t="str">
        <f>IF(ISBLANK(Titanic_Original!K31),"0",Titanic_Original!K31)</f>
        <v>0</v>
      </c>
      <c r="L31" s="1" t="str">
        <f>_xlfn.IFS(ISBLANK(Titanic_Original!L31),"Unknown",Titanic_Original!L31="C","Cherbourg",Titanic_Original!L31="Q","Queenstown",Titanic_Original!L31="S","Southampton")</f>
        <v>Southampton</v>
      </c>
    </row>
    <row r="32" spans="1:12" x14ac:dyDescent="0.2">
      <c r="A32" s="1">
        <v>31</v>
      </c>
      <c r="B32" s="1" t="str">
        <f>IF(Titanic_Original!$B32=1,"Yes","No")</f>
        <v>No</v>
      </c>
      <c r="C32" s="1" t="str">
        <f>(_xlfn.IFS(Titanic_Original!$C32=1,_xlfn.CONCAT(Titanic_Original!$C32,"st"),Titanic_Original!$C32=2,_xlfn.CONCAT(Titanic_Original!$C32,"nd"),Titanic_Original!$C32=3,_xlfn.CONCAT(Titanic_Original!$C32,"rd")))</f>
        <v>1st</v>
      </c>
      <c r="D32" s="1" t="s">
        <v>59</v>
      </c>
      <c r="E32" s="1" t="str">
        <f>PROPER(Titanic_Original!E32)</f>
        <v>Male</v>
      </c>
      <c r="F32" s="4">
        <f>IF(ISBLANK(Titanic_Original!$F32),MEDIAN(Titanic_Original!$F$2:$F$892),IF(Titanic_Original!$F32&lt;1,1,Titanic_Original!$F32))</f>
        <v>40</v>
      </c>
      <c r="G32" s="1">
        <v>0</v>
      </c>
      <c r="H32" s="1">
        <v>0</v>
      </c>
      <c r="I32" s="1" t="s">
        <v>60</v>
      </c>
      <c r="J32" s="8">
        <v>27.720800000000001</v>
      </c>
      <c r="K32" t="str">
        <f>IF(ISBLANK(Titanic_Original!K32),"0",Titanic_Original!K32)</f>
        <v>0</v>
      </c>
      <c r="L32" s="1" t="str">
        <f>_xlfn.IFS(ISBLANK(Titanic_Original!L32),"Unknown",Titanic_Original!L32="C","Cherbourg",Titanic_Original!L32="Q","Queenstown",Titanic_Original!L32="S","Southampton")</f>
        <v>Cherbourg</v>
      </c>
    </row>
    <row r="33" spans="1:12" x14ac:dyDescent="0.2">
      <c r="A33" s="1">
        <v>32</v>
      </c>
      <c r="B33" s="1" t="str">
        <f>IF(Titanic_Original!$B33=1,"Yes","No")</f>
        <v>Yes</v>
      </c>
      <c r="C33" s="1" t="str">
        <f>(_xlfn.IFS(Titanic_Original!$C33=1,_xlfn.CONCAT(Titanic_Original!$C33,"st"),Titanic_Original!$C33=2,_xlfn.CONCAT(Titanic_Original!$C33,"nd"),Titanic_Original!$C33=3,_xlfn.CONCAT(Titanic_Original!$C33,"rd")))</f>
        <v>1st</v>
      </c>
      <c r="D33" s="1" t="s">
        <v>61</v>
      </c>
      <c r="E33" s="1" t="str">
        <f>PROPER(Titanic_Original!E33)</f>
        <v>Female</v>
      </c>
      <c r="F33" s="4">
        <f>IF(ISBLANK(Titanic_Original!$F33),MEDIAN(Titanic_Original!$F$2:$F$892),IF(Titanic_Original!$F33&lt;1,1,Titanic_Original!$F33))</f>
        <v>28</v>
      </c>
      <c r="G33" s="1">
        <v>1</v>
      </c>
      <c r="H33" s="1">
        <v>0</v>
      </c>
      <c r="I33" s="1" t="s">
        <v>62</v>
      </c>
      <c r="J33" s="8">
        <v>146.52080000000001</v>
      </c>
      <c r="K33" t="str">
        <f>IF(ISBLANK(Titanic_Original!K33),"0",Titanic_Original!K33)</f>
        <v>B78</v>
      </c>
      <c r="L33" s="1" t="str">
        <f>_xlfn.IFS(ISBLANK(Titanic_Original!L33),"Unknown",Titanic_Original!L33="C","Cherbourg",Titanic_Original!L33="Q","Queenstown",Titanic_Original!L33="S","Southampton")</f>
        <v>Cherbourg</v>
      </c>
    </row>
    <row r="34" spans="1:12" x14ac:dyDescent="0.2">
      <c r="A34" s="1">
        <v>33</v>
      </c>
      <c r="B34" s="1" t="str">
        <f>IF(Titanic_Original!$B34=1,"Yes","No")</f>
        <v>Yes</v>
      </c>
      <c r="C34" s="1" t="str">
        <f>(_xlfn.IFS(Titanic_Original!$C34=1,_xlfn.CONCAT(Titanic_Original!$C34,"st"),Titanic_Original!$C34=2,_xlfn.CONCAT(Titanic_Original!$C34,"nd"),Titanic_Original!$C34=3,_xlfn.CONCAT(Titanic_Original!$C34,"rd")))</f>
        <v>3rd</v>
      </c>
      <c r="D34" s="1" t="s">
        <v>64</v>
      </c>
      <c r="E34" s="1" t="str">
        <f>PROPER(Titanic_Original!E34)</f>
        <v>Female</v>
      </c>
      <c r="F34" s="4">
        <f>IF(ISBLANK(Titanic_Original!$F34),MEDIAN(Titanic_Original!$F$2:$F$892),IF(Titanic_Original!$F34&lt;1,1,Titanic_Original!$F34))</f>
        <v>28</v>
      </c>
      <c r="G34" s="1">
        <v>0</v>
      </c>
      <c r="H34" s="1">
        <v>0</v>
      </c>
      <c r="I34" s="1">
        <v>335677</v>
      </c>
      <c r="J34" s="8">
        <v>7.75</v>
      </c>
      <c r="K34" t="str">
        <f>IF(ISBLANK(Titanic_Original!K34),"0",Titanic_Original!K34)</f>
        <v>0</v>
      </c>
      <c r="L34" s="1" t="str">
        <f>_xlfn.IFS(ISBLANK(Titanic_Original!L34),"Unknown",Titanic_Original!L34="C","Cherbourg",Titanic_Original!L34="Q","Queenstown",Titanic_Original!L34="S","Southampton")</f>
        <v>Queenstown</v>
      </c>
    </row>
    <row r="35" spans="1:12" x14ac:dyDescent="0.2">
      <c r="A35" s="1">
        <v>34</v>
      </c>
      <c r="B35" s="1" t="str">
        <f>IF(Titanic_Original!$B35=1,"Yes","No")</f>
        <v>No</v>
      </c>
      <c r="C35" s="1" t="str">
        <f>(_xlfn.IFS(Titanic_Original!$C35=1,_xlfn.CONCAT(Titanic_Original!$C35,"st"),Titanic_Original!$C35=2,_xlfn.CONCAT(Titanic_Original!$C35,"nd"),Titanic_Original!$C35=3,_xlfn.CONCAT(Titanic_Original!$C35,"rd")))</f>
        <v>2nd</v>
      </c>
      <c r="D35" s="1" t="s">
        <v>65</v>
      </c>
      <c r="E35" s="1" t="str">
        <f>PROPER(Titanic_Original!E35)</f>
        <v>Male</v>
      </c>
      <c r="F35" s="4">
        <f>IF(ISBLANK(Titanic_Original!$F35),MEDIAN(Titanic_Original!$F$2:$F$892),IF(Titanic_Original!$F35&lt;1,1,Titanic_Original!$F35))</f>
        <v>66</v>
      </c>
      <c r="G35" s="1">
        <v>0</v>
      </c>
      <c r="H35" s="1">
        <v>0</v>
      </c>
      <c r="I35" s="1" t="s">
        <v>66</v>
      </c>
      <c r="J35" s="8">
        <v>10.5</v>
      </c>
      <c r="K35" t="str">
        <f>IF(ISBLANK(Titanic_Original!K35),"0",Titanic_Original!K35)</f>
        <v>0</v>
      </c>
      <c r="L35" s="1" t="str">
        <f>_xlfn.IFS(ISBLANK(Titanic_Original!L35),"Unknown",Titanic_Original!L35="C","Cherbourg",Titanic_Original!L35="Q","Queenstown",Titanic_Original!L35="S","Southampton")</f>
        <v>Southampton</v>
      </c>
    </row>
    <row r="36" spans="1:12" x14ac:dyDescent="0.2">
      <c r="A36" s="1">
        <v>35</v>
      </c>
      <c r="B36" s="1" t="str">
        <f>IF(Titanic_Original!$B36=1,"Yes","No")</f>
        <v>No</v>
      </c>
      <c r="C36" s="1" t="str">
        <f>(_xlfn.IFS(Titanic_Original!$C36=1,_xlfn.CONCAT(Titanic_Original!$C36,"st"),Titanic_Original!$C36=2,_xlfn.CONCAT(Titanic_Original!$C36,"nd"),Titanic_Original!$C36=3,_xlfn.CONCAT(Titanic_Original!$C36,"rd")))</f>
        <v>1st</v>
      </c>
      <c r="D36" s="1" t="s">
        <v>67</v>
      </c>
      <c r="E36" s="1" t="str">
        <f>PROPER(Titanic_Original!E36)</f>
        <v>Male</v>
      </c>
      <c r="F36" s="4">
        <f>IF(ISBLANK(Titanic_Original!$F36),MEDIAN(Titanic_Original!$F$2:$F$892),IF(Titanic_Original!$F36&lt;1,1,Titanic_Original!$F36))</f>
        <v>28</v>
      </c>
      <c r="G36" s="1">
        <v>1</v>
      </c>
      <c r="H36" s="1">
        <v>0</v>
      </c>
      <c r="I36" s="1" t="s">
        <v>68</v>
      </c>
      <c r="J36" s="8">
        <v>82.1708</v>
      </c>
      <c r="K36" t="str">
        <f>IF(ISBLANK(Titanic_Original!K36),"0",Titanic_Original!K36)</f>
        <v>0</v>
      </c>
      <c r="L36" s="1" t="str">
        <f>_xlfn.IFS(ISBLANK(Titanic_Original!L36),"Unknown",Titanic_Original!L36="C","Cherbourg",Titanic_Original!L36="Q","Queenstown",Titanic_Original!L36="S","Southampton")</f>
        <v>Cherbourg</v>
      </c>
    </row>
    <row r="37" spans="1:12" x14ac:dyDescent="0.2">
      <c r="A37" s="1">
        <v>36</v>
      </c>
      <c r="B37" s="1" t="str">
        <f>IF(Titanic_Original!$B37=1,"Yes","No")</f>
        <v>No</v>
      </c>
      <c r="C37" s="1" t="str">
        <f>(_xlfn.IFS(Titanic_Original!$C37=1,_xlfn.CONCAT(Titanic_Original!$C37,"st"),Titanic_Original!$C37=2,_xlfn.CONCAT(Titanic_Original!$C37,"nd"),Titanic_Original!$C37=3,_xlfn.CONCAT(Titanic_Original!$C37,"rd")))</f>
        <v>1st</v>
      </c>
      <c r="D37" s="1" t="s">
        <v>69</v>
      </c>
      <c r="E37" s="1" t="str">
        <f>PROPER(Titanic_Original!E37)</f>
        <v>Male</v>
      </c>
      <c r="F37" s="4">
        <f>IF(ISBLANK(Titanic_Original!$F37),MEDIAN(Titanic_Original!$F$2:$F$892),IF(Titanic_Original!$F37&lt;1,1,Titanic_Original!$F37))</f>
        <v>42</v>
      </c>
      <c r="G37" s="1">
        <v>1</v>
      </c>
      <c r="H37" s="1">
        <v>0</v>
      </c>
      <c r="I37" s="1">
        <v>113789</v>
      </c>
      <c r="J37" s="8">
        <v>52</v>
      </c>
      <c r="K37" t="str">
        <f>IF(ISBLANK(Titanic_Original!K37),"0",Titanic_Original!K37)</f>
        <v>0</v>
      </c>
      <c r="L37" s="1" t="str">
        <f>_xlfn.IFS(ISBLANK(Titanic_Original!L37),"Unknown",Titanic_Original!L37="C","Cherbourg",Titanic_Original!L37="Q","Queenstown",Titanic_Original!L37="S","Southampton")</f>
        <v>Southampton</v>
      </c>
    </row>
    <row r="38" spans="1:12" x14ac:dyDescent="0.2">
      <c r="A38" s="1">
        <v>37</v>
      </c>
      <c r="B38" s="1" t="str">
        <f>IF(Titanic_Original!$B38=1,"Yes","No")</f>
        <v>Yes</v>
      </c>
      <c r="C38" s="1" t="str">
        <f>(_xlfn.IFS(Titanic_Original!$C38=1,_xlfn.CONCAT(Titanic_Original!$C38,"st"),Titanic_Original!$C38=2,_xlfn.CONCAT(Titanic_Original!$C38,"nd"),Titanic_Original!$C38=3,_xlfn.CONCAT(Titanic_Original!$C38,"rd")))</f>
        <v>3rd</v>
      </c>
      <c r="D38" s="1" t="s">
        <v>70</v>
      </c>
      <c r="E38" s="1" t="str">
        <f>PROPER(Titanic_Original!E38)</f>
        <v>Male</v>
      </c>
      <c r="F38" s="4">
        <f>IF(ISBLANK(Titanic_Original!$F38),MEDIAN(Titanic_Original!$F$2:$F$892),IF(Titanic_Original!$F38&lt;1,1,Titanic_Original!$F38))</f>
        <v>28</v>
      </c>
      <c r="G38" s="1">
        <v>0</v>
      </c>
      <c r="H38" s="1">
        <v>0</v>
      </c>
      <c r="I38" s="1">
        <v>2677</v>
      </c>
      <c r="J38" s="8">
        <v>7.2291999999999996</v>
      </c>
      <c r="K38" t="str">
        <f>IF(ISBLANK(Titanic_Original!K38),"0",Titanic_Original!K38)</f>
        <v>0</v>
      </c>
      <c r="L38" s="1" t="str">
        <f>_xlfn.IFS(ISBLANK(Titanic_Original!L38),"Unknown",Titanic_Original!L38="C","Cherbourg",Titanic_Original!L38="Q","Queenstown",Titanic_Original!L38="S","Southampton")</f>
        <v>Cherbourg</v>
      </c>
    </row>
    <row r="39" spans="1:12" x14ac:dyDescent="0.2">
      <c r="A39" s="1">
        <v>38</v>
      </c>
      <c r="B39" s="1" t="str">
        <f>IF(Titanic_Original!$B39=1,"Yes","No")</f>
        <v>No</v>
      </c>
      <c r="C39" s="1" t="str">
        <f>(_xlfn.IFS(Titanic_Original!$C39=1,_xlfn.CONCAT(Titanic_Original!$C39,"st"),Titanic_Original!$C39=2,_xlfn.CONCAT(Titanic_Original!$C39,"nd"),Titanic_Original!$C39=3,_xlfn.CONCAT(Titanic_Original!$C39,"rd")))</f>
        <v>3rd</v>
      </c>
      <c r="D39" s="1" t="s">
        <v>71</v>
      </c>
      <c r="E39" s="1" t="str">
        <f>PROPER(Titanic_Original!E39)</f>
        <v>Male</v>
      </c>
      <c r="F39" s="4">
        <f>IF(ISBLANK(Titanic_Original!$F39),MEDIAN(Titanic_Original!$F$2:$F$892),IF(Titanic_Original!$F39&lt;1,1,Titanic_Original!$F39))</f>
        <v>21</v>
      </c>
      <c r="G39" s="1">
        <v>0</v>
      </c>
      <c r="H39" s="1">
        <v>0</v>
      </c>
      <c r="I39" s="1" t="s">
        <v>72</v>
      </c>
      <c r="J39" s="8">
        <v>8.0500000000000007</v>
      </c>
      <c r="K39" t="str">
        <f>IF(ISBLANK(Titanic_Original!K39),"0",Titanic_Original!K39)</f>
        <v>0</v>
      </c>
      <c r="L39" s="1" t="str">
        <f>_xlfn.IFS(ISBLANK(Titanic_Original!L39),"Unknown",Titanic_Original!L39="C","Cherbourg",Titanic_Original!L39="Q","Queenstown",Titanic_Original!L39="S","Southampton")</f>
        <v>Southampton</v>
      </c>
    </row>
    <row r="40" spans="1:12" x14ac:dyDescent="0.2">
      <c r="A40" s="1">
        <v>39</v>
      </c>
      <c r="B40" s="1" t="str">
        <f>IF(Titanic_Original!$B40=1,"Yes","No")</f>
        <v>No</v>
      </c>
      <c r="C40" s="1" t="str">
        <f>(_xlfn.IFS(Titanic_Original!$C40=1,_xlfn.CONCAT(Titanic_Original!$C40,"st"),Titanic_Original!$C40=2,_xlfn.CONCAT(Titanic_Original!$C40,"nd"),Titanic_Original!$C40=3,_xlfn.CONCAT(Titanic_Original!$C40,"rd")))</f>
        <v>3rd</v>
      </c>
      <c r="D40" s="1" t="s">
        <v>73</v>
      </c>
      <c r="E40" s="1" t="str">
        <f>PROPER(Titanic_Original!E40)</f>
        <v>Female</v>
      </c>
      <c r="F40" s="4">
        <f>IF(ISBLANK(Titanic_Original!$F40),MEDIAN(Titanic_Original!$F$2:$F$892),IF(Titanic_Original!$F40&lt;1,1,Titanic_Original!$F40))</f>
        <v>18</v>
      </c>
      <c r="G40" s="1">
        <v>2</v>
      </c>
      <c r="H40" s="1">
        <v>0</v>
      </c>
      <c r="I40" s="1">
        <v>345764</v>
      </c>
      <c r="J40" s="8">
        <v>18</v>
      </c>
      <c r="K40" t="str">
        <f>IF(ISBLANK(Titanic_Original!K40),"0",Titanic_Original!K40)</f>
        <v>0</v>
      </c>
      <c r="L40" s="1" t="str">
        <f>_xlfn.IFS(ISBLANK(Titanic_Original!L40),"Unknown",Titanic_Original!L40="C","Cherbourg",Titanic_Original!L40="Q","Queenstown",Titanic_Original!L40="S","Southampton")</f>
        <v>Southampton</v>
      </c>
    </row>
    <row r="41" spans="1:12" x14ac:dyDescent="0.2">
      <c r="A41" s="1">
        <v>40</v>
      </c>
      <c r="B41" s="1" t="str">
        <f>IF(Titanic_Original!$B41=1,"Yes","No")</f>
        <v>Yes</v>
      </c>
      <c r="C41" s="1" t="str">
        <f>(_xlfn.IFS(Titanic_Original!$C41=1,_xlfn.CONCAT(Titanic_Original!$C41,"st"),Titanic_Original!$C41=2,_xlfn.CONCAT(Titanic_Original!$C41,"nd"),Titanic_Original!$C41=3,_xlfn.CONCAT(Titanic_Original!$C41,"rd")))</f>
        <v>3rd</v>
      </c>
      <c r="D41" s="1" t="s">
        <v>74</v>
      </c>
      <c r="E41" s="1" t="str">
        <f>PROPER(Titanic_Original!E41)</f>
        <v>Female</v>
      </c>
      <c r="F41" s="4">
        <f>IF(ISBLANK(Titanic_Original!$F41),MEDIAN(Titanic_Original!$F$2:$F$892),IF(Titanic_Original!$F41&lt;1,1,Titanic_Original!$F41))</f>
        <v>14</v>
      </c>
      <c r="G41" s="1">
        <v>1</v>
      </c>
      <c r="H41" s="1">
        <v>0</v>
      </c>
      <c r="I41" s="1">
        <v>2651</v>
      </c>
      <c r="J41" s="8">
        <v>11.2417</v>
      </c>
      <c r="K41" t="str">
        <f>IF(ISBLANK(Titanic_Original!K41),"0",Titanic_Original!K41)</f>
        <v>0</v>
      </c>
      <c r="L41" s="1" t="str">
        <f>_xlfn.IFS(ISBLANK(Titanic_Original!L41),"Unknown",Titanic_Original!L41="C","Cherbourg",Titanic_Original!L41="Q","Queenstown",Titanic_Original!L41="S","Southampton")</f>
        <v>Cherbourg</v>
      </c>
    </row>
    <row r="42" spans="1:12" x14ac:dyDescent="0.2">
      <c r="A42" s="1">
        <v>41</v>
      </c>
      <c r="B42" s="1" t="str">
        <f>IF(Titanic_Original!$B42=1,"Yes","No")</f>
        <v>No</v>
      </c>
      <c r="C42" s="1" t="str">
        <f>(_xlfn.IFS(Titanic_Original!$C42=1,_xlfn.CONCAT(Titanic_Original!$C42,"st"),Titanic_Original!$C42=2,_xlfn.CONCAT(Titanic_Original!$C42,"nd"),Titanic_Original!$C42=3,_xlfn.CONCAT(Titanic_Original!$C42,"rd")))</f>
        <v>3rd</v>
      </c>
      <c r="D42" s="1" t="s">
        <v>75</v>
      </c>
      <c r="E42" s="1" t="str">
        <f>PROPER(Titanic_Original!E42)</f>
        <v>Female</v>
      </c>
      <c r="F42" s="4">
        <f>IF(ISBLANK(Titanic_Original!$F42),MEDIAN(Titanic_Original!$F$2:$F$892),IF(Titanic_Original!$F42&lt;1,1,Titanic_Original!$F42))</f>
        <v>40</v>
      </c>
      <c r="G42" s="1">
        <v>1</v>
      </c>
      <c r="H42" s="1">
        <v>0</v>
      </c>
      <c r="I42" s="1">
        <v>7546</v>
      </c>
      <c r="J42" s="8">
        <v>9.4749999999999996</v>
      </c>
      <c r="K42" t="str">
        <f>IF(ISBLANK(Titanic_Original!K42),"0",Titanic_Original!K42)</f>
        <v>0</v>
      </c>
      <c r="L42" s="1" t="str">
        <f>_xlfn.IFS(ISBLANK(Titanic_Original!L42),"Unknown",Titanic_Original!L42="C","Cherbourg",Titanic_Original!L42="Q","Queenstown",Titanic_Original!L42="S","Southampton")</f>
        <v>Southampton</v>
      </c>
    </row>
    <row r="43" spans="1:12" x14ac:dyDescent="0.2">
      <c r="A43" s="1">
        <v>42</v>
      </c>
      <c r="B43" s="1" t="str">
        <f>IF(Titanic_Original!$B43=1,"Yes","No")</f>
        <v>No</v>
      </c>
      <c r="C43" s="1" t="str">
        <f>(_xlfn.IFS(Titanic_Original!$C43=1,_xlfn.CONCAT(Titanic_Original!$C43,"st"),Titanic_Original!$C43=2,_xlfn.CONCAT(Titanic_Original!$C43,"nd"),Titanic_Original!$C43=3,_xlfn.CONCAT(Titanic_Original!$C43,"rd")))</f>
        <v>2nd</v>
      </c>
      <c r="D43" s="1" t="s">
        <v>76</v>
      </c>
      <c r="E43" s="1" t="str">
        <f>PROPER(Titanic_Original!E43)</f>
        <v>Female</v>
      </c>
      <c r="F43" s="4">
        <f>IF(ISBLANK(Titanic_Original!$F43),MEDIAN(Titanic_Original!$F$2:$F$892),IF(Titanic_Original!$F43&lt;1,1,Titanic_Original!$F43))</f>
        <v>27</v>
      </c>
      <c r="G43" s="1">
        <v>1</v>
      </c>
      <c r="H43" s="1">
        <v>0</v>
      </c>
      <c r="I43" s="1">
        <v>11668</v>
      </c>
      <c r="J43" s="8">
        <v>21</v>
      </c>
      <c r="K43" t="str">
        <f>IF(ISBLANK(Titanic_Original!K43),"0",Titanic_Original!K43)</f>
        <v>0</v>
      </c>
      <c r="L43" s="1" t="str">
        <f>_xlfn.IFS(ISBLANK(Titanic_Original!L43),"Unknown",Titanic_Original!L43="C","Cherbourg",Titanic_Original!L43="Q","Queenstown",Titanic_Original!L43="S","Southampton")</f>
        <v>Southampton</v>
      </c>
    </row>
    <row r="44" spans="1:12" x14ac:dyDescent="0.2">
      <c r="A44" s="1">
        <v>43</v>
      </c>
      <c r="B44" s="1" t="str">
        <f>IF(Titanic_Original!$B44=1,"Yes","No")</f>
        <v>No</v>
      </c>
      <c r="C44" s="1" t="str">
        <f>(_xlfn.IFS(Titanic_Original!$C44=1,_xlfn.CONCAT(Titanic_Original!$C44,"st"),Titanic_Original!$C44=2,_xlfn.CONCAT(Titanic_Original!$C44,"nd"),Titanic_Original!$C44=3,_xlfn.CONCAT(Titanic_Original!$C44,"rd")))</f>
        <v>3rd</v>
      </c>
      <c r="D44" s="1" t="s">
        <v>77</v>
      </c>
      <c r="E44" s="1" t="str">
        <f>PROPER(Titanic_Original!E44)</f>
        <v>Male</v>
      </c>
      <c r="F44" s="4">
        <f>IF(ISBLANK(Titanic_Original!$F44),MEDIAN(Titanic_Original!$F$2:$F$892),IF(Titanic_Original!$F44&lt;1,1,Titanic_Original!$F44))</f>
        <v>28</v>
      </c>
      <c r="G44" s="1">
        <v>0</v>
      </c>
      <c r="H44" s="1">
        <v>0</v>
      </c>
      <c r="I44" s="1">
        <v>349253</v>
      </c>
      <c r="J44" s="8">
        <v>7.8958000000000004</v>
      </c>
      <c r="K44" t="str">
        <f>IF(ISBLANK(Titanic_Original!K44),"0",Titanic_Original!K44)</f>
        <v>0</v>
      </c>
      <c r="L44" s="1" t="str">
        <f>_xlfn.IFS(ISBLANK(Titanic_Original!L44),"Unknown",Titanic_Original!L44="C","Cherbourg",Titanic_Original!L44="Q","Queenstown",Titanic_Original!L44="S","Southampton")</f>
        <v>Cherbourg</v>
      </c>
    </row>
    <row r="45" spans="1:12" x14ac:dyDescent="0.2">
      <c r="A45" s="1">
        <v>44</v>
      </c>
      <c r="B45" s="1" t="str">
        <f>IF(Titanic_Original!$B45=1,"Yes","No")</f>
        <v>Yes</v>
      </c>
      <c r="C45" s="1" t="str">
        <f>(_xlfn.IFS(Titanic_Original!$C45=1,_xlfn.CONCAT(Titanic_Original!$C45,"st"),Titanic_Original!$C45=2,_xlfn.CONCAT(Titanic_Original!$C45,"nd"),Titanic_Original!$C45=3,_xlfn.CONCAT(Titanic_Original!$C45,"rd")))</f>
        <v>2nd</v>
      </c>
      <c r="D45" s="1" t="s">
        <v>78</v>
      </c>
      <c r="E45" s="1" t="str">
        <f>PROPER(Titanic_Original!E45)</f>
        <v>Female</v>
      </c>
      <c r="F45" s="4">
        <f>IF(ISBLANK(Titanic_Original!$F45),MEDIAN(Titanic_Original!$F$2:$F$892),IF(Titanic_Original!$F45&lt;1,1,Titanic_Original!$F45))</f>
        <v>3</v>
      </c>
      <c r="G45" s="1">
        <v>1</v>
      </c>
      <c r="H45" s="1">
        <v>2</v>
      </c>
      <c r="I45" s="1" t="s">
        <v>79</v>
      </c>
      <c r="J45" s="8">
        <v>41.5792</v>
      </c>
      <c r="K45" t="str">
        <f>IF(ISBLANK(Titanic_Original!K45),"0",Titanic_Original!K45)</f>
        <v>0</v>
      </c>
      <c r="L45" s="1" t="str">
        <f>_xlfn.IFS(ISBLANK(Titanic_Original!L45),"Unknown",Titanic_Original!L45="C","Cherbourg",Titanic_Original!L45="Q","Queenstown",Titanic_Original!L45="S","Southampton")</f>
        <v>Cherbourg</v>
      </c>
    </row>
    <row r="46" spans="1:12" x14ac:dyDescent="0.2">
      <c r="A46" s="1">
        <v>45</v>
      </c>
      <c r="B46" s="1" t="str">
        <f>IF(Titanic_Original!$B46=1,"Yes","No")</f>
        <v>Yes</v>
      </c>
      <c r="C46" s="1" t="str">
        <f>(_xlfn.IFS(Titanic_Original!$C46=1,_xlfn.CONCAT(Titanic_Original!$C46,"st"),Titanic_Original!$C46=2,_xlfn.CONCAT(Titanic_Original!$C46,"nd"),Titanic_Original!$C46=3,_xlfn.CONCAT(Titanic_Original!$C46,"rd")))</f>
        <v>3rd</v>
      </c>
      <c r="D46" s="1" t="s">
        <v>80</v>
      </c>
      <c r="E46" s="1" t="str">
        <f>PROPER(Titanic_Original!E46)</f>
        <v>Female</v>
      </c>
      <c r="F46" s="4">
        <f>IF(ISBLANK(Titanic_Original!$F46),MEDIAN(Titanic_Original!$F$2:$F$892),IF(Titanic_Original!$F46&lt;1,1,Titanic_Original!$F46))</f>
        <v>19</v>
      </c>
      <c r="G46" s="1">
        <v>0</v>
      </c>
      <c r="H46" s="1">
        <v>0</v>
      </c>
      <c r="I46" s="1">
        <v>330958</v>
      </c>
      <c r="J46" s="8">
        <v>7.8792</v>
      </c>
      <c r="K46" t="str">
        <f>IF(ISBLANK(Titanic_Original!K46),"0",Titanic_Original!K46)</f>
        <v>0</v>
      </c>
      <c r="L46" s="1" t="str">
        <f>_xlfn.IFS(ISBLANK(Titanic_Original!L46),"Unknown",Titanic_Original!L46="C","Cherbourg",Titanic_Original!L46="Q","Queenstown",Titanic_Original!L46="S","Southampton")</f>
        <v>Queenstown</v>
      </c>
    </row>
    <row r="47" spans="1:12" x14ac:dyDescent="0.2">
      <c r="A47" s="1">
        <v>46</v>
      </c>
      <c r="B47" s="1" t="str">
        <f>IF(Titanic_Original!$B47=1,"Yes","No")</f>
        <v>No</v>
      </c>
      <c r="C47" s="1" t="str">
        <f>(_xlfn.IFS(Titanic_Original!$C47=1,_xlfn.CONCAT(Titanic_Original!$C47,"st"),Titanic_Original!$C47=2,_xlfn.CONCAT(Titanic_Original!$C47,"nd"),Titanic_Original!$C47=3,_xlfn.CONCAT(Titanic_Original!$C47,"rd")))</f>
        <v>3rd</v>
      </c>
      <c r="D47" s="1" t="s">
        <v>81</v>
      </c>
      <c r="E47" s="1" t="str">
        <f>PROPER(Titanic_Original!E47)</f>
        <v>Male</v>
      </c>
      <c r="F47" s="4">
        <f>IF(ISBLANK(Titanic_Original!$F47),MEDIAN(Titanic_Original!$F$2:$F$892),IF(Titanic_Original!$F47&lt;1,1,Titanic_Original!$F47))</f>
        <v>28</v>
      </c>
      <c r="G47" s="1">
        <v>0</v>
      </c>
      <c r="H47" s="1">
        <v>0</v>
      </c>
      <c r="I47" s="1" t="s">
        <v>82</v>
      </c>
      <c r="J47" s="8">
        <v>8.0500000000000007</v>
      </c>
      <c r="K47" t="str">
        <f>IF(ISBLANK(Titanic_Original!K47),"0",Titanic_Original!K47)</f>
        <v>0</v>
      </c>
      <c r="L47" s="1" t="str">
        <f>_xlfn.IFS(ISBLANK(Titanic_Original!L47),"Unknown",Titanic_Original!L47="C","Cherbourg",Titanic_Original!L47="Q","Queenstown",Titanic_Original!L47="S","Southampton")</f>
        <v>Southampton</v>
      </c>
    </row>
    <row r="48" spans="1:12" x14ac:dyDescent="0.2">
      <c r="A48" s="1">
        <v>47</v>
      </c>
      <c r="B48" s="1" t="str">
        <f>IF(Titanic_Original!$B48=1,"Yes","No")</f>
        <v>No</v>
      </c>
      <c r="C48" s="1" t="str">
        <f>(_xlfn.IFS(Titanic_Original!$C48=1,_xlfn.CONCAT(Titanic_Original!$C48,"st"),Titanic_Original!$C48=2,_xlfn.CONCAT(Titanic_Original!$C48,"nd"),Titanic_Original!$C48=3,_xlfn.CONCAT(Titanic_Original!$C48,"rd")))</f>
        <v>3rd</v>
      </c>
      <c r="D48" s="1" t="s">
        <v>83</v>
      </c>
      <c r="E48" s="1" t="str">
        <f>PROPER(Titanic_Original!E48)</f>
        <v>Male</v>
      </c>
      <c r="F48" s="4">
        <f>IF(ISBLANK(Titanic_Original!$F48),MEDIAN(Titanic_Original!$F$2:$F$892),IF(Titanic_Original!$F48&lt;1,1,Titanic_Original!$F48))</f>
        <v>28</v>
      </c>
      <c r="G48" s="1">
        <v>1</v>
      </c>
      <c r="H48" s="1">
        <v>0</v>
      </c>
      <c r="I48" s="1">
        <v>370371</v>
      </c>
      <c r="J48" s="8">
        <v>15.5</v>
      </c>
      <c r="K48" t="str">
        <f>IF(ISBLANK(Titanic_Original!K48),"0",Titanic_Original!K48)</f>
        <v>0</v>
      </c>
      <c r="L48" s="1" t="str">
        <f>_xlfn.IFS(ISBLANK(Titanic_Original!L48),"Unknown",Titanic_Original!L48="C","Cherbourg",Titanic_Original!L48="Q","Queenstown",Titanic_Original!L48="S","Southampton")</f>
        <v>Queenstown</v>
      </c>
    </row>
    <row r="49" spans="1:12" x14ac:dyDescent="0.2">
      <c r="A49" s="1">
        <v>48</v>
      </c>
      <c r="B49" s="1" t="str">
        <f>IF(Titanic_Original!$B49=1,"Yes","No")</f>
        <v>Yes</v>
      </c>
      <c r="C49" s="1" t="str">
        <f>(_xlfn.IFS(Titanic_Original!$C49=1,_xlfn.CONCAT(Titanic_Original!$C49,"st"),Titanic_Original!$C49=2,_xlfn.CONCAT(Titanic_Original!$C49,"nd"),Titanic_Original!$C49=3,_xlfn.CONCAT(Titanic_Original!$C49,"rd")))</f>
        <v>3rd</v>
      </c>
      <c r="D49" s="1" t="s">
        <v>84</v>
      </c>
      <c r="E49" s="1" t="str">
        <f>PROPER(Titanic_Original!E49)</f>
        <v>Female</v>
      </c>
      <c r="F49" s="4">
        <f>IF(ISBLANK(Titanic_Original!$F49),MEDIAN(Titanic_Original!$F$2:$F$892),IF(Titanic_Original!$F49&lt;1,1,Titanic_Original!$F49))</f>
        <v>28</v>
      </c>
      <c r="G49" s="1">
        <v>0</v>
      </c>
      <c r="H49" s="1">
        <v>0</v>
      </c>
      <c r="I49" s="1">
        <v>14311</v>
      </c>
      <c r="J49" s="8">
        <v>7.75</v>
      </c>
      <c r="K49" t="str">
        <f>IF(ISBLANK(Titanic_Original!K49),"0",Titanic_Original!K49)</f>
        <v>0</v>
      </c>
      <c r="L49" s="1" t="str">
        <f>_xlfn.IFS(ISBLANK(Titanic_Original!L49),"Unknown",Titanic_Original!L49="C","Cherbourg",Titanic_Original!L49="Q","Queenstown",Titanic_Original!L49="S","Southampton")</f>
        <v>Queenstown</v>
      </c>
    </row>
    <row r="50" spans="1:12" x14ac:dyDescent="0.2">
      <c r="A50" s="1">
        <v>49</v>
      </c>
      <c r="B50" s="1" t="str">
        <f>IF(Titanic_Original!$B50=1,"Yes","No")</f>
        <v>No</v>
      </c>
      <c r="C50" s="1" t="str">
        <f>(_xlfn.IFS(Titanic_Original!$C50=1,_xlfn.CONCAT(Titanic_Original!$C50,"st"),Titanic_Original!$C50=2,_xlfn.CONCAT(Titanic_Original!$C50,"nd"),Titanic_Original!$C50=3,_xlfn.CONCAT(Titanic_Original!$C50,"rd")))</f>
        <v>3rd</v>
      </c>
      <c r="D50" s="1" t="s">
        <v>85</v>
      </c>
      <c r="E50" s="1" t="str">
        <f>PROPER(Titanic_Original!E50)</f>
        <v>Male</v>
      </c>
      <c r="F50" s="4">
        <f>IF(ISBLANK(Titanic_Original!$F50),MEDIAN(Titanic_Original!$F$2:$F$892),IF(Titanic_Original!$F50&lt;1,1,Titanic_Original!$F50))</f>
        <v>28</v>
      </c>
      <c r="G50" s="1">
        <v>2</v>
      </c>
      <c r="H50" s="1">
        <v>0</v>
      </c>
      <c r="I50" s="1">
        <v>2662</v>
      </c>
      <c r="J50" s="8">
        <v>21.679200000000002</v>
      </c>
      <c r="K50" t="str">
        <f>IF(ISBLANK(Titanic_Original!K50),"0",Titanic_Original!K50)</f>
        <v>0</v>
      </c>
      <c r="L50" s="1" t="str">
        <f>_xlfn.IFS(ISBLANK(Titanic_Original!L50),"Unknown",Titanic_Original!L50="C","Cherbourg",Titanic_Original!L50="Q","Queenstown",Titanic_Original!L50="S","Southampton")</f>
        <v>Cherbourg</v>
      </c>
    </row>
    <row r="51" spans="1:12" x14ac:dyDescent="0.2">
      <c r="A51" s="1">
        <v>50</v>
      </c>
      <c r="B51" s="1" t="str">
        <f>IF(Titanic_Original!$B51=1,"Yes","No")</f>
        <v>No</v>
      </c>
      <c r="C51" s="1" t="str">
        <f>(_xlfn.IFS(Titanic_Original!$C51=1,_xlfn.CONCAT(Titanic_Original!$C51,"st"),Titanic_Original!$C51=2,_xlfn.CONCAT(Titanic_Original!$C51,"nd"),Titanic_Original!$C51=3,_xlfn.CONCAT(Titanic_Original!$C51,"rd")))</f>
        <v>3rd</v>
      </c>
      <c r="D51" s="1" t="s">
        <v>86</v>
      </c>
      <c r="E51" s="1" t="str">
        <f>PROPER(Titanic_Original!E51)</f>
        <v>Female</v>
      </c>
      <c r="F51" s="4">
        <f>IF(ISBLANK(Titanic_Original!$F51),MEDIAN(Titanic_Original!$F$2:$F$892),IF(Titanic_Original!$F51&lt;1,1,Titanic_Original!$F51))</f>
        <v>18</v>
      </c>
      <c r="G51" s="1">
        <v>1</v>
      </c>
      <c r="H51" s="1">
        <v>0</v>
      </c>
      <c r="I51" s="1">
        <v>349237</v>
      </c>
      <c r="J51" s="8">
        <v>17.8</v>
      </c>
      <c r="K51" t="str">
        <f>IF(ISBLANK(Titanic_Original!K51),"0",Titanic_Original!K51)</f>
        <v>0</v>
      </c>
      <c r="L51" s="1" t="str">
        <f>_xlfn.IFS(ISBLANK(Titanic_Original!L51),"Unknown",Titanic_Original!L51="C","Cherbourg",Titanic_Original!L51="Q","Queenstown",Titanic_Original!L51="S","Southampton")</f>
        <v>Southampton</v>
      </c>
    </row>
    <row r="52" spans="1:12" x14ac:dyDescent="0.2">
      <c r="A52" s="1">
        <v>51</v>
      </c>
      <c r="B52" s="1" t="str">
        <f>IF(Titanic_Original!$B52=1,"Yes","No")</f>
        <v>No</v>
      </c>
      <c r="C52" s="1" t="str">
        <f>(_xlfn.IFS(Titanic_Original!$C52=1,_xlfn.CONCAT(Titanic_Original!$C52,"st"),Titanic_Original!$C52=2,_xlfn.CONCAT(Titanic_Original!$C52,"nd"),Titanic_Original!$C52=3,_xlfn.CONCAT(Titanic_Original!$C52,"rd")))</f>
        <v>3rd</v>
      </c>
      <c r="D52" s="1" t="s">
        <v>87</v>
      </c>
      <c r="E52" s="1" t="str">
        <f>PROPER(Titanic_Original!E52)</f>
        <v>Male</v>
      </c>
      <c r="F52" s="4">
        <f>IF(ISBLANK(Titanic_Original!$F52),MEDIAN(Titanic_Original!$F$2:$F$892),IF(Titanic_Original!$F52&lt;1,1,Titanic_Original!$F52))</f>
        <v>7</v>
      </c>
      <c r="G52" s="1">
        <v>4</v>
      </c>
      <c r="H52" s="1">
        <v>1</v>
      </c>
      <c r="I52" s="1">
        <v>3101295</v>
      </c>
      <c r="J52" s="8">
        <v>39.6875</v>
      </c>
      <c r="K52" t="str">
        <f>IF(ISBLANK(Titanic_Original!K52),"0",Titanic_Original!K52)</f>
        <v>0</v>
      </c>
      <c r="L52" s="1" t="str">
        <f>_xlfn.IFS(ISBLANK(Titanic_Original!L52),"Unknown",Titanic_Original!L52="C","Cherbourg",Titanic_Original!L52="Q","Queenstown",Titanic_Original!L52="S","Southampton")</f>
        <v>Southampton</v>
      </c>
    </row>
    <row r="53" spans="1:12" x14ac:dyDescent="0.2">
      <c r="A53" s="1">
        <v>52</v>
      </c>
      <c r="B53" s="1" t="str">
        <f>IF(Titanic_Original!$B53=1,"Yes","No")</f>
        <v>No</v>
      </c>
      <c r="C53" s="1" t="str">
        <f>(_xlfn.IFS(Titanic_Original!$C53=1,_xlfn.CONCAT(Titanic_Original!$C53,"st"),Titanic_Original!$C53=2,_xlfn.CONCAT(Titanic_Original!$C53,"nd"),Titanic_Original!$C53=3,_xlfn.CONCAT(Titanic_Original!$C53,"rd")))</f>
        <v>3rd</v>
      </c>
      <c r="D53" s="1" t="s">
        <v>88</v>
      </c>
      <c r="E53" s="1" t="str">
        <f>PROPER(Titanic_Original!E53)</f>
        <v>Male</v>
      </c>
      <c r="F53" s="4">
        <f>IF(ISBLANK(Titanic_Original!$F53),MEDIAN(Titanic_Original!$F$2:$F$892),IF(Titanic_Original!$F53&lt;1,1,Titanic_Original!$F53))</f>
        <v>21</v>
      </c>
      <c r="G53" s="1">
        <v>0</v>
      </c>
      <c r="H53" s="1">
        <v>0</v>
      </c>
      <c r="I53" s="1" t="s">
        <v>89</v>
      </c>
      <c r="J53" s="8">
        <v>7.8</v>
      </c>
      <c r="K53" t="str">
        <f>IF(ISBLANK(Titanic_Original!K53),"0",Titanic_Original!K53)</f>
        <v>0</v>
      </c>
      <c r="L53" s="1" t="str">
        <f>_xlfn.IFS(ISBLANK(Titanic_Original!L53),"Unknown",Titanic_Original!L53="C","Cherbourg",Titanic_Original!L53="Q","Queenstown",Titanic_Original!L53="S","Southampton")</f>
        <v>Southampton</v>
      </c>
    </row>
    <row r="54" spans="1:12" x14ac:dyDescent="0.2">
      <c r="A54" s="1">
        <v>53</v>
      </c>
      <c r="B54" s="1" t="str">
        <f>IF(Titanic_Original!$B54=1,"Yes","No")</f>
        <v>Yes</v>
      </c>
      <c r="C54" s="1" t="str">
        <f>(_xlfn.IFS(Titanic_Original!$C54=1,_xlfn.CONCAT(Titanic_Original!$C54,"st"),Titanic_Original!$C54=2,_xlfn.CONCAT(Titanic_Original!$C54,"nd"),Titanic_Original!$C54=3,_xlfn.CONCAT(Titanic_Original!$C54,"rd")))</f>
        <v>1st</v>
      </c>
      <c r="D54" s="1" t="s">
        <v>90</v>
      </c>
      <c r="E54" s="1" t="str">
        <f>PROPER(Titanic_Original!E54)</f>
        <v>Female</v>
      </c>
      <c r="F54" s="4">
        <f>IF(ISBLANK(Titanic_Original!$F54),MEDIAN(Titanic_Original!$F$2:$F$892),IF(Titanic_Original!$F54&lt;1,1,Titanic_Original!$F54))</f>
        <v>49</v>
      </c>
      <c r="G54" s="1">
        <v>1</v>
      </c>
      <c r="H54" s="1">
        <v>0</v>
      </c>
      <c r="I54" s="1" t="s">
        <v>91</v>
      </c>
      <c r="J54" s="8">
        <v>76.729200000000006</v>
      </c>
      <c r="K54" t="str">
        <f>IF(ISBLANK(Titanic_Original!K54),"0",Titanic_Original!K54)</f>
        <v>D33</v>
      </c>
      <c r="L54" s="1" t="str">
        <f>_xlfn.IFS(ISBLANK(Titanic_Original!L54),"Unknown",Titanic_Original!L54="C","Cherbourg",Titanic_Original!L54="Q","Queenstown",Titanic_Original!L54="S","Southampton")</f>
        <v>Cherbourg</v>
      </c>
    </row>
    <row r="55" spans="1:12" x14ac:dyDescent="0.2">
      <c r="A55" s="1">
        <v>54</v>
      </c>
      <c r="B55" s="1" t="str">
        <f>IF(Titanic_Original!$B55=1,"Yes","No")</f>
        <v>Yes</v>
      </c>
      <c r="C55" s="1" t="str">
        <f>(_xlfn.IFS(Titanic_Original!$C55=1,_xlfn.CONCAT(Titanic_Original!$C55,"st"),Titanic_Original!$C55=2,_xlfn.CONCAT(Titanic_Original!$C55,"nd"),Titanic_Original!$C55=3,_xlfn.CONCAT(Titanic_Original!$C55,"rd")))</f>
        <v>2nd</v>
      </c>
      <c r="D55" s="1" t="s">
        <v>93</v>
      </c>
      <c r="E55" s="1" t="str">
        <f>PROPER(Titanic_Original!E55)</f>
        <v>Female</v>
      </c>
      <c r="F55" s="4">
        <f>IF(ISBLANK(Titanic_Original!$F55),MEDIAN(Titanic_Original!$F$2:$F$892),IF(Titanic_Original!$F55&lt;1,1,Titanic_Original!$F55))</f>
        <v>29</v>
      </c>
      <c r="G55" s="1">
        <v>1</v>
      </c>
      <c r="H55" s="1">
        <v>0</v>
      </c>
      <c r="I55" s="1">
        <v>2926</v>
      </c>
      <c r="J55" s="8">
        <v>26</v>
      </c>
      <c r="K55" t="str">
        <f>IF(ISBLANK(Titanic_Original!K55),"0",Titanic_Original!K55)</f>
        <v>0</v>
      </c>
      <c r="L55" s="1" t="str">
        <f>_xlfn.IFS(ISBLANK(Titanic_Original!L55),"Unknown",Titanic_Original!L55="C","Cherbourg",Titanic_Original!L55="Q","Queenstown",Titanic_Original!L55="S","Southampton")</f>
        <v>Southampton</v>
      </c>
    </row>
    <row r="56" spans="1:12" x14ac:dyDescent="0.2">
      <c r="A56" s="1">
        <v>55</v>
      </c>
      <c r="B56" s="1" t="str">
        <f>IF(Titanic_Original!$B56=1,"Yes","No")</f>
        <v>No</v>
      </c>
      <c r="C56" s="1" t="str">
        <f>(_xlfn.IFS(Titanic_Original!$C56=1,_xlfn.CONCAT(Titanic_Original!$C56,"st"),Titanic_Original!$C56=2,_xlfn.CONCAT(Titanic_Original!$C56,"nd"),Titanic_Original!$C56=3,_xlfn.CONCAT(Titanic_Original!$C56,"rd")))</f>
        <v>1st</v>
      </c>
      <c r="D56" s="1" t="s">
        <v>94</v>
      </c>
      <c r="E56" s="1" t="str">
        <f>PROPER(Titanic_Original!E56)</f>
        <v>Male</v>
      </c>
      <c r="F56" s="4">
        <f>IF(ISBLANK(Titanic_Original!$F56),MEDIAN(Titanic_Original!$F$2:$F$892),IF(Titanic_Original!$F56&lt;1,1,Titanic_Original!$F56))</f>
        <v>65</v>
      </c>
      <c r="G56" s="1">
        <v>0</v>
      </c>
      <c r="H56" s="1">
        <v>1</v>
      </c>
      <c r="I56" s="1">
        <v>113509</v>
      </c>
      <c r="J56" s="8">
        <v>61.979199999999999</v>
      </c>
      <c r="K56" t="str">
        <f>IF(ISBLANK(Titanic_Original!K56),"0",Titanic_Original!K56)</f>
        <v>B30</v>
      </c>
      <c r="L56" s="1" t="str">
        <f>_xlfn.IFS(ISBLANK(Titanic_Original!L56),"Unknown",Titanic_Original!L56="C","Cherbourg",Titanic_Original!L56="Q","Queenstown",Titanic_Original!L56="S","Southampton")</f>
        <v>Cherbourg</v>
      </c>
    </row>
    <row r="57" spans="1:12" x14ac:dyDescent="0.2">
      <c r="A57" s="1">
        <v>56</v>
      </c>
      <c r="B57" s="1" t="str">
        <f>IF(Titanic_Original!$B57=1,"Yes","No")</f>
        <v>Yes</v>
      </c>
      <c r="C57" s="1" t="str">
        <f>(_xlfn.IFS(Titanic_Original!$C57=1,_xlfn.CONCAT(Titanic_Original!$C57,"st"),Titanic_Original!$C57=2,_xlfn.CONCAT(Titanic_Original!$C57,"nd"),Titanic_Original!$C57=3,_xlfn.CONCAT(Titanic_Original!$C57,"rd")))</f>
        <v>1st</v>
      </c>
      <c r="D57" s="1" t="s">
        <v>96</v>
      </c>
      <c r="E57" s="1" t="str">
        <f>PROPER(Titanic_Original!E57)</f>
        <v>Male</v>
      </c>
      <c r="F57" s="4">
        <f>IF(ISBLANK(Titanic_Original!$F57),MEDIAN(Titanic_Original!$F$2:$F$892),IF(Titanic_Original!$F57&lt;1,1,Titanic_Original!$F57))</f>
        <v>28</v>
      </c>
      <c r="G57" s="1">
        <v>0</v>
      </c>
      <c r="H57" s="1">
        <v>0</v>
      </c>
      <c r="I57" s="1">
        <v>19947</v>
      </c>
      <c r="J57" s="8">
        <v>35.5</v>
      </c>
      <c r="K57" t="str">
        <f>IF(ISBLANK(Titanic_Original!K57),"0",Titanic_Original!K57)</f>
        <v>C52</v>
      </c>
      <c r="L57" s="1" t="str">
        <f>_xlfn.IFS(ISBLANK(Titanic_Original!L57),"Unknown",Titanic_Original!L57="C","Cherbourg",Titanic_Original!L57="Q","Queenstown",Titanic_Original!L57="S","Southampton")</f>
        <v>Southampton</v>
      </c>
    </row>
    <row r="58" spans="1:12" x14ac:dyDescent="0.2">
      <c r="A58" s="1">
        <v>57</v>
      </c>
      <c r="B58" s="1" t="str">
        <f>IF(Titanic_Original!$B58=1,"Yes","No")</f>
        <v>Yes</v>
      </c>
      <c r="C58" s="1" t="str">
        <f>(_xlfn.IFS(Titanic_Original!$C58=1,_xlfn.CONCAT(Titanic_Original!$C58,"st"),Titanic_Original!$C58=2,_xlfn.CONCAT(Titanic_Original!$C58,"nd"),Titanic_Original!$C58=3,_xlfn.CONCAT(Titanic_Original!$C58,"rd")))</f>
        <v>2nd</v>
      </c>
      <c r="D58" s="1" t="s">
        <v>98</v>
      </c>
      <c r="E58" s="1" t="str">
        <f>PROPER(Titanic_Original!E58)</f>
        <v>Female</v>
      </c>
      <c r="F58" s="4">
        <f>IF(ISBLANK(Titanic_Original!$F58),MEDIAN(Titanic_Original!$F$2:$F$892),IF(Titanic_Original!$F58&lt;1,1,Titanic_Original!$F58))</f>
        <v>21</v>
      </c>
      <c r="G58" s="1">
        <v>0</v>
      </c>
      <c r="H58" s="1">
        <v>0</v>
      </c>
      <c r="I58" s="1" t="s">
        <v>99</v>
      </c>
      <c r="J58" s="8">
        <v>10.5</v>
      </c>
      <c r="K58" t="str">
        <f>IF(ISBLANK(Titanic_Original!K58),"0",Titanic_Original!K58)</f>
        <v>0</v>
      </c>
      <c r="L58" s="1" t="str">
        <f>_xlfn.IFS(ISBLANK(Titanic_Original!L58),"Unknown",Titanic_Original!L58="C","Cherbourg",Titanic_Original!L58="Q","Queenstown",Titanic_Original!L58="S","Southampton")</f>
        <v>Southampton</v>
      </c>
    </row>
    <row r="59" spans="1:12" x14ac:dyDescent="0.2">
      <c r="A59" s="1">
        <v>58</v>
      </c>
      <c r="B59" s="1" t="str">
        <f>IF(Titanic_Original!$B59=1,"Yes","No")</f>
        <v>No</v>
      </c>
      <c r="C59" s="1" t="str">
        <f>(_xlfn.IFS(Titanic_Original!$C59=1,_xlfn.CONCAT(Titanic_Original!$C59,"st"),Titanic_Original!$C59=2,_xlfn.CONCAT(Titanic_Original!$C59,"nd"),Titanic_Original!$C59=3,_xlfn.CONCAT(Titanic_Original!$C59,"rd")))</f>
        <v>3rd</v>
      </c>
      <c r="D59" s="1" t="s">
        <v>100</v>
      </c>
      <c r="E59" s="1" t="str">
        <f>PROPER(Titanic_Original!E59)</f>
        <v>Male</v>
      </c>
      <c r="F59" s="4">
        <f>IF(ISBLANK(Titanic_Original!$F59),MEDIAN(Titanic_Original!$F$2:$F$892),IF(Titanic_Original!$F59&lt;1,1,Titanic_Original!$F59))</f>
        <v>28.5</v>
      </c>
      <c r="G59" s="1">
        <v>0</v>
      </c>
      <c r="H59" s="1">
        <v>0</v>
      </c>
      <c r="I59" s="1">
        <v>2697</v>
      </c>
      <c r="J59" s="8">
        <v>7.2291999999999996</v>
      </c>
      <c r="K59" t="str">
        <f>IF(ISBLANK(Titanic_Original!K59),"0",Titanic_Original!K59)</f>
        <v>0</v>
      </c>
      <c r="L59" s="1" t="str">
        <f>_xlfn.IFS(ISBLANK(Titanic_Original!L59),"Unknown",Titanic_Original!L59="C","Cherbourg",Titanic_Original!L59="Q","Queenstown",Titanic_Original!L59="S","Southampton")</f>
        <v>Cherbourg</v>
      </c>
    </row>
    <row r="60" spans="1:12" x14ac:dyDescent="0.2">
      <c r="A60" s="1">
        <v>59</v>
      </c>
      <c r="B60" s="1" t="str">
        <f>IF(Titanic_Original!$B60=1,"Yes","No")</f>
        <v>Yes</v>
      </c>
      <c r="C60" s="1" t="str">
        <f>(_xlfn.IFS(Titanic_Original!$C60=1,_xlfn.CONCAT(Titanic_Original!$C60,"st"),Titanic_Original!$C60=2,_xlfn.CONCAT(Titanic_Original!$C60,"nd"),Titanic_Original!$C60=3,_xlfn.CONCAT(Titanic_Original!$C60,"rd")))</f>
        <v>2nd</v>
      </c>
      <c r="D60" s="1" t="s">
        <v>101</v>
      </c>
      <c r="E60" s="1" t="str">
        <f>PROPER(Titanic_Original!E60)</f>
        <v>Female</v>
      </c>
      <c r="F60" s="4">
        <f>IF(ISBLANK(Titanic_Original!$F60),MEDIAN(Titanic_Original!$F$2:$F$892),IF(Titanic_Original!$F60&lt;1,1,Titanic_Original!$F60))</f>
        <v>5</v>
      </c>
      <c r="G60" s="1">
        <v>1</v>
      </c>
      <c r="H60" s="1">
        <v>2</v>
      </c>
      <c r="I60" s="1" t="s">
        <v>102</v>
      </c>
      <c r="J60" s="8">
        <v>27.75</v>
      </c>
      <c r="K60" t="str">
        <f>IF(ISBLANK(Titanic_Original!K60),"0",Titanic_Original!K60)</f>
        <v>0</v>
      </c>
      <c r="L60" s="1" t="str">
        <f>_xlfn.IFS(ISBLANK(Titanic_Original!L60),"Unknown",Titanic_Original!L60="C","Cherbourg",Titanic_Original!L60="Q","Queenstown",Titanic_Original!L60="S","Southampton")</f>
        <v>Southampton</v>
      </c>
    </row>
    <row r="61" spans="1:12" x14ac:dyDescent="0.2">
      <c r="A61" s="1">
        <v>60</v>
      </c>
      <c r="B61" s="1" t="str">
        <f>IF(Titanic_Original!$B61=1,"Yes","No")</f>
        <v>No</v>
      </c>
      <c r="C61" s="1" t="str">
        <f>(_xlfn.IFS(Titanic_Original!$C61=1,_xlfn.CONCAT(Titanic_Original!$C61,"st"),Titanic_Original!$C61=2,_xlfn.CONCAT(Titanic_Original!$C61,"nd"),Titanic_Original!$C61=3,_xlfn.CONCAT(Titanic_Original!$C61,"rd")))</f>
        <v>3rd</v>
      </c>
      <c r="D61" s="1" t="s">
        <v>103</v>
      </c>
      <c r="E61" s="1" t="str">
        <f>PROPER(Titanic_Original!E61)</f>
        <v>Male</v>
      </c>
      <c r="F61" s="4">
        <f>IF(ISBLANK(Titanic_Original!$F61),MEDIAN(Titanic_Original!$F$2:$F$892),IF(Titanic_Original!$F61&lt;1,1,Titanic_Original!$F61))</f>
        <v>11</v>
      </c>
      <c r="G61" s="1">
        <v>5</v>
      </c>
      <c r="H61" s="1">
        <v>2</v>
      </c>
      <c r="I61" s="1" t="s">
        <v>104</v>
      </c>
      <c r="J61" s="8">
        <v>46.9</v>
      </c>
      <c r="K61" t="str">
        <f>IF(ISBLANK(Titanic_Original!K61),"0",Titanic_Original!K61)</f>
        <v>0</v>
      </c>
      <c r="L61" s="1" t="str">
        <f>_xlfn.IFS(ISBLANK(Titanic_Original!L61),"Unknown",Titanic_Original!L61="C","Cherbourg",Titanic_Original!L61="Q","Queenstown",Titanic_Original!L61="S","Southampton")</f>
        <v>Southampton</v>
      </c>
    </row>
    <row r="62" spans="1:12" x14ac:dyDescent="0.2">
      <c r="A62" s="1">
        <v>61</v>
      </c>
      <c r="B62" s="1" t="str">
        <f>IF(Titanic_Original!$B62=1,"Yes","No")</f>
        <v>No</v>
      </c>
      <c r="C62" s="1" t="str">
        <f>(_xlfn.IFS(Titanic_Original!$C62=1,_xlfn.CONCAT(Titanic_Original!$C62,"st"),Titanic_Original!$C62=2,_xlfn.CONCAT(Titanic_Original!$C62,"nd"),Titanic_Original!$C62=3,_xlfn.CONCAT(Titanic_Original!$C62,"rd")))</f>
        <v>3rd</v>
      </c>
      <c r="D62" s="1" t="s">
        <v>105</v>
      </c>
      <c r="E62" s="1" t="str">
        <f>PROPER(Titanic_Original!E62)</f>
        <v>Male</v>
      </c>
      <c r="F62" s="4">
        <f>IF(ISBLANK(Titanic_Original!$F62),MEDIAN(Titanic_Original!$F$2:$F$892),IF(Titanic_Original!$F62&lt;1,1,Titanic_Original!$F62))</f>
        <v>22</v>
      </c>
      <c r="G62" s="1">
        <v>0</v>
      </c>
      <c r="H62" s="1">
        <v>0</v>
      </c>
      <c r="I62" s="1">
        <v>2669</v>
      </c>
      <c r="J62" s="8">
        <v>7.2291999999999996</v>
      </c>
      <c r="K62" t="str">
        <f>IF(ISBLANK(Titanic_Original!K62),"0",Titanic_Original!K62)</f>
        <v>0</v>
      </c>
      <c r="L62" s="1" t="str">
        <f>_xlfn.IFS(ISBLANK(Titanic_Original!L62),"Unknown",Titanic_Original!L62="C","Cherbourg",Titanic_Original!L62="Q","Queenstown",Titanic_Original!L62="S","Southampton")</f>
        <v>Cherbourg</v>
      </c>
    </row>
    <row r="63" spans="1:12" x14ac:dyDescent="0.2">
      <c r="A63" s="1">
        <v>62</v>
      </c>
      <c r="B63" s="1" t="str">
        <f>IF(Titanic_Original!$B63=1,"Yes","No")</f>
        <v>Yes</v>
      </c>
      <c r="C63" s="1" t="str">
        <f>(_xlfn.IFS(Titanic_Original!$C63=1,_xlfn.CONCAT(Titanic_Original!$C63,"st"),Titanic_Original!$C63=2,_xlfn.CONCAT(Titanic_Original!$C63,"nd"),Titanic_Original!$C63=3,_xlfn.CONCAT(Titanic_Original!$C63,"rd")))</f>
        <v>1st</v>
      </c>
      <c r="D63" s="1" t="s">
        <v>106</v>
      </c>
      <c r="E63" s="1" t="str">
        <f>PROPER(Titanic_Original!E63)</f>
        <v>Female</v>
      </c>
      <c r="F63" s="4">
        <f>IF(ISBLANK(Titanic_Original!$F63),MEDIAN(Titanic_Original!$F$2:$F$892),IF(Titanic_Original!$F63&lt;1,1,Titanic_Original!$F63))</f>
        <v>38</v>
      </c>
      <c r="G63" s="1">
        <v>0</v>
      </c>
      <c r="H63" s="1">
        <v>0</v>
      </c>
      <c r="I63" s="1">
        <v>113572</v>
      </c>
      <c r="J63" s="8">
        <v>80</v>
      </c>
      <c r="K63" t="str">
        <f>IF(ISBLANK(Titanic_Original!K63),"0",Titanic_Original!K63)</f>
        <v>B28</v>
      </c>
      <c r="L63" s="1" t="str">
        <f>_xlfn.IFS(ISBLANK(Titanic_Original!L63),"Unknown",Titanic_Original!L63="C","Cherbourg",Titanic_Original!L63="Q","Queenstown",Titanic_Original!L63="S","Southampton")</f>
        <v>Unknown</v>
      </c>
    </row>
    <row r="64" spans="1:12" x14ac:dyDescent="0.2">
      <c r="A64" s="1">
        <v>63</v>
      </c>
      <c r="B64" s="1" t="str">
        <f>IF(Titanic_Original!$B64=1,"Yes","No")</f>
        <v>No</v>
      </c>
      <c r="C64" s="1" t="str">
        <f>(_xlfn.IFS(Titanic_Original!$C64=1,_xlfn.CONCAT(Titanic_Original!$C64,"st"),Titanic_Original!$C64=2,_xlfn.CONCAT(Titanic_Original!$C64,"nd"),Titanic_Original!$C64=3,_xlfn.CONCAT(Titanic_Original!$C64,"rd")))</f>
        <v>1st</v>
      </c>
      <c r="D64" s="1" t="s">
        <v>108</v>
      </c>
      <c r="E64" s="1" t="str">
        <f>PROPER(Titanic_Original!E64)</f>
        <v>Male</v>
      </c>
      <c r="F64" s="4">
        <f>IF(ISBLANK(Titanic_Original!$F64),MEDIAN(Titanic_Original!$F$2:$F$892),IF(Titanic_Original!$F64&lt;1,1,Titanic_Original!$F64))</f>
        <v>45</v>
      </c>
      <c r="G64" s="1">
        <v>1</v>
      </c>
      <c r="H64" s="1">
        <v>0</v>
      </c>
      <c r="I64" s="1">
        <v>36973</v>
      </c>
      <c r="J64" s="8">
        <v>83.474999999999994</v>
      </c>
      <c r="K64" t="str">
        <f>IF(ISBLANK(Titanic_Original!K64),"0",Titanic_Original!K64)</f>
        <v>C83</v>
      </c>
      <c r="L64" s="1" t="str">
        <f>_xlfn.IFS(ISBLANK(Titanic_Original!L64),"Unknown",Titanic_Original!L64="C","Cherbourg",Titanic_Original!L64="Q","Queenstown",Titanic_Original!L64="S","Southampton")</f>
        <v>Southampton</v>
      </c>
    </row>
    <row r="65" spans="1:12" x14ac:dyDescent="0.2">
      <c r="A65" s="1">
        <v>64</v>
      </c>
      <c r="B65" s="1" t="str">
        <f>IF(Titanic_Original!$B65=1,"Yes","No")</f>
        <v>No</v>
      </c>
      <c r="C65" s="1" t="str">
        <f>(_xlfn.IFS(Titanic_Original!$C65=1,_xlfn.CONCAT(Titanic_Original!$C65,"st"),Titanic_Original!$C65=2,_xlfn.CONCAT(Titanic_Original!$C65,"nd"),Titanic_Original!$C65=3,_xlfn.CONCAT(Titanic_Original!$C65,"rd")))</f>
        <v>3rd</v>
      </c>
      <c r="D65" s="1" t="s">
        <v>110</v>
      </c>
      <c r="E65" s="1" t="str">
        <f>PROPER(Titanic_Original!E65)</f>
        <v>Male</v>
      </c>
      <c r="F65" s="4">
        <f>IF(ISBLANK(Titanic_Original!$F65),MEDIAN(Titanic_Original!$F$2:$F$892),IF(Titanic_Original!$F65&lt;1,1,Titanic_Original!$F65))</f>
        <v>4</v>
      </c>
      <c r="G65" s="1">
        <v>3</v>
      </c>
      <c r="H65" s="1">
        <v>2</v>
      </c>
      <c r="I65" s="1">
        <v>347088</v>
      </c>
      <c r="J65" s="8">
        <v>27.9</v>
      </c>
      <c r="K65" t="str">
        <f>IF(ISBLANK(Titanic_Original!K65),"0",Titanic_Original!K65)</f>
        <v>0</v>
      </c>
      <c r="L65" s="1" t="str">
        <f>_xlfn.IFS(ISBLANK(Titanic_Original!L65),"Unknown",Titanic_Original!L65="C","Cherbourg",Titanic_Original!L65="Q","Queenstown",Titanic_Original!L65="S","Southampton")</f>
        <v>Southampton</v>
      </c>
    </row>
    <row r="66" spans="1:12" x14ac:dyDescent="0.2">
      <c r="A66" s="1">
        <v>65</v>
      </c>
      <c r="B66" s="1" t="str">
        <f>IF(Titanic_Original!$B66=1,"Yes","No")</f>
        <v>No</v>
      </c>
      <c r="C66" s="1" t="str">
        <f>(_xlfn.IFS(Titanic_Original!$C66=1,_xlfn.CONCAT(Titanic_Original!$C66,"st"),Titanic_Original!$C66=2,_xlfn.CONCAT(Titanic_Original!$C66,"nd"),Titanic_Original!$C66=3,_xlfn.CONCAT(Titanic_Original!$C66,"rd")))</f>
        <v>1st</v>
      </c>
      <c r="D66" s="1" t="s">
        <v>111</v>
      </c>
      <c r="E66" s="1" t="str">
        <f>PROPER(Titanic_Original!E66)</f>
        <v>Male</v>
      </c>
      <c r="F66" s="4">
        <f>IF(ISBLANK(Titanic_Original!$F66),MEDIAN(Titanic_Original!$F$2:$F$892),IF(Titanic_Original!$F66&lt;1,1,Titanic_Original!$F66))</f>
        <v>28</v>
      </c>
      <c r="G66" s="1">
        <v>0</v>
      </c>
      <c r="H66" s="1">
        <v>0</v>
      </c>
      <c r="I66" s="1" t="s">
        <v>112</v>
      </c>
      <c r="J66" s="8">
        <v>27.720800000000001</v>
      </c>
      <c r="K66" t="str">
        <f>IF(ISBLANK(Titanic_Original!K66),"0",Titanic_Original!K66)</f>
        <v>0</v>
      </c>
      <c r="L66" s="1" t="str">
        <f>_xlfn.IFS(ISBLANK(Titanic_Original!L66),"Unknown",Titanic_Original!L66="C","Cherbourg",Titanic_Original!L66="Q","Queenstown",Titanic_Original!L66="S","Southampton")</f>
        <v>Cherbourg</v>
      </c>
    </row>
    <row r="67" spans="1:12" x14ac:dyDescent="0.2">
      <c r="A67" s="1">
        <v>66</v>
      </c>
      <c r="B67" s="1" t="str">
        <f>IF(Titanic_Original!$B67=1,"Yes","No")</f>
        <v>Yes</v>
      </c>
      <c r="C67" s="1" t="str">
        <f>(_xlfn.IFS(Titanic_Original!$C67=1,_xlfn.CONCAT(Titanic_Original!$C67,"st"),Titanic_Original!$C67=2,_xlfn.CONCAT(Titanic_Original!$C67,"nd"),Titanic_Original!$C67=3,_xlfn.CONCAT(Titanic_Original!$C67,"rd")))</f>
        <v>3rd</v>
      </c>
      <c r="D67" s="1" t="s">
        <v>113</v>
      </c>
      <c r="E67" s="1" t="str">
        <f>PROPER(Titanic_Original!E67)</f>
        <v>Male</v>
      </c>
      <c r="F67" s="4">
        <f>IF(ISBLANK(Titanic_Original!$F67),MEDIAN(Titanic_Original!$F$2:$F$892),IF(Titanic_Original!$F67&lt;1,1,Titanic_Original!$F67))</f>
        <v>28</v>
      </c>
      <c r="G67" s="1">
        <v>1</v>
      </c>
      <c r="H67" s="1">
        <v>1</v>
      </c>
      <c r="I67" s="1">
        <v>2661</v>
      </c>
      <c r="J67" s="8">
        <v>15.245799999999999</v>
      </c>
      <c r="K67" t="str">
        <f>IF(ISBLANK(Titanic_Original!K67),"0",Titanic_Original!K67)</f>
        <v>0</v>
      </c>
      <c r="L67" s="1" t="str">
        <f>_xlfn.IFS(ISBLANK(Titanic_Original!L67),"Unknown",Titanic_Original!L67="C","Cherbourg",Titanic_Original!L67="Q","Queenstown",Titanic_Original!L67="S","Southampton")</f>
        <v>Cherbourg</v>
      </c>
    </row>
    <row r="68" spans="1:12" x14ac:dyDescent="0.2">
      <c r="A68" s="1">
        <v>67</v>
      </c>
      <c r="B68" s="1" t="str">
        <f>IF(Titanic_Original!$B68=1,"Yes","No")</f>
        <v>Yes</v>
      </c>
      <c r="C68" s="1" t="str">
        <f>(_xlfn.IFS(Titanic_Original!$C68=1,_xlfn.CONCAT(Titanic_Original!$C68,"st"),Titanic_Original!$C68=2,_xlfn.CONCAT(Titanic_Original!$C68,"nd"),Titanic_Original!$C68=3,_xlfn.CONCAT(Titanic_Original!$C68,"rd")))</f>
        <v>2nd</v>
      </c>
      <c r="D68" s="1" t="s">
        <v>114</v>
      </c>
      <c r="E68" s="1" t="str">
        <f>PROPER(Titanic_Original!E68)</f>
        <v>Female</v>
      </c>
      <c r="F68" s="4">
        <f>IF(ISBLANK(Titanic_Original!$F68),MEDIAN(Titanic_Original!$F$2:$F$892),IF(Titanic_Original!$F68&lt;1,1,Titanic_Original!$F68))</f>
        <v>29</v>
      </c>
      <c r="G68" s="1">
        <v>0</v>
      </c>
      <c r="H68" s="1">
        <v>0</v>
      </c>
      <c r="I68" s="1" t="s">
        <v>115</v>
      </c>
      <c r="J68" s="8">
        <v>10.5</v>
      </c>
      <c r="K68" t="str">
        <f>IF(ISBLANK(Titanic_Original!K68),"0",Titanic_Original!K68)</f>
        <v>F33</v>
      </c>
      <c r="L68" s="1" t="str">
        <f>_xlfn.IFS(ISBLANK(Titanic_Original!L68),"Unknown",Titanic_Original!L68="C","Cherbourg",Titanic_Original!L68="Q","Queenstown",Titanic_Original!L68="S","Southampton")</f>
        <v>Southampton</v>
      </c>
    </row>
    <row r="69" spans="1:12" x14ac:dyDescent="0.2">
      <c r="A69" s="1">
        <v>68</v>
      </c>
      <c r="B69" s="1" t="str">
        <f>IF(Titanic_Original!$B69=1,"Yes","No")</f>
        <v>No</v>
      </c>
      <c r="C69" s="1" t="str">
        <f>(_xlfn.IFS(Titanic_Original!$C69=1,_xlfn.CONCAT(Titanic_Original!$C69,"st"),Titanic_Original!$C69=2,_xlfn.CONCAT(Titanic_Original!$C69,"nd"),Titanic_Original!$C69=3,_xlfn.CONCAT(Titanic_Original!$C69,"rd")))</f>
        <v>3rd</v>
      </c>
      <c r="D69" s="1" t="s">
        <v>117</v>
      </c>
      <c r="E69" s="1" t="str">
        <f>PROPER(Titanic_Original!E69)</f>
        <v>Male</v>
      </c>
      <c r="F69" s="4">
        <f>IF(ISBLANK(Titanic_Original!$F69),MEDIAN(Titanic_Original!$F$2:$F$892),IF(Titanic_Original!$F69&lt;1,1,Titanic_Original!$F69))</f>
        <v>19</v>
      </c>
      <c r="G69" s="1">
        <v>0</v>
      </c>
      <c r="H69" s="1">
        <v>0</v>
      </c>
      <c r="I69" s="1" t="s">
        <v>118</v>
      </c>
      <c r="J69" s="8">
        <v>8.1583000000000006</v>
      </c>
      <c r="K69" t="str">
        <f>IF(ISBLANK(Titanic_Original!K69),"0",Titanic_Original!K69)</f>
        <v>0</v>
      </c>
      <c r="L69" s="1" t="str">
        <f>_xlfn.IFS(ISBLANK(Titanic_Original!L69),"Unknown",Titanic_Original!L69="C","Cherbourg",Titanic_Original!L69="Q","Queenstown",Titanic_Original!L69="S","Southampton")</f>
        <v>Southampton</v>
      </c>
    </row>
    <row r="70" spans="1:12" x14ac:dyDescent="0.2">
      <c r="A70" s="1">
        <v>69</v>
      </c>
      <c r="B70" s="1" t="str">
        <f>IF(Titanic_Original!$B70=1,"Yes","No")</f>
        <v>Yes</v>
      </c>
      <c r="C70" s="1" t="str">
        <f>(_xlfn.IFS(Titanic_Original!$C70=1,_xlfn.CONCAT(Titanic_Original!$C70,"st"),Titanic_Original!$C70=2,_xlfn.CONCAT(Titanic_Original!$C70,"nd"),Titanic_Original!$C70=3,_xlfn.CONCAT(Titanic_Original!$C70,"rd")))</f>
        <v>3rd</v>
      </c>
      <c r="D70" s="1" t="s">
        <v>119</v>
      </c>
      <c r="E70" s="1" t="str">
        <f>PROPER(Titanic_Original!E70)</f>
        <v>Female</v>
      </c>
      <c r="F70" s="4">
        <f>IF(ISBLANK(Titanic_Original!$F70),MEDIAN(Titanic_Original!$F$2:$F$892),IF(Titanic_Original!$F70&lt;1,1,Titanic_Original!$F70))</f>
        <v>17</v>
      </c>
      <c r="G70" s="1">
        <v>4</v>
      </c>
      <c r="H70" s="1">
        <v>2</v>
      </c>
      <c r="I70" s="1">
        <v>3101281</v>
      </c>
      <c r="J70" s="8">
        <v>7.9249999999999998</v>
      </c>
      <c r="K70" t="str">
        <f>IF(ISBLANK(Titanic_Original!K70),"0",Titanic_Original!K70)</f>
        <v>0</v>
      </c>
      <c r="L70" s="1" t="str">
        <f>_xlfn.IFS(ISBLANK(Titanic_Original!L70),"Unknown",Titanic_Original!L70="C","Cherbourg",Titanic_Original!L70="Q","Queenstown",Titanic_Original!L70="S","Southampton")</f>
        <v>Southampton</v>
      </c>
    </row>
    <row r="71" spans="1:12" x14ac:dyDescent="0.2">
      <c r="A71" s="1">
        <v>70</v>
      </c>
      <c r="B71" s="1" t="str">
        <f>IF(Titanic_Original!$B71=1,"Yes","No")</f>
        <v>No</v>
      </c>
      <c r="C71" s="1" t="str">
        <f>(_xlfn.IFS(Titanic_Original!$C71=1,_xlfn.CONCAT(Titanic_Original!$C71,"st"),Titanic_Original!$C71=2,_xlfn.CONCAT(Titanic_Original!$C71,"nd"),Titanic_Original!$C71=3,_xlfn.CONCAT(Titanic_Original!$C71,"rd")))</f>
        <v>3rd</v>
      </c>
      <c r="D71" s="1" t="s">
        <v>120</v>
      </c>
      <c r="E71" s="1" t="str">
        <f>PROPER(Titanic_Original!E71)</f>
        <v>Male</v>
      </c>
      <c r="F71" s="4">
        <f>IF(ISBLANK(Titanic_Original!$F71),MEDIAN(Titanic_Original!$F$2:$F$892),IF(Titanic_Original!$F71&lt;1,1,Titanic_Original!$F71))</f>
        <v>26</v>
      </c>
      <c r="G71" s="1">
        <v>2</v>
      </c>
      <c r="H71" s="1">
        <v>0</v>
      </c>
      <c r="I71" s="1">
        <v>315151</v>
      </c>
      <c r="J71" s="8">
        <v>8.6624999999999996</v>
      </c>
      <c r="K71" t="str">
        <f>IF(ISBLANK(Titanic_Original!K71),"0",Titanic_Original!K71)</f>
        <v>0</v>
      </c>
      <c r="L71" s="1" t="str">
        <f>_xlfn.IFS(ISBLANK(Titanic_Original!L71),"Unknown",Titanic_Original!L71="C","Cherbourg",Titanic_Original!L71="Q","Queenstown",Titanic_Original!L71="S","Southampton")</f>
        <v>Southampton</v>
      </c>
    </row>
    <row r="72" spans="1:12" x14ac:dyDescent="0.2">
      <c r="A72" s="1">
        <v>71</v>
      </c>
      <c r="B72" s="1" t="str">
        <f>IF(Titanic_Original!$B72=1,"Yes","No")</f>
        <v>No</v>
      </c>
      <c r="C72" s="1" t="str">
        <f>(_xlfn.IFS(Titanic_Original!$C72=1,_xlfn.CONCAT(Titanic_Original!$C72,"st"),Titanic_Original!$C72=2,_xlfn.CONCAT(Titanic_Original!$C72,"nd"),Titanic_Original!$C72=3,_xlfn.CONCAT(Titanic_Original!$C72,"rd")))</f>
        <v>2nd</v>
      </c>
      <c r="D72" s="1" t="s">
        <v>121</v>
      </c>
      <c r="E72" s="1" t="str">
        <f>PROPER(Titanic_Original!E72)</f>
        <v>Male</v>
      </c>
      <c r="F72" s="4">
        <f>IF(ISBLANK(Titanic_Original!$F72),MEDIAN(Titanic_Original!$F$2:$F$892),IF(Titanic_Original!$F72&lt;1,1,Titanic_Original!$F72))</f>
        <v>32</v>
      </c>
      <c r="G72" s="1">
        <v>0</v>
      </c>
      <c r="H72" s="1">
        <v>0</v>
      </c>
      <c r="I72" s="1" t="s">
        <v>122</v>
      </c>
      <c r="J72" s="8">
        <v>10.5</v>
      </c>
      <c r="K72" t="str">
        <f>IF(ISBLANK(Titanic_Original!K72),"0",Titanic_Original!K72)</f>
        <v>0</v>
      </c>
      <c r="L72" s="1" t="str">
        <f>_xlfn.IFS(ISBLANK(Titanic_Original!L72),"Unknown",Titanic_Original!L72="C","Cherbourg",Titanic_Original!L72="Q","Queenstown",Titanic_Original!L72="S","Southampton")</f>
        <v>Southampton</v>
      </c>
    </row>
    <row r="73" spans="1:12" x14ac:dyDescent="0.2">
      <c r="A73" s="1">
        <v>72</v>
      </c>
      <c r="B73" s="1" t="str">
        <f>IF(Titanic_Original!$B73=1,"Yes","No")</f>
        <v>No</v>
      </c>
      <c r="C73" s="1" t="str">
        <f>(_xlfn.IFS(Titanic_Original!$C73=1,_xlfn.CONCAT(Titanic_Original!$C73,"st"),Titanic_Original!$C73=2,_xlfn.CONCAT(Titanic_Original!$C73,"nd"),Titanic_Original!$C73=3,_xlfn.CONCAT(Titanic_Original!$C73,"rd")))</f>
        <v>3rd</v>
      </c>
      <c r="D73" s="1" t="s">
        <v>123</v>
      </c>
      <c r="E73" s="1" t="str">
        <f>PROPER(Titanic_Original!E73)</f>
        <v>Female</v>
      </c>
      <c r="F73" s="4">
        <f>IF(ISBLANK(Titanic_Original!$F73),MEDIAN(Titanic_Original!$F$2:$F$892),IF(Titanic_Original!$F73&lt;1,1,Titanic_Original!$F73))</f>
        <v>16</v>
      </c>
      <c r="G73" s="1">
        <v>5</v>
      </c>
      <c r="H73" s="1">
        <v>2</v>
      </c>
      <c r="I73" s="1" t="s">
        <v>104</v>
      </c>
      <c r="J73" s="8">
        <v>46.9</v>
      </c>
      <c r="K73" t="str">
        <f>IF(ISBLANK(Titanic_Original!K73),"0",Titanic_Original!K73)</f>
        <v>0</v>
      </c>
      <c r="L73" s="1" t="str">
        <f>_xlfn.IFS(ISBLANK(Titanic_Original!L73),"Unknown",Titanic_Original!L73="C","Cherbourg",Titanic_Original!L73="Q","Queenstown",Titanic_Original!L73="S","Southampton")</f>
        <v>Southampton</v>
      </c>
    </row>
    <row r="74" spans="1:12" x14ac:dyDescent="0.2">
      <c r="A74" s="1">
        <v>73</v>
      </c>
      <c r="B74" s="1" t="str">
        <f>IF(Titanic_Original!$B74=1,"Yes","No")</f>
        <v>No</v>
      </c>
      <c r="C74" s="1" t="str">
        <f>(_xlfn.IFS(Titanic_Original!$C74=1,_xlfn.CONCAT(Titanic_Original!$C74,"st"),Titanic_Original!$C74=2,_xlfn.CONCAT(Titanic_Original!$C74,"nd"),Titanic_Original!$C74=3,_xlfn.CONCAT(Titanic_Original!$C74,"rd")))</f>
        <v>2nd</v>
      </c>
      <c r="D74" s="1" t="s">
        <v>124</v>
      </c>
      <c r="E74" s="1" t="str">
        <f>PROPER(Titanic_Original!E74)</f>
        <v>Male</v>
      </c>
      <c r="F74" s="4">
        <f>IF(ISBLANK(Titanic_Original!$F74),MEDIAN(Titanic_Original!$F$2:$F$892),IF(Titanic_Original!$F74&lt;1,1,Titanic_Original!$F74))</f>
        <v>21</v>
      </c>
      <c r="G74" s="1">
        <v>0</v>
      </c>
      <c r="H74" s="1">
        <v>0</v>
      </c>
      <c r="I74" s="1" t="s">
        <v>125</v>
      </c>
      <c r="J74" s="8">
        <v>73.5</v>
      </c>
      <c r="K74" t="str">
        <f>IF(ISBLANK(Titanic_Original!K74),"0",Titanic_Original!K74)</f>
        <v>0</v>
      </c>
      <c r="L74" s="1" t="str">
        <f>_xlfn.IFS(ISBLANK(Titanic_Original!L74),"Unknown",Titanic_Original!L74="C","Cherbourg",Titanic_Original!L74="Q","Queenstown",Titanic_Original!L74="S","Southampton")</f>
        <v>Southampton</v>
      </c>
    </row>
    <row r="75" spans="1:12" x14ac:dyDescent="0.2">
      <c r="A75" s="1">
        <v>74</v>
      </c>
      <c r="B75" s="1" t="str">
        <f>IF(Titanic_Original!$B75=1,"Yes","No")</f>
        <v>No</v>
      </c>
      <c r="C75" s="1" t="str">
        <f>(_xlfn.IFS(Titanic_Original!$C75=1,_xlfn.CONCAT(Titanic_Original!$C75,"st"),Titanic_Original!$C75=2,_xlfn.CONCAT(Titanic_Original!$C75,"nd"),Titanic_Original!$C75=3,_xlfn.CONCAT(Titanic_Original!$C75,"rd")))</f>
        <v>3rd</v>
      </c>
      <c r="D75" s="1" t="s">
        <v>126</v>
      </c>
      <c r="E75" s="1" t="str">
        <f>PROPER(Titanic_Original!E75)</f>
        <v>Male</v>
      </c>
      <c r="F75" s="4">
        <f>IF(ISBLANK(Titanic_Original!$F75),MEDIAN(Titanic_Original!$F$2:$F$892),IF(Titanic_Original!$F75&lt;1,1,Titanic_Original!$F75))</f>
        <v>26</v>
      </c>
      <c r="G75" s="1">
        <v>1</v>
      </c>
      <c r="H75" s="1">
        <v>0</v>
      </c>
      <c r="I75" s="1">
        <v>2680</v>
      </c>
      <c r="J75" s="8">
        <v>14.4542</v>
      </c>
      <c r="K75" t="str">
        <f>IF(ISBLANK(Titanic_Original!K75),"0",Titanic_Original!K75)</f>
        <v>0</v>
      </c>
      <c r="L75" s="1" t="str">
        <f>_xlfn.IFS(ISBLANK(Titanic_Original!L75),"Unknown",Titanic_Original!L75="C","Cherbourg",Titanic_Original!L75="Q","Queenstown",Titanic_Original!L75="S","Southampton")</f>
        <v>Cherbourg</v>
      </c>
    </row>
    <row r="76" spans="1:12" x14ac:dyDescent="0.2">
      <c r="A76" s="1">
        <v>75</v>
      </c>
      <c r="B76" s="1" t="str">
        <f>IF(Titanic_Original!$B76=1,"Yes","No")</f>
        <v>Yes</v>
      </c>
      <c r="C76" s="1" t="str">
        <f>(_xlfn.IFS(Titanic_Original!$C76=1,_xlfn.CONCAT(Titanic_Original!$C76,"st"),Titanic_Original!$C76=2,_xlfn.CONCAT(Titanic_Original!$C76,"nd"),Titanic_Original!$C76=3,_xlfn.CONCAT(Titanic_Original!$C76,"rd")))</f>
        <v>3rd</v>
      </c>
      <c r="D76" s="1" t="s">
        <v>127</v>
      </c>
      <c r="E76" s="1" t="str">
        <f>PROPER(Titanic_Original!E76)</f>
        <v>Male</v>
      </c>
      <c r="F76" s="4">
        <f>IF(ISBLANK(Titanic_Original!$F76),MEDIAN(Titanic_Original!$F$2:$F$892),IF(Titanic_Original!$F76&lt;1,1,Titanic_Original!$F76))</f>
        <v>32</v>
      </c>
      <c r="G76" s="1">
        <v>0</v>
      </c>
      <c r="H76" s="1">
        <v>0</v>
      </c>
      <c r="I76" s="1">
        <v>1601</v>
      </c>
      <c r="J76" s="8">
        <v>56.495800000000003</v>
      </c>
      <c r="K76" t="str">
        <f>IF(ISBLANK(Titanic_Original!K76),"0",Titanic_Original!K76)</f>
        <v>0</v>
      </c>
      <c r="L76" s="1" t="str">
        <f>_xlfn.IFS(ISBLANK(Titanic_Original!L76),"Unknown",Titanic_Original!L76="C","Cherbourg",Titanic_Original!L76="Q","Queenstown",Titanic_Original!L76="S","Southampton")</f>
        <v>Southampton</v>
      </c>
    </row>
    <row r="77" spans="1:12" x14ac:dyDescent="0.2">
      <c r="A77" s="1">
        <v>76</v>
      </c>
      <c r="B77" s="1" t="str">
        <f>IF(Titanic_Original!$B77=1,"Yes","No")</f>
        <v>No</v>
      </c>
      <c r="C77" s="1" t="str">
        <f>(_xlfn.IFS(Titanic_Original!$C77=1,_xlfn.CONCAT(Titanic_Original!$C77,"st"),Titanic_Original!$C77=2,_xlfn.CONCAT(Titanic_Original!$C77,"nd"),Titanic_Original!$C77=3,_xlfn.CONCAT(Titanic_Original!$C77,"rd")))</f>
        <v>3rd</v>
      </c>
      <c r="D77" s="1" t="s">
        <v>128</v>
      </c>
      <c r="E77" s="1" t="str">
        <f>PROPER(Titanic_Original!E77)</f>
        <v>Male</v>
      </c>
      <c r="F77" s="4">
        <f>IF(ISBLANK(Titanic_Original!$F77),MEDIAN(Titanic_Original!$F$2:$F$892),IF(Titanic_Original!$F77&lt;1,1,Titanic_Original!$F77))</f>
        <v>25</v>
      </c>
      <c r="G77" s="1">
        <v>0</v>
      </c>
      <c r="H77" s="1">
        <v>0</v>
      </c>
      <c r="I77" s="1">
        <v>348123</v>
      </c>
      <c r="J77" s="8">
        <v>7.65</v>
      </c>
      <c r="K77" t="str">
        <f>IF(ISBLANK(Titanic_Original!K77),"0",Titanic_Original!K77)</f>
        <v>F G73</v>
      </c>
      <c r="L77" s="1" t="str">
        <f>_xlfn.IFS(ISBLANK(Titanic_Original!L77),"Unknown",Titanic_Original!L77="C","Cherbourg",Titanic_Original!L77="Q","Queenstown",Titanic_Original!L77="S","Southampton")</f>
        <v>Southampton</v>
      </c>
    </row>
    <row r="78" spans="1:12" x14ac:dyDescent="0.2">
      <c r="A78" s="1">
        <v>77</v>
      </c>
      <c r="B78" s="1" t="str">
        <f>IF(Titanic_Original!$B78=1,"Yes","No")</f>
        <v>No</v>
      </c>
      <c r="C78" s="1" t="str">
        <f>(_xlfn.IFS(Titanic_Original!$C78=1,_xlfn.CONCAT(Titanic_Original!$C78,"st"),Titanic_Original!$C78=2,_xlfn.CONCAT(Titanic_Original!$C78,"nd"),Titanic_Original!$C78=3,_xlfn.CONCAT(Titanic_Original!$C78,"rd")))</f>
        <v>3rd</v>
      </c>
      <c r="D78" s="1" t="s">
        <v>130</v>
      </c>
      <c r="E78" s="1" t="str">
        <f>PROPER(Titanic_Original!E78)</f>
        <v>Male</v>
      </c>
      <c r="F78" s="4">
        <f>IF(ISBLANK(Titanic_Original!$F78),MEDIAN(Titanic_Original!$F$2:$F$892),IF(Titanic_Original!$F78&lt;1,1,Titanic_Original!$F78))</f>
        <v>28</v>
      </c>
      <c r="G78" s="1">
        <v>0</v>
      </c>
      <c r="H78" s="1">
        <v>0</v>
      </c>
      <c r="I78" s="1">
        <v>349208</v>
      </c>
      <c r="J78" s="8">
        <v>7.8958000000000004</v>
      </c>
      <c r="K78" t="str">
        <f>IF(ISBLANK(Titanic_Original!K78),"0",Titanic_Original!K78)</f>
        <v>0</v>
      </c>
      <c r="L78" s="1" t="str">
        <f>_xlfn.IFS(ISBLANK(Titanic_Original!L78),"Unknown",Titanic_Original!L78="C","Cherbourg",Titanic_Original!L78="Q","Queenstown",Titanic_Original!L78="S","Southampton")</f>
        <v>Southampton</v>
      </c>
    </row>
    <row r="79" spans="1:12" x14ac:dyDescent="0.2">
      <c r="A79" s="1">
        <v>78</v>
      </c>
      <c r="B79" s="1" t="str">
        <f>IF(Titanic_Original!$B79=1,"Yes","No")</f>
        <v>No</v>
      </c>
      <c r="C79" s="1" t="str">
        <f>(_xlfn.IFS(Titanic_Original!$C79=1,_xlfn.CONCAT(Titanic_Original!$C79,"st"),Titanic_Original!$C79=2,_xlfn.CONCAT(Titanic_Original!$C79,"nd"),Titanic_Original!$C79=3,_xlfn.CONCAT(Titanic_Original!$C79,"rd")))</f>
        <v>3rd</v>
      </c>
      <c r="D79" s="1" t="s">
        <v>131</v>
      </c>
      <c r="E79" s="1" t="str">
        <f>PROPER(Titanic_Original!E79)</f>
        <v>Male</v>
      </c>
      <c r="F79" s="4">
        <f>IF(ISBLANK(Titanic_Original!$F79),MEDIAN(Titanic_Original!$F$2:$F$892),IF(Titanic_Original!$F79&lt;1,1,Titanic_Original!$F79))</f>
        <v>28</v>
      </c>
      <c r="G79" s="1">
        <v>0</v>
      </c>
      <c r="H79" s="1">
        <v>0</v>
      </c>
      <c r="I79" s="1">
        <v>374746</v>
      </c>
      <c r="J79" s="8">
        <v>8.0500000000000007</v>
      </c>
      <c r="K79" t="str">
        <f>IF(ISBLANK(Titanic_Original!K79),"0",Titanic_Original!K79)</f>
        <v>0</v>
      </c>
      <c r="L79" s="1" t="str">
        <f>_xlfn.IFS(ISBLANK(Titanic_Original!L79),"Unknown",Titanic_Original!L79="C","Cherbourg",Titanic_Original!L79="Q","Queenstown",Titanic_Original!L79="S","Southampton")</f>
        <v>Southampton</v>
      </c>
    </row>
    <row r="80" spans="1:12" x14ac:dyDescent="0.2">
      <c r="A80" s="1">
        <v>79</v>
      </c>
      <c r="B80" s="1" t="str">
        <f>IF(Titanic_Original!$B80=1,"Yes","No")</f>
        <v>Yes</v>
      </c>
      <c r="C80" s="1" t="str">
        <f>(_xlfn.IFS(Titanic_Original!$C80=1,_xlfn.CONCAT(Titanic_Original!$C80,"st"),Titanic_Original!$C80=2,_xlfn.CONCAT(Titanic_Original!$C80,"nd"),Titanic_Original!$C80=3,_xlfn.CONCAT(Titanic_Original!$C80,"rd")))</f>
        <v>2nd</v>
      </c>
      <c r="D80" s="1" t="s">
        <v>132</v>
      </c>
      <c r="E80" s="1" t="str">
        <f>PROPER(Titanic_Original!E80)</f>
        <v>Male</v>
      </c>
      <c r="F80" s="4">
        <f>IF(ISBLANK(Titanic_Original!$F80),MEDIAN(Titanic_Original!$F$2:$F$892),IF(Titanic_Original!$F80&lt;1,1,Titanic_Original!$F80))</f>
        <v>1</v>
      </c>
      <c r="G80" s="1">
        <v>0</v>
      </c>
      <c r="H80" s="1">
        <v>2</v>
      </c>
      <c r="I80" s="1">
        <v>248738</v>
      </c>
      <c r="J80" s="8">
        <v>29</v>
      </c>
      <c r="K80" t="str">
        <f>IF(ISBLANK(Titanic_Original!K80),"0",Titanic_Original!K80)</f>
        <v>0</v>
      </c>
      <c r="L80" s="1" t="str">
        <f>_xlfn.IFS(ISBLANK(Titanic_Original!L80),"Unknown",Titanic_Original!L80="C","Cherbourg",Titanic_Original!L80="Q","Queenstown",Titanic_Original!L80="S","Southampton")</f>
        <v>Southampton</v>
      </c>
    </row>
    <row r="81" spans="1:12" x14ac:dyDescent="0.2">
      <c r="A81" s="1">
        <v>80</v>
      </c>
      <c r="B81" s="1" t="str">
        <f>IF(Titanic_Original!$B81=1,"Yes","No")</f>
        <v>Yes</v>
      </c>
      <c r="C81" s="1" t="str">
        <f>(_xlfn.IFS(Titanic_Original!$C81=1,_xlfn.CONCAT(Titanic_Original!$C81,"st"),Titanic_Original!$C81=2,_xlfn.CONCAT(Titanic_Original!$C81,"nd"),Titanic_Original!$C81=3,_xlfn.CONCAT(Titanic_Original!$C81,"rd")))</f>
        <v>3rd</v>
      </c>
      <c r="D81" s="1" t="s">
        <v>133</v>
      </c>
      <c r="E81" s="1" t="str">
        <f>PROPER(Titanic_Original!E81)</f>
        <v>Female</v>
      </c>
      <c r="F81" s="4">
        <f>IF(ISBLANK(Titanic_Original!$F81),MEDIAN(Titanic_Original!$F$2:$F$892),IF(Titanic_Original!$F81&lt;1,1,Titanic_Original!$F81))</f>
        <v>30</v>
      </c>
      <c r="G81" s="1">
        <v>0</v>
      </c>
      <c r="H81" s="1">
        <v>0</v>
      </c>
      <c r="I81" s="1">
        <v>364516</v>
      </c>
      <c r="J81" s="8">
        <v>12.475</v>
      </c>
      <c r="K81" t="str">
        <f>IF(ISBLANK(Titanic_Original!K81),"0",Titanic_Original!K81)</f>
        <v>0</v>
      </c>
      <c r="L81" s="1" t="str">
        <f>_xlfn.IFS(ISBLANK(Titanic_Original!L81),"Unknown",Titanic_Original!L81="C","Cherbourg",Titanic_Original!L81="Q","Queenstown",Titanic_Original!L81="S","Southampton")</f>
        <v>Southampton</v>
      </c>
    </row>
    <row r="82" spans="1:12" x14ac:dyDescent="0.2">
      <c r="A82" s="1">
        <v>81</v>
      </c>
      <c r="B82" s="1" t="str">
        <f>IF(Titanic_Original!$B82=1,"Yes","No")</f>
        <v>No</v>
      </c>
      <c r="C82" s="1" t="str">
        <f>(_xlfn.IFS(Titanic_Original!$C82=1,_xlfn.CONCAT(Titanic_Original!$C82,"st"),Titanic_Original!$C82=2,_xlfn.CONCAT(Titanic_Original!$C82,"nd"),Titanic_Original!$C82=3,_xlfn.CONCAT(Titanic_Original!$C82,"rd")))</f>
        <v>3rd</v>
      </c>
      <c r="D82" s="1" t="s">
        <v>134</v>
      </c>
      <c r="E82" s="1" t="str">
        <f>PROPER(Titanic_Original!E82)</f>
        <v>Male</v>
      </c>
      <c r="F82" s="4">
        <f>IF(ISBLANK(Titanic_Original!$F82),MEDIAN(Titanic_Original!$F$2:$F$892),IF(Titanic_Original!$F82&lt;1,1,Titanic_Original!$F82))</f>
        <v>22</v>
      </c>
      <c r="G82" s="1">
        <v>0</v>
      </c>
      <c r="H82" s="1">
        <v>0</v>
      </c>
      <c r="I82" s="1">
        <v>345767</v>
      </c>
      <c r="J82" s="8">
        <v>9</v>
      </c>
      <c r="K82" t="str">
        <f>IF(ISBLANK(Titanic_Original!K82),"0",Titanic_Original!K82)</f>
        <v>0</v>
      </c>
      <c r="L82" s="1" t="str">
        <f>_xlfn.IFS(ISBLANK(Titanic_Original!L82),"Unknown",Titanic_Original!L82="C","Cherbourg",Titanic_Original!L82="Q","Queenstown",Titanic_Original!L82="S","Southampton")</f>
        <v>Southampton</v>
      </c>
    </row>
    <row r="83" spans="1:12" x14ac:dyDescent="0.2">
      <c r="A83" s="1">
        <v>82</v>
      </c>
      <c r="B83" s="1" t="str">
        <f>IF(Titanic_Original!$B83=1,"Yes","No")</f>
        <v>Yes</v>
      </c>
      <c r="C83" s="1" t="str">
        <f>(_xlfn.IFS(Titanic_Original!$C83=1,_xlfn.CONCAT(Titanic_Original!$C83,"st"),Titanic_Original!$C83=2,_xlfn.CONCAT(Titanic_Original!$C83,"nd"),Titanic_Original!$C83=3,_xlfn.CONCAT(Titanic_Original!$C83,"rd")))</f>
        <v>3rd</v>
      </c>
      <c r="D83" s="1" t="s">
        <v>135</v>
      </c>
      <c r="E83" s="1" t="str">
        <f>PROPER(Titanic_Original!E83)</f>
        <v>Male</v>
      </c>
      <c r="F83" s="4">
        <f>IF(ISBLANK(Titanic_Original!$F83),MEDIAN(Titanic_Original!$F$2:$F$892),IF(Titanic_Original!$F83&lt;1,1,Titanic_Original!$F83))</f>
        <v>29</v>
      </c>
      <c r="G83" s="1">
        <v>0</v>
      </c>
      <c r="H83" s="1">
        <v>0</v>
      </c>
      <c r="I83" s="1">
        <v>345779</v>
      </c>
      <c r="J83" s="8">
        <v>9.5</v>
      </c>
      <c r="K83" t="str">
        <f>IF(ISBLANK(Titanic_Original!K83),"0",Titanic_Original!K83)</f>
        <v>0</v>
      </c>
      <c r="L83" s="1" t="str">
        <f>_xlfn.IFS(ISBLANK(Titanic_Original!L83),"Unknown",Titanic_Original!L83="C","Cherbourg",Titanic_Original!L83="Q","Queenstown",Titanic_Original!L83="S","Southampton")</f>
        <v>Southampton</v>
      </c>
    </row>
    <row r="84" spans="1:12" x14ac:dyDescent="0.2">
      <c r="A84" s="1">
        <v>83</v>
      </c>
      <c r="B84" s="1" t="str">
        <f>IF(Titanic_Original!$B84=1,"Yes","No")</f>
        <v>Yes</v>
      </c>
      <c r="C84" s="1" t="str">
        <f>(_xlfn.IFS(Titanic_Original!$C84=1,_xlfn.CONCAT(Titanic_Original!$C84,"st"),Titanic_Original!$C84=2,_xlfn.CONCAT(Titanic_Original!$C84,"nd"),Titanic_Original!$C84=3,_xlfn.CONCAT(Titanic_Original!$C84,"rd")))</f>
        <v>3rd</v>
      </c>
      <c r="D84" s="1" t="s">
        <v>136</v>
      </c>
      <c r="E84" s="1" t="str">
        <f>PROPER(Titanic_Original!E84)</f>
        <v>Female</v>
      </c>
      <c r="F84" s="4">
        <f>IF(ISBLANK(Titanic_Original!$F84),MEDIAN(Titanic_Original!$F$2:$F$892),IF(Titanic_Original!$F84&lt;1,1,Titanic_Original!$F84))</f>
        <v>28</v>
      </c>
      <c r="G84" s="1">
        <v>0</v>
      </c>
      <c r="H84" s="1">
        <v>0</v>
      </c>
      <c r="I84" s="1">
        <v>330932</v>
      </c>
      <c r="J84" s="8">
        <v>7.7874999999999996</v>
      </c>
      <c r="K84" t="str">
        <f>IF(ISBLANK(Titanic_Original!K84),"0",Titanic_Original!K84)</f>
        <v>0</v>
      </c>
      <c r="L84" s="1" t="str">
        <f>_xlfn.IFS(ISBLANK(Titanic_Original!L84),"Unknown",Titanic_Original!L84="C","Cherbourg",Titanic_Original!L84="Q","Queenstown",Titanic_Original!L84="S","Southampton")</f>
        <v>Queenstown</v>
      </c>
    </row>
    <row r="85" spans="1:12" x14ac:dyDescent="0.2">
      <c r="A85" s="1">
        <v>84</v>
      </c>
      <c r="B85" s="1" t="str">
        <f>IF(Titanic_Original!$B85=1,"Yes","No")</f>
        <v>No</v>
      </c>
      <c r="C85" s="1" t="str">
        <f>(_xlfn.IFS(Titanic_Original!$C85=1,_xlfn.CONCAT(Titanic_Original!$C85,"st"),Titanic_Original!$C85=2,_xlfn.CONCAT(Titanic_Original!$C85,"nd"),Titanic_Original!$C85=3,_xlfn.CONCAT(Titanic_Original!$C85,"rd")))</f>
        <v>1st</v>
      </c>
      <c r="D85" s="1" t="s">
        <v>137</v>
      </c>
      <c r="E85" s="1" t="str">
        <f>PROPER(Titanic_Original!E85)</f>
        <v>Male</v>
      </c>
      <c r="F85" s="4">
        <f>IF(ISBLANK(Titanic_Original!$F85),MEDIAN(Titanic_Original!$F$2:$F$892),IF(Titanic_Original!$F85&lt;1,1,Titanic_Original!$F85))</f>
        <v>28</v>
      </c>
      <c r="G85" s="1">
        <v>0</v>
      </c>
      <c r="H85" s="1">
        <v>0</v>
      </c>
      <c r="I85" s="1">
        <v>113059</v>
      </c>
      <c r="J85" s="8">
        <v>47.1</v>
      </c>
      <c r="K85" t="str">
        <f>IF(ISBLANK(Titanic_Original!K85),"0",Titanic_Original!K85)</f>
        <v>0</v>
      </c>
      <c r="L85" s="1" t="str">
        <f>_xlfn.IFS(ISBLANK(Titanic_Original!L85),"Unknown",Titanic_Original!L85="C","Cherbourg",Titanic_Original!L85="Q","Queenstown",Titanic_Original!L85="S","Southampton")</f>
        <v>Southampton</v>
      </c>
    </row>
    <row r="86" spans="1:12" x14ac:dyDescent="0.2">
      <c r="A86" s="1">
        <v>85</v>
      </c>
      <c r="B86" s="1" t="str">
        <f>IF(Titanic_Original!$B86=1,"Yes","No")</f>
        <v>Yes</v>
      </c>
      <c r="C86" s="1" t="str">
        <f>(_xlfn.IFS(Titanic_Original!$C86=1,_xlfn.CONCAT(Titanic_Original!$C86,"st"),Titanic_Original!$C86=2,_xlfn.CONCAT(Titanic_Original!$C86,"nd"),Titanic_Original!$C86=3,_xlfn.CONCAT(Titanic_Original!$C86,"rd")))</f>
        <v>2nd</v>
      </c>
      <c r="D86" s="1" t="s">
        <v>138</v>
      </c>
      <c r="E86" s="1" t="str">
        <f>PROPER(Titanic_Original!E86)</f>
        <v>Female</v>
      </c>
      <c r="F86" s="4">
        <f>IF(ISBLANK(Titanic_Original!$F86),MEDIAN(Titanic_Original!$F$2:$F$892),IF(Titanic_Original!$F86&lt;1,1,Titanic_Original!$F86))</f>
        <v>17</v>
      </c>
      <c r="G86" s="1">
        <v>0</v>
      </c>
      <c r="H86" s="1">
        <v>0</v>
      </c>
      <c r="I86" s="1" t="s">
        <v>139</v>
      </c>
      <c r="J86" s="8">
        <v>10.5</v>
      </c>
      <c r="K86" t="str">
        <f>IF(ISBLANK(Titanic_Original!K86),"0",Titanic_Original!K86)</f>
        <v>0</v>
      </c>
      <c r="L86" s="1" t="str">
        <f>_xlfn.IFS(ISBLANK(Titanic_Original!L86),"Unknown",Titanic_Original!L86="C","Cherbourg",Titanic_Original!L86="Q","Queenstown",Titanic_Original!L86="S","Southampton")</f>
        <v>Southampton</v>
      </c>
    </row>
    <row r="87" spans="1:12" x14ac:dyDescent="0.2">
      <c r="A87" s="1">
        <v>86</v>
      </c>
      <c r="B87" s="1" t="str">
        <f>IF(Titanic_Original!$B87=1,"Yes","No")</f>
        <v>Yes</v>
      </c>
      <c r="C87" s="1" t="str">
        <f>(_xlfn.IFS(Titanic_Original!$C87=1,_xlfn.CONCAT(Titanic_Original!$C87,"st"),Titanic_Original!$C87=2,_xlfn.CONCAT(Titanic_Original!$C87,"nd"),Titanic_Original!$C87=3,_xlfn.CONCAT(Titanic_Original!$C87,"rd")))</f>
        <v>3rd</v>
      </c>
      <c r="D87" s="1" t="s">
        <v>140</v>
      </c>
      <c r="E87" s="1" t="str">
        <f>PROPER(Titanic_Original!E87)</f>
        <v>Female</v>
      </c>
      <c r="F87" s="4">
        <f>IF(ISBLANK(Titanic_Original!$F87),MEDIAN(Titanic_Original!$F$2:$F$892),IF(Titanic_Original!$F87&lt;1,1,Titanic_Original!$F87))</f>
        <v>33</v>
      </c>
      <c r="G87" s="1">
        <v>3</v>
      </c>
      <c r="H87" s="1">
        <v>0</v>
      </c>
      <c r="I87" s="1">
        <v>3101278</v>
      </c>
      <c r="J87" s="8">
        <v>15.85</v>
      </c>
      <c r="K87" t="str">
        <f>IF(ISBLANK(Titanic_Original!K87),"0",Titanic_Original!K87)</f>
        <v>0</v>
      </c>
      <c r="L87" s="1" t="str">
        <f>_xlfn.IFS(ISBLANK(Titanic_Original!L87),"Unknown",Titanic_Original!L87="C","Cherbourg",Titanic_Original!L87="Q","Queenstown",Titanic_Original!L87="S","Southampton")</f>
        <v>Southampton</v>
      </c>
    </row>
    <row r="88" spans="1:12" x14ac:dyDescent="0.2">
      <c r="A88" s="1">
        <v>87</v>
      </c>
      <c r="B88" s="1" t="str">
        <f>IF(Titanic_Original!$B88=1,"Yes","No")</f>
        <v>No</v>
      </c>
      <c r="C88" s="1" t="str">
        <f>(_xlfn.IFS(Titanic_Original!$C88=1,_xlfn.CONCAT(Titanic_Original!$C88,"st"),Titanic_Original!$C88=2,_xlfn.CONCAT(Titanic_Original!$C88,"nd"),Titanic_Original!$C88=3,_xlfn.CONCAT(Titanic_Original!$C88,"rd")))</f>
        <v>3rd</v>
      </c>
      <c r="D88" s="1" t="s">
        <v>141</v>
      </c>
      <c r="E88" s="1" t="str">
        <f>PROPER(Titanic_Original!E88)</f>
        <v>Male</v>
      </c>
      <c r="F88" s="4">
        <f>IF(ISBLANK(Titanic_Original!$F88),MEDIAN(Titanic_Original!$F$2:$F$892),IF(Titanic_Original!$F88&lt;1,1,Titanic_Original!$F88))</f>
        <v>16</v>
      </c>
      <c r="G88" s="1">
        <v>1</v>
      </c>
      <c r="H88" s="1">
        <v>3</v>
      </c>
      <c r="I88" s="1" t="s">
        <v>142</v>
      </c>
      <c r="J88" s="8">
        <v>34.375</v>
      </c>
      <c r="K88" t="str">
        <f>IF(ISBLANK(Titanic_Original!K88),"0",Titanic_Original!K88)</f>
        <v>0</v>
      </c>
      <c r="L88" s="1" t="str">
        <f>_xlfn.IFS(ISBLANK(Titanic_Original!L88),"Unknown",Titanic_Original!L88="C","Cherbourg",Titanic_Original!L88="Q","Queenstown",Titanic_Original!L88="S","Southampton")</f>
        <v>Southampton</v>
      </c>
    </row>
    <row r="89" spans="1:12" x14ac:dyDescent="0.2">
      <c r="A89" s="1">
        <v>88</v>
      </c>
      <c r="B89" s="1" t="str">
        <f>IF(Titanic_Original!$B89=1,"Yes","No")</f>
        <v>No</v>
      </c>
      <c r="C89" s="1" t="str">
        <f>(_xlfn.IFS(Titanic_Original!$C89=1,_xlfn.CONCAT(Titanic_Original!$C89,"st"),Titanic_Original!$C89=2,_xlfn.CONCAT(Titanic_Original!$C89,"nd"),Titanic_Original!$C89=3,_xlfn.CONCAT(Titanic_Original!$C89,"rd")))</f>
        <v>3rd</v>
      </c>
      <c r="D89" s="1" t="s">
        <v>143</v>
      </c>
      <c r="E89" s="1" t="str">
        <f>PROPER(Titanic_Original!E89)</f>
        <v>Male</v>
      </c>
      <c r="F89" s="4">
        <f>IF(ISBLANK(Titanic_Original!$F89),MEDIAN(Titanic_Original!$F$2:$F$892),IF(Titanic_Original!$F89&lt;1,1,Titanic_Original!$F89))</f>
        <v>28</v>
      </c>
      <c r="G89" s="1">
        <v>0</v>
      </c>
      <c r="H89" s="1">
        <v>0</v>
      </c>
      <c r="I89" s="1" t="s">
        <v>144</v>
      </c>
      <c r="J89" s="8">
        <v>8.0500000000000007</v>
      </c>
      <c r="K89" t="str">
        <f>IF(ISBLANK(Titanic_Original!K89),"0",Titanic_Original!K89)</f>
        <v>0</v>
      </c>
      <c r="L89" s="1" t="str">
        <f>_xlfn.IFS(ISBLANK(Titanic_Original!L89),"Unknown",Titanic_Original!L89="C","Cherbourg",Titanic_Original!L89="Q","Queenstown",Titanic_Original!L89="S","Southampton")</f>
        <v>Southampton</v>
      </c>
    </row>
    <row r="90" spans="1:12" x14ac:dyDescent="0.2">
      <c r="A90" s="1">
        <v>89</v>
      </c>
      <c r="B90" s="1" t="str">
        <f>IF(Titanic_Original!$B90=1,"Yes","No")</f>
        <v>Yes</v>
      </c>
      <c r="C90" s="1" t="str">
        <f>(_xlfn.IFS(Titanic_Original!$C90=1,_xlfn.CONCAT(Titanic_Original!$C90,"st"),Titanic_Original!$C90=2,_xlfn.CONCAT(Titanic_Original!$C90,"nd"),Titanic_Original!$C90=3,_xlfn.CONCAT(Titanic_Original!$C90,"rd")))</f>
        <v>1st</v>
      </c>
      <c r="D90" s="1" t="s">
        <v>145</v>
      </c>
      <c r="E90" s="1" t="str">
        <f>PROPER(Titanic_Original!E90)</f>
        <v>Female</v>
      </c>
      <c r="F90" s="4">
        <f>IF(ISBLANK(Titanic_Original!$F90),MEDIAN(Titanic_Original!$F$2:$F$892),IF(Titanic_Original!$F90&lt;1,1,Titanic_Original!$F90))</f>
        <v>23</v>
      </c>
      <c r="G90" s="1">
        <v>3</v>
      </c>
      <c r="H90" s="1">
        <v>2</v>
      </c>
      <c r="I90" s="1">
        <v>19950</v>
      </c>
      <c r="J90" s="8">
        <v>263</v>
      </c>
      <c r="K90" t="str">
        <f>IF(ISBLANK(Titanic_Original!K90),"0",Titanic_Original!K90)</f>
        <v>C23 C25 C27</v>
      </c>
      <c r="L90" s="1" t="str">
        <f>_xlfn.IFS(ISBLANK(Titanic_Original!L90),"Unknown",Titanic_Original!L90="C","Cherbourg",Titanic_Original!L90="Q","Queenstown",Titanic_Original!L90="S","Southampton")</f>
        <v>Southampton</v>
      </c>
    </row>
    <row r="91" spans="1:12" x14ac:dyDescent="0.2">
      <c r="A91" s="1">
        <v>90</v>
      </c>
      <c r="B91" s="1" t="str">
        <f>IF(Titanic_Original!$B91=1,"Yes","No")</f>
        <v>No</v>
      </c>
      <c r="C91" s="1" t="str">
        <f>(_xlfn.IFS(Titanic_Original!$C91=1,_xlfn.CONCAT(Titanic_Original!$C91,"st"),Titanic_Original!$C91=2,_xlfn.CONCAT(Titanic_Original!$C91,"nd"),Titanic_Original!$C91=3,_xlfn.CONCAT(Titanic_Original!$C91,"rd")))</f>
        <v>3rd</v>
      </c>
      <c r="D91" s="1" t="s">
        <v>146</v>
      </c>
      <c r="E91" s="1" t="str">
        <f>PROPER(Titanic_Original!E91)</f>
        <v>Male</v>
      </c>
      <c r="F91" s="4">
        <f>IF(ISBLANK(Titanic_Original!$F91),MEDIAN(Titanic_Original!$F$2:$F$892),IF(Titanic_Original!$F91&lt;1,1,Titanic_Original!$F91))</f>
        <v>24</v>
      </c>
      <c r="G91" s="1">
        <v>0</v>
      </c>
      <c r="H91" s="1">
        <v>0</v>
      </c>
      <c r="I91" s="1">
        <v>343275</v>
      </c>
      <c r="J91" s="8">
        <v>8.0500000000000007</v>
      </c>
      <c r="K91" t="str">
        <f>IF(ISBLANK(Titanic_Original!K91),"0",Titanic_Original!K91)</f>
        <v>0</v>
      </c>
      <c r="L91" s="1" t="str">
        <f>_xlfn.IFS(ISBLANK(Titanic_Original!L91),"Unknown",Titanic_Original!L91="C","Cherbourg",Titanic_Original!L91="Q","Queenstown",Titanic_Original!L91="S","Southampton")</f>
        <v>Southampton</v>
      </c>
    </row>
    <row r="92" spans="1:12" x14ac:dyDescent="0.2">
      <c r="A92" s="1">
        <v>91</v>
      </c>
      <c r="B92" s="1" t="str">
        <f>IF(Titanic_Original!$B92=1,"Yes","No")</f>
        <v>No</v>
      </c>
      <c r="C92" s="1" t="str">
        <f>(_xlfn.IFS(Titanic_Original!$C92=1,_xlfn.CONCAT(Titanic_Original!$C92,"st"),Titanic_Original!$C92=2,_xlfn.CONCAT(Titanic_Original!$C92,"nd"),Titanic_Original!$C92=3,_xlfn.CONCAT(Titanic_Original!$C92,"rd")))</f>
        <v>3rd</v>
      </c>
      <c r="D92" s="1" t="s">
        <v>147</v>
      </c>
      <c r="E92" s="1" t="str">
        <f>PROPER(Titanic_Original!E92)</f>
        <v>Male</v>
      </c>
      <c r="F92" s="4">
        <f>IF(ISBLANK(Titanic_Original!$F92),MEDIAN(Titanic_Original!$F$2:$F$892),IF(Titanic_Original!$F92&lt;1,1,Titanic_Original!$F92))</f>
        <v>29</v>
      </c>
      <c r="G92" s="1">
        <v>0</v>
      </c>
      <c r="H92" s="1">
        <v>0</v>
      </c>
      <c r="I92" s="1">
        <v>343276</v>
      </c>
      <c r="J92" s="8">
        <v>8.0500000000000007</v>
      </c>
      <c r="K92" t="str">
        <f>IF(ISBLANK(Titanic_Original!K92),"0",Titanic_Original!K92)</f>
        <v>0</v>
      </c>
      <c r="L92" s="1" t="str">
        <f>_xlfn.IFS(ISBLANK(Titanic_Original!L92),"Unknown",Titanic_Original!L92="C","Cherbourg",Titanic_Original!L92="Q","Queenstown",Titanic_Original!L92="S","Southampton")</f>
        <v>Southampton</v>
      </c>
    </row>
    <row r="93" spans="1:12" x14ac:dyDescent="0.2">
      <c r="A93" s="1">
        <v>92</v>
      </c>
      <c r="B93" s="1" t="str">
        <f>IF(Titanic_Original!$B93=1,"Yes","No")</f>
        <v>No</v>
      </c>
      <c r="C93" s="1" t="str">
        <f>(_xlfn.IFS(Titanic_Original!$C93=1,_xlfn.CONCAT(Titanic_Original!$C93,"st"),Titanic_Original!$C93=2,_xlfn.CONCAT(Titanic_Original!$C93,"nd"),Titanic_Original!$C93=3,_xlfn.CONCAT(Titanic_Original!$C93,"rd")))</f>
        <v>3rd</v>
      </c>
      <c r="D93" s="1" t="s">
        <v>148</v>
      </c>
      <c r="E93" s="1" t="str">
        <f>PROPER(Titanic_Original!E93)</f>
        <v>Male</v>
      </c>
      <c r="F93" s="4">
        <f>IF(ISBLANK(Titanic_Original!$F93),MEDIAN(Titanic_Original!$F$2:$F$892),IF(Titanic_Original!$F93&lt;1,1,Titanic_Original!$F93))</f>
        <v>20</v>
      </c>
      <c r="G93" s="1">
        <v>0</v>
      </c>
      <c r="H93" s="1">
        <v>0</v>
      </c>
      <c r="I93" s="1">
        <v>347466</v>
      </c>
      <c r="J93" s="8">
        <v>7.8541999999999996</v>
      </c>
      <c r="K93" t="str">
        <f>IF(ISBLANK(Titanic_Original!K93),"0",Titanic_Original!K93)</f>
        <v>0</v>
      </c>
      <c r="L93" s="1" t="str">
        <f>_xlfn.IFS(ISBLANK(Titanic_Original!L93),"Unknown",Titanic_Original!L93="C","Cherbourg",Titanic_Original!L93="Q","Queenstown",Titanic_Original!L93="S","Southampton")</f>
        <v>Southampton</v>
      </c>
    </row>
    <row r="94" spans="1:12" x14ac:dyDescent="0.2">
      <c r="A94" s="1">
        <v>93</v>
      </c>
      <c r="B94" s="1" t="str">
        <f>IF(Titanic_Original!$B94=1,"Yes","No")</f>
        <v>No</v>
      </c>
      <c r="C94" s="1" t="str">
        <f>(_xlfn.IFS(Titanic_Original!$C94=1,_xlfn.CONCAT(Titanic_Original!$C94,"st"),Titanic_Original!$C94=2,_xlfn.CONCAT(Titanic_Original!$C94,"nd"),Titanic_Original!$C94=3,_xlfn.CONCAT(Titanic_Original!$C94,"rd")))</f>
        <v>1st</v>
      </c>
      <c r="D94" s="1" t="s">
        <v>149</v>
      </c>
      <c r="E94" s="1" t="str">
        <f>PROPER(Titanic_Original!E94)</f>
        <v>Male</v>
      </c>
      <c r="F94" s="4">
        <f>IF(ISBLANK(Titanic_Original!$F94),MEDIAN(Titanic_Original!$F$2:$F$892),IF(Titanic_Original!$F94&lt;1,1,Titanic_Original!$F94))</f>
        <v>46</v>
      </c>
      <c r="G94" s="1">
        <v>1</v>
      </c>
      <c r="H94" s="1">
        <v>0</v>
      </c>
      <c r="I94" s="1" t="s">
        <v>150</v>
      </c>
      <c r="J94" s="8">
        <v>61.174999999999997</v>
      </c>
      <c r="K94" t="str">
        <f>IF(ISBLANK(Titanic_Original!K94),"0",Titanic_Original!K94)</f>
        <v>E31</v>
      </c>
      <c r="L94" s="1" t="str">
        <f>_xlfn.IFS(ISBLANK(Titanic_Original!L94),"Unknown",Titanic_Original!L94="C","Cherbourg",Titanic_Original!L94="Q","Queenstown",Titanic_Original!L94="S","Southampton")</f>
        <v>Southampton</v>
      </c>
    </row>
    <row r="95" spans="1:12" x14ac:dyDescent="0.2">
      <c r="A95" s="1">
        <v>94</v>
      </c>
      <c r="B95" s="1" t="str">
        <f>IF(Titanic_Original!$B95=1,"Yes","No")</f>
        <v>No</v>
      </c>
      <c r="C95" s="1" t="str">
        <f>(_xlfn.IFS(Titanic_Original!$C95=1,_xlfn.CONCAT(Titanic_Original!$C95,"st"),Titanic_Original!$C95=2,_xlfn.CONCAT(Titanic_Original!$C95,"nd"),Titanic_Original!$C95=3,_xlfn.CONCAT(Titanic_Original!$C95,"rd")))</f>
        <v>3rd</v>
      </c>
      <c r="D95" s="1" t="s">
        <v>152</v>
      </c>
      <c r="E95" s="1" t="str">
        <f>PROPER(Titanic_Original!E95)</f>
        <v>Male</v>
      </c>
      <c r="F95" s="4">
        <f>IF(ISBLANK(Titanic_Original!$F95),MEDIAN(Titanic_Original!$F$2:$F$892),IF(Titanic_Original!$F95&lt;1,1,Titanic_Original!$F95))</f>
        <v>26</v>
      </c>
      <c r="G95" s="1">
        <v>1</v>
      </c>
      <c r="H95" s="1">
        <v>2</v>
      </c>
      <c r="I95" s="1" t="s">
        <v>153</v>
      </c>
      <c r="J95" s="8">
        <v>20.574999999999999</v>
      </c>
      <c r="K95" t="str">
        <f>IF(ISBLANK(Titanic_Original!K95),"0",Titanic_Original!K95)</f>
        <v>0</v>
      </c>
      <c r="L95" s="1" t="str">
        <f>_xlfn.IFS(ISBLANK(Titanic_Original!L95),"Unknown",Titanic_Original!L95="C","Cherbourg",Titanic_Original!L95="Q","Queenstown",Titanic_Original!L95="S","Southampton")</f>
        <v>Southampton</v>
      </c>
    </row>
    <row r="96" spans="1:12" x14ac:dyDescent="0.2">
      <c r="A96" s="1">
        <v>95</v>
      </c>
      <c r="B96" s="1" t="str">
        <f>IF(Titanic_Original!$B96=1,"Yes","No")</f>
        <v>No</v>
      </c>
      <c r="C96" s="1" t="str">
        <f>(_xlfn.IFS(Titanic_Original!$C96=1,_xlfn.CONCAT(Titanic_Original!$C96,"st"),Titanic_Original!$C96=2,_xlfn.CONCAT(Titanic_Original!$C96,"nd"),Titanic_Original!$C96=3,_xlfn.CONCAT(Titanic_Original!$C96,"rd")))</f>
        <v>3rd</v>
      </c>
      <c r="D96" s="1" t="s">
        <v>154</v>
      </c>
      <c r="E96" s="1" t="str">
        <f>PROPER(Titanic_Original!E96)</f>
        <v>Male</v>
      </c>
      <c r="F96" s="4">
        <f>IF(ISBLANK(Titanic_Original!$F96),MEDIAN(Titanic_Original!$F$2:$F$892),IF(Titanic_Original!$F96&lt;1,1,Titanic_Original!$F96))</f>
        <v>59</v>
      </c>
      <c r="G96" s="1">
        <v>0</v>
      </c>
      <c r="H96" s="1">
        <v>0</v>
      </c>
      <c r="I96" s="1">
        <v>364500</v>
      </c>
      <c r="J96" s="8">
        <v>7.25</v>
      </c>
      <c r="K96" t="str">
        <f>IF(ISBLANK(Titanic_Original!K96),"0",Titanic_Original!K96)</f>
        <v>0</v>
      </c>
      <c r="L96" s="1" t="str">
        <f>_xlfn.IFS(ISBLANK(Titanic_Original!L96),"Unknown",Titanic_Original!L96="C","Cherbourg",Titanic_Original!L96="Q","Queenstown",Titanic_Original!L96="S","Southampton")</f>
        <v>Southampton</v>
      </c>
    </row>
    <row r="97" spans="1:12" x14ac:dyDescent="0.2">
      <c r="A97" s="1">
        <v>96</v>
      </c>
      <c r="B97" s="1" t="str">
        <f>IF(Titanic_Original!$B97=1,"Yes","No")</f>
        <v>No</v>
      </c>
      <c r="C97" s="1" t="str">
        <f>(_xlfn.IFS(Titanic_Original!$C97=1,_xlfn.CONCAT(Titanic_Original!$C97,"st"),Titanic_Original!$C97=2,_xlfn.CONCAT(Titanic_Original!$C97,"nd"),Titanic_Original!$C97=3,_xlfn.CONCAT(Titanic_Original!$C97,"rd")))</f>
        <v>3rd</v>
      </c>
      <c r="D97" s="1" t="s">
        <v>155</v>
      </c>
      <c r="E97" s="1" t="str">
        <f>PROPER(Titanic_Original!E97)</f>
        <v>Male</v>
      </c>
      <c r="F97" s="4">
        <f>IF(ISBLANK(Titanic_Original!$F97),MEDIAN(Titanic_Original!$F$2:$F$892),IF(Titanic_Original!$F97&lt;1,1,Titanic_Original!$F97))</f>
        <v>28</v>
      </c>
      <c r="G97" s="1">
        <v>0</v>
      </c>
      <c r="H97" s="1">
        <v>0</v>
      </c>
      <c r="I97" s="1">
        <v>374910</v>
      </c>
      <c r="J97" s="8">
        <v>8.0500000000000007</v>
      </c>
      <c r="K97" t="str">
        <f>IF(ISBLANK(Titanic_Original!K97),"0",Titanic_Original!K97)</f>
        <v>0</v>
      </c>
      <c r="L97" s="1" t="str">
        <f>_xlfn.IFS(ISBLANK(Titanic_Original!L97),"Unknown",Titanic_Original!L97="C","Cherbourg",Titanic_Original!L97="Q","Queenstown",Titanic_Original!L97="S","Southampton")</f>
        <v>Southampton</v>
      </c>
    </row>
    <row r="98" spans="1:12" x14ac:dyDescent="0.2">
      <c r="A98" s="1">
        <v>97</v>
      </c>
      <c r="B98" s="1" t="str">
        <f>IF(Titanic_Original!$B98=1,"Yes","No")</f>
        <v>No</v>
      </c>
      <c r="C98" s="1" t="str">
        <f>(_xlfn.IFS(Titanic_Original!$C98=1,_xlfn.CONCAT(Titanic_Original!$C98,"st"),Titanic_Original!$C98=2,_xlfn.CONCAT(Titanic_Original!$C98,"nd"),Titanic_Original!$C98=3,_xlfn.CONCAT(Titanic_Original!$C98,"rd")))</f>
        <v>1st</v>
      </c>
      <c r="D98" s="1" t="s">
        <v>156</v>
      </c>
      <c r="E98" s="1" t="str">
        <f>PROPER(Titanic_Original!E98)</f>
        <v>Male</v>
      </c>
      <c r="F98" s="4">
        <f>IF(ISBLANK(Titanic_Original!$F98),MEDIAN(Titanic_Original!$F$2:$F$892),IF(Titanic_Original!$F98&lt;1,1,Titanic_Original!$F98))</f>
        <v>71</v>
      </c>
      <c r="G98" s="1">
        <v>0</v>
      </c>
      <c r="H98" s="1">
        <v>0</v>
      </c>
      <c r="I98" s="1" t="s">
        <v>157</v>
      </c>
      <c r="J98" s="8">
        <v>34.654200000000003</v>
      </c>
      <c r="K98" t="str">
        <f>IF(ISBLANK(Titanic_Original!K98),"0",Titanic_Original!K98)</f>
        <v>A5</v>
      </c>
      <c r="L98" s="1" t="str">
        <f>_xlfn.IFS(ISBLANK(Titanic_Original!L98),"Unknown",Titanic_Original!L98="C","Cherbourg",Titanic_Original!L98="Q","Queenstown",Titanic_Original!L98="S","Southampton")</f>
        <v>Cherbourg</v>
      </c>
    </row>
    <row r="99" spans="1:12" x14ac:dyDescent="0.2">
      <c r="A99" s="1">
        <v>98</v>
      </c>
      <c r="B99" s="1" t="str">
        <f>IF(Titanic_Original!$B99=1,"Yes","No")</f>
        <v>Yes</v>
      </c>
      <c r="C99" s="1" t="str">
        <f>(_xlfn.IFS(Titanic_Original!$C99=1,_xlfn.CONCAT(Titanic_Original!$C99,"st"),Titanic_Original!$C99=2,_xlfn.CONCAT(Titanic_Original!$C99,"nd"),Titanic_Original!$C99=3,_xlfn.CONCAT(Titanic_Original!$C99,"rd")))</f>
        <v>1st</v>
      </c>
      <c r="D99" s="1" t="s">
        <v>159</v>
      </c>
      <c r="E99" s="1" t="str">
        <f>PROPER(Titanic_Original!E99)</f>
        <v>Male</v>
      </c>
      <c r="F99" s="4">
        <f>IF(ISBLANK(Titanic_Original!$F99),MEDIAN(Titanic_Original!$F$2:$F$892),IF(Titanic_Original!$F99&lt;1,1,Titanic_Original!$F99))</f>
        <v>23</v>
      </c>
      <c r="G99" s="1">
        <v>0</v>
      </c>
      <c r="H99" s="1">
        <v>1</v>
      </c>
      <c r="I99" s="1" t="s">
        <v>160</v>
      </c>
      <c r="J99" s="8">
        <v>63.3583</v>
      </c>
      <c r="K99" t="str">
        <f>IF(ISBLANK(Titanic_Original!K99),"0",Titanic_Original!K99)</f>
        <v>D10 D12</v>
      </c>
      <c r="L99" s="1" t="str">
        <f>_xlfn.IFS(ISBLANK(Titanic_Original!L99),"Unknown",Titanic_Original!L99="C","Cherbourg",Titanic_Original!L99="Q","Queenstown",Titanic_Original!L99="S","Southampton")</f>
        <v>Cherbourg</v>
      </c>
    </row>
    <row r="100" spans="1:12" x14ac:dyDescent="0.2">
      <c r="A100" s="1">
        <v>99</v>
      </c>
      <c r="B100" s="1" t="str">
        <f>IF(Titanic_Original!$B100=1,"Yes","No")</f>
        <v>Yes</v>
      </c>
      <c r="C100" s="1" t="str">
        <f>(_xlfn.IFS(Titanic_Original!$C100=1,_xlfn.CONCAT(Titanic_Original!$C100,"st"),Titanic_Original!$C100=2,_xlfn.CONCAT(Titanic_Original!$C100,"nd"),Titanic_Original!$C100=3,_xlfn.CONCAT(Titanic_Original!$C100,"rd")))</f>
        <v>2nd</v>
      </c>
      <c r="D100" s="1" t="s">
        <v>162</v>
      </c>
      <c r="E100" s="1" t="str">
        <f>PROPER(Titanic_Original!E100)</f>
        <v>Female</v>
      </c>
      <c r="F100" s="4">
        <f>IF(ISBLANK(Titanic_Original!$F100),MEDIAN(Titanic_Original!$F$2:$F$892),IF(Titanic_Original!$F100&lt;1,1,Titanic_Original!$F100))</f>
        <v>34</v>
      </c>
      <c r="G100" s="1">
        <v>0</v>
      </c>
      <c r="H100" s="1">
        <v>1</v>
      </c>
      <c r="I100" s="1">
        <v>231919</v>
      </c>
      <c r="J100" s="8">
        <v>23</v>
      </c>
      <c r="K100" t="str">
        <f>IF(ISBLANK(Titanic_Original!K100),"0",Titanic_Original!K100)</f>
        <v>0</v>
      </c>
      <c r="L100" s="1" t="str">
        <f>_xlfn.IFS(ISBLANK(Titanic_Original!L100),"Unknown",Titanic_Original!L100="C","Cherbourg",Titanic_Original!L100="Q","Queenstown",Titanic_Original!L100="S","Southampton")</f>
        <v>Southampton</v>
      </c>
    </row>
    <row r="101" spans="1:12" x14ac:dyDescent="0.2">
      <c r="A101" s="1">
        <v>100</v>
      </c>
      <c r="B101" s="1" t="str">
        <f>IF(Titanic_Original!$B101=1,"Yes","No")</f>
        <v>No</v>
      </c>
      <c r="C101" s="1" t="str">
        <f>(_xlfn.IFS(Titanic_Original!$C101=1,_xlfn.CONCAT(Titanic_Original!$C101,"st"),Titanic_Original!$C101=2,_xlfn.CONCAT(Titanic_Original!$C101,"nd"),Titanic_Original!$C101=3,_xlfn.CONCAT(Titanic_Original!$C101,"rd")))</f>
        <v>2nd</v>
      </c>
      <c r="D101" s="1" t="s">
        <v>163</v>
      </c>
      <c r="E101" s="1" t="str">
        <f>PROPER(Titanic_Original!E101)</f>
        <v>Male</v>
      </c>
      <c r="F101" s="4">
        <f>IF(ISBLANK(Titanic_Original!$F101),MEDIAN(Titanic_Original!$F$2:$F$892),IF(Titanic_Original!$F101&lt;1,1,Titanic_Original!$F101))</f>
        <v>34</v>
      </c>
      <c r="G101" s="1">
        <v>1</v>
      </c>
      <c r="H101" s="1">
        <v>0</v>
      </c>
      <c r="I101" s="1">
        <v>244367</v>
      </c>
      <c r="J101" s="8">
        <v>26</v>
      </c>
      <c r="K101" t="str">
        <f>IF(ISBLANK(Titanic_Original!K101),"0",Titanic_Original!K101)</f>
        <v>0</v>
      </c>
      <c r="L101" s="1" t="str">
        <f>_xlfn.IFS(ISBLANK(Titanic_Original!L101),"Unknown",Titanic_Original!L101="C","Cherbourg",Titanic_Original!L101="Q","Queenstown",Titanic_Original!L101="S","Southampton")</f>
        <v>Southampton</v>
      </c>
    </row>
    <row r="102" spans="1:12" x14ac:dyDescent="0.2">
      <c r="A102" s="1">
        <v>101</v>
      </c>
      <c r="B102" s="1" t="str">
        <f>IF(Titanic_Original!$B102=1,"Yes","No")</f>
        <v>No</v>
      </c>
      <c r="C102" s="1" t="str">
        <f>(_xlfn.IFS(Titanic_Original!$C102=1,_xlfn.CONCAT(Titanic_Original!$C102,"st"),Titanic_Original!$C102=2,_xlfn.CONCAT(Titanic_Original!$C102,"nd"),Titanic_Original!$C102=3,_xlfn.CONCAT(Titanic_Original!$C102,"rd")))</f>
        <v>3rd</v>
      </c>
      <c r="D102" s="1" t="s">
        <v>164</v>
      </c>
      <c r="E102" s="1" t="str">
        <f>PROPER(Titanic_Original!E102)</f>
        <v>Female</v>
      </c>
      <c r="F102" s="4">
        <f>IF(ISBLANK(Titanic_Original!$F102),MEDIAN(Titanic_Original!$F$2:$F$892),IF(Titanic_Original!$F102&lt;1,1,Titanic_Original!$F102))</f>
        <v>28</v>
      </c>
      <c r="G102" s="1">
        <v>0</v>
      </c>
      <c r="H102" s="1">
        <v>0</v>
      </c>
      <c r="I102" s="1">
        <v>349245</v>
      </c>
      <c r="J102" s="8">
        <v>7.8958000000000004</v>
      </c>
      <c r="K102" t="str">
        <f>IF(ISBLANK(Titanic_Original!K102),"0",Titanic_Original!K102)</f>
        <v>0</v>
      </c>
      <c r="L102" s="1" t="str">
        <f>_xlfn.IFS(ISBLANK(Titanic_Original!L102),"Unknown",Titanic_Original!L102="C","Cherbourg",Titanic_Original!L102="Q","Queenstown",Titanic_Original!L102="S","Southampton")</f>
        <v>Southampton</v>
      </c>
    </row>
    <row r="103" spans="1:12" x14ac:dyDescent="0.2">
      <c r="A103" s="1">
        <v>102</v>
      </c>
      <c r="B103" s="1" t="str">
        <f>IF(Titanic_Original!$B103=1,"Yes","No")</f>
        <v>No</v>
      </c>
      <c r="C103" s="1" t="str">
        <f>(_xlfn.IFS(Titanic_Original!$C103=1,_xlfn.CONCAT(Titanic_Original!$C103,"st"),Titanic_Original!$C103=2,_xlfn.CONCAT(Titanic_Original!$C103,"nd"),Titanic_Original!$C103=3,_xlfn.CONCAT(Titanic_Original!$C103,"rd")))</f>
        <v>3rd</v>
      </c>
      <c r="D103" s="1" t="s">
        <v>165</v>
      </c>
      <c r="E103" s="1" t="str">
        <f>PROPER(Titanic_Original!E103)</f>
        <v>Male</v>
      </c>
      <c r="F103" s="4">
        <f>IF(ISBLANK(Titanic_Original!$F103),MEDIAN(Titanic_Original!$F$2:$F$892),IF(Titanic_Original!$F103&lt;1,1,Titanic_Original!$F103))</f>
        <v>28</v>
      </c>
      <c r="G103" s="1">
        <v>0</v>
      </c>
      <c r="H103" s="1">
        <v>0</v>
      </c>
      <c r="I103" s="1">
        <v>349215</v>
      </c>
      <c r="J103" s="8">
        <v>7.8958000000000004</v>
      </c>
      <c r="K103" t="str">
        <f>IF(ISBLANK(Titanic_Original!K103),"0",Titanic_Original!K103)</f>
        <v>0</v>
      </c>
      <c r="L103" s="1" t="str">
        <f>_xlfn.IFS(ISBLANK(Titanic_Original!L103),"Unknown",Titanic_Original!L103="C","Cherbourg",Titanic_Original!L103="Q","Queenstown",Titanic_Original!L103="S","Southampton")</f>
        <v>Southampton</v>
      </c>
    </row>
    <row r="104" spans="1:12" x14ac:dyDescent="0.2">
      <c r="A104" s="1">
        <v>103</v>
      </c>
      <c r="B104" s="1" t="str">
        <f>IF(Titanic_Original!$B104=1,"Yes","No")</f>
        <v>No</v>
      </c>
      <c r="C104" s="1" t="str">
        <f>(_xlfn.IFS(Titanic_Original!$C104=1,_xlfn.CONCAT(Titanic_Original!$C104,"st"),Titanic_Original!$C104=2,_xlfn.CONCAT(Titanic_Original!$C104,"nd"),Titanic_Original!$C104=3,_xlfn.CONCAT(Titanic_Original!$C104,"rd")))</f>
        <v>1st</v>
      </c>
      <c r="D104" s="1" t="s">
        <v>166</v>
      </c>
      <c r="E104" s="1" t="str">
        <f>PROPER(Titanic_Original!E104)</f>
        <v>Male</v>
      </c>
      <c r="F104" s="4">
        <f>IF(ISBLANK(Titanic_Original!$F104),MEDIAN(Titanic_Original!$F$2:$F$892),IF(Titanic_Original!$F104&lt;1,1,Titanic_Original!$F104))</f>
        <v>21</v>
      </c>
      <c r="G104" s="1">
        <v>0</v>
      </c>
      <c r="H104" s="1">
        <v>1</v>
      </c>
      <c r="I104" s="1">
        <v>35281</v>
      </c>
      <c r="J104" s="8">
        <v>77.287499999999994</v>
      </c>
      <c r="K104" t="str">
        <f>IF(ISBLANK(Titanic_Original!K104),"0",Titanic_Original!K104)</f>
        <v>D26</v>
      </c>
      <c r="L104" s="1" t="str">
        <f>_xlfn.IFS(ISBLANK(Titanic_Original!L104),"Unknown",Titanic_Original!L104="C","Cherbourg",Titanic_Original!L104="Q","Queenstown",Titanic_Original!L104="S","Southampton")</f>
        <v>Southampton</v>
      </c>
    </row>
    <row r="105" spans="1:12" x14ac:dyDescent="0.2">
      <c r="A105" s="1">
        <v>104</v>
      </c>
      <c r="B105" s="1" t="str">
        <f>IF(Titanic_Original!$B105=1,"Yes","No")</f>
        <v>No</v>
      </c>
      <c r="C105" s="1" t="str">
        <f>(_xlfn.IFS(Titanic_Original!$C105=1,_xlfn.CONCAT(Titanic_Original!$C105,"st"),Titanic_Original!$C105=2,_xlfn.CONCAT(Titanic_Original!$C105,"nd"),Titanic_Original!$C105=3,_xlfn.CONCAT(Titanic_Original!$C105,"rd")))</f>
        <v>3rd</v>
      </c>
      <c r="D105" s="1" t="s">
        <v>168</v>
      </c>
      <c r="E105" s="1" t="str">
        <f>PROPER(Titanic_Original!E105)</f>
        <v>Male</v>
      </c>
      <c r="F105" s="4">
        <f>IF(ISBLANK(Titanic_Original!$F105),MEDIAN(Titanic_Original!$F$2:$F$892),IF(Titanic_Original!$F105&lt;1,1,Titanic_Original!$F105))</f>
        <v>33</v>
      </c>
      <c r="G105" s="1">
        <v>0</v>
      </c>
      <c r="H105" s="1">
        <v>0</v>
      </c>
      <c r="I105" s="1">
        <v>7540</v>
      </c>
      <c r="J105" s="8">
        <v>8.6541999999999994</v>
      </c>
      <c r="K105" t="str">
        <f>IF(ISBLANK(Titanic_Original!K105),"0",Titanic_Original!K105)</f>
        <v>0</v>
      </c>
      <c r="L105" s="1" t="str">
        <f>_xlfn.IFS(ISBLANK(Titanic_Original!L105),"Unknown",Titanic_Original!L105="C","Cherbourg",Titanic_Original!L105="Q","Queenstown",Titanic_Original!L105="S","Southampton")</f>
        <v>Southampton</v>
      </c>
    </row>
    <row r="106" spans="1:12" x14ac:dyDescent="0.2">
      <c r="A106" s="1">
        <v>105</v>
      </c>
      <c r="B106" s="1" t="str">
        <f>IF(Titanic_Original!$B106=1,"Yes","No")</f>
        <v>No</v>
      </c>
      <c r="C106" s="1" t="str">
        <f>(_xlfn.IFS(Titanic_Original!$C106=1,_xlfn.CONCAT(Titanic_Original!$C106,"st"),Titanic_Original!$C106=2,_xlfn.CONCAT(Titanic_Original!$C106,"nd"),Titanic_Original!$C106=3,_xlfn.CONCAT(Titanic_Original!$C106,"rd")))</f>
        <v>3rd</v>
      </c>
      <c r="D106" s="1" t="s">
        <v>169</v>
      </c>
      <c r="E106" s="1" t="str">
        <f>PROPER(Titanic_Original!E106)</f>
        <v>Male</v>
      </c>
      <c r="F106" s="4">
        <f>IF(ISBLANK(Titanic_Original!$F106),MEDIAN(Titanic_Original!$F$2:$F$892),IF(Titanic_Original!$F106&lt;1,1,Titanic_Original!$F106))</f>
        <v>37</v>
      </c>
      <c r="G106" s="1">
        <v>2</v>
      </c>
      <c r="H106" s="1">
        <v>0</v>
      </c>
      <c r="I106" s="1">
        <v>3101276</v>
      </c>
      <c r="J106" s="8">
        <v>7.9249999999999998</v>
      </c>
      <c r="K106" t="str">
        <f>IF(ISBLANK(Titanic_Original!K106),"0",Titanic_Original!K106)</f>
        <v>0</v>
      </c>
      <c r="L106" s="1" t="str">
        <f>_xlfn.IFS(ISBLANK(Titanic_Original!L106),"Unknown",Titanic_Original!L106="C","Cherbourg",Titanic_Original!L106="Q","Queenstown",Titanic_Original!L106="S","Southampton")</f>
        <v>Southampton</v>
      </c>
    </row>
    <row r="107" spans="1:12" x14ac:dyDescent="0.2">
      <c r="A107" s="1">
        <v>106</v>
      </c>
      <c r="B107" s="1" t="str">
        <f>IF(Titanic_Original!$B107=1,"Yes","No")</f>
        <v>No</v>
      </c>
      <c r="C107" s="1" t="str">
        <f>(_xlfn.IFS(Titanic_Original!$C107=1,_xlfn.CONCAT(Titanic_Original!$C107,"st"),Titanic_Original!$C107=2,_xlfn.CONCAT(Titanic_Original!$C107,"nd"),Titanic_Original!$C107=3,_xlfn.CONCAT(Titanic_Original!$C107,"rd")))</f>
        <v>3rd</v>
      </c>
      <c r="D107" s="1" t="s">
        <v>170</v>
      </c>
      <c r="E107" s="1" t="str">
        <f>PROPER(Titanic_Original!E107)</f>
        <v>Male</v>
      </c>
      <c r="F107" s="4">
        <f>IF(ISBLANK(Titanic_Original!$F107),MEDIAN(Titanic_Original!$F$2:$F$892),IF(Titanic_Original!$F107&lt;1,1,Titanic_Original!$F107))</f>
        <v>28</v>
      </c>
      <c r="G107" s="1">
        <v>0</v>
      </c>
      <c r="H107" s="1">
        <v>0</v>
      </c>
      <c r="I107" s="1">
        <v>349207</v>
      </c>
      <c r="J107" s="8">
        <v>7.8958000000000004</v>
      </c>
      <c r="K107" t="str">
        <f>IF(ISBLANK(Titanic_Original!K107),"0",Titanic_Original!K107)</f>
        <v>0</v>
      </c>
      <c r="L107" s="1" t="str">
        <f>_xlfn.IFS(ISBLANK(Titanic_Original!L107),"Unknown",Titanic_Original!L107="C","Cherbourg",Titanic_Original!L107="Q","Queenstown",Titanic_Original!L107="S","Southampton")</f>
        <v>Southampton</v>
      </c>
    </row>
    <row r="108" spans="1:12" x14ac:dyDescent="0.2">
      <c r="A108" s="1">
        <v>107</v>
      </c>
      <c r="B108" s="1" t="str">
        <f>IF(Titanic_Original!$B108=1,"Yes","No")</f>
        <v>Yes</v>
      </c>
      <c r="C108" s="1" t="str">
        <f>(_xlfn.IFS(Titanic_Original!$C108=1,_xlfn.CONCAT(Titanic_Original!$C108,"st"),Titanic_Original!$C108=2,_xlfn.CONCAT(Titanic_Original!$C108,"nd"),Titanic_Original!$C108=3,_xlfn.CONCAT(Titanic_Original!$C108,"rd")))</f>
        <v>3rd</v>
      </c>
      <c r="D108" s="1" t="s">
        <v>171</v>
      </c>
      <c r="E108" s="1" t="str">
        <f>PROPER(Titanic_Original!E108)</f>
        <v>Female</v>
      </c>
      <c r="F108" s="4">
        <f>IF(ISBLANK(Titanic_Original!$F108),MEDIAN(Titanic_Original!$F$2:$F$892),IF(Titanic_Original!$F108&lt;1,1,Titanic_Original!$F108))</f>
        <v>21</v>
      </c>
      <c r="G108" s="1">
        <v>0</v>
      </c>
      <c r="H108" s="1">
        <v>0</v>
      </c>
      <c r="I108" s="1">
        <v>343120</v>
      </c>
      <c r="J108" s="8">
        <v>7.65</v>
      </c>
      <c r="K108" t="str">
        <f>IF(ISBLANK(Titanic_Original!K108),"0",Titanic_Original!K108)</f>
        <v>0</v>
      </c>
      <c r="L108" s="1" t="str">
        <f>_xlfn.IFS(ISBLANK(Titanic_Original!L108),"Unknown",Titanic_Original!L108="C","Cherbourg",Titanic_Original!L108="Q","Queenstown",Titanic_Original!L108="S","Southampton")</f>
        <v>Southampton</v>
      </c>
    </row>
    <row r="109" spans="1:12" x14ac:dyDescent="0.2">
      <c r="A109" s="1">
        <v>108</v>
      </c>
      <c r="B109" s="1" t="str">
        <f>IF(Titanic_Original!$B109=1,"Yes","No")</f>
        <v>Yes</v>
      </c>
      <c r="C109" s="1" t="str">
        <f>(_xlfn.IFS(Titanic_Original!$C109=1,_xlfn.CONCAT(Titanic_Original!$C109,"st"),Titanic_Original!$C109=2,_xlfn.CONCAT(Titanic_Original!$C109,"nd"),Titanic_Original!$C109=3,_xlfn.CONCAT(Titanic_Original!$C109,"rd")))</f>
        <v>3rd</v>
      </c>
      <c r="D109" s="1" t="s">
        <v>172</v>
      </c>
      <c r="E109" s="1" t="str">
        <f>PROPER(Titanic_Original!E109)</f>
        <v>Male</v>
      </c>
      <c r="F109" s="4">
        <f>IF(ISBLANK(Titanic_Original!$F109),MEDIAN(Titanic_Original!$F$2:$F$892),IF(Titanic_Original!$F109&lt;1,1,Titanic_Original!$F109))</f>
        <v>28</v>
      </c>
      <c r="G109" s="1">
        <v>0</v>
      </c>
      <c r="H109" s="1">
        <v>0</v>
      </c>
      <c r="I109" s="1">
        <v>312991</v>
      </c>
      <c r="J109" s="8">
        <v>7.7750000000000004</v>
      </c>
      <c r="K109" t="str">
        <f>IF(ISBLANK(Titanic_Original!K109),"0",Titanic_Original!K109)</f>
        <v>0</v>
      </c>
      <c r="L109" s="1" t="str">
        <f>_xlfn.IFS(ISBLANK(Titanic_Original!L109),"Unknown",Titanic_Original!L109="C","Cherbourg",Titanic_Original!L109="Q","Queenstown",Titanic_Original!L109="S","Southampton")</f>
        <v>Southampton</v>
      </c>
    </row>
    <row r="110" spans="1:12" x14ac:dyDescent="0.2">
      <c r="A110" s="1">
        <v>109</v>
      </c>
      <c r="B110" s="1" t="str">
        <f>IF(Titanic_Original!$B110=1,"Yes","No")</f>
        <v>No</v>
      </c>
      <c r="C110" s="1" t="str">
        <f>(_xlfn.IFS(Titanic_Original!$C110=1,_xlfn.CONCAT(Titanic_Original!$C110,"st"),Titanic_Original!$C110=2,_xlfn.CONCAT(Titanic_Original!$C110,"nd"),Titanic_Original!$C110=3,_xlfn.CONCAT(Titanic_Original!$C110,"rd")))</f>
        <v>3rd</v>
      </c>
      <c r="D110" s="1" t="s">
        <v>173</v>
      </c>
      <c r="E110" s="1" t="str">
        <f>PROPER(Titanic_Original!E110)</f>
        <v>Male</v>
      </c>
      <c r="F110" s="4">
        <f>IF(ISBLANK(Titanic_Original!$F110),MEDIAN(Titanic_Original!$F$2:$F$892),IF(Titanic_Original!$F110&lt;1,1,Titanic_Original!$F110))</f>
        <v>38</v>
      </c>
      <c r="G110" s="1">
        <v>0</v>
      </c>
      <c r="H110" s="1">
        <v>0</v>
      </c>
      <c r="I110" s="1">
        <v>349249</v>
      </c>
      <c r="J110" s="8">
        <v>7.8958000000000004</v>
      </c>
      <c r="K110" t="str">
        <f>IF(ISBLANK(Titanic_Original!K110),"0",Titanic_Original!K110)</f>
        <v>0</v>
      </c>
      <c r="L110" s="1" t="str">
        <f>_xlfn.IFS(ISBLANK(Titanic_Original!L110),"Unknown",Titanic_Original!L110="C","Cherbourg",Titanic_Original!L110="Q","Queenstown",Titanic_Original!L110="S","Southampton")</f>
        <v>Southampton</v>
      </c>
    </row>
    <row r="111" spans="1:12" x14ac:dyDescent="0.2">
      <c r="A111" s="1">
        <v>110</v>
      </c>
      <c r="B111" s="1" t="str">
        <f>IF(Titanic_Original!$B111=1,"Yes","No")</f>
        <v>Yes</v>
      </c>
      <c r="C111" s="1" t="str">
        <f>(_xlfn.IFS(Titanic_Original!$C111=1,_xlfn.CONCAT(Titanic_Original!$C111,"st"),Titanic_Original!$C111=2,_xlfn.CONCAT(Titanic_Original!$C111,"nd"),Titanic_Original!$C111=3,_xlfn.CONCAT(Titanic_Original!$C111,"rd")))</f>
        <v>3rd</v>
      </c>
      <c r="D111" s="1" t="s">
        <v>174</v>
      </c>
      <c r="E111" s="1" t="str">
        <f>PROPER(Titanic_Original!E111)</f>
        <v>Female</v>
      </c>
      <c r="F111" s="4">
        <f>IF(ISBLANK(Titanic_Original!$F111),MEDIAN(Titanic_Original!$F$2:$F$892),IF(Titanic_Original!$F111&lt;1,1,Titanic_Original!$F111))</f>
        <v>28</v>
      </c>
      <c r="G111" s="1">
        <v>1</v>
      </c>
      <c r="H111" s="1">
        <v>0</v>
      </c>
      <c r="I111" s="1">
        <v>371110</v>
      </c>
      <c r="J111" s="8">
        <v>24.15</v>
      </c>
      <c r="K111" t="str">
        <f>IF(ISBLANK(Titanic_Original!K111),"0",Titanic_Original!K111)</f>
        <v>0</v>
      </c>
      <c r="L111" s="1" t="str">
        <f>_xlfn.IFS(ISBLANK(Titanic_Original!L111),"Unknown",Titanic_Original!L111="C","Cherbourg",Titanic_Original!L111="Q","Queenstown",Titanic_Original!L111="S","Southampton")</f>
        <v>Queenstown</v>
      </c>
    </row>
    <row r="112" spans="1:12" x14ac:dyDescent="0.2">
      <c r="A112" s="1">
        <v>111</v>
      </c>
      <c r="B112" s="1" t="str">
        <f>IF(Titanic_Original!$B112=1,"Yes","No")</f>
        <v>No</v>
      </c>
      <c r="C112" s="1" t="str">
        <f>(_xlfn.IFS(Titanic_Original!$C112=1,_xlfn.CONCAT(Titanic_Original!$C112,"st"),Titanic_Original!$C112=2,_xlfn.CONCAT(Titanic_Original!$C112,"nd"),Titanic_Original!$C112=3,_xlfn.CONCAT(Titanic_Original!$C112,"rd")))</f>
        <v>1st</v>
      </c>
      <c r="D112" s="1" t="s">
        <v>175</v>
      </c>
      <c r="E112" s="1" t="str">
        <f>PROPER(Titanic_Original!E112)</f>
        <v>Male</v>
      </c>
      <c r="F112" s="4">
        <f>IF(ISBLANK(Titanic_Original!$F112),MEDIAN(Titanic_Original!$F$2:$F$892),IF(Titanic_Original!$F112&lt;1,1,Titanic_Original!$F112))</f>
        <v>47</v>
      </c>
      <c r="G112" s="1">
        <v>0</v>
      </c>
      <c r="H112" s="1">
        <v>0</v>
      </c>
      <c r="I112" s="1">
        <v>110465</v>
      </c>
      <c r="J112" s="8">
        <v>52</v>
      </c>
      <c r="K112" t="str">
        <f>IF(ISBLANK(Titanic_Original!K112),"0",Titanic_Original!K112)</f>
        <v>C110</v>
      </c>
      <c r="L112" s="1" t="str">
        <f>_xlfn.IFS(ISBLANK(Titanic_Original!L112),"Unknown",Titanic_Original!L112="C","Cherbourg",Titanic_Original!L112="Q","Queenstown",Titanic_Original!L112="S","Southampton")</f>
        <v>Southampton</v>
      </c>
    </row>
    <row r="113" spans="1:12" x14ac:dyDescent="0.2">
      <c r="A113" s="1">
        <v>112</v>
      </c>
      <c r="B113" s="1" t="str">
        <f>IF(Titanic_Original!$B113=1,"Yes","No")</f>
        <v>No</v>
      </c>
      <c r="C113" s="1" t="str">
        <f>(_xlfn.IFS(Titanic_Original!$C113=1,_xlfn.CONCAT(Titanic_Original!$C113,"st"),Titanic_Original!$C113=2,_xlfn.CONCAT(Titanic_Original!$C113,"nd"),Titanic_Original!$C113=3,_xlfn.CONCAT(Titanic_Original!$C113,"rd")))</f>
        <v>3rd</v>
      </c>
      <c r="D113" s="1" t="s">
        <v>177</v>
      </c>
      <c r="E113" s="1" t="str">
        <f>PROPER(Titanic_Original!E113)</f>
        <v>Female</v>
      </c>
      <c r="F113" s="4">
        <f>IF(ISBLANK(Titanic_Original!$F113),MEDIAN(Titanic_Original!$F$2:$F$892),IF(Titanic_Original!$F113&lt;1,1,Titanic_Original!$F113))</f>
        <v>14.5</v>
      </c>
      <c r="G113" s="1">
        <v>1</v>
      </c>
      <c r="H113" s="1">
        <v>0</v>
      </c>
      <c r="I113" s="1">
        <v>2665</v>
      </c>
      <c r="J113" s="8">
        <v>14.4542</v>
      </c>
      <c r="K113" t="str">
        <f>IF(ISBLANK(Titanic_Original!K113),"0",Titanic_Original!K113)</f>
        <v>0</v>
      </c>
      <c r="L113" s="1" t="str">
        <f>_xlfn.IFS(ISBLANK(Titanic_Original!L113),"Unknown",Titanic_Original!L113="C","Cherbourg",Titanic_Original!L113="Q","Queenstown",Titanic_Original!L113="S","Southampton")</f>
        <v>Cherbourg</v>
      </c>
    </row>
    <row r="114" spans="1:12" x14ac:dyDescent="0.2">
      <c r="A114" s="1">
        <v>113</v>
      </c>
      <c r="B114" s="1" t="str">
        <f>IF(Titanic_Original!$B114=1,"Yes","No")</f>
        <v>No</v>
      </c>
      <c r="C114" s="1" t="str">
        <f>(_xlfn.IFS(Titanic_Original!$C114=1,_xlfn.CONCAT(Titanic_Original!$C114,"st"),Titanic_Original!$C114=2,_xlfn.CONCAT(Titanic_Original!$C114,"nd"),Titanic_Original!$C114=3,_xlfn.CONCAT(Titanic_Original!$C114,"rd")))</f>
        <v>3rd</v>
      </c>
      <c r="D114" s="1" t="s">
        <v>178</v>
      </c>
      <c r="E114" s="1" t="str">
        <f>PROPER(Titanic_Original!E114)</f>
        <v>Male</v>
      </c>
      <c r="F114" s="4">
        <f>IF(ISBLANK(Titanic_Original!$F114),MEDIAN(Titanic_Original!$F$2:$F$892),IF(Titanic_Original!$F114&lt;1,1,Titanic_Original!$F114))</f>
        <v>22</v>
      </c>
      <c r="G114" s="1">
        <v>0</v>
      </c>
      <c r="H114" s="1">
        <v>0</v>
      </c>
      <c r="I114" s="1">
        <v>324669</v>
      </c>
      <c r="J114" s="8">
        <v>8.0500000000000007</v>
      </c>
      <c r="K114" t="str">
        <f>IF(ISBLANK(Titanic_Original!K114),"0",Titanic_Original!K114)</f>
        <v>0</v>
      </c>
      <c r="L114" s="1" t="str">
        <f>_xlfn.IFS(ISBLANK(Titanic_Original!L114),"Unknown",Titanic_Original!L114="C","Cherbourg",Titanic_Original!L114="Q","Queenstown",Titanic_Original!L114="S","Southampton")</f>
        <v>Southampton</v>
      </c>
    </row>
    <row r="115" spans="1:12" x14ac:dyDescent="0.2">
      <c r="A115" s="1">
        <v>114</v>
      </c>
      <c r="B115" s="1" t="str">
        <f>IF(Titanic_Original!$B115=1,"Yes","No")</f>
        <v>No</v>
      </c>
      <c r="C115" s="1" t="str">
        <f>(_xlfn.IFS(Titanic_Original!$C115=1,_xlfn.CONCAT(Titanic_Original!$C115,"st"),Titanic_Original!$C115=2,_xlfn.CONCAT(Titanic_Original!$C115,"nd"),Titanic_Original!$C115=3,_xlfn.CONCAT(Titanic_Original!$C115,"rd")))</f>
        <v>3rd</v>
      </c>
      <c r="D115" s="1" t="s">
        <v>179</v>
      </c>
      <c r="E115" s="1" t="str">
        <f>PROPER(Titanic_Original!E115)</f>
        <v>Female</v>
      </c>
      <c r="F115" s="4">
        <f>IF(ISBLANK(Titanic_Original!$F115),MEDIAN(Titanic_Original!$F$2:$F$892),IF(Titanic_Original!$F115&lt;1,1,Titanic_Original!$F115))</f>
        <v>20</v>
      </c>
      <c r="G115" s="1">
        <v>1</v>
      </c>
      <c r="H115" s="1">
        <v>0</v>
      </c>
      <c r="I115" s="1">
        <v>4136</v>
      </c>
      <c r="J115" s="8">
        <v>9.8249999999999993</v>
      </c>
      <c r="K115" t="str">
        <f>IF(ISBLANK(Titanic_Original!K115),"0",Titanic_Original!K115)</f>
        <v>0</v>
      </c>
      <c r="L115" s="1" t="str">
        <f>_xlfn.IFS(ISBLANK(Titanic_Original!L115),"Unknown",Titanic_Original!L115="C","Cherbourg",Titanic_Original!L115="Q","Queenstown",Titanic_Original!L115="S","Southampton")</f>
        <v>Southampton</v>
      </c>
    </row>
    <row r="116" spans="1:12" x14ac:dyDescent="0.2">
      <c r="A116" s="1">
        <v>115</v>
      </c>
      <c r="B116" s="1" t="str">
        <f>IF(Titanic_Original!$B116=1,"Yes","No")</f>
        <v>No</v>
      </c>
      <c r="C116" s="1" t="str">
        <f>(_xlfn.IFS(Titanic_Original!$C116=1,_xlfn.CONCAT(Titanic_Original!$C116,"st"),Titanic_Original!$C116=2,_xlfn.CONCAT(Titanic_Original!$C116,"nd"),Titanic_Original!$C116=3,_xlfn.CONCAT(Titanic_Original!$C116,"rd")))</f>
        <v>3rd</v>
      </c>
      <c r="D116" s="1" t="s">
        <v>180</v>
      </c>
      <c r="E116" s="1" t="str">
        <f>PROPER(Titanic_Original!E116)</f>
        <v>Female</v>
      </c>
      <c r="F116" s="4">
        <f>IF(ISBLANK(Titanic_Original!$F116),MEDIAN(Titanic_Original!$F$2:$F$892),IF(Titanic_Original!$F116&lt;1,1,Titanic_Original!$F116))</f>
        <v>17</v>
      </c>
      <c r="G116" s="1">
        <v>0</v>
      </c>
      <c r="H116" s="1">
        <v>0</v>
      </c>
      <c r="I116" s="1">
        <v>2627</v>
      </c>
      <c r="J116" s="8">
        <v>14.458299999999999</v>
      </c>
      <c r="K116" t="str">
        <f>IF(ISBLANK(Titanic_Original!K116),"0",Titanic_Original!K116)</f>
        <v>0</v>
      </c>
      <c r="L116" s="1" t="str">
        <f>_xlfn.IFS(ISBLANK(Titanic_Original!L116),"Unknown",Titanic_Original!L116="C","Cherbourg",Titanic_Original!L116="Q","Queenstown",Titanic_Original!L116="S","Southampton")</f>
        <v>Cherbourg</v>
      </c>
    </row>
    <row r="117" spans="1:12" x14ac:dyDescent="0.2">
      <c r="A117" s="1">
        <v>116</v>
      </c>
      <c r="B117" s="1" t="str">
        <f>IF(Titanic_Original!$B117=1,"Yes","No")</f>
        <v>No</v>
      </c>
      <c r="C117" s="1" t="str">
        <f>(_xlfn.IFS(Titanic_Original!$C117=1,_xlfn.CONCAT(Titanic_Original!$C117,"st"),Titanic_Original!$C117=2,_xlfn.CONCAT(Titanic_Original!$C117,"nd"),Titanic_Original!$C117=3,_xlfn.CONCAT(Titanic_Original!$C117,"rd")))</f>
        <v>3rd</v>
      </c>
      <c r="D117" s="1" t="s">
        <v>181</v>
      </c>
      <c r="E117" s="1" t="str">
        <f>PROPER(Titanic_Original!E117)</f>
        <v>Male</v>
      </c>
      <c r="F117" s="4">
        <f>IF(ISBLANK(Titanic_Original!$F117),MEDIAN(Titanic_Original!$F$2:$F$892),IF(Titanic_Original!$F117&lt;1,1,Titanic_Original!$F117))</f>
        <v>21</v>
      </c>
      <c r="G117" s="1">
        <v>0</v>
      </c>
      <c r="H117" s="1">
        <v>0</v>
      </c>
      <c r="I117" s="1" t="s">
        <v>182</v>
      </c>
      <c r="J117" s="8">
        <v>7.9249999999999998</v>
      </c>
      <c r="K117" t="str">
        <f>IF(ISBLANK(Titanic_Original!K117),"0",Titanic_Original!K117)</f>
        <v>0</v>
      </c>
      <c r="L117" s="1" t="str">
        <f>_xlfn.IFS(ISBLANK(Titanic_Original!L117),"Unknown",Titanic_Original!L117="C","Cherbourg",Titanic_Original!L117="Q","Queenstown",Titanic_Original!L117="S","Southampton")</f>
        <v>Southampton</v>
      </c>
    </row>
    <row r="118" spans="1:12" x14ac:dyDescent="0.2">
      <c r="A118" s="1">
        <v>117</v>
      </c>
      <c r="B118" s="1" t="str">
        <f>IF(Titanic_Original!$B118=1,"Yes","No")</f>
        <v>No</v>
      </c>
      <c r="C118" s="1" t="str">
        <f>(_xlfn.IFS(Titanic_Original!$C118=1,_xlfn.CONCAT(Titanic_Original!$C118,"st"),Titanic_Original!$C118=2,_xlfn.CONCAT(Titanic_Original!$C118,"nd"),Titanic_Original!$C118=3,_xlfn.CONCAT(Titanic_Original!$C118,"rd")))</f>
        <v>3rd</v>
      </c>
      <c r="D118" s="1" t="s">
        <v>183</v>
      </c>
      <c r="E118" s="1" t="str">
        <f>PROPER(Titanic_Original!E118)</f>
        <v>Male</v>
      </c>
      <c r="F118" s="4">
        <f>IF(ISBLANK(Titanic_Original!$F118),MEDIAN(Titanic_Original!$F$2:$F$892),IF(Titanic_Original!$F118&lt;1,1,Titanic_Original!$F118))</f>
        <v>70.5</v>
      </c>
      <c r="G118" s="1">
        <v>0</v>
      </c>
      <c r="H118" s="1">
        <v>0</v>
      </c>
      <c r="I118" s="1">
        <v>370369</v>
      </c>
      <c r="J118" s="8">
        <v>7.75</v>
      </c>
      <c r="K118" t="str">
        <f>IF(ISBLANK(Titanic_Original!K118),"0",Titanic_Original!K118)</f>
        <v>0</v>
      </c>
      <c r="L118" s="1" t="str">
        <f>_xlfn.IFS(ISBLANK(Titanic_Original!L118),"Unknown",Titanic_Original!L118="C","Cherbourg",Titanic_Original!L118="Q","Queenstown",Titanic_Original!L118="S","Southampton")</f>
        <v>Queenstown</v>
      </c>
    </row>
    <row r="119" spans="1:12" x14ac:dyDescent="0.2">
      <c r="A119" s="1">
        <v>118</v>
      </c>
      <c r="B119" s="1" t="str">
        <f>IF(Titanic_Original!$B119=1,"Yes","No")</f>
        <v>No</v>
      </c>
      <c r="C119" s="1" t="str">
        <f>(_xlfn.IFS(Titanic_Original!$C119=1,_xlfn.CONCAT(Titanic_Original!$C119,"st"),Titanic_Original!$C119=2,_xlfn.CONCAT(Titanic_Original!$C119,"nd"),Titanic_Original!$C119=3,_xlfn.CONCAT(Titanic_Original!$C119,"rd")))</f>
        <v>2nd</v>
      </c>
      <c r="D119" s="1" t="s">
        <v>184</v>
      </c>
      <c r="E119" s="1" t="str">
        <f>PROPER(Titanic_Original!E119)</f>
        <v>Male</v>
      </c>
      <c r="F119" s="4">
        <f>IF(ISBLANK(Titanic_Original!$F119),MEDIAN(Titanic_Original!$F$2:$F$892),IF(Titanic_Original!$F119&lt;1,1,Titanic_Original!$F119))</f>
        <v>29</v>
      </c>
      <c r="G119" s="1">
        <v>1</v>
      </c>
      <c r="H119" s="1">
        <v>0</v>
      </c>
      <c r="I119" s="1">
        <v>11668</v>
      </c>
      <c r="J119" s="8">
        <v>21</v>
      </c>
      <c r="K119" t="str">
        <f>IF(ISBLANK(Titanic_Original!K119),"0",Titanic_Original!K119)</f>
        <v>0</v>
      </c>
      <c r="L119" s="1" t="str">
        <f>_xlfn.IFS(ISBLANK(Titanic_Original!L119),"Unknown",Titanic_Original!L119="C","Cherbourg",Titanic_Original!L119="Q","Queenstown",Titanic_Original!L119="S","Southampton")</f>
        <v>Southampton</v>
      </c>
    </row>
    <row r="120" spans="1:12" x14ac:dyDescent="0.2">
      <c r="A120" s="1">
        <v>119</v>
      </c>
      <c r="B120" s="1" t="str">
        <f>IF(Titanic_Original!$B120=1,"Yes","No")</f>
        <v>No</v>
      </c>
      <c r="C120" s="1" t="str">
        <f>(_xlfn.IFS(Titanic_Original!$C120=1,_xlfn.CONCAT(Titanic_Original!$C120,"st"),Titanic_Original!$C120=2,_xlfn.CONCAT(Titanic_Original!$C120,"nd"),Titanic_Original!$C120=3,_xlfn.CONCAT(Titanic_Original!$C120,"rd")))</f>
        <v>1st</v>
      </c>
      <c r="D120" s="1" t="s">
        <v>185</v>
      </c>
      <c r="E120" s="1" t="str">
        <f>PROPER(Titanic_Original!E120)</f>
        <v>Male</v>
      </c>
      <c r="F120" s="4">
        <f>IF(ISBLANK(Titanic_Original!$F120),MEDIAN(Titanic_Original!$F$2:$F$892),IF(Titanic_Original!$F120&lt;1,1,Titanic_Original!$F120))</f>
        <v>24</v>
      </c>
      <c r="G120" s="1">
        <v>0</v>
      </c>
      <c r="H120" s="1">
        <v>1</v>
      </c>
      <c r="I120" s="1" t="s">
        <v>186</v>
      </c>
      <c r="J120" s="8">
        <v>247.52080000000001</v>
      </c>
      <c r="K120" t="str">
        <f>IF(ISBLANK(Titanic_Original!K120),"0",Titanic_Original!K120)</f>
        <v>B58 B60</v>
      </c>
      <c r="L120" s="1" t="str">
        <f>_xlfn.IFS(ISBLANK(Titanic_Original!L120),"Unknown",Titanic_Original!L120="C","Cherbourg",Titanic_Original!L120="Q","Queenstown",Titanic_Original!L120="S","Southampton")</f>
        <v>Cherbourg</v>
      </c>
    </row>
    <row r="121" spans="1:12" x14ac:dyDescent="0.2">
      <c r="A121" s="1">
        <v>120</v>
      </c>
      <c r="B121" s="1" t="str">
        <f>IF(Titanic_Original!$B121=1,"Yes","No")</f>
        <v>No</v>
      </c>
      <c r="C121" s="1" t="str">
        <f>(_xlfn.IFS(Titanic_Original!$C121=1,_xlfn.CONCAT(Titanic_Original!$C121,"st"),Titanic_Original!$C121=2,_xlfn.CONCAT(Titanic_Original!$C121,"nd"),Titanic_Original!$C121=3,_xlfn.CONCAT(Titanic_Original!$C121,"rd")))</f>
        <v>3rd</v>
      </c>
      <c r="D121" s="1" t="s">
        <v>188</v>
      </c>
      <c r="E121" s="1" t="str">
        <f>PROPER(Titanic_Original!E121)</f>
        <v>Female</v>
      </c>
      <c r="F121" s="4">
        <f>IF(ISBLANK(Titanic_Original!$F121),MEDIAN(Titanic_Original!$F$2:$F$892),IF(Titanic_Original!$F121&lt;1,1,Titanic_Original!$F121))</f>
        <v>2</v>
      </c>
      <c r="G121" s="1">
        <v>4</v>
      </c>
      <c r="H121" s="1">
        <v>2</v>
      </c>
      <c r="I121" s="1">
        <v>347082</v>
      </c>
      <c r="J121" s="8">
        <v>31.274999999999999</v>
      </c>
      <c r="K121" t="str">
        <f>IF(ISBLANK(Titanic_Original!K121),"0",Titanic_Original!K121)</f>
        <v>0</v>
      </c>
      <c r="L121" s="1" t="str">
        <f>_xlfn.IFS(ISBLANK(Titanic_Original!L121),"Unknown",Titanic_Original!L121="C","Cherbourg",Titanic_Original!L121="Q","Queenstown",Titanic_Original!L121="S","Southampton")</f>
        <v>Southampton</v>
      </c>
    </row>
    <row r="122" spans="1:12" x14ac:dyDescent="0.2">
      <c r="A122" s="1">
        <v>121</v>
      </c>
      <c r="B122" s="1" t="str">
        <f>IF(Titanic_Original!$B122=1,"Yes","No")</f>
        <v>No</v>
      </c>
      <c r="C122" s="1" t="str">
        <f>(_xlfn.IFS(Titanic_Original!$C122=1,_xlfn.CONCAT(Titanic_Original!$C122,"st"),Titanic_Original!$C122=2,_xlfn.CONCAT(Titanic_Original!$C122,"nd"),Titanic_Original!$C122=3,_xlfn.CONCAT(Titanic_Original!$C122,"rd")))</f>
        <v>2nd</v>
      </c>
      <c r="D122" s="1" t="s">
        <v>189</v>
      </c>
      <c r="E122" s="1" t="str">
        <f>PROPER(Titanic_Original!E122)</f>
        <v>Male</v>
      </c>
      <c r="F122" s="4">
        <f>IF(ISBLANK(Titanic_Original!$F122),MEDIAN(Titanic_Original!$F$2:$F$892),IF(Titanic_Original!$F122&lt;1,1,Titanic_Original!$F122))</f>
        <v>21</v>
      </c>
      <c r="G122" s="1">
        <v>2</v>
      </c>
      <c r="H122" s="1">
        <v>0</v>
      </c>
      <c r="I122" s="1" t="s">
        <v>125</v>
      </c>
      <c r="J122" s="8">
        <v>73.5</v>
      </c>
      <c r="K122" t="str">
        <f>IF(ISBLANK(Titanic_Original!K122),"0",Titanic_Original!K122)</f>
        <v>0</v>
      </c>
      <c r="L122" s="1" t="str">
        <f>_xlfn.IFS(ISBLANK(Titanic_Original!L122),"Unknown",Titanic_Original!L122="C","Cherbourg",Titanic_Original!L122="Q","Queenstown",Titanic_Original!L122="S","Southampton")</f>
        <v>Southampton</v>
      </c>
    </row>
    <row r="123" spans="1:12" x14ac:dyDescent="0.2">
      <c r="A123" s="1">
        <v>122</v>
      </c>
      <c r="B123" s="1" t="str">
        <f>IF(Titanic_Original!$B123=1,"Yes","No")</f>
        <v>No</v>
      </c>
      <c r="C123" s="1" t="str">
        <f>(_xlfn.IFS(Titanic_Original!$C123=1,_xlfn.CONCAT(Titanic_Original!$C123,"st"),Titanic_Original!$C123=2,_xlfn.CONCAT(Titanic_Original!$C123,"nd"),Titanic_Original!$C123=3,_xlfn.CONCAT(Titanic_Original!$C123,"rd")))</f>
        <v>3rd</v>
      </c>
      <c r="D123" s="1" t="s">
        <v>190</v>
      </c>
      <c r="E123" s="1" t="str">
        <f>PROPER(Titanic_Original!E123)</f>
        <v>Male</v>
      </c>
      <c r="F123" s="4">
        <f>IF(ISBLANK(Titanic_Original!$F123),MEDIAN(Titanic_Original!$F$2:$F$892),IF(Titanic_Original!$F123&lt;1,1,Titanic_Original!$F123))</f>
        <v>28</v>
      </c>
      <c r="G123" s="1">
        <v>0</v>
      </c>
      <c r="H123" s="1">
        <v>0</v>
      </c>
      <c r="I123" s="1" t="s">
        <v>191</v>
      </c>
      <c r="J123" s="8">
        <v>8.0500000000000007</v>
      </c>
      <c r="K123" t="str">
        <f>IF(ISBLANK(Titanic_Original!K123),"0",Titanic_Original!K123)</f>
        <v>0</v>
      </c>
      <c r="L123" s="1" t="str">
        <f>_xlfn.IFS(ISBLANK(Titanic_Original!L123),"Unknown",Titanic_Original!L123="C","Cherbourg",Titanic_Original!L123="Q","Queenstown",Titanic_Original!L123="S","Southampton")</f>
        <v>Southampton</v>
      </c>
    </row>
    <row r="124" spans="1:12" x14ac:dyDescent="0.2">
      <c r="A124" s="1">
        <v>123</v>
      </c>
      <c r="B124" s="1" t="str">
        <f>IF(Titanic_Original!$B124=1,"Yes","No")</f>
        <v>No</v>
      </c>
      <c r="C124" s="1" t="str">
        <f>(_xlfn.IFS(Titanic_Original!$C124=1,_xlfn.CONCAT(Titanic_Original!$C124,"st"),Titanic_Original!$C124=2,_xlfn.CONCAT(Titanic_Original!$C124,"nd"),Titanic_Original!$C124=3,_xlfn.CONCAT(Titanic_Original!$C124,"rd")))</f>
        <v>2nd</v>
      </c>
      <c r="D124" s="1" t="s">
        <v>192</v>
      </c>
      <c r="E124" s="1" t="str">
        <f>PROPER(Titanic_Original!E124)</f>
        <v>Male</v>
      </c>
      <c r="F124" s="4">
        <f>IF(ISBLANK(Titanic_Original!$F124),MEDIAN(Titanic_Original!$F$2:$F$892),IF(Titanic_Original!$F124&lt;1,1,Titanic_Original!$F124))</f>
        <v>32.5</v>
      </c>
      <c r="G124" s="1">
        <v>1</v>
      </c>
      <c r="H124" s="1">
        <v>0</v>
      </c>
      <c r="I124" s="1">
        <v>237736</v>
      </c>
      <c r="J124" s="8">
        <v>30.070799999999998</v>
      </c>
      <c r="K124" t="str">
        <f>IF(ISBLANK(Titanic_Original!K124),"0",Titanic_Original!K124)</f>
        <v>0</v>
      </c>
      <c r="L124" s="1" t="str">
        <f>_xlfn.IFS(ISBLANK(Titanic_Original!L124),"Unknown",Titanic_Original!L124="C","Cherbourg",Titanic_Original!L124="Q","Queenstown",Titanic_Original!L124="S","Southampton")</f>
        <v>Cherbourg</v>
      </c>
    </row>
    <row r="125" spans="1:12" x14ac:dyDescent="0.2">
      <c r="A125" s="1">
        <v>124</v>
      </c>
      <c r="B125" s="1" t="str">
        <f>IF(Titanic_Original!$B125=1,"Yes","No")</f>
        <v>Yes</v>
      </c>
      <c r="C125" s="1" t="str">
        <f>(_xlfn.IFS(Titanic_Original!$C125=1,_xlfn.CONCAT(Titanic_Original!$C125,"st"),Titanic_Original!$C125=2,_xlfn.CONCAT(Titanic_Original!$C125,"nd"),Titanic_Original!$C125=3,_xlfn.CONCAT(Titanic_Original!$C125,"rd")))</f>
        <v>2nd</v>
      </c>
      <c r="D125" s="1" t="s">
        <v>193</v>
      </c>
      <c r="E125" s="1" t="str">
        <f>PROPER(Titanic_Original!E125)</f>
        <v>Female</v>
      </c>
      <c r="F125" s="4">
        <f>IF(ISBLANK(Titanic_Original!$F125),MEDIAN(Titanic_Original!$F$2:$F$892),IF(Titanic_Original!$F125&lt;1,1,Titanic_Original!$F125))</f>
        <v>32.5</v>
      </c>
      <c r="G125" s="1">
        <v>0</v>
      </c>
      <c r="H125" s="1">
        <v>0</v>
      </c>
      <c r="I125" s="1">
        <v>27267</v>
      </c>
      <c r="J125" s="8">
        <v>13</v>
      </c>
      <c r="K125" t="str">
        <f>IF(ISBLANK(Titanic_Original!K125),"0",Titanic_Original!K125)</f>
        <v>E101</v>
      </c>
      <c r="L125" s="1" t="str">
        <f>_xlfn.IFS(ISBLANK(Titanic_Original!L125),"Unknown",Titanic_Original!L125="C","Cherbourg",Titanic_Original!L125="Q","Queenstown",Titanic_Original!L125="S","Southampton")</f>
        <v>Southampton</v>
      </c>
    </row>
    <row r="126" spans="1:12" x14ac:dyDescent="0.2">
      <c r="A126" s="1">
        <v>125</v>
      </c>
      <c r="B126" s="1" t="str">
        <f>IF(Titanic_Original!$B126=1,"Yes","No")</f>
        <v>No</v>
      </c>
      <c r="C126" s="1" t="str">
        <f>(_xlfn.IFS(Titanic_Original!$C126=1,_xlfn.CONCAT(Titanic_Original!$C126,"st"),Titanic_Original!$C126=2,_xlfn.CONCAT(Titanic_Original!$C126,"nd"),Titanic_Original!$C126=3,_xlfn.CONCAT(Titanic_Original!$C126,"rd")))</f>
        <v>1st</v>
      </c>
      <c r="D126" s="1" t="s">
        <v>195</v>
      </c>
      <c r="E126" s="1" t="str">
        <f>PROPER(Titanic_Original!E126)</f>
        <v>Male</v>
      </c>
      <c r="F126" s="4">
        <f>IF(ISBLANK(Titanic_Original!$F126),MEDIAN(Titanic_Original!$F$2:$F$892),IF(Titanic_Original!$F126&lt;1,1,Titanic_Original!$F126))</f>
        <v>54</v>
      </c>
      <c r="G126" s="1">
        <v>0</v>
      </c>
      <c r="H126" s="1">
        <v>1</v>
      </c>
      <c r="I126" s="1">
        <v>35281</v>
      </c>
      <c r="J126" s="8">
        <v>77.287499999999994</v>
      </c>
      <c r="K126" t="str">
        <f>IF(ISBLANK(Titanic_Original!K126),"0",Titanic_Original!K126)</f>
        <v>D26</v>
      </c>
      <c r="L126" s="1" t="str">
        <f>_xlfn.IFS(ISBLANK(Titanic_Original!L126),"Unknown",Titanic_Original!L126="C","Cherbourg",Titanic_Original!L126="Q","Queenstown",Titanic_Original!L126="S","Southampton")</f>
        <v>Southampton</v>
      </c>
    </row>
    <row r="127" spans="1:12" x14ac:dyDescent="0.2">
      <c r="A127" s="1">
        <v>126</v>
      </c>
      <c r="B127" s="1" t="str">
        <f>IF(Titanic_Original!$B127=1,"Yes","No")</f>
        <v>Yes</v>
      </c>
      <c r="C127" s="1" t="str">
        <f>(_xlfn.IFS(Titanic_Original!$C127=1,_xlfn.CONCAT(Titanic_Original!$C127,"st"),Titanic_Original!$C127=2,_xlfn.CONCAT(Titanic_Original!$C127,"nd"),Titanic_Original!$C127=3,_xlfn.CONCAT(Titanic_Original!$C127,"rd")))</f>
        <v>3rd</v>
      </c>
      <c r="D127" s="1" t="s">
        <v>196</v>
      </c>
      <c r="E127" s="1" t="str">
        <f>PROPER(Titanic_Original!E127)</f>
        <v>Male</v>
      </c>
      <c r="F127" s="4">
        <f>IF(ISBLANK(Titanic_Original!$F127),MEDIAN(Titanic_Original!$F$2:$F$892),IF(Titanic_Original!$F127&lt;1,1,Titanic_Original!$F127))</f>
        <v>12</v>
      </c>
      <c r="G127" s="1">
        <v>1</v>
      </c>
      <c r="H127" s="1">
        <v>0</v>
      </c>
      <c r="I127" s="1">
        <v>2651</v>
      </c>
      <c r="J127" s="8">
        <v>11.2417</v>
      </c>
      <c r="K127" t="str">
        <f>IF(ISBLANK(Titanic_Original!K127),"0",Titanic_Original!K127)</f>
        <v>0</v>
      </c>
      <c r="L127" s="1" t="str">
        <f>_xlfn.IFS(ISBLANK(Titanic_Original!L127),"Unknown",Titanic_Original!L127="C","Cherbourg",Titanic_Original!L127="Q","Queenstown",Titanic_Original!L127="S","Southampton")</f>
        <v>Cherbourg</v>
      </c>
    </row>
    <row r="128" spans="1:12" x14ac:dyDescent="0.2">
      <c r="A128" s="1">
        <v>127</v>
      </c>
      <c r="B128" s="1" t="str">
        <f>IF(Titanic_Original!$B128=1,"Yes","No")</f>
        <v>No</v>
      </c>
      <c r="C128" s="1" t="str">
        <f>(_xlfn.IFS(Titanic_Original!$C128=1,_xlfn.CONCAT(Titanic_Original!$C128,"st"),Titanic_Original!$C128=2,_xlfn.CONCAT(Titanic_Original!$C128,"nd"),Titanic_Original!$C128=3,_xlfn.CONCAT(Titanic_Original!$C128,"rd")))</f>
        <v>3rd</v>
      </c>
      <c r="D128" s="1" t="s">
        <v>197</v>
      </c>
      <c r="E128" s="1" t="str">
        <f>PROPER(Titanic_Original!E128)</f>
        <v>Male</v>
      </c>
      <c r="F128" s="4">
        <f>IF(ISBLANK(Titanic_Original!$F128),MEDIAN(Titanic_Original!$F$2:$F$892),IF(Titanic_Original!$F128&lt;1,1,Titanic_Original!$F128))</f>
        <v>28</v>
      </c>
      <c r="G128" s="1">
        <v>0</v>
      </c>
      <c r="H128" s="1">
        <v>0</v>
      </c>
      <c r="I128" s="1">
        <v>370372</v>
      </c>
      <c r="J128" s="8">
        <v>7.75</v>
      </c>
      <c r="K128" t="str">
        <f>IF(ISBLANK(Titanic_Original!K128),"0",Titanic_Original!K128)</f>
        <v>0</v>
      </c>
      <c r="L128" s="1" t="str">
        <f>_xlfn.IFS(ISBLANK(Titanic_Original!L128),"Unknown",Titanic_Original!L128="C","Cherbourg",Titanic_Original!L128="Q","Queenstown",Titanic_Original!L128="S","Southampton")</f>
        <v>Queenstown</v>
      </c>
    </row>
    <row r="129" spans="1:12" x14ac:dyDescent="0.2">
      <c r="A129" s="1">
        <v>128</v>
      </c>
      <c r="B129" s="1" t="str">
        <f>IF(Titanic_Original!$B129=1,"Yes","No")</f>
        <v>Yes</v>
      </c>
      <c r="C129" s="1" t="str">
        <f>(_xlfn.IFS(Titanic_Original!$C129=1,_xlfn.CONCAT(Titanic_Original!$C129,"st"),Titanic_Original!$C129=2,_xlfn.CONCAT(Titanic_Original!$C129,"nd"),Titanic_Original!$C129=3,_xlfn.CONCAT(Titanic_Original!$C129,"rd")))</f>
        <v>3rd</v>
      </c>
      <c r="D129" s="1" t="s">
        <v>198</v>
      </c>
      <c r="E129" s="1" t="str">
        <f>PROPER(Titanic_Original!E129)</f>
        <v>Male</v>
      </c>
      <c r="F129" s="4">
        <f>IF(ISBLANK(Titanic_Original!$F129),MEDIAN(Titanic_Original!$F$2:$F$892),IF(Titanic_Original!$F129&lt;1,1,Titanic_Original!$F129))</f>
        <v>24</v>
      </c>
      <c r="G129" s="1">
        <v>0</v>
      </c>
      <c r="H129" s="1">
        <v>0</v>
      </c>
      <c r="I129" s="1" t="s">
        <v>199</v>
      </c>
      <c r="J129" s="8">
        <v>7.1417000000000002</v>
      </c>
      <c r="K129" t="str">
        <f>IF(ISBLANK(Titanic_Original!K129),"0",Titanic_Original!K129)</f>
        <v>0</v>
      </c>
      <c r="L129" s="1" t="str">
        <f>_xlfn.IFS(ISBLANK(Titanic_Original!L129),"Unknown",Titanic_Original!L129="C","Cherbourg",Titanic_Original!L129="Q","Queenstown",Titanic_Original!L129="S","Southampton")</f>
        <v>Southampton</v>
      </c>
    </row>
    <row r="130" spans="1:12" x14ac:dyDescent="0.2">
      <c r="A130" s="1">
        <v>129</v>
      </c>
      <c r="B130" s="1" t="str">
        <f>IF(Titanic_Original!$B130=1,"Yes","No")</f>
        <v>Yes</v>
      </c>
      <c r="C130" s="1" t="str">
        <f>(_xlfn.IFS(Titanic_Original!$C130=1,_xlfn.CONCAT(Titanic_Original!$C130,"st"),Titanic_Original!$C130=2,_xlfn.CONCAT(Titanic_Original!$C130,"nd"),Titanic_Original!$C130=3,_xlfn.CONCAT(Titanic_Original!$C130,"rd")))</f>
        <v>3rd</v>
      </c>
      <c r="D130" s="1" t="s">
        <v>200</v>
      </c>
      <c r="E130" s="1" t="str">
        <f>PROPER(Titanic_Original!E130)</f>
        <v>Female</v>
      </c>
      <c r="F130" s="4">
        <f>IF(ISBLANK(Titanic_Original!$F130),MEDIAN(Titanic_Original!$F$2:$F$892),IF(Titanic_Original!$F130&lt;1,1,Titanic_Original!$F130))</f>
        <v>28</v>
      </c>
      <c r="G130" s="1">
        <v>1</v>
      </c>
      <c r="H130" s="1">
        <v>1</v>
      </c>
      <c r="I130" s="1">
        <v>2668</v>
      </c>
      <c r="J130" s="8">
        <v>22.3583</v>
      </c>
      <c r="K130" t="str">
        <f>IF(ISBLANK(Titanic_Original!K130),"0",Titanic_Original!K130)</f>
        <v>F E69</v>
      </c>
      <c r="L130" s="1" t="str">
        <f>_xlfn.IFS(ISBLANK(Titanic_Original!L130),"Unknown",Titanic_Original!L130="C","Cherbourg",Titanic_Original!L130="Q","Queenstown",Titanic_Original!L130="S","Southampton")</f>
        <v>Cherbourg</v>
      </c>
    </row>
    <row r="131" spans="1:12" x14ac:dyDescent="0.2">
      <c r="A131" s="1">
        <v>130</v>
      </c>
      <c r="B131" s="1" t="str">
        <f>IF(Titanic_Original!$B131=1,"Yes","No")</f>
        <v>No</v>
      </c>
      <c r="C131" s="1" t="str">
        <f>(_xlfn.IFS(Titanic_Original!$C131=1,_xlfn.CONCAT(Titanic_Original!$C131,"st"),Titanic_Original!$C131=2,_xlfn.CONCAT(Titanic_Original!$C131,"nd"),Titanic_Original!$C131=3,_xlfn.CONCAT(Titanic_Original!$C131,"rd")))</f>
        <v>3rd</v>
      </c>
      <c r="D131" s="1" t="s">
        <v>202</v>
      </c>
      <c r="E131" s="1" t="str">
        <f>PROPER(Titanic_Original!E131)</f>
        <v>Male</v>
      </c>
      <c r="F131" s="4">
        <f>IF(ISBLANK(Titanic_Original!$F131),MEDIAN(Titanic_Original!$F$2:$F$892),IF(Titanic_Original!$F131&lt;1,1,Titanic_Original!$F131))</f>
        <v>45</v>
      </c>
      <c r="G131" s="1">
        <v>0</v>
      </c>
      <c r="H131" s="1">
        <v>0</v>
      </c>
      <c r="I131" s="1">
        <v>347061</v>
      </c>
      <c r="J131" s="8">
        <v>6.9749999999999996</v>
      </c>
      <c r="K131" t="str">
        <f>IF(ISBLANK(Titanic_Original!K131),"0",Titanic_Original!K131)</f>
        <v>0</v>
      </c>
      <c r="L131" s="1" t="str">
        <f>_xlfn.IFS(ISBLANK(Titanic_Original!L131),"Unknown",Titanic_Original!L131="C","Cherbourg",Titanic_Original!L131="Q","Queenstown",Titanic_Original!L131="S","Southampton")</f>
        <v>Southampton</v>
      </c>
    </row>
    <row r="132" spans="1:12" x14ac:dyDescent="0.2">
      <c r="A132" s="1">
        <v>131</v>
      </c>
      <c r="B132" s="1" t="str">
        <f>IF(Titanic_Original!$B132=1,"Yes","No")</f>
        <v>No</v>
      </c>
      <c r="C132" s="1" t="str">
        <f>(_xlfn.IFS(Titanic_Original!$C132=1,_xlfn.CONCAT(Titanic_Original!$C132,"st"),Titanic_Original!$C132=2,_xlfn.CONCAT(Titanic_Original!$C132,"nd"),Titanic_Original!$C132=3,_xlfn.CONCAT(Titanic_Original!$C132,"rd")))</f>
        <v>3rd</v>
      </c>
      <c r="D132" s="1" t="s">
        <v>203</v>
      </c>
      <c r="E132" s="1" t="str">
        <f>PROPER(Titanic_Original!E132)</f>
        <v>Male</v>
      </c>
      <c r="F132" s="4">
        <f>IF(ISBLANK(Titanic_Original!$F132),MEDIAN(Titanic_Original!$F$2:$F$892),IF(Titanic_Original!$F132&lt;1,1,Titanic_Original!$F132))</f>
        <v>33</v>
      </c>
      <c r="G132" s="1">
        <v>0</v>
      </c>
      <c r="H132" s="1">
        <v>0</v>
      </c>
      <c r="I132" s="1">
        <v>349241</v>
      </c>
      <c r="J132" s="8">
        <v>7.8958000000000004</v>
      </c>
      <c r="K132" t="str">
        <f>IF(ISBLANK(Titanic_Original!K132),"0",Titanic_Original!K132)</f>
        <v>0</v>
      </c>
      <c r="L132" s="1" t="str">
        <f>_xlfn.IFS(ISBLANK(Titanic_Original!L132),"Unknown",Titanic_Original!L132="C","Cherbourg",Titanic_Original!L132="Q","Queenstown",Titanic_Original!L132="S","Southampton")</f>
        <v>Cherbourg</v>
      </c>
    </row>
    <row r="133" spans="1:12" x14ac:dyDescent="0.2">
      <c r="A133" s="1">
        <v>132</v>
      </c>
      <c r="B133" s="1" t="str">
        <f>IF(Titanic_Original!$B133=1,"Yes","No")</f>
        <v>No</v>
      </c>
      <c r="C133" s="1" t="str">
        <f>(_xlfn.IFS(Titanic_Original!$C133=1,_xlfn.CONCAT(Titanic_Original!$C133,"st"),Titanic_Original!$C133=2,_xlfn.CONCAT(Titanic_Original!$C133,"nd"),Titanic_Original!$C133=3,_xlfn.CONCAT(Titanic_Original!$C133,"rd")))</f>
        <v>3rd</v>
      </c>
      <c r="D133" s="1" t="s">
        <v>204</v>
      </c>
      <c r="E133" s="1" t="str">
        <f>PROPER(Titanic_Original!E133)</f>
        <v>Male</v>
      </c>
      <c r="F133" s="4">
        <f>IF(ISBLANK(Titanic_Original!$F133),MEDIAN(Titanic_Original!$F$2:$F$892),IF(Titanic_Original!$F133&lt;1,1,Titanic_Original!$F133))</f>
        <v>20</v>
      </c>
      <c r="G133" s="1">
        <v>0</v>
      </c>
      <c r="H133" s="1">
        <v>0</v>
      </c>
      <c r="I133" s="1" t="s">
        <v>205</v>
      </c>
      <c r="J133" s="8">
        <v>7.05</v>
      </c>
      <c r="K133" t="str">
        <f>IF(ISBLANK(Titanic_Original!K133),"0",Titanic_Original!K133)</f>
        <v>0</v>
      </c>
      <c r="L133" s="1" t="str">
        <f>_xlfn.IFS(ISBLANK(Titanic_Original!L133),"Unknown",Titanic_Original!L133="C","Cherbourg",Titanic_Original!L133="Q","Queenstown",Titanic_Original!L133="S","Southampton")</f>
        <v>Southampton</v>
      </c>
    </row>
    <row r="134" spans="1:12" x14ac:dyDescent="0.2">
      <c r="A134" s="1">
        <v>133</v>
      </c>
      <c r="B134" s="1" t="str">
        <f>IF(Titanic_Original!$B134=1,"Yes","No")</f>
        <v>No</v>
      </c>
      <c r="C134" s="1" t="str">
        <f>(_xlfn.IFS(Titanic_Original!$C134=1,_xlfn.CONCAT(Titanic_Original!$C134,"st"),Titanic_Original!$C134=2,_xlfn.CONCAT(Titanic_Original!$C134,"nd"),Titanic_Original!$C134=3,_xlfn.CONCAT(Titanic_Original!$C134,"rd")))</f>
        <v>3rd</v>
      </c>
      <c r="D134" s="1" t="s">
        <v>206</v>
      </c>
      <c r="E134" s="1" t="str">
        <f>PROPER(Titanic_Original!E134)</f>
        <v>Female</v>
      </c>
      <c r="F134" s="4">
        <f>IF(ISBLANK(Titanic_Original!$F134),MEDIAN(Titanic_Original!$F$2:$F$892),IF(Titanic_Original!$F134&lt;1,1,Titanic_Original!$F134))</f>
        <v>47</v>
      </c>
      <c r="G134" s="1">
        <v>1</v>
      </c>
      <c r="H134" s="1">
        <v>0</v>
      </c>
      <c r="I134" s="1" t="s">
        <v>207</v>
      </c>
      <c r="J134" s="8">
        <v>14.5</v>
      </c>
      <c r="K134" t="str">
        <f>IF(ISBLANK(Titanic_Original!K134),"0",Titanic_Original!K134)</f>
        <v>0</v>
      </c>
      <c r="L134" s="1" t="str">
        <f>_xlfn.IFS(ISBLANK(Titanic_Original!L134),"Unknown",Titanic_Original!L134="C","Cherbourg",Titanic_Original!L134="Q","Queenstown",Titanic_Original!L134="S","Southampton")</f>
        <v>Southampton</v>
      </c>
    </row>
    <row r="135" spans="1:12" x14ac:dyDescent="0.2">
      <c r="A135" s="1">
        <v>134</v>
      </c>
      <c r="B135" s="1" t="str">
        <f>IF(Titanic_Original!$B135=1,"Yes","No")</f>
        <v>Yes</v>
      </c>
      <c r="C135" s="1" t="str">
        <f>(_xlfn.IFS(Titanic_Original!$C135=1,_xlfn.CONCAT(Titanic_Original!$C135,"st"),Titanic_Original!$C135=2,_xlfn.CONCAT(Titanic_Original!$C135,"nd"),Titanic_Original!$C135=3,_xlfn.CONCAT(Titanic_Original!$C135,"rd")))</f>
        <v>2nd</v>
      </c>
      <c r="D135" s="1" t="s">
        <v>208</v>
      </c>
      <c r="E135" s="1" t="str">
        <f>PROPER(Titanic_Original!E135)</f>
        <v>Female</v>
      </c>
      <c r="F135" s="4">
        <f>IF(ISBLANK(Titanic_Original!$F135),MEDIAN(Titanic_Original!$F$2:$F$892),IF(Titanic_Original!$F135&lt;1,1,Titanic_Original!$F135))</f>
        <v>29</v>
      </c>
      <c r="G135" s="1">
        <v>1</v>
      </c>
      <c r="H135" s="1">
        <v>0</v>
      </c>
      <c r="I135" s="1">
        <v>228414</v>
      </c>
      <c r="J135" s="8">
        <v>26</v>
      </c>
      <c r="K135" t="str">
        <f>IF(ISBLANK(Titanic_Original!K135),"0",Titanic_Original!K135)</f>
        <v>0</v>
      </c>
      <c r="L135" s="1" t="str">
        <f>_xlfn.IFS(ISBLANK(Titanic_Original!L135),"Unknown",Titanic_Original!L135="C","Cherbourg",Titanic_Original!L135="Q","Queenstown",Titanic_Original!L135="S","Southampton")</f>
        <v>Southampton</v>
      </c>
    </row>
    <row r="136" spans="1:12" x14ac:dyDescent="0.2">
      <c r="A136" s="1">
        <v>135</v>
      </c>
      <c r="B136" s="1" t="str">
        <f>IF(Titanic_Original!$B136=1,"Yes","No")</f>
        <v>No</v>
      </c>
      <c r="C136" s="1" t="str">
        <f>(_xlfn.IFS(Titanic_Original!$C136=1,_xlfn.CONCAT(Titanic_Original!$C136,"st"),Titanic_Original!$C136=2,_xlfn.CONCAT(Titanic_Original!$C136,"nd"),Titanic_Original!$C136=3,_xlfn.CONCAT(Titanic_Original!$C136,"rd")))</f>
        <v>2nd</v>
      </c>
      <c r="D136" s="1" t="s">
        <v>209</v>
      </c>
      <c r="E136" s="1" t="str">
        <f>PROPER(Titanic_Original!E136)</f>
        <v>Male</v>
      </c>
      <c r="F136" s="4">
        <f>IF(ISBLANK(Titanic_Original!$F136),MEDIAN(Titanic_Original!$F$2:$F$892),IF(Titanic_Original!$F136&lt;1,1,Titanic_Original!$F136))</f>
        <v>25</v>
      </c>
      <c r="G136" s="1">
        <v>0</v>
      </c>
      <c r="H136" s="1">
        <v>0</v>
      </c>
      <c r="I136" s="1" t="s">
        <v>210</v>
      </c>
      <c r="J136" s="8">
        <v>13</v>
      </c>
      <c r="K136" t="str">
        <f>IF(ISBLANK(Titanic_Original!K136),"0",Titanic_Original!K136)</f>
        <v>0</v>
      </c>
      <c r="L136" s="1" t="str">
        <f>_xlfn.IFS(ISBLANK(Titanic_Original!L136),"Unknown",Titanic_Original!L136="C","Cherbourg",Titanic_Original!L136="Q","Queenstown",Titanic_Original!L136="S","Southampton")</f>
        <v>Southampton</v>
      </c>
    </row>
    <row r="137" spans="1:12" x14ac:dyDescent="0.2">
      <c r="A137" s="1">
        <v>136</v>
      </c>
      <c r="B137" s="1" t="str">
        <f>IF(Titanic_Original!$B137=1,"Yes","No")</f>
        <v>No</v>
      </c>
      <c r="C137" s="1" t="str">
        <f>(_xlfn.IFS(Titanic_Original!$C137=1,_xlfn.CONCAT(Titanic_Original!$C137,"st"),Titanic_Original!$C137=2,_xlfn.CONCAT(Titanic_Original!$C137,"nd"),Titanic_Original!$C137=3,_xlfn.CONCAT(Titanic_Original!$C137,"rd")))</f>
        <v>2nd</v>
      </c>
      <c r="D137" s="1" t="s">
        <v>211</v>
      </c>
      <c r="E137" s="1" t="str">
        <f>PROPER(Titanic_Original!E137)</f>
        <v>Male</v>
      </c>
      <c r="F137" s="4">
        <f>IF(ISBLANK(Titanic_Original!$F137),MEDIAN(Titanic_Original!$F$2:$F$892),IF(Titanic_Original!$F137&lt;1,1,Titanic_Original!$F137))</f>
        <v>23</v>
      </c>
      <c r="G137" s="1">
        <v>0</v>
      </c>
      <c r="H137" s="1">
        <v>0</v>
      </c>
      <c r="I137" s="1" t="s">
        <v>212</v>
      </c>
      <c r="J137" s="8">
        <v>15.0458</v>
      </c>
      <c r="K137" t="str">
        <f>IF(ISBLANK(Titanic_Original!K137),"0",Titanic_Original!K137)</f>
        <v>0</v>
      </c>
      <c r="L137" s="1" t="str">
        <f>_xlfn.IFS(ISBLANK(Titanic_Original!L137),"Unknown",Titanic_Original!L137="C","Cherbourg",Titanic_Original!L137="Q","Queenstown",Titanic_Original!L137="S","Southampton")</f>
        <v>Cherbourg</v>
      </c>
    </row>
    <row r="138" spans="1:12" x14ac:dyDescent="0.2">
      <c r="A138" s="1">
        <v>137</v>
      </c>
      <c r="B138" s="1" t="str">
        <f>IF(Titanic_Original!$B138=1,"Yes","No")</f>
        <v>Yes</v>
      </c>
      <c r="C138" s="1" t="str">
        <f>(_xlfn.IFS(Titanic_Original!$C138=1,_xlfn.CONCAT(Titanic_Original!$C138,"st"),Titanic_Original!$C138=2,_xlfn.CONCAT(Titanic_Original!$C138,"nd"),Titanic_Original!$C138=3,_xlfn.CONCAT(Titanic_Original!$C138,"rd")))</f>
        <v>1st</v>
      </c>
      <c r="D138" s="1" t="s">
        <v>213</v>
      </c>
      <c r="E138" s="1" t="str">
        <f>PROPER(Titanic_Original!E138)</f>
        <v>Female</v>
      </c>
      <c r="F138" s="4">
        <f>IF(ISBLANK(Titanic_Original!$F138),MEDIAN(Titanic_Original!$F$2:$F$892),IF(Titanic_Original!$F138&lt;1,1,Titanic_Original!$F138))</f>
        <v>19</v>
      </c>
      <c r="G138" s="1">
        <v>0</v>
      </c>
      <c r="H138" s="1">
        <v>2</v>
      </c>
      <c r="I138" s="1">
        <v>11752</v>
      </c>
      <c r="J138" s="8">
        <v>26.283300000000001</v>
      </c>
      <c r="K138" t="str">
        <f>IF(ISBLANK(Titanic_Original!K138),"0",Titanic_Original!K138)</f>
        <v>D47</v>
      </c>
      <c r="L138" s="1" t="str">
        <f>_xlfn.IFS(ISBLANK(Titanic_Original!L138),"Unknown",Titanic_Original!L138="C","Cherbourg",Titanic_Original!L138="Q","Queenstown",Titanic_Original!L138="S","Southampton")</f>
        <v>Southampton</v>
      </c>
    </row>
    <row r="139" spans="1:12" x14ac:dyDescent="0.2">
      <c r="A139" s="1">
        <v>138</v>
      </c>
      <c r="B139" s="1" t="str">
        <f>IF(Titanic_Original!$B139=1,"Yes","No")</f>
        <v>No</v>
      </c>
      <c r="C139" s="1" t="str">
        <f>(_xlfn.IFS(Titanic_Original!$C139=1,_xlfn.CONCAT(Titanic_Original!$C139,"st"),Titanic_Original!$C139=2,_xlfn.CONCAT(Titanic_Original!$C139,"nd"),Titanic_Original!$C139=3,_xlfn.CONCAT(Titanic_Original!$C139,"rd")))</f>
        <v>1st</v>
      </c>
      <c r="D139" s="1" t="s">
        <v>215</v>
      </c>
      <c r="E139" s="1" t="str">
        <f>PROPER(Titanic_Original!E139)</f>
        <v>Male</v>
      </c>
      <c r="F139" s="4">
        <f>IF(ISBLANK(Titanic_Original!$F139),MEDIAN(Titanic_Original!$F$2:$F$892),IF(Titanic_Original!$F139&lt;1,1,Titanic_Original!$F139))</f>
        <v>37</v>
      </c>
      <c r="G139" s="1">
        <v>1</v>
      </c>
      <c r="H139" s="1">
        <v>0</v>
      </c>
      <c r="I139" s="1">
        <v>113803</v>
      </c>
      <c r="J139" s="8">
        <v>53.1</v>
      </c>
      <c r="K139" t="str">
        <f>IF(ISBLANK(Titanic_Original!K139),"0",Titanic_Original!K139)</f>
        <v>C123</v>
      </c>
      <c r="L139" s="1" t="str">
        <f>_xlfn.IFS(ISBLANK(Titanic_Original!L139),"Unknown",Titanic_Original!L139="C","Cherbourg",Titanic_Original!L139="Q","Queenstown",Titanic_Original!L139="S","Southampton")</f>
        <v>Southampton</v>
      </c>
    </row>
    <row r="140" spans="1:12" x14ac:dyDescent="0.2">
      <c r="A140" s="1">
        <v>139</v>
      </c>
      <c r="B140" s="1" t="str">
        <f>IF(Titanic_Original!$B140=1,"Yes","No")</f>
        <v>No</v>
      </c>
      <c r="C140" s="1" t="str">
        <f>(_xlfn.IFS(Titanic_Original!$C140=1,_xlfn.CONCAT(Titanic_Original!$C140,"st"),Titanic_Original!$C140=2,_xlfn.CONCAT(Titanic_Original!$C140,"nd"),Titanic_Original!$C140=3,_xlfn.CONCAT(Titanic_Original!$C140,"rd")))</f>
        <v>3rd</v>
      </c>
      <c r="D140" s="1" t="s">
        <v>216</v>
      </c>
      <c r="E140" s="1" t="str">
        <f>PROPER(Titanic_Original!E140)</f>
        <v>Male</v>
      </c>
      <c r="F140" s="4">
        <f>IF(ISBLANK(Titanic_Original!$F140),MEDIAN(Titanic_Original!$F$2:$F$892),IF(Titanic_Original!$F140&lt;1,1,Titanic_Original!$F140))</f>
        <v>16</v>
      </c>
      <c r="G140" s="1">
        <v>0</v>
      </c>
      <c r="H140" s="1">
        <v>0</v>
      </c>
      <c r="I140" s="1">
        <v>7534</v>
      </c>
      <c r="J140" s="8">
        <v>9.2166999999999994</v>
      </c>
      <c r="K140" t="str">
        <f>IF(ISBLANK(Titanic_Original!K140),"0",Titanic_Original!K140)</f>
        <v>0</v>
      </c>
      <c r="L140" s="1" t="str">
        <f>_xlfn.IFS(ISBLANK(Titanic_Original!L140),"Unknown",Titanic_Original!L140="C","Cherbourg",Titanic_Original!L140="Q","Queenstown",Titanic_Original!L140="S","Southampton")</f>
        <v>Southampton</v>
      </c>
    </row>
    <row r="141" spans="1:12" x14ac:dyDescent="0.2">
      <c r="A141" s="1">
        <v>140</v>
      </c>
      <c r="B141" s="1" t="str">
        <f>IF(Titanic_Original!$B141=1,"Yes","No")</f>
        <v>No</v>
      </c>
      <c r="C141" s="1" t="str">
        <f>(_xlfn.IFS(Titanic_Original!$C141=1,_xlfn.CONCAT(Titanic_Original!$C141,"st"),Titanic_Original!$C141=2,_xlfn.CONCAT(Titanic_Original!$C141,"nd"),Titanic_Original!$C141=3,_xlfn.CONCAT(Titanic_Original!$C141,"rd")))</f>
        <v>1st</v>
      </c>
      <c r="D141" s="1" t="s">
        <v>217</v>
      </c>
      <c r="E141" s="1" t="str">
        <f>PROPER(Titanic_Original!E141)</f>
        <v>Male</v>
      </c>
      <c r="F141" s="4">
        <f>IF(ISBLANK(Titanic_Original!$F141),MEDIAN(Titanic_Original!$F$2:$F$892),IF(Titanic_Original!$F141&lt;1,1,Titanic_Original!$F141))</f>
        <v>24</v>
      </c>
      <c r="G141" s="1">
        <v>0</v>
      </c>
      <c r="H141" s="1">
        <v>0</v>
      </c>
      <c r="I141" s="1" t="s">
        <v>218</v>
      </c>
      <c r="J141" s="8">
        <v>79.2</v>
      </c>
      <c r="K141" t="str">
        <f>IF(ISBLANK(Titanic_Original!K141),"0",Titanic_Original!K141)</f>
        <v>B86</v>
      </c>
      <c r="L141" s="1" t="str">
        <f>_xlfn.IFS(ISBLANK(Titanic_Original!L141),"Unknown",Titanic_Original!L141="C","Cherbourg",Titanic_Original!L141="Q","Queenstown",Titanic_Original!L141="S","Southampton")</f>
        <v>Cherbourg</v>
      </c>
    </row>
    <row r="142" spans="1:12" x14ac:dyDescent="0.2">
      <c r="A142" s="1">
        <v>141</v>
      </c>
      <c r="B142" s="1" t="str">
        <f>IF(Titanic_Original!$B142=1,"Yes","No")</f>
        <v>No</v>
      </c>
      <c r="C142" s="1" t="str">
        <f>(_xlfn.IFS(Titanic_Original!$C142=1,_xlfn.CONCAT(Titanic_Original!$C142,"st"),Titanic_Original!$C142=2,_xlfn.CONCAT(Titanic_Original!$C142,"nd"),Titanic_Original!$C142=3,_xlfn.CONCAT(Titanic_Original!$C142,"rd")))</f>
        <v>3rd</v>
      </c>
      <c r="D142" s="1" t="s">
        <v>220</v>
      </c>
      <c r="E142" s="1" t="str">
        <f>PROPER(Titanic_Original!E142)</f>
        <v>Female</v>
      </c>
      <c r="F142" s="4">
        <f>IF(ISBLANK(Titanic_Original!$F142),MEDIAN(Titanic_Original!$F$2:$F$892),IF(Titanic_Original!$F142&lt;1,1,Titanic_Original!$F142))</f>
        <v>28</v>
      </c>
      <c r="G142" s="1">
        <v>0</v>
      </c>
      <c r="H142" s="1">
        <v>2</v>
      </c>
      <c r="I142" s="1">
        <v>2678</v>
      </c>
      <c r="J142" s="8">
        <v>15.245799999999999</v>
      </c>
      <c r="K142" t="str">
        <f>IF(ISBLANK(Titanic_Original!K142),"0",Titanic_Original!K142)</f>
        <v>0</v>
      </c>
      <c r="L142" s="1" t="str">
        <f>_xlfn.IFS(ISBLANK(Titanic_Original!L142),"Unknown",Titanic_Original!L142="C","Cherbourg",Titanic_Original!L142="Q","Queenstown",Titanic_Original!L142="S","Southampton")</f>
        <v>Cherbourg</v>
      </c>
    </row>
    <row r="143" spans="1:12" x14ac:dyDescent="0.2">
      <c r="A143" s="1">
        <v>142</v>
      </c>
      <c r="B143" s="1" t="str">
        <f>IF(Titanic_Original!$B143=1,"Yes","No")</f>
        <v>Yes</v>
      </c>
      <c r="C143" s="1" t="str">
        <f>(_xlfn.IFS(Titanic_Original!$C143=1,_xlfn.CONCAT(Titanic_Original!$C143,"st"),Titanic_Original!$C143=2,_xlfn.CONCAT(Titanic_Original!$C143,"nd"),Titanic_Original!$C143=3,_xlfn.CONCAT(Titanic_Original!$C143,"rd")))</f>
        <v>3rd</v>
      </c>
      <c r="D143" s="1" t="s">
        <v>221</v>
      </c>
      <c r="E143" s="1" t="str">
        <f>PROPER(Titanic_Original!E143)</f>
        <v>Female</v>
      </c>
      <c r="F143" s="4">
        <f>IF(ISBLANK(Titanic_Original!$F143),MEDIAN(Titanic_Original!$F$2:$F$892),IF(Titanic_Original!$F143&lt;1,1,Titanic_Original!$F143))</f>
        <v>22</v>
      </c>
      <c r="G143" s="1">
        <v>0</v>
      </c>
      <c r="H143" s="1">
        <v>0</v>
      </c>
      <c r="I143" s="1">
        <v>347081</v>
      </c>
      <c r="J143" s="8">
        <v>7.75</v>
      </c>
      <c r="K143" t="str">
        <f>IF(ISBLANK(Titanic_Original!K143),"0",Titanic_Original!K143)</f>
        <v>0</v>
      </c>
      <c r="L143" s="1" t="str">
        <f>_xlfn.IFS(ISBLANK(Titanic_Original!L143),"Unknown",Titanic_Original!L143="C","Cherbourg",Titanic_Original!L143="Q","Queenstown",Titanic_Original!L143="S","Southampton")</f>
        <v>Southampton</v>
      </c>
    </row>
    <row r="144" spans="1:12" x14ac:dyDescent="0.2">
      <c r="A144" s="1">
        <v>143</v>
      </c>
      <c r="B144" s="1" t="str">
        <f>IF(Titanic_Original!$B144=1,"Yes","No")</f>
        <v>Yes</v>
      </c>
      <c r="C144" s="1" t="str">
        <f>(_xlfn.IFS(Titanic_Original!$C144=1,_xlfn.CONCAT(Titanic_Original!$C144,"st"),Titanic_Original!$C144=2,_xlfn.CONCAT(Titanic_Original!$C144,"nd"),Titanic_Original!$C144=3,_xlfn.CONCAT(Titanic_Original!$C144,"rd")))</f>
        <v>3rd</v>
      </c>
      <c r="D144" s="1" t="s">
        <v>222</v>
      </c>
      <c r="E144" s="1" t="str">
        <f>PROPER(Titanic_Original!E144)</f>
        <v>Female</v>
      </c>
      <c r="F144" s="4">
        <f>IF(ISBLANK(Titanic_Original!$F144),MEDIAN(Titanic_Original!$F$2:$F$892),IF(Titanic_Original!$F144&lt;1,1,Titanic_Original!$F144))</f>
        <v>24</v>
      </c>
      <c r="G144" s="1">
        <v>1</v>
      </c>
      <c r="H144" s="1">
        <v>0</v>
      </c>
      <c r="I144" s="1" t="s">
        <v>223</v>
      </c>
      <c r="J144" s="8">
        <v>15.85</v>
      </c>
      <c r="K144" t="str">
        <f>IF(ISBLANK(Titanic_Original!K144),"0",Titanic_Original!K144)</f>
        <v>0</v>
      </c>
      <c r="L144" s="1" t="str">
        <f>_xlfn.IFS(ISBLANK(Titanic_Original!L144),"Unknown",Titanic_Original!L144="C","Cherbourg",Titanic_Original!L144="Q","Queenstown",Titanic_Original!L144="S","Southampton")</f>
        <v>Southampton</v>
      </c>
    </row>
    <row r="145" spans="1:12" x14ac:dyDescent="0.2">
      <c r="A145" s="1">
        <v>144</v>
      </c>
      <c r="B145" s="1" t="str">
        <f>IF(Titanic_Original!$B145=1,"Yes","No")</f>
        <v>No</v>
      </c>
      <c r="C145" s="1" t="str">
        <f>(_xlfn.IFS(Titanic_Original!$C145=1,_xlfn.CONCAT(Titanic_Original!$C145,"st"),Titanic_Original!$C145=2,_xlfn.CONCAT(Titanic_Original!$C145,"nd"),Titanic_Original!$C145=3,_xlfn.CONCAT(Titanic_Original!$C145,"rd")))</f>
        <v>3rd</v>
      </c>
      <c r="D145" s="1" t="s">
        <v>224</v>
      </c>
      <c r="E145" s="1" t="str">
        <f>PROPER(Titanic_Original!E145)</f>
        <v>Male</v>
      </c>
      <c r="F145" s="4">
        <f>IF(ISBLANK(Titanic_Original!$F145),MEDIAN(Titanic_Original!$F$2:$F$892),IF(Titanic_Original!$F145&lt;1,1,Titanic_Original!$F145))</f>
        <v>19</v>
      </c>
      <c r="G145" s="1">
        <v>0</v>
      </c>
      <c r="H145" s="1">
        <v>0</v>
      </c>
      <c r="I145" s="1">
        <v>365222</v>
      </c>
      <c r="J145" s="8">
        <v>6.75</v>
      </c>
      <c r="K145" t="str">
        <f>IF(ISBLANK(Titanic_Original!K145),"0",Titanic_Original!K145)</f>
        <v>0</v>
      </c>
      <c r="L145" s="1" t="str">
        <f>_xlfn.IFS(ISBLANK(Titanic_Original!L145),"Unknown",Titanic_Original!L145="C","Cherbourg",Titanic_Original!L145="Q","Queenstown",Titanic_Original!L145="S","Southampton")</f>
        <v>Queenstown</v>
      </c>
    </row>
    <row r="146" spans="1:12" x14ac:dyDescent="0.2">
      <c r="A146" s="1">
        <v>145</v>
      </c>
      <c r="B146" s="1" t="str">
        <f>IF(Titanic_Original!$B146=1,"Yes","No")</f>
        <v>No</v>
      </c>
      <c r="C146" s="1" t="str">
        <f>(_xlfn.IFS(Titanic_Original!$C146=1,_xlfn.CONCAT(Titanic_Original!$C146,"st"),Titanic_Original!$C146=2,_xlfn.CONCAT(Titanic_Original!$C146,"nd"),Titanic_Original!$C146=3,_xlfn.CONCAT(Titanic_Original!$C146,"rd")))</f>
        <v>2nd</v>
      </c>
      <c r="D146" s="1" t="s">
        <v>225</v>
      </c>
      <c r="E146" s="1" t="str">
        <f>PROPER(Titanic_Original!E146)</f>
        <v>Male</v>
      </c>
      <c r="F146" s="4">
        <f>IF(ISBLANK(Titanic_Original!$F146),MEDIAN(Titanic_Original!$F$2:$F$892),IF(Titanic_Original!$F146&lt;1,1,Titanic_Original!$F146))</f>
        <v>18</v>
      </c>
      <c r="G146" s="1">
        <v>0</v>
      </c>
      <c r="H146" s="1">
        <v>0</v>
      </c>
      <c r="I146" s="1">
        <v>231945</v>
      </c>
      <c r="J146" s="8">
        <v>11.5</v>
      </c>
      <c r="K146" t="str">
        <f>IF(ISBLANK(Titanic_Original!K146),"0",Titanic_Original!K146)</f>
        <v>0</v>
      </c>
      <c r="L146" s="1" t="str">
        <f>_xlfn.IFS(ISBLANK(Titanic_Original!L146),"Unknown",Titanic_Original!L146="C","Cherbourg",Titanic_Original!L146="Q","Queenstown",Titanic_Original!L146="S","Southampton")</f>
        <v>Southampton</v>
      </c>
    </row>
    <row r="147" spans="1:12" x14ac:dyDescent="0.2">
      <c r="A147" s="1">
        <v>146</v>
      </c>
      <c r="B147" s="1" t="str">
        <f>IF(Titanic_Original!$B147=1,"Yes","No")</f>
        <v>No</v>
      </c>
      <c r="C147" s="1" t="str">
        <f>(_xlfn.IFS(Titanic_Original!$C147=1,_xlfn.CONCAT(Titanic_Original!$C147,"st"),Titanic_Original!$C147=2,_xlfn.CONCAT(Titanic_Original!$C147,"nd"),Titanic_Original!$C147=3,_xlfn.CONCAT(Titanic_Original!$C147,"rd")))</f>
        <v>2nd</v>
      </c>
      <c r="D147" s="1" t="s">
        <v>226</v>
      </c>
      <c r="E147" s="1" t="str">
        <f>PROPER(Titanic_Original!E147)</f>
        <v>Male</v>
      </c>
      <c r="F147" s="4">
        <f>IF(ISBLANK(Titanic_Original!$F147),MEDIAN(Titanic_Original!$F$2:$F$892),IF(Titanic_Original!$F147&lt;1,1,Titanic_Original!$F147))</f>
        <v>19</v>
      </c>
      <c r="G147" s="1">
        <v>1</v>
      </c>
      <c r="H147" s="1">
        <v>1</v>
      </c>
      <c r="I147" s="1" t="s">
        <v>227</v>
      </c>
      <c r="J147" s="8">
        <v>36.75</v>
      </c>
      <c r="K147" t="str">
        <f>IF(ISBLANK(Titanic_Original!K147),"0",Titanic_Original!K147)</f>
        <v>0</v>
      </c>
      <c r="L147" s="1" t="str">
        <f>_xlfn.IFS(ISBLANK(Titanic_Original!L147),"Unknown",Titanic_Original!L147="C","Cherbourg",Titanic_Original!L147="Q","Queenstown",Titanic_Original!L147="S","Southampton")</f>
        <v>Southampton</v>
      </c>
    </row>
    <row r="148" spans="1:12" x14ac:dyDescent="0.2">
      <c r="A148" s="1">
        <v>147</v>
      </c>
      <c r="B148" s="1" t="str">
        <f>IF(Titanic_Original!$B148=1,"Yes","No")</f>
        <v>Yes</v>
      </c>
      <c r="C148" s="1" t="str">
        <f>(_xlfn.IFS(Titanic_Original!$C148=1,_xlfn.CONCAT(Titanic_Original!$C148,"st"),Titanic_Original!$C148=2,_xlfn.CONCAT(Titanic_Original!$C148,"nd"),Titanic_Original!$C148=3,_xlfn.CONCAT(Titanic_Original!$C148,"rd")))</f>
        <v>3rd</v>
      </c>
      <c r="D148" s="1" t="s">
        <v>228</v>
      </c>
      <c r="E148" s="1" t="str">
        <f>PROPER(Titanic_Original!E148)</f>
        <v>Male</v>
      </c>
      <c r="F148" s="4">
        <f>IF(ISBLANK(Titanic_Original!$F148),MEDIAN(Titanic_Original!$F$2:$F$892),IF(Titanic_Original!$F148&lt;1,1,Titanic_Original!$F148))</f>
        <v>27</v>
      </c>
      <c r="G148" s="1">
        <v>0</v>
      </c>
      <c r="H148" s="1">
        <v>0</v>
      </c>
      <c r="I148" s="1">
        <v>350043</v>
      </c>
      <c r="J148" s="8">
        <v>7.7957999999999998</v>
      </c>
      <c r="K148" t="str">
        <f>IF(ISBLANK(Titanic_Original!K148),"0",Titanic_Original!K148)</f>
        <v>0</v>
      </c>
      <c r="L148" s="1" t="str">
        <f>_xlfn.IFS(ISBLANK(Titanic_Original!L148),"Unknown",Titanic_Original!L148="C","Cherbourg",Titanic_Original!L148="Q","Queenstown",Titanic_Original!L148="S","Southampton")</f>
        <v>Southampton</v>
      </c>
    </row>
    <row r="149" spans="1:12" x14ac:dyDescent="0.2">
      <c r="A149" s="1">
        <v>148</v>
      </c>
      <c r="B149" s="1" t="str">
        <f>IF(Titanic_Original!$B149=1,"Yes","No")</f>
        <v>No</v>
      </c>
      <c r="C149" s="1" t="str">
        <f>(_xlfn.IFS(Titanic_Original!$C149=1,_xlfn.CONCAT(Titanic_Original!$C149,"st"),Titanic_Original!$C149=2,_xlfn.CONCAT(Titanic_Original!$C149,"nd"),Titanic_Original!$C149=3,_xlfn.CONCAT(Titanic_Original!$C149,"rd")))</f>
        <v>3rd</v>
      </c>
      <c r="D149" s="1" t="s">
        <v>229</v>
      </c>
      <c r="E149" s="1" t="str">
        <f>PROPER(Titanic_Original!E149)</f>
        <v>Female</v>
      </c>
      <c r="F149" s="4">
        <f>IF(ISBLANK(Titanic_Original!$F149),MEDIAN(Titanic_Original!$F$2:$F$892),IF(Titanic_Original!$F149&lt;1,1,Titanic_Original!$F149))</f>
        <v>9</v>
      </c>
      <c r="G149" s="1">
        <v>2</v>
      </c>
      <c r="H149" s="1">
        <v>2</v>
      </c>
      <c r="I149" s="1" t="s">
        <v>142</v>
      </c>
      <c r="J149" s="8">
        <v>34.375</v>
      </c>
      <c r="K149" t="str">
        <f>IF(ISBLANK(Titanic_Original!K149),"0",Titanic_Original!K149)</f>
        <v>0</v>
      </c>
      <c r="L149" s="1" t="str">
        <f>_xlfn.IFS(ISBLANK(Titanic_Original!L149),"Unknown",Titanic_Original!L149="C","Cherbourg",Titanic_Original!L149="Q","Queenstown",Titanic_Original!L149="S","Southampton")</f>
        <v>Southampton</v>
      </c>
    </row>
    <row r="150" spans="1:12" x14ac:dyDescent="0.2">
      <c r="A150" s="1">
        <v>149</v>
      </c>
      <c r="B150" s="1" t="str">
        <f>IF(Titanic_Original!$B150=1,"Yes","No")</f>
        <v>No</v>
      </c>
      <c r="C150" s="1" t="str">
        <f>(_xlfn.IFS(Titanic_Original!$C150=1,_xlfn.CONCAT(Titanic_Original!$C150,"st"),Titanic_Original!$C150=2,_xlfn.CONCAT(Titanic_Original!$C150,"nd"),Titanic_Original!$C150=3,_xlfn.CONCAT(Titanic_Original!$C150,"rd")))</f>
        <v>2nd</v>
      </c>
      <c r="D150" s="1" t="s">
        <v>230</v>
      </c>
      <c r="E150" s="1" t="str">
        <f>PROPER(Titanic_Original!E150)</f>
        <v>Male</v>
      </c>
      <c r="F150" s="4">
        <f>IF(ISBLANK(Titanic_Original!$F150),MEDIAN(Titanic_Original!$F$2:$F$892),IF(Titanic_Original!$F150&lt;1,1,Titanic_Original!$F150))</f>
        <v>36.5</v>
      </c>
      <c r="G150" s="1">
        <v>0</v>
      </c>
      <c r="H150" s="1">
        <v>2</v>
      </c>
      <c r="I150" s="1">
        <v>230080</v>
      </c>
      <c r="J150" s="8">
        <v>26</v>
      </c>
      <c r="K150" t="str">
        <f>IF(ISBLANK(Titanic_Original!K150),"0",Titanic_Original!K150)</f>
        <v>F2</v>
      </c>
      <c r="L150" s="1" t="str">
        <f>_xlfn.IFS(ISBLANK(Titanic_Original!L150),"Unknown",Titanic_Original!L150="C","Cherbourg",Titanic_Original!L150="Q","Queenstown",Titanic_Original!L150="S","Southampton")</f>
        <v>Southampton</v>
      </c>
    </row>
    <row r="151" spans="1:12" x14ac:dyDescent="0.2">
      <c r="A151" s="1">
        <v>150</v>
      </c>
      <c r="B151" s="1" t="str">
        <f>IF(Titanic_Original!$B151=1,"Yes","No")</f>
        <v>No</v>
      </c>
      <c r="C151" s="1" t="str">
        <f>(_xlfn.IFS(Titanic_Original!$C151=1,_xlfn.CONCAT(Titanic_Original!$C151,"st"),Titanic_Original!$C151=2,_xlfn.CONCAT(Titanic_Original!$C151,"nd"),Titanic_Original!$C151=3,_xlfn.CONCAT(Titanic_Original!$C151,"rd")))</f>
        <v>2nd</v>
      </c>
      <c r="D151" s="1" t="s">
        <v>232</v>
      </c>
      <c r="E151" s="1" t="str">
        <f>PROPER(Titanic_Original!E151)</f>
        <v>Male</v>
      </c>
      <c r="F151" s="4">
        <f>IF(ISBLANK(Titanic_Original!$F151),MEDIAN(Titanic_Original!$F$2:$F$892),IF(Titanic_Original!$F151&lt;1,1,Titanic_Original!$F151))</f>
        <v>42</v>
      </c>
      <c r="G151" s="1">
        <v>0</v>
      </c>
      <c r="H151" s="1">
        <v>0</v>
      </c>
      <c r="I151" s="1">
        <v>244310</v>
      </c>
      <c r="J151" s="8">
        <v>13</v>
      </c>
      <c r="K151" t="str">
        <f>IF(ISBLANK(Titanic_Original!K151),"0",Titanic_Original!K151)</f>
        <v>0</v>
      </c>
      <c r="L151" s="1" t="str">
        <f>_xlfn.IFS(ISBLANK(Titanic_Original!L151),"Unknown",Titanic_Original!L151="C","Cherbourg",Titanic_Original!L151="Q","Queenstown",Titanic_Original!L151="S","Southampton")</f>
        <v>Southampton</v>
      </c>
    </row>
    <row r="152" spans="1:12" x14ac:dyDescent="0.2">
      <c r="A152" s="1">
        <v>151</v>
      </c>
      <c r="B152" s="1" t="str">
        <f>IF(Titanic_Original!$B152=1,"Yes","No")</f>
        <v>No</v>
      </c>
      <c r="C152" s="1" t="str">
        <f>(_xlfn.IFS(Titanic_Original!$C152=1,_xlfn.CONCAT(Titanic_Original!$C152,"st"),Titanic_Original!$C152=2,_xlfn.CONCAT(Titanic_Original!$C152,"nd"),Titanic_Original!$C152=3,_xlfn.CONCAT(Titanic_Original!$C152,"rd")))</f>
        <v>2nd</v>
      </c>
      <c r="D152" s="1" t="s">
        <v>233</v>
      </c>
      <c r="E152" s="1" t="str">
        <f>PROPER(Titanic_Original!E152)</f>
        <v>Male</v>
      </c>
      <c r="F152" s="4">
        <f>IF(ISBLANK(Titanic_Original!$F152),MEDIAN(Titanic_Original!$F$2:$F$892),IF(Titanic_Original!$F152&lt;1,1,Titanic_Original!$F152))</f>
        <v>51</v>
      </c>
      <c r="G152" s="1">
        <v>0</v>
      </c>
      <c r="H152" s="1">
        <v>0</v>
      </c>
      <c r="I152" s="1" t="s">
        <v>234</v>
      </c>
      <c r="J152" s="8">
        <v>12.525</v>
      </c>
      <c r="K152" t="str">
        <f>IF(ISBLANK(Titanic_Original!K152),"0",Titanic_Original!K152)</f>
        <v>0</v>
      </c>
      <c r="L152" s="1" t="str">
        <f>_xlfn.IFS(ISBLANK(Titanic_Original!L152),"Unknown",Titanic_Original!L152="C","Cherbourg",Titanic_Original!L152="Q","Queenstown",Titanic_Original!L152="S","Southampton")</f>
        <v>Southampton</v>
      </c>
    </row>
    <row r="153" spans="1:12" x14ac:dyDescent="0.2">
      <c r="A153" s="1">
        <v>152</v>
      </c>
      <c r="B153" s="1" t="str">
        <f>IF(Titanic_Original!$B153=1,"Yes","No")</f>
        <v>Yes</v>
      </c>
      <c r="C153" s="1" t="str">
        <f>(_xlfn.IFS(Titanic_Original!$C153=1,_xlfn.CONCAT(Titanic_Original!$C153,"st"),Titanic_Original!$C153=2,_xlfn.CONCAT(Titanic_Original!$C153,"nd"),Titanic_Original!$C153=3,_xlfn.CONCAT(Titanic_Original!$C153,"rd")))</f>
        <v>1st</v>
      </c>
      <c r="D153" s="1" t="s">
        <v>235</v>
      </c>
      <c r="E153" s="1" t="str">
        <f>PROPER(Titanic_Original!E153)</f>
        <v>Female</v>
      </c>
      <c r="F153" s="4">
        <f>IF(ISBLANK(Titanic_Original!$F153),MEDIAN(Titanic_Original!$F$2:$F$892),IF(Titanic_Original!$F153&lt;1,1,Titanic_Original!$F153))</f>
        <v>22</v>
      </c>
      <c r="G153" s="1">
        <v>1</v>
      </c>
      <c r="H153" s="1">
        <v>0</v>
      </c>
      <c r="I153" s="1">
        <v>113776</v>
      </c>
      <c r="J153" s="8">
        <v>66.599999999999994</v>
      </c>
      <c r="K153" t="str">
        <f>IF(ISBLANK(Titanic_Original!K153),"0",Titanic_Original!K153)</f>
        <v>C2</v>
      </c>
      <c r="L153" s="1" t="str">
        <f>_xlfn.IFS(ISBLANK(Titanic_Original!L153),"Unknown",Titanic_Original!L153="C","Cherbourg",Titanic_Original!L153="Q","Queenstown",Titanic_Original!L153="S","Southampton")</f>
        <v>Southampton</v>
      </c>
    </row>
    <row r="154" spans="1:12" x14ac:dyDescent="0.2">
      <c r="A154" s="1">
        <v>153</v>
      </c>
      <c r="B154" s="1" t="str">
        <f>IF(Titanic_Original!$B154=1,"Yes","No")</f>
        <v>No</v>
      </c>
      <c r="C154" s="1" t="str">
        <f>(_xlfn.IFS(Titanic_Original!$C154=1,_xlfn.CONCAT(Titanic_Original!$C154,"st"),Titanic_Original!$C154=2,_xlfn.CONCAT(Titanic_Original!$C154,"nd"),Titanic_Original!$C154=3,_xlfn.CONCAT(Titanic_Original!$C154,"rd")))</f>
        <v>3rd</v>
      </c>
      <c r="D154" s="1" t="s">
        <v>237</v>
      </c>
      <c r="E154" s="1" t="str">
        <f>PROPER(Titanic_Original!E154)</f>
        <v>Male</v>
      </c>
      <c r="F154" s="4">
        <f>IF(ISBLANK(Titanic_Original!$F154),MEDIAN(Titanic_Original!$F$2:$F$892),IF(Titanic_Original!$F154&lt;1,1,Titanic_Original!$F154))</f>
        <v>55.5</v>
      </c>
      <c r="G154" s="1">
        <v>0</v>
      </c>
      <c r="H154" s="1">
        <v>0</v>
      </c>
      <c r="I154" s="1" t="s">
        <v>238</v>
      </c>
      <c r="J154" s="8">
        <v>8.0500000000000007</v>
      </c>
      <c r="K154" t="str">
        <f>IF(ISBLANK(Titanic_Original!K154),"0",Titanic_Original!K154)</f>
        <v>0</v>
      </c>
      <c r="L154" s="1" t="str">
        <f>_xlfn.IFS(ISBLANK(Titanic_Original!L154),"Unknown",Titanic_Original!L154="C","Cherbourg",Titanic_Original!L154="Q","Queenstown",Titanic_Original!L154="S","Southampton")</f>
        <v>Southampton</v>
      </c>
    </row>
    <row r="155" spans="1:12" x14ac:dyDescent="0.2">
      <c r="A155" s="1">
        <v>154</v>
      </c>
      <c r="B155" s="1" t="str">
        <f>IF(Titanic_Original!$B155=1,"Yes","No")</f>
        <v>No</v>
      </c>
      <c r="C155" s="1" t="str">
        <f>(_xlfn.IFS(Titanic_Original!$C155=1,_xlfn.CONCAT(Titanic_Original!$C155,"st"),Titanic_Original!$C155=2,_xlfn.CONCAT(Titanic_Original!$C155,"nd"),Titanic_Original!$C155=3,_xlfn.CONCAT(Titanic_Original!$C155,"rd")))</f>
        <v>3rd</v>
      </c>
      <c r="D155" s="1" t="s">
        <v>239</v>
      </c>
      <c r="E155" s="1" t="str">
        <f>PROPER(Titanic_Original!E155)</f>
        <v>Male</v>
      </c>
      <c r="F155" s="4">
        <f>IF(ISBLANK(Titanic_Original!$F155),MEDIAN(Titanic_Original!$F$2:$F$892),IF(Titanic_Original!$F155&lt;1,1,Titanic_Original!$F155))</f>
        <v>40.5</v>
      </c>
      <c r="G155" s="1">
        <v>0</v>
      </c>
      <c r="H155" s="1">
        <v>2</v>
      </c>
      <c r="I155" s="1" t="s">
        <v>240</v>
      </c>
      <c r="J155" s="8">
        <v>14.5</v>
      </c>
      <c r="K155" t="str">
        <f>IF(ISBLANK(Titanic_Original!K155),"0",Titanic_Original!K155)</f>
        <v>0</v>
      </c>
      <c r="L155" s="1" t="str">
        <f>_xlfn.IFS(ISBLANK(Titanic_Original!L155),"Unknown",Titanic_Original!L155="C","Cherbourg",Titanic_Original!L155="Q","Queenstown",Titanic_Original!L155="S","Southampton")</f>
        <v>Southampton</v>
      </c>
    </row>
    <row r="156" spans="1:12" x14ac:dyDescent="0.2">
      <c r="A156" s="1">
        <v>155</v>
      </c>
      <c r="B156" s="1" t="str">
        <f>IF(Titanic_Original!$B156=1,"Yes","No")</f>
        <v>No</v>
      </c>
      <c r="C156" s="1" t="str">
        <f>(_xlfn.IFS(Titanic_Original!$C156=1,_xlfn.CONCAT(Titanic_Original!$C156,"st"),Titanic_Original!$C156=2,_xlfn.CONCAT(Titanic_Original!$C156,"nd"),Titanic_Original!$C156=3,_xlfn.CONCAT(Titanic_Original!$C156,"rd")))</f>
        <v>3rd</v>
      </c>
      <c r="D156" s="1" t="s">
        <v>241</v>
      </c>
      <c r="E156" s="1" t="str">
        <f>PROPER(Titanic_Original!E156)</f>
        <v>Male</v>
      </c>
      <c r="F156" s="4">
        <f>IF(ISBLANK(Titanic_Original!$F156),MEDIAN(Titanic_Original!$F$2:$F$892),IF(Titanic_Original!$F156&lt;1,1,Titanic_Original!$F156))</f>
        <v>28</v>
      </c>
      <c r="G156" s="1">
        <v>0</v>
      </c>
      <c r="H156" s="1">
        <v>0</v>
      </c>
      <c r="I156" s="1" t="s">
        <v>242</v>
      </c>
      <c r="J156" s="8">
        <v>7.3125</v>
      </c>
      <c r="K156" t="str">
        <f>IF(ISBLANK(Titanic_Original!K156),"0",Titanic_Original!K156)</f>
        <v>0</v>
      </c>
      <c r="L156" s="1" t="str">
        <f>_xlfn.IFS(ISBLANK(Titanic_Original!L156),"Unknown",Titanic_Original!L156="C","Cherbourg",Titanic_Original!L156="Q","Queenstown",Titanic_Original!L156="S","Southampton")</f>
        <v>Southampton</v>
      </c>
    </row>
    <row r="157" spans="1:12" x14ac:dyDescent="0.2">
      <c r="A157" s="1">
        <v>156</v>
      </c>
      <c r="B157" s="1" t="str">
        <f>IF(Titanic_Original!$B157=1,"Yes","No")</f>
        <v>No</v>
      </c>
      <c r="C157" s="1" t="str">
        <f>(_xlfn.IFS(Titanic_Original!$C157=1,_xlfn.CONCAT(Titanic_Original!$C157,"st"),Titanic_Original!$C157=2,_xlfn.CONCAT(Titanic_Original!$C157,"nd"),Titanic_Original!$C157=3,_xlfn.CONCAT(Titanic_Original!$C157,"rd")))</f>
        <v>1st</v>
      </c>
      <c r="D157" s="1" t="s">
        <v>243</v>
      </c>
      <c r="E157" s="1" t="str">
        <f>PROPER(Titanic_Original!E157)</f>
        <v>Male</v>
      </c>
      <c r="F157" s="4">
        <f>IF(ISBLANK(Titanic_Original!$F157),MEDIAN(Titanic_Original!$F$2:$F$892),IF(Titanic_Original!$F157&lt;1,1,Titanic_Original!$F157))</f>
        <v>51</v>
      </c>
      <c r="G157" s="1">
        <v>0</v>
      </c>
      <c r="H157" s="1">
        <v>1</v>
      </c>
      <c r="I157" s="1" t="s">
        <v>244</v>
      </c>
      <c r="J157" s="8">
        <v>61.379199999999997</v>
      </c>
      <c r="K157" t="str">
        <f>IF(ISBLANK(Titanic_Original!K157),"0",Titanic_Original!K157)</f>
        <v>0</v>
      </c>
      <c r="L157" s="1" t="str">
        <f>_xlfn.IFS(ISBLANK(Titanic_Original!L157),"Unknown",Titanic_Original!L157="C","Cherbourg",Titanic_Original!L157="Q","Queenstown",Titanic_Original!L157="S","Southampton")</f>
        <v>Cherbourg</v>
      </c>
    </row>
    <row r="158" spans="1:12" x14ac:dyDescent="0.2">
      <c r="A158" s="1">
        <v>157</v>
      </c>
      <c r="B158" s="1" t="str">
        <f>IF(Titanic_Original!$B158=1,"Yes","No")</f>
        <v>Yes</v>
      </c>
      <c r="C158" s="1" t="str">
        <f>(_xlfn.IFS(Titanic_Original!$C158=1,_xlfn.CONCAT(Titanic_Original!$C158,"st"),Titanic_Original!$C158=2,_xlfn.CONCAT(Titanic_Original!$C158,"nd"),Titanic_Original!$C158=3,_xlfn.CONCAT(Titanic_Original!$C158,"rd")))</f>
        <v>3rd</v>
      </c>
      <c r="D158" s="1" t="s">
        <v>245</v>
      </c>
      <c r="E158" s="1" t="str">
        <f>PROPER(Titanic_Original!E158)</f>
        <v>Female</v>
      </c>
      <c r="F158" s="4">
        <f>IF(ISBLANK(Titanic_Original!$F158),MEDIAN(Titanic_Original!$F$2:$F$892),IF(Titanic_Original!$F158&lt;1,1,Titanic_Original!$F158))</f>
        <v>16</v>
      </c>
      <c r="G158" s="1">
        <v>0</v>
      </c>
      <c r="H158" s="1">
        <v>0</v>
      </c>
      <c r="I158" s="1">
        <v>35851</v>
      </c>
      <c r="J158" s="8">
        <v>7.7332999999999998</v>
      </c>
      <c r="K158" t="str">
        <f>IF(ISBLANK(Titanic_Original!K158),"0",Titanic_Original!K158)</f>
        <v>0</v>
      </c>
      <c r="L158" s="1" t="str">
        <f>_xlfn.IFS(ISBLANK(Titanic_Original!L158),"Unknown",Titanic_Original!L158="C","Cherbourg",Titanic_Original!L158="Q","Queenstown",Titanic_Original!L158="S","Southampton")</f>
        <v>Queenstown</v>
      </c>
    </row>
    <row r="159" spans="1:12" x14ac:dyDescent="0.2">
      <c r="A159" s="1">
        <v>158</v>
      </c>
      <c r="B159" s="1" t="str">
        <f>IF(Titanic_Original!$B159=1,"Yes","No")</f>
        <v>No</v>
      </c>
      <c r="C159" s="1" t="str">
        <f>(_xlfn.IFS(Titanic_Original!$C159=1,_xlfn.CONCAT(Titanic_Original!$C159,"st"),Titanic_Original!$C159=2,_xlfn.CONCAT(Titanic_Original!$C159,"nd"),Titanic_Original!$C159=3,_xlfn.CONCAT(Titanic_Original!$C159,"rd")))</f>
        <v>3rd</v>
      </c>
      <c r="D159" s="1" t="s">
        <v>246</v>
      </c>
      <c r="E159" s="1" t="str">
        <f>PROPER(Titanic_Original!E159)</f>
        <v>Male</v>
      </c>
      <c r="F159" s="4">
        <f>IF(ISBLANK(Titanic_Original!$F159),MEDIAN(Titanic_Original!$F$2:$F$892),IF(Titanic_Original!$F159&lt;1,1,Titanic_Original!$F159))</f>
        <v>30</v>
      </c>
      <c r="G159" s="1">
        <v>0</v>
      </c>
      <c r="H159" s="1">
        <v>0</v>
      </c>
      <c r="I159" s="1" t="s">
        <v>247</v>
      </c>
      <c r="J159" s="8">
        <v>8.0500000000000007</v>
      </c>
      <c r="K159" t="str">
        <f>IF(ISBLANK(Titanic_Original!K159),"0",Titanic_Original!K159)</f>
        <v>0</v>
      </c>
      <c r="L159" s="1" t="str">
        <f>_xlfn.IFS(ISBLANK(Titanic_Original!L159),"Unknown",Titanic_Original!L159="C","Cherbourg",Titanic_Original!L159="Q","Queenstown",Titanic_Original!L159="S","Southampton")</f>
        <v>Southampton</v>
      </c>
    </row>
    <row r="160" spans="1:12" x14ac:dyDescent="0.2">
      <c r="A160" s="1">
        <v>159</v>
      </c>
      <c r="B160" s="1" t="str">
        <f>IF(Titanic_Original!$B160=1,"Yes","No")</f>
        <v>No</v>
      </c>
      <c r="C160" s="1" t="str">
        <f>(_xlfn.IFS(Titanic_Original!$C160=1,_xlfn.CONCAT(Titanic_Original!$C160,"st"),Titanic_Original!$C160=2,_xlfn.CONCAT(Titanic_Original!$C160,"nd"),Titanic_Original!$C160=3,_xlfn.CONCAT(Titanic_Original!$C160,"rd")))</f>
        <v>3rd</v>
      </c>
      <c r="D160" s="1" t="s">
        <v>248</v>
      </c>
      <c r="E160" s="1" t="str">
        <f>PROPER(Titanic_Original!E160)</f>
        <v>Male</v>
      </c>
      <c r="F160" s="4">
        <f>IF(ISBLANK(Titanic_Original!$F160),MEDIAN(Titanic_Original!$F$2:$F$892),IF(Titanic_Original!$F160&lt;1,1,Titanic_Original!$F160))</f>
        <v>28</v>
      </c>
      <c r="G160" s="1">
        <v>0</v>
      </c>
      <c r="H160" s="1">
        <v>0</v>
      </c>
      <c r="I160" s="1">
        <v>315037</v>
      </c>
      <c r="J160" s="8">
        <v>8.6624999999999996</v>
      </c>
      <c r="K160" t="str">
        <f>IF(ISBLANK(Titanic_Original!K160),"0",Titanic_Original!K160)</f>
        <v>0</v>
      </c>
      <c r="L160" s="1" t="str">
        <f>_xlfn.IFS(ISBLANK(Titanic_Original!L160),"Unknown",Titanic_Original!L160="C","Cherbourg",Titanic_Original!L160="Q","Queenstown",Titanic_Original!L160="S","Southampton")</f>
        <v>Southampton</v>
      </c>
    </row>
    <row r="161" spans="1:12" x14ac:dyDescent="0.2">
      <c r="A161" s="1">
        <v>160</v>
      </c>
      <c r="B161" s="1" t="str">
        <f>IF(Titanic_Original!$B161=1,"Yes","No")</f>
        <v>No</v>
      </c>
      <c r="C161" s="1" t="str">
        <f>(_xlfn.IFS(Titanic_Original!$C161=1,_xlfn.CONCAT(Titanic_Original!$C161,"st"),Titanic_Original!$C161=2,_xlfn.CONCAT(Titanic_Original!$C161,"nd"),Titanic_Original!$C161=3,_xlfn.CONCAT(Titanic_Original!$C161,"rd")))</f>
        <v>3rd</v>
      </c>
      <c r="D161" s="1" t="s">
        <v>249</v>
      </c>
      <c r="E161" s="1" t="str">
        <f>PROPER(Titanic_Original!E161)</f>
        <v>Male</v>
      </c>
      <c r="F161" s="4">
        <f>IF(ISBLANK(Titanic_Original!$F161),MEDIAN(Titanic_Original!$F$2:$F$892),IF(Titanic_Original!$F161&lt;1,1,Titanic_Original!$F161))</f>
        <v>28</v>
      </c>
      <c r="G161" s="1">
        <v>8</v>
      </c>
      <c r="H161" s="1">
        <v>2</v>
      </c>
      <c r="I161" s="1" t="s">
        <v>250</v>
      </c>
      <c r="J161" s="8">
        <v>69.55</v>
      </c>
      <c r="K161" t="str">
        <f>IF(ISBLANK(Titanic_Original!K161),"0",Titanic_Original!K161)</f>
        <v>0</v>
      </c>
      <c r="L161" s="1" t="str">
        <f>_xlfn.IFS(ISBLANK(Titanic_Original!L161),"Unknown",Titanic_Original!L161="C","Cherbourg",Titanic_Original!L161="Q","Queenstown",Titanic_Original!L161="S","Southampton")</f>
        <v>Southampton</v>
      </c>
    </row>
    <row r="162" spans="1:12" x14ac:dyDescent="0.2">
      <c r="A162" s="1">
        <v>161</v>
      </c>
      <c r="B162" s="1" t="str">
        <f>IF(Titanic_Original!$B162=1,"Yes","No")</f>
        <v>No</v>
      </c>
      <c r="C162" s="1" t="str">
        <f>(_xlfn.IFS(Titanic_Original!$C162=1,_xlfn.CONCAT(Titanic_Original!$C162,"st"),Titanic_Original!$C162=2,_xlfn.CONCAT(Titanic_Original!$C162,"nd"),Titanic_Original!$C162=3,_xlfn.CONCAT(Titanic_Original!$C162,"rd")))</f>
        <v>3rd</v>
      </c>
      <c r="D162" s="1" t="s">
        <v>251</v>
      </c>
      <c r="E162" s="1" t="str">
        <f>PROPER(Titanic_Original!E162)</f>
        <v>Male</v>
      </c>
      <c r="F162" s="4">
        <f>IF(ISBLANK(Titanic_Original!$F162),MEDIAN(Titanic_Original!$F$2:$F$892),IF(Titanic_Original!$F162&lt;1,1,Titanic_Original!$F162))</f>
        <v>44</v>
      </c>
      <c r="G162" s="1">
        <v>0</v>
      </c>
      <c r="H162" s="1">
        <v>1</v>
      </c>
      <c r="I162" s="1">
        <v>371362</v>
      </c>
      <c r="J162" s="8">
        <v>16.100000000000001</v>
      </c>
      <c r="K162" t="str">
        <f>IF(ISBLANK(Titanic_Original!K162),"0",Titanic_Original!K162)</f>
        <v>0</v>
      </c>
      <c r="L162" s="1" t="str">
        <f>_xlfn.IFS(ISBLANK(Titanic_Original!L162),"Unknown",Titanic_Original!L162="C","Cherbourg",Titanic_Original!L162="Q","Queenstown",Titanic_Original!L162="S","Southampton")</f>
        <v>Southampton</v>
      </c>
    </row>
    <row r="163" spans="1:12" x14ac:dyDescent="0.2">
      <c r="A163" s="1">
        <v>162</v>
      </c>
      <c r="B163" s="1" t="str">
        <f>IF(Titanic_Original!$B163=1,"Yes","No")</f>
        <v>Yes</v>
      </c>
      <c r="C163" s="1" t="str">
        <f>(_xlfn.IFS(Titanic_Original!$C163=1,_xlfn.CONCAT(Titanic_Original!$C163,"st"),Titanic_Original!$C163=2,_xlfn.CONCAT(Titanic_Original!$C163,"nd"),Titanic_Original!$C163=3,_xlfn.CONCAT(Titanic_Original!$C163,"rd")))</f>
        <v>2nd</v>
      </c>
      <c r="D163" s="1" t="s">
        <v>252</v>
      </c>
      <c r="E163" s="1" t="str">
        <f>PROPER(Titanic_Original!E163)</f>
        <v>Female</v>
      </c>
      <c r="F163" s="4">
        <f>IF(ISBLANK(Titanic_Original!$F163),MEDIAN(Titanic_Original!$F$2:$F$892),IF(Titanic_Original!$F163&lt;1,1,Titanic_Original!$F163))</f>
        <v>40</v>
      </c>
      <c r="G163" s="1">
        <v>0</v>
      </c>
      <c r="H163" s="1">
        <v>0</v>
      </c>
      <c r="I163" s="1" t="s">
        <v>253</v>
      </c>
      <c r="J163" s="8">
        <v>15.75</v>
      </c>
      <c r="K163" t="str">
        <f>IF(ISBLANK(Titanic_Original!K163),"0",Titanic_Original!K163)</f>
        <v>0</v>
      </c>
      <c r="L163" s="1" t="str">
        <f>_xlfn.IFS(ISBLANK(Titanic_Original!L163),"Unknown",Titanic_Original!L163="C","Cherbourg",Titanic_Original!L163="Q","Queenstown",Titanic_Original!L163="S","Southampton")</f>
        <v>Southampton</v>
      </c>
    </row>
    <row r="164" spans="1:12" x14ac:dyDescent="0.2">
      <c r="A164" s="1">
        <v>163</v>
      </c>
      <c r="B164" s="1" t="str">
        <f>IF(Titanic_Original!$B164=1,"Yes","No")</f>
        <v>No</v>
      </c>
      <c r="C164" s="1" t="str">
        <f>(_xlfn.IFS(Titanic_Original!$C164=1,_xlfn.CONCAT(Titanic_Original!$C164,"st"),Titanic_Original!$C164=2,_xlfn.CONCAT(Titanic_Original!$C164,"nd"),Titanic_Original!$C164=3,_xlfn.CONCAT(Titanic_Original!$C164,"rd")))</f>
        <v>3rd</v>
      </c>
      <c r="D164" s="1" t="s">
        <v>254</v>
      </c>
      <c r="E164" s="1" t="str">
        <f>PROPER(Titanic_Original!E164)</f>
        <v>Male</v>
      </c>
      <c r="F164" s="4">
        <f>IF(ISBLANK(Titanic_Original!$F164),MEDIAN(Titanic_Original!$F$2:$F$892),IF(Titanic_Original!$F164&lt;1,1,Titanic_Original!$F164))</f>
        <v>26</v>
      </c>
      <c r="G164" s="1">
        <v>0</v>
      </c>
      <c r="H164" s="1">
        <v>0</v>
      </c>
      <c r="I164" s="1">
        <v>347068</v>
      </c>
      <c r="J164" s="8">
        <v>7.7750000000000004</v>
      </c>
      <c r="K164" t="str">
        <f>IF(ISBLANK(Titanic_Original!K164),"0",Titanic_Original!K164)</f>
        <v>0</v>
      </c>
      <c r="L164" s="1" t="str">
        <f>_xlfn.IFS(ISBLANK(Titanic_Original!L164),"Unknown",Titanic_Original!L164="C","Cherbourg",Titanic_Original!L164="Q","Queenstown",Titanic_Original!L164="S","Southampton")</f>
        <v>Southampton</v>
      </c>
    </row>
    <row r="165" spans="1:12" x14ac:dyDescent="0.2">
      <c r="A165" s="1">
        <v>164</v>
      </c>
      <c r="B165" s="1" t="str">
        <f>IF(Titanic_Original!$B165=1,"Yes","No")</f>
        <v>No</v>
      </c>
      <c r="C165" s="1" t="str">
        <f>(_xlfn.IFS(Titanic_Original!$C165=1,_xlfn.CONCAT(Titanic_Original!$C165,"st"),Titanic_Original!$C165=2,_xlfn.CONCAT(Titanic_Original!$C165,"nd"),Titanic_Original!$C165=3,_xlfn.CONCAT(Titanic_Original!$C165,"rd")))</f>
        <v>3rd</v>
      </c>
      <c r="D165" s="1" t="s">
        <v>255</v>
      </c>
      <c r="E165" s="1" t="str">
        <f>PROPER(Titanic_Original!E165)</f>
        <v>Male</v>
      </c>
      <c r="F165" s="4">
        <f>IF(ISBLANK(Titanic_Original!$F165),MEDIAN(Titanic_Original!$F$2:$F$892),IF(Titanic_Original!$F165&lt;1,1,Titanic_Original!$F165))</f>
        <v>17</v>
      </c>
      <c r="G165" s="1">
        <v>0</v>
      </c>
      <c r="H165" s="1">
        <v>0</v>
      </c>
      <c r="I165" s="1">
        <v>315093</v>
      </c>
      <c r="J165" s="8">
        <v>8.6624999999999996</v>
      </c>
      <c r="K165" t="str">
        <f>IF(ISBLANK(Titanic_Original!K165),"0",Titanic_Original!K165)</f>
        <v>0</v>
      </c>
      <c r="L165" s="1" t="str">
        <f>_xlfn.IFS(ISBLANK(Titanic_Original!L165),"Unknown",Titanic_Original!L165="C","Cherbourg",Titanic_Original!L165="Q","Queenstown",Titanic_Original!L165="S","Southampton")</f>
        <v>Southampton</v>
      </c>
    </row>
    <row r="166" spans="1:12" x14ac:dyDescent="0.2">
      <c r="A166" s="1">
        <v>165</v>
      </c>
      <c r="B166" s="1" t="str">
        <f>IF(Titanic_Original!$B166=1,"Yes","No")</f>
        <v>No</v>
      </c>
      <c r="C166" s="1" t="str">
        <f>(_xlfn.IFS(Titanic_Original!$C166=1,_xlfn.CONCAT(Titanic_Original!$C166,"st"),Titanic_Original!$C166=2,_xlfn.CONCAT(Titanic_Original!$C166,"nd"),Titanic_Original!$C166=3,_xlfn.CONCAT(Titanic_Original!$C166,"rd")))</f>
        <v>3rd</v>
      </c>
      <c r="D166" s="1" t="s">
        <v>256</v>
      </c>
      <c r="E166" s="1" t="str">
        <f>PROPER(Titanic_Original!E166)</f>
        <v>Male</v>
      </c>
      <c r="F166" s="4">
        <f>IF(ISBLANK(Titanic_Original!$F166),MEDIAN(Titanic_Original!$F$2:$F$892),IF(Titanic_Original!$F166&lt;1,1,Titanic_Original!$F166))</f>
        <v>1</v>
      </c>
      <c r="G166" s="1">
        <v>4</v>
      </c>
      <c r="H166" s="1">
        <v>1</v>
      </c>
      <c r="I166" s="1">
        <v>3101295</v>
      </c>
      <c r="J166" s="8">
        <v>39.6875</v>
      </c>
      <c r="K166" t="str">
        <f>IF(ISBLANK(Titanic_Original!K166),"0",Titanic_Original!K166)</f>
        <v>0</v>
      </c>
      <c r="L166" s="1" t="str">
        <f>_xlfn.IFS(ISBLANK(Titanic_Original!L166),"Unknown",Titanic_Original!L166="C","Cherbourg",Titanic_Original!L166="Q","Queenstown",Titanic_Original!L166="S","Southampton")</f>
        <v>Southampton</v>
      </c>
    </row>
    <row r="167" spans="1:12" x14ac:dyDescent="0.2">
      <c r="A167" s="1">
        <v>166</v>
      </c>
      <c r="B167" s="1" t="str">
        <f>IF(Titanic_Original!$B167=1,"Yes","No")</f>
        <v>Yes</v>
      </c>
      <c r="C167" s="1" t="str">
        <f>(_xlfn.IFS(Titanic_Original!$C167=1,_xlfn.CONCAT(Titanic_Original!$C167,"st"),Titanic_Original!$C167=2,_xlfn.CONCAT(Titanic_Original!$C167,"nd"),Titanic_Original!$C167=3,_xlfn.CONCAT(Titanic_Original!$C167,"rd")))</f>
        <v>3rd</v>
      </c>
      <c r="D167" s="1" t="s">
        <v>257</v>
      </c>
      <c r="E167" s="1" t="str">
        <f>PROPER(Titanic_Original!E167)</f>
        <v>Male</v>
      </c>
      <c r="F167" s="4">
        <f>IF(ISBLANK(Titanic_Original!$F167),MEDIAN(Titanic_Original!$F$2:$F$892),IF(Titanic_Original!$F167&lt;1,1,Titanic_Original!$F167))</f>
        <v>9</v>
      </c>
      <c r="G167" s="1">
        <v>0</v>
      </c>
      <c r="H167" s="1">
        <v>2</v>
      </c>
      <c r="I167" s="1">
        <v>363291</v>
      </c>
      <c r="J167" s="8">
        <v>20.524999999999999</v>
      </c>
      <c r="K167" t="str">
        <f>IF(ISBLANK(Titanic_Original!K167),"0",Titanic_Original!K167)</f>
        <v>0</v>
      </c>
      <c r="L167" s="1" t="str">
        <f>_xlfn.IFS(ISBLANK(Titanic_Original!L167),"Unknown",Titanic_Original!L167="C","Cherbourg",Titanic_Original!L167="Q","Queenstown",Titanic_Original!L167="S","Southampton")</f>
        <v>Southampton</v>
      </c>
    </row>
    <row r="168" spans="1:12" x14ac:dyDescent="0.2">
      <c r="A168" s="1">
        <v>167</v>
      </c>
      <c r="B168" s="1" t="str">
        <f>IF(Titanic_Original!$B168=1,"Yes","No")</f>
        <v>Yes</v>
      </c>
      <c r="C168" s="1" t="str">
        <f>(_xlfn.IFS(Titanic_Original!$C168=1,_xlfn.CONCAT(Titanic_Original!$C168,"st"),Titanic_Original!$C168=2,_xlfn.CONCAT(Titanic_Original!$C168,"nd"),Titanic_Original!$C168=3,_xlfn.CONCAT(Titanic_Original!$C168,"rd")))</f>
        <v>1st</v>
      </c>
      <c r="D168" s="1" t="s">
        <v>258</v>
      </c>
      <c r="E168" s="1" t="str">
        <f>PROPER(Titanic_Original!E168)</f>
        <v>Female</v>
      </c>
      <c r="F168" s="4">
        <f>IF(ISBLANK(Titanic_Original!$F168),MEDIAN(Titanic_Original!$F$2:$F$892),IF(Titanic_Original!$F168&lt;1,1,Titanic_Original!$F168))</f>
        <v>28</v>
      </c>
      <c r="G168" s="1">
        <v>0</v>
      </c>
      <c r="H168" s="1">
        <v>1</v>
      </c>
      <c r="I168" s="1">
        <v>113505</v>
      </c>
      <c r="J168" s="8">
        <v>55</v>
      </c>
      <c r="K168" t="str">
        <f>IF(ISBLANK(Titanic_Original!K168),"0",Titanic_Original!K168)</f>
        <v>E33</v>
      </c>
      <c r="L168" s="1" t="str">
        <f>_xlfn.IFS(ISBLANK(Titanic_Original!L168),"Unknown",Titanic_Original!L168="C","Cherbourg",Titanic_Original!L168="Q","Queenstown",Titanic_Original!L168="S","Southampton")</f>
        <v>Southampton</v>
      </c>
    </row>
    <row r="169" spans="1:12" x14ac:dyDescent="0.2">
      <c r="A169" s="1">
        <v>168</v>
      </c>
      <c r="B169" s="1" t="str">
        <f>IF(Titanic_Original!$B169=1,"Yes","No")</f>
        <v>No</v>
      </c>
      <c r="C169" s="1" t="str">
        <f>(_xlfn.IFS(Titanic_Original!$C169=1,_xlfn.CONCAT(Titanic_Original!$C169,"st"),Titanic_Original!$C169=2,_xlfn.CONCAT(Titanic_Original!$C169,"nd"),Titanic_Original!$C169=3,_xlfn.CONCAT(Titanic_Original!$C169,"rd")))</f>
        <v>3rd</v>
      </c>
      <c r="D169" s="1" t="s">
        <v>260</v>
      </c>
      <c r="E169" s="1" t="str">
        <f>PROPER(Titanic_Original!E169)</f>
        <v>Female</v>
      </c>
      <c r="F169" s="4">
        <f>IF(ISBLANK(Titanic_Original!$F169),MEDIAN(Titanic_Original!$F$2:$F$892),IF(Titanic_Original!$F169&lt;1,1,Titanic_Original!$F169))</f>
        <v>45</v>
      </c>
      <c r="G169" s="1">
        <v>1</v>
      </c>
      <c r="H169" s="1">
        <v>4</v>
      </c>
      <c r="I169" s="1">
        <v>347088</v>
      </c>
      <c r="J169" s="8">
        <v>27.9</v>
      </c>
      <c r="K169" t="str">
        <f>IF(ISBLANK(Titanic_Original!K169),"0",Titanic_Original!K169)</f>
        <v>0</v>
      </c>
      <c r="L169" s="1" t="str">
        <f>_xlfn.IFS(ISBLANK(Titanic_Original!L169),"Unknown",Titanic_Original!L169="C","Cherbourg",Titanic_Original!L169="Q","Queenstown",Titanic_Original!L169="S","Southampton")</f>
        <v>Southampton</v>
      </c>
    </row>
    <row r="170" spans="1:12" x14ac:dyDescent="0.2">
      <c r="A170" s="1">
        <v>169</v>
      </c>
      <c r="B170" s="1" t="str">
        <f>IF(Titanic_Original!$B170=1,"Yes","No")</f>
        <v>No</v>
      </c>
      <c r="C170" s="1" t="str">
        <f>(_xlfn.IFS(Titanic_Original!$C170=1,_xlfn.CONCAT(Titanic_Original!$C170,"st"),Titanic_Original!$C170=2,_xlfn.CONCAT(Titanic_Original!$C170,"nd"),Titanic_Original!$C170=3,_xlfn.CONCAT(Titanic_Original!$C170,"rd")))</f>
        <v>1st</v>
      </c>
      <c r="D170" s="1" t="s">
        <v>261</v>
      </c>
      <c r="E170" s="1" t="str">
        <f>PROPER(Titanic_Original!E170)</f>
        <v>Male</v>
      </c>
      <c r="F170" s="4">
        <f>IF(ISBLANK(Titanic_Original!$F170),MEDIAN(Titanic_Original!$F$2:$F$892),IF(Titanic_Original!$F170&lt;1,1,Titanic_Original!$F170))</f>
        <v>28</v>
      </c>
      <c r="G170" s="1">
        <v>0</v>
      </c>
      <c r="H170" s="1">
        <v>0</v>
      </c>
      <c r="I170" s="1" t="s">
        <v>262</v>
      </c>
      <c r="J170" s="8">
        <v>25.925000000000001</v>
      </c>
      <c r="K170" t="str">
        <f>IF(ISBLANK(Titanic_Original!K170),"0",Titanic_Original!K170)</f>
        <v>0</v>
      </c>
      <c r="L170" s="1" t="str">
        <f>_xlfn.IFS(ISBLANK(Titanic_Original!L170),"Unknown",Titanic_Original!L170="C","Cherbourg",Titanic_Original!L170="Q","Queenstown",Titanic_Original!L170="S","Southampton")</f>
        <v>Southampton</v>
      </c>
    </row>
    <row r="171" spans="1:12" x14ac:dyDescent="0.2">
      <c r="A171" s="1">
        <v>170</v>
      </c>
      <c r="B171" s="1" t="str">
        <f>IF(Titanic_Original!$B171=1,"Yes","No")</f>
        <v>No</v>
      </c>
      <c r="C171" s="1" t="str">
        <f>(_xlfn.IFS(Titanic_Original!$C171=1,_xlfn.CONCAT(Titanic_Original!$C171,"st"),Titanic_Original!$C171=2,_xlfn.CONCAT(Titanic_Original!$C171,"nd"),Titanic_Original!$C171=3,_xlfn.CONCAT(Titanic_Original!$C171,"rd")))</f>
        <v>3rd</v>
      </c>
      <c r="D171" s="1" t="s">
        <v>263</v>
      </c>
      <c r="E171" s="1" t="str">
        <f>PROPER(Titanic_Original!E171)</f>
        <v>Male</v>
      </c>
      <c r="F171" s="4">
        <f>IF(ISBLANK(Titanic_Original!$F171),MEDIAN(Titanic_Original!$F$2:$F$892),IF(Titanic_Original!$F171&lt;1,1,Titanic_Original!$F171))</f>
        <v>28</v>
      </c>
      <c r="G171" s="1">
        <v>0</v>
      </c>
      <c r="H171" s="1">
        <v>0</v>
      </c>
      <c r="I171" s="1">
        <v>1601</v>
      </c>
      <c r="J171" s="8">
        <v>56.495800000000003</v>
      </c>
      <c r="K171" t="str">
        <f>IF(ISBLANK(Titanic_Original!K171),"0",Titanic_Original!K171)</f>
        <v>0</v>
      </c>
      <c r="L171" s="1" t="str">
        <f>_xlfn.IFS(ISBLANK(Titanic_Original!L171),"Unknown",Titanic_Original!L171="C","Cherbourg",Titanic_Original!L171="Q","Queenstown",Titanic_Original!L171="S","Southampton")</f>
        <v>Southampton</v>
      </c>
    </row>
    <row r="172" spans="1:12" x14ac:dyDescent="0.2">
      <c r="A172" s="1">
        <v>171</v>
      </c>
      <c r="B172" s="1" t="str">
        <f>IF(Titanic_Original!$B172=1,"Yes","No")</f>
        <v>No</v>
      </c>
      <c r="C172" s="1" t="str">
        <f>(_xlfn.IFS(Titanic_Original!$C172=1,_xlfn.CONCAT(Titanic_Original!$C172,"st"),Titanic_Original!$C172=2,_xlfn.CONCAT(Titanic_Original!$C172,"nd"),Titanic_Original!$C172=3,_xlfn.CONCAT(Titanic_Original!$C172,"rd")))</f>
        <v>1st</v>
      </c>
      <c r="D172" s="1" t="s">
        <v>264</v>
      </c>
      <c r="E172" s="1" t="str">
        <f>PROPER(Titanic_Original!E172)</f>
        <v>Male</v>
      </c>
      <c r="F172" s="4">
        <f>IF(ISBLANK(Titanic_Original!$F172),MEDIAN(Titanic_Original!$F$2:$F$892),IF(Titanic_Original!$F172&lt;1,1,Titanic_Original!$F172))</f>
        <v>61</v>
      </c>
      <c r="G172" s="1">
        <v>0</v>
      </c>
      <c r="H172" s="1">
        <v>0</v>
      </c>
      <c r="I172" s="1">
        <v>111240</v>
      </c>
      <c r="J172" s="8">
        <v>33.5</v>
      </c>
      <c r="K172" t="str">
        <f>IF(ISBLANK(Titanic_Original!K172),"0",Titanic_Original!K172)</f>
        <v>B19</v>
      </c>
      <c r="L172" s="1" t="str">
        <f>_xlfn.IFS(ISBLANK(Titanic_Original!L172),"Unknown",Titanic_Original!L172="C","Cherbourg",Titanic_Original!L172="Q","Queenstown",Titanic_Original!L172="S","Southampton")</f>
        <v>Southampton</v>
      </c>
    </row>
    <row r="173" spans="1:12" x14ac:dyDescent="0.2">
      <c r="A173" s="1">
        <v>172</v>
      </c>
      <c r="B173" s="1" t="str">
        <f>IF(Titanic_Original!$B173=1,"Yes","No")</f>
        <v>No</v>
      </c>
      <c r="C173" s="1" t="str">
        <f>(_xlfn.IFS(Titanic_Original!$C173=1,_xlfn.CONCAT(Titanic_Original!$C173,"st"),Titanic_Original!$C173=2,_xlfn.CONCAT(Titanic_Original!$C173,"nd"),Titanic_Original!$C173=3,_xlfn.CONCAT(Titanic_Original!$C173,"rd")))</f>
        <v>3rd</v>
      </c>
      <c r="D173" s="1" t="s">
        <v>266</v>
      </c>
      <c r="E173" s="1" t="str">
        <f>PROPER(Titanic_Original!E173)</f>
        <v>Male</v>
      </c>
      <c r="F173" s="4">
        <f>IF(ISBLANK(Titanic_Original!$F173),MEDIAN(Titanic_Original!$F$2:$F$892),IF(Titanic_Original!$F173&lt;1,1,Titanic_Original!$F173))</f>
        <v>4</v>
      </c>
      <c r="G173" s="1">
        <v>4</v>
      </c>
      <c r="H173" s="1">
        <v>1</v>
      </c>
      <c r="I173" s="1">
        <v>382652</v>
      </c>
      <c r="J173" s="8">
        <v>29.125</v>
      </c>
      <c r="K173" t="str">
        <f>IF(ISBLANK(Titanic_Original!K173),"0",Titanic_Original!K173)</f>
        <v>0</v>
      </c>
      <c r="L173" s="1" t="str">
        <f>_xlfn.IFS(ISBLANK(Titanic_Original!L173),"Unknown",Titanic_Original!L173="C","Cherbourg",Titanic_Original!L173="Q","Queenstown",Titanic_Original!L173="S","Southampton")</f>
        <v>Queenstown</v>
      </c>
    </row>
    <row r="174" spans="1:12" x14ac:dyDescent="0.2">
      <c r="A174" s="1">
        <v>173</v>
      </c>
      <c r="B174" s="1" t="str">
        <f>IF(Titanic_Original!$B174=1,"Yes","No")</f>
        <v>Yes</v>
      </c>
      <c r="C174" s="1" t="str">
        <f>(_xlfn.IFS(Titanic_Original!$C174=1,_xlfn.CONCAT(Titanic_Original!$C174,"st"),Titanic_Original!$C174=2,_xlfn.CONCAT(Titanic_Original!$C174,"nd"),Titanic_Original!$C174=3,_xlfn.CONCAT(Titanic_Original!$C174,"rd")))</f>
        <v>3rd</v>
      </c>
      <c r="D174" s="1" t="s">
        <v>267</v>
      </c>
      <c r="E174" s="1" t="str">
        <f>PROPER(Titanic_Original!E174)</f>
        <v>Female</v>
      </c>
      <c r="F174" s="4">
        <f>IF(ISBLANK(Titanic_Original!$F174),MEDIAN(Titanic_Original!$F$2:$F$892),IF(Titanic_Original!$F174&lt;1,1,Titanic_Original!$F174))</f>
        <v>1</v>
      </c>
      <c r="G174" s="1">
        <v>1</v>
      </c>
      <c r="H174" s="1">
        <v>1</v>
      </c>
      <c r="I174" s="1">
        <v>347742</v>
      </c>
      <c r="J174" s="8">
        <v>11.1333</v>
      </c>
      <c r="K174" t="str">
        <f>IF(ISBLANK(Titanic_Original!K174),"0",Titanic_Original!K174)</f>
        <v>0</v>
      </c>
      <c r="L174" s="1" t="str">
        <f>_xlfn.IFS(ISBLANK(Titanic_Original!L174),"Unknown",Titanic_Original!L174="C","Cherbourg",Titanic_Original!L174="Q","Queenstown",Titanic_Original!L174="S","Southampton")</f>
        <v>Southampton</v>
      </c>
    </row>
    <row r="175" spans="1:12" x14ac:dyDescent="0.2">
      <c r="A175" s="1">
        <v>174</v>
      </c>
      <c r="B175" s="1" t="str">
        <f>IF(Titanic_Original!$B175=1,"Yes","No")</f>
        <v>No</v>
      </c>
      <c r="C175" s="1" t="str">
        <f>(_xlfn.IFS(Titanic_Original!$C175=1,_xlfn.CONCAT(Titanic_Original!$C175,"st"),Titanic_Original!$C175=2,_xlfn.CONCAT(Titanic_Original!$C175,"nd"),Titanic_Original!$C175=3,_xlfn.CONCAT(Titanic_Original!$C175,"rd")))</f>
        <v>3rd</v>
      </c>
      <c r="D175" s="1" t="s">
        <v>268</v>
      </c>
      <c r="E175" s="1" t="str">
        <f>PROPER(Titanic_Original!E175)</f>
        <v>Male</v>
      </c>
      <c r="F175" s="4">
        <f>IF(ISBLANK(Titanic_Original!$F175),MEDIAN(Titanic_Original!$F$2:$F$892),IF(Titanic_Original!$F175&lt;1,1,Titanic_Original!$F175))</f>
        <v>21</v>
      </c>
      <c r="G175" s="1">
        <v>0</v>
      </c>
      <c r="H175" s="1">
        <v>0</v>
      </c>
      <c r="I175" s="1" t="s">
        <v>269</v>
      </c>
      <c r="J175" s="8">
        <v>7.9249999999999998</v>
      </c>
      <c r="K175" t="str">
        <f>IF(ISBLANK(Titanic_Original!K175),"0",Titanic_Original!K175)</f>
        <v>0</v>
      </c>
      <c r="L175" s="1" t="str">
        <f>_xlfn.IFS(ISBLANK(Titanic_Original!L175),"Unknown",Titanic_Original!L175="C","Cherbourg",Titanic_Original!L175="Q","Queenstown",Titanic_Original!L175="S","Southampton")</f>
        <v>Southampton</v>
      </c>
    </row>
    <row r="176" spans="1:12" x14ac:dyDescent="0.2">
      <c r="A176" s="1">
        <v>175</v>
      </c>
      <c r="B176" s="1" t="str">
        <f>IF(Titanic_Original!$B176=1,"Yes","No")</f>
        <v>No</v>
      </c>
      <c r="C176" s="1" t="str">
        <f>(_xlfn.IFS(Titanic_Original!$C176=1,_xlfn.CONCAT(Titanic_Original!$C176,"st"),Titanic_Original!$C176=2,_xlfn.CONCAT(Titanic_Original!$C176,"nd"),Titanic_Original!$C176=3,_xlfn.CONCAT(Titanic_Original!$C176,"rd")))</f>
        <v>1st</v>
      </c>
      <c r="D176" s="1" t="s">
        <v>270</v>
      </c>
      <c r="E176" s="1" t="str">
        <f>PROPER(Titanic_Original!E176)</f>
        <v>Male</v>
      </c>
      <c r="F176" s="4">
        <f>IF(ISBLANK(Titanic_Original!$F176),MEDIAN(Titanic_Original!$F$2:$F$892),IF(Titanic_Original!$F176&lt;1,1,Titanic_Original!$F176))</f>
        <v>56</v>
      </c>
      <c r="G176" s="1">
        <v>0</v>
      </c>
      <c r="H176" s="1">
        <v>0</v>
      </c>
      <c r="I176" s="1">
        <v>17764</v>
      </c>
      <c r="J176" s="8">
        <v>30.695799999999998</v>
      </c>
      <c r="K176" t="str">
        <f>IF(ISBLANK(Titanic_Original!K176),"0",Titanic_Original!K176)</f>
        <v>A7</v>
      </c>
      <c r="L176" s="1" t="str">
        <f>_xlfn.IFS(ISBLANK(Titanic_Original!L176),"Unknown",Titanic_Original!L176="C","Cherbourg",Titanic_Original!L176="Q","Queenstown",Titanic_Original!L176="S","Southampton")</f>
        <v>Cherbourg</v>
      </c>
    </row>
    <row r="177" spans="1:12" x14ac:dyDescent="0.2">
      <c r="A177" s="1">
        <v>176</v>
      </c>
      <c r="B177" s="1" t="str">
        <f>IF(Titanic_Original!$B177=1,"Yes","No")</f>
        <v>No</v>
      </c>
      <c r="C177" s="1" t="str">
        <f>(_xlfn.IFS(Titanic_Original!$C177=1,_xlfn.CONCAT(Titanic_Original!$C177,"st"),Titanic_Original!$C177=2,_xlfn.CONCAT(Titanic_Original!$C177,"nd"),Titanic_Original!$C177=3,_xlfn.CONCAT(Titanic_Original!$C177,"rd")))</f>
        <v>3rd</v>
      </c>
      <c r="D177" s="1" t="s">
        <v>272</v>
      </c>
      <c r="E177" s="1" t="str">
        <f>PROPER(Titanic_Original!E177)</f>
        <v>Male</v>
      </c>
      <c r="F177" s="4">
        <f>IF(ISBLANK(Titanic_Original!$F177),MEDIAN(Titanic_Original!$F$2:$F$892),IF(Titanic_Original!$F177&lt;1,1,Titanic_Original!$F177))</f>
        <v>18</v>
      </c>
      <c r="G177" s="1">
        <v>1</v>
      </c>
      <c r="H177" s="1">
        <v>1</v>
      </c>
      <c r="I177" s="1">
        <v>350404</v>
      </c>
      <c r="J177" s="8">
        <v>7.8541999999999996</v>
      </c>
      <c r="K177" t="str">
        <f>IF(ISBLANK(Titanic_Original!K177),"0",Titanic_Original!K177)</f>
        <v>0</v>
      </c>
      <c r="L177" s="1" t="str">
        <f>_xlfn.IFS(ISBLANK(Titanic_Original!L177),"Unknown",Titanic_Original!L177="C","Cherbourg",Titanic_Original!L177="Q","Queenstown",Titanic_Original!L177="S","Southampton")</f>
        <v>Southampton</v>
      </c>
    </row>
    <row r="178" spans="1:12" x14ac:dyDescent="0.2">
      <c r="A178" s="1">
        <v>177</v>
      </c>
      <c r="B178" s="1" t="str">
        <f>IF(Titanic_Original!$B178=1,"Yes","No")</f>
        <v>No</v>
      </c>
      <c r="C178" s="1" t="str">
        <f>(_xlfn.IFS(Titanic_Original!$C178=1,_xlfn.CONCAT(Titanic_Original!$C178,"st"),Titanic_Original!$C178=2,_xlfn.CONCAT(Titanic_Original!$C178,"nd"),Titanic_Original!$C178=3,_xlfn.CONCAT(Titanic_Original!$C178,"rd")))</f>
        <v>3rd</v>
      </c>
      <c r="D178" s="1" t="s">
        <v>273</v>
      </c>
      <c r="E178" s="1" t="str">
        <f>PROPER(Titanic_Original!E178)</f>
        <v>Male</v>
      </c>
      <c r="F178" s="4">
        <f>IF(ISBLANK(Titanic_Original!$F178),MEDIAN(Titanic_Original!$F$2:$F$892),IF(Titanic_Original!$F178&lt;1,1,Titanic_Original!$F178))</f>
        <v>28</v>
      </c>
      <c r="G178" s="1">
        <v>3</v>
      </c>
      <c r="H178" s="1">
        <v>1</v>
      </c>
      <c r="I178" s="1">
        <v>4133</v>
      </c>
      <c r="J178" s="8">
        <v>25.466699999999999</v>
      </c>
      <c r="K178" t="str">
        <f>IF(ISBLANK(Titanic_Original!K178),"0",Titanic_Original!K178)</f>
        <v>0</v>
      </c>
      <c r="L178" s="1" t="str">
        <f>_xlfn.IFS(ISBLANK(Titanic_Original!L178),"Unknown",Titanic_Original!L178="C","Cherbourg",Titanic_Original!L178="Q","Queenstown",Titanic_Original!L178="S","Southampton")</f>
        <v>Southampton</v>
      </c>
    </row>
    <row r="179" spans="1:12" x14ac:dyDescent="0.2">
      <c r="A179" s="1">
        <v>178</v>
      </c>
      <c r="B179" s="1" t="str">
        <f>IF(Titanic_Original!$B179=1,"Yes","No")</f>
        <v>No</v>
      </c>
      <c r="C179" s="1" t="str">
        <f>(_xlfn.IFS(Titanic_Original!$C179=1,_xlfn.CONCAT(Titanic_Original!$C179,"st"),Titanic_Original!$C179=2,_xlfn.CONCAT(Titanic_Original!$C179,"nd"),Titanic_Original!$C179=3,_xlfn.CONCAT(Titanic_Original!$C179,"rd")))</f>
        <v>1st</v>
      </c>
      <c r="D179" s="1" t="s">
        <v>274</v>
      </c>
      <c r="E179" s="1" t="str">
        <f>PROPER(Titanic_Original!E179)</f>
        <v>Female</v>
      </c>
      <c r="F179" s="4">
        <f>IF(ISBLANK(Titanic_Original!$F179),MEDIAN(Titanic_Original!$F$2:$F$892),IF(Titanic_Original!$F179&lt;1,1,Titanic_Original!$F179))</f>
        <v>50</v>
      </c>
      <c r="G179" s="1">
        <v>0</v>
      </c>
      <c r="H179" s="1">
        <v>0</v>
      </c>
      <c r="I179" s="1" t="s">
        <v>275</v>
      </c>
      <c r="J179" s="8">
        <v>28.712499999999999</v>
      </c>
      <c r="K179" t="str">
        <f>IF(ISBLANK(Titanic_Original!K179),"0",Titanic_Original!K179)</f>
        <v>C49</v>
      </c>
      <c r="L179" s="1" t="str">
        <f>_xlfn.IFS(ISBLANK(Titanic_Original!L179),"Unknown",Titanic_Original!L179="C","Cherbourg",Titanic_Original!L179="Q","Queenstown",Titanic_Original!L179="S","Southampton")</f>
        <v>Cherbourg</v>
      </c>
    </row>
    <row r="180" spans="1:12" x14ac:dyDescent="0.2">
      <c r="A180" s="1">
        <v>179</v>
      </c>
      <c r="B180" s="1" t="str">
        <f>IF(Titanic_Original!$B180=1,"Yes","No")</f>
        <v>No</v>
      </c>
      <c r="C180" s="1" t="str">
        <f>(_xlfn.IFS(Titanic_Original!$C180=1,_xlfn.CONCAT(Titanic_Original!$C180,"st"),Titanic_Original!$C180=2,_xlfn.CONCAT(Titanic_Original!$C180,"nd"),Titanic_Original!$C180=3,_xlfn.CONCAT(Titanic_Original!$C180,"rd")))</f>
        <v>2nd</v>
      </c>
      <c r="D180" s="1" t="s">
        <v>277</v>
      </c>
      <c r="E180" s="1" t="str">
        <f>PROPER(Titanic_Original!E180)</f>
        <v>Male</v>
      </c>
      <c r="F180" s="4">
        <f>IF(ISBLANK(Titanic_Original!$F180),MEDIAN(Titanic_Original!$F$2:$F$892),IF(Titanic_Original!$F180&lt;1,1,Titanic_Original!$F180))</f>
        <v>30</v>
      </c>
      <c r="G180" s="1">
        <v>0</v>
      </c>
      <c r="H180" s="1">
        <v>0</v>
      </c>
      <c r="I180" s="1">
        <v>250653</v>
      </c>
      <c r="J180" s="8">
        <v>13</v>
      </c>
      <c r="K180" t="str">
        <f>IF(ISBLANK(Titanic_Original!K180),"0",Titanic_Original!K180)</f>
        <v>0</v>
      </c>
      <c r="L180" s="1" t="str">
        <f>_xlfn.IFS(ISBLANK(Titanic_Original!L180),"Unknown",Titanic_Original!L180="C","Cherbourg",Titanic_Original!L180="Q","Queenstown",Titanic_Original!L180="S","Southampton")</f>
        <v>Southampton</v>
      </c>
    </row>
    <row r="181" spans="1:12" x14ac:dyDescent="0.2">
      <c r="A181" s="1">
        <v>180</v>
      </c>
      <c r="B181" s="1" t="str">
        <f>IF(Titanic_Original!$B181=1,"Yes","No")</f>
        <v>No</v>
      </c>
      <c r="C181" s="1" t="str">
        <f>(_xlfn.IFS(Titanic_Original!$C181=1,_xlfn.CONCAT(Titanic_Original!$C181,"st"),Titanic_Original!$C181=2,_xlfn.CONCAT(Titanic_Original!$C181,"nd"),Titanic_Original!$C181=3,_xlfn.CONCAT(Titanic_Original!$C181,"rd")))</f>
        <v>3rd</v>
      </c>
      <c r="D181" s="1" t="s">
        <v>278</v>
      </c>
      <c r="E181" s="1" t="str">
        <f>PROPER(Titanic_Original!E181)</f>
        <v>Male</v>
      </c>
      <c r="F181" s="4">
        <f>IF(ISBLANK(Titanic_Original!$F181),MEDIAN(Titanic_Original!$F$2:$F$892),IF(Titanic_Original!$F181&lt;1,1,Titanic_Original!$F181))</f>
        <v>36</v>
      </c>
      <c r="G181" s="1">
        <v>0</v>
      </c>
      <c r="H181" s="1">
        <v>0</v>
      </c>
      <c r="I181" s="1" t="s">
        <v>279</v>
      </c>
      <c r="J181" s="8">
        <v>0</v>
      </c>
      <c r="K181" t="str">
        <f>IF(ISBLANK(Titanic_Original!K181),"0",Titanic_Original!K181)</f>
        <v>0</v>
      </c>
      <c r="L181" s="1" t="str">
        <f>_xlfn.IFS(ISBLANK(Titanic_Original!L181),"Unknown",Titanic_Original!L181="C","Cherbourg",Titanic_Original!L181="Q","Queenstown",Titanic_Original!L181="S","Southampton")</f>
        <v>Southampton</v>
      </c>
    </row>
    <row r="182" spans="1:12" x14ac:dyDescent="0.2">
      <c r="A182" s="1">
        <v>181</v>
      </c>
      <c r="B182" s="1" t="str">
        <f>IF(Titanic_Original!$B182=1,"Yes","No")</f>
        <v>No</v>
      </c>
      <c r="C182" s="1" t="str">
        <f>(_xlfn.IFS(Titanic_Original!$C182=1,_xlfn.CONCAT(Titanic_Original!$C182,"st"),Titanic_Original!$C182=2,_xlfn.CONCAT(Titanic_Original!$C182,"nd"),Titanic_Original!$C182=3,_xlfn.CONCAT(Titanic_Original!$C182,"rd")))</f>
        <v>3rd</v>
      </c>
      <c r="D182" s="1" t="s">
        <v>280</v>
      </c>
      <c r="E182" s="1" t="str">
        <f>PROPER(Titanic_Original!E182)</f>
        <v>Female</v>
      </c>
      <c r="F182" s="4">
        <f>IF(ISBLANK(Titanic_Original!$F182),MEDIAN(Titanic_Original!$F$2:$F$892),IF(Titanic_Original!$F182&lt;1,1,Titanic_Original!$F182))</f>
        <v>28</v>
      </c>
      <c r="G182" s="1">
        <v>8</v>
      </c>
      <c r="H182" s="1">
        <v>2</v>
      </c>
      <c r="I182" s="1" t="s">
        <v>250</v>
      </c>
      <c r="J182" s="8">
        <v>69.55</v>
      </c>
      <c r="K182" t="str">
        <f>IF(ISBLANK(Titanic_Original!K182),"0",Titanic_Original!K182)</f>
        <v>0</v>
      </c>
      <c r="L182" s="1" t="str">
        <f>_xlfn.IFS(ISBLANK(Titanic_Original!L182),"Unknown",Titanic_Original!L182="C","Cherbourg",Titanic_Original!L182="Q","Queenstown",Titanic_Original!L182="S","Southampton")</f>
        <v>Southampton</v>
      </c>
    </row>
    <row r="183" spans="1:12" x14ac:dyDescent="0.2">
      <c r="A183" s="1">
        <v>182</v>
      </c>
      <c r="B183" s="1" t="str">
        <f>IF(Titanic_Original!$B183=1,"Yes","No")</f>
        <v>No</v>
      </c>
      <c r="C183" s="1" t="str">
        <f>(_xlfn.IFS(Titanic_Original!$C183=1,_xlfn.CONCAT(Titanic_Original!$C183,"st"),Titanic_Original!$C183=2,_xlfn.CONCAT(Titanic_Original!$C183,"nd"),Titanic_Original!$C183=3,_xlfn.CONCAT(Titanic_Original!$C183,"rd")))</f>
        <v>2nd</v>
      </c>
      <c r="D183" s="1" t="s">
        <v>281</v>
      </c>
      <c r="E183" s="1" t="str">
        <f>PROPER(Titanic_Original!E183)</f>
        <v>Male</v>
      </c>
      <c r="F183" s="4">
        <f>IF(ISBLANK(Titanic_Original!$F183),MEDIAN(Titanic_Original!$F$2:$F$892),IF(Titanic_Original!$F183&lt;1,1,Titanic_Original!$F183))</f>
        <v>28</v>
      </c>
      <c r="G183" s="1">
        <v>0</v>
      </c>
      <c r="H183" s="1">
        <v>0</v>
      </c>
      <c r="I183" s="1" t="s">
        <v>282</v>
      </c>
      <c r="J183" s="8">
        <v>15.05</v>
      </c>
      <c r="K183" t="str">
        <f>IF(ISBLANK(Titanic_Original!K183),"0",Titanic_Original!K183)</f>
        <v>0</v>
      </c>
      <c r="L183" s="1" t="str">
        <f>_xlfn.IFS(ISBLANK(Titanic_Original!L183),"Unknown",Titanic_Original!L183="C","Cherbourg",Titanic_Original!L183="Q","Queenstown",Titanic_Original!L183="S","Southampton")</f>
        <v>Cherbourg</v>
      </c>
    </row>
    <row r="184" spans="1:12" x14ac:dyDescent="0.2">
      <c r="A184" s="1">
        <v>183</v>
      </c>
      <c r="B184" s="1" t="str">
        <f>IF(Titanic_Original!$B184=1,"Yes","No")</f>
        <v>No</v>
      </c>
      <c r="C184" s="1" t="str">
        <f>(_xlfn.IFS(Titanic_Original!$C184=1,_xlfn.CONCAT(Titanic_Original!$C184,"st"),Titanic_Original!$C184=2,_xlfn.CONCAT(Titanic_Original!$C184,"nd"),Titanic_Original!$C184=3,_xlfn.CONCAT(Titanic_Original!$C184,"rd")))</f>
        <v>3rd</v>
      </c>
      <c r="D184" s="1" t="s">
        <v>283</v>
      </c>
      <c r="E184" s="1" t="str">
        <f>PROPER(Titanic_Original!E184)</f>
        <v>Male</v>
      </c>
      <c r="F184" s="4">
        <f>IF(ISBLANK(Titanic_Original!$F184),MEDIAN(Titanic_Original!$F$2:$F$892),IF(Titanic_Original!$F184&lt;1,1,Titanic_Original!$F184))</f>
        <v>9</v>
      </c>
      <c r="G184" s="1">
        <v>4</v>
      </c>
      <c r="H184" s="1">
        <v>2</v>
      </c>
      <c r="I184" s="1">
        <v>347077</v>
      </c>
      <c r="J184" s="8">
        <v>31.387499999999999</v>
      </c>
      <c r="K184" t="str">
        <f>IF(ISBLANK(Titanic_Original!K184),"0",Titanic_Original!K184)</f>
        <v>0</v>
      </c>
      <c r="L184" s="1" t="str">
        <f>_xlfn.IFS(ISBLANK(Titanic_Original!L184),"Unknown",Titanic_Original!L184="C","Cherbourg",Titanic_Original!L184="Q","Queenstown",Titanic_Original!L184="S","Southampton")</f>
        <v>Southampton</v>
      </c>
    </row>
    <row r="185" spans="1:12" x14ac:dyDescent="0.2">
      <c r="A185" s="1">
        <v>184</v>
      </c>
      <c r="B185" s="1" t="str">
        <f>IF(Titanic_Original!$B185=1,"Yes","No")</f>
        <v>Yes</v>
      </c>
      <c r="C185" s="1" t="str">
        <f>(_xlfn.IFS(Titanic_Original!$C185=1,_xlfn.CONCAT(Titanic_Original!$C185,"st"),Titanic_Original!$C185=2,_xlfn.CONCAT(Titanic_Original!$C185,"nd"),Titanic_Original!$C185=3,_xlfn.CONCAT(Titanic_Original!$C185,"rd")))</f>
        <v>2nd</v>
      </c>
      <c r="D185" s="1" t="s">
        <v>284</v>
      </c>
      <c r="E185" s="1" t="str">
        <f>PROPER(Titanic_Original!E185)</f>
        <v>Male</v>
      </c>
      <c r="F185" s="4">
        <f>IF(ISBLANK(Titanic_Original!$F185),MEDIAN(Titanic_Original!$F$2:$F$892),IF(Titanic_Original!$F185&lt;1,1,Titanic_Original!$F185))</f>
        <v>1</v>
      </c>
      <c r="G185" s="1">
        <v>2</v>
      </c>
      <c r="H185" s="1">
        <v>1</v>
      </c>
      <c r="I185" s="1">
        <v>230136</v>
      </c>
      <c r="J185" s="8">
        <v>39</v>
      </c>
      <c r="K185" t="str">
        <f>IF(ISBLANK(Titanic_Original!K185),"0",Titanic_Original!K185)</f>
        <v>F4</v>
      </c>
      <c r="L185" s="1" t="str">
        <f>_xlfn.IFS(ISBLANK(Titanic_Original!L185),"Unknown",Titanic_Original!L185="C","Cherbourg",Titanic_Original!L185="Q","Queenstown",Titanic_Original!L185="S","Southampton")</f>
        <v>Southampton</v>
      </c>
    </row>
    <row r="186" spans="1:12" x14ac:dyDescent="0.2">
      <c r="A186" s="1">
        <v>185</v>
      </c>
      <c r="B186" s="1" t="str">
        <f>IF(Titanic_Original!$B186=1,"Yes","No")</f>
        <v>Yes</v>
      </c>
      <c r="C186" s="1" t="str">
        <f>(_xlfn.IFS(Titanic_Original!$C186=1,_xlfn.CONCAT(Titanic_Original!$C186,"st"),Titanic_Original!$C186=2,_xlfn.CONCAT(Titanic_Original!$C186,"nd"),Titanic_Original!$C186=3,_xlfn.CONCAT(Titanic_Original!$C186,"rd")))</f>
        <v>3rd</v>
      </c>
      <c r="D186" s="1" t="s">
        <v>286</v>
      </c>
      <c r="E186" s="1" t="str">
        <f>PROPER(Titanic_Original!E186)</f>
        <v>Female</v>
      </c>
      <c r="F186" s="4">
        <f>IF(ISBLANK(Titanic_Original!$F186),MEDIAN(Titanic_Original!$F$2:$F$892),IF(Titanic_Original!$F186&lt;1,1,Titanic_Original!$F186))</f>
        <v>4</v>
      </c>
      <c r="G186" s="1">
        <v>0</v>
      </c>
      <c r="H186" s="1">
        <v>2</v>
      </c>
      <c r="I186" s="1">
        <v>315153</v>
      </c>
      <c r="J186" s="8">
        <v>22.024999999999999</v>
      </c>
      <c r="K186" t="str">
        <f>IF(ISBLANK(Titanic_Original!K186),"0",Titanic_Original!K186)</f>
        <v>0</v>
      </c>
      <c r="L186" s="1" t="str">
        <f>_xlfn.IFS(ISBLANK(Titanic_Original!L186),"Unknown",Titanic_Original!L186="C","Cherbourg",Titanic_Original!L186="Q","Queenstown",Titanic_Original!L186="S","Southampton")</f>
        <v>Southampton</v>
      </c>
    </row>
    <row r="187" spans="1:12" x14ac:dyDescent="0.2">
      <c r="A187" s="1">
        <v>186</v>
      </c>
      <c r="B187" s="1" t="str">
        <f>IF(Titanic_Original!$B187=1,"Yes","No")</f>
        <v>No</v>
      </c>
      <c r="C187" s="1" t="str">
        <f>(_xlfn.IFS(Titanic_Original!$C187=1,_xlfn.CONCAT(Titanic_Original!$C187,"st"),Titanic_Original!$C187=2,_xlfn.CONCAT(Titanic_Original!$C187,"nd"),Titanic_Original!$C187=3,_xlfn.CONCAT(Titanic_Original!$C187,"rd")))</f>
        <v>1st</v>
      </c>
      <c r="D187" s="1" t="s">
        <v>287</v>
      </c>
      <c r="E187" s="1" t="str">
        <f>PROPER(Titanic_Original!E187)</f>
        <v>Male</v>
      </c>
      <c r="F187" s="4">
        <f>IF(ISBLANK(Titanic_Original!$F187),MEDIAN(Titanic_Original!$F$2:$F$892),IF(Titanic_Original!$F187&lt;1,1,Titanic_Original!$F187))</f>
        <v>28</v>
      </c>
      <c r="G187" s="1">
        <v>0</v>
      </c>
      <c r="H187" s="1">
        <v>0</v>
      </c>
      <c r="I187" s="1">
        <v>113767</v>
      </c>
      <c r="J187" s="8">
        <v>50</v>
      </c>
      <c r="K187" t="str">
        <f>IF(ISBLANK(Titanic_Original!K187),"0",Titanic_Original!K187)</f>
        <v>A32</v>
      </c>
      <c r="L187" s="1" t="str">
        <f>_xlfn.IFS(ISBLANK(Titanic_Original!L187),"Unknown",Titanic_Original!L187="C","Cherbourg",Titanic_Original!L187="Q","Queenstown",Titanic_Original!L187="S","Southampton")</f>
        <v>Southampton</v>
      </c>
    </row>
    <row r="188" spans="1:12" x14ac:dyDescent="0.2">
      <c r="A188" s="1">
        <v>187</v>
      </c>
      <c r="B188" s="1" t="str">
        <f>IF(Titanic_Original!$B188=1,"Yes","No")</f>
        <v>Yes</v>
      </c>
      <c r="C188" s="1" t="str">
        <f>(_xlfn.IFS(Titanic_Original!$C188=1,_xlfn.CONCAT(Titanic_Original!$C188,"st"),Titanic_Original!$C188=2,_xlfn.CONCAT(Titanic_Original!$C188,"nd"),Titanic_Original!$C188=3,_xlfn.CONCAT(Titanic_Original!$C188,"rd")))</f>
        <v>3rd</v>
      </c>
      <c r="D188" s="1" t="s">
        <v>289</v>
      </c>
      <c r="E188" s="1" t="str">
        <f>PROPER(Titanic_Original!E188)</f>
        <v>Female</v>
      </c>
      <c r="F188" s="4">
        <f>IF(ISBLANK(Titanic_Original!$F188),MEDIAN(Titanic_Original!$F$2:$F$892),IF(Titanic_Original!$F188&lt;1,1,Titanic_Original!$F188))</f>
        <v>28</v>
      </c>
      <c r="G188" s="1">
        <v>1</v>
      </c>
      <c r="H188" s="1">
        <v>0</v>
      </c>
      <c r="I188" s="1">
        <v>370365</v>
      </c>
      <c r="J188" s="8">
        <v>15.5</v>
      </c>
      <c r="K188" t="str">
        <f>IF(ISBLANK(Titanic_Original!K188),"0",Titanic_Original!K188)</f>
        <v>0</v>
      </c>
      <c r="L188" s="1" t="str">
        <f>_xlfn.IFS(ISBLANK(Titanic_Original!L188),"Unknown",Titanic_Original!L188="C","Cherbourg",Titanic_Original!L188="Q","Queenstown",Titanic_Original!L188="S","Southampton")</f>
        <v>Queenstown</v>
      </c>
    </row>
    <row r="189" spans="1:12" x14ac:dyDescent="0.2">
      <c r="A189" s="1">
        <v>188</v>
      </c>
      <c r="B189" s="1" t="str">
        <f>IF(Titanic_Original!$B189=1,"Yes","No")</f>
        <v>Yes</v>
      </c>
      <c r="C189" s="1" t="str">
        <f>(_xlfn.IFS(Titanic_Original!$C189=1,_xlfn.CONCAT(Titanic_Original!$C189,"st"),Titanic_Original!$C189=2,_xlfn.CONCAT(Titanic_Original!$C189,"nd"),Titanic_Original!$C189=3,_xlfn.CONCAT(Titanic_Original!$C189,"rd")))</f>
        <v>1st</v>
      </c>
      <c r="D189" s="1" t="s">
        <v>290</v>
      </c>
      <c r="E189" s="1" t="str">
        <f>PROPER(Titanic_Original!E189)</f>
        <v>Male</v>
      </c>
      <c r="F189" s="4">
        <f>IF(ISBLANK(Titanic_Original!$F189),MEDIAN(Titanic_Original!$F$2:$F$892),IF(Titanic_Original!$F189&lt;1,1,Titanic_Original!$F189))</f>
        <v>45</v>
      </c>
      <c r="G189" s="1">
        <v>0</v>
      </c>
      <c r="H189" s="1">
        <v>0</v>
      </c>
      <c r="I189" s="1">
        <v>111428</v>
      </c>
      <c r="J189" s="8">
        <v>26.55</v>
      </c>
      <c r="K189" t="str">
        <f>IF(ISBLANK(Titanic_Original!K189),"0",Titanic_Original!K189)</f>
        <v>0</v>
      </c>
      <c r="L189" s="1" t="str">
        <f>_xlfn.IFS(ISBLANK(Titanic_Original!L189),"Unknown",Titanic_Original!L189="C","Cherbourg",Titanic_Original!L189="Q","Queenstown",Titanic_Original!L189="S","Southampton")</f>
        <v>Southampton</v>
      </c>
    </row>
    <row r="190" spans="1:12" x14ac:dyDescent="0.2">
      <c r="A190" s="1">
        <v>189</v>
      </c>
      <c r="B190" s="1" t="str">
        <f>IF(Titanic_Original!$B190=1,"Yes","No")</f>
        <v>No</v>
      </c>
      <c r="C190" s="1" t="str">
        <f>(_xlfn.IFS(Titanic_Original!$C190=1,_xlfn.CONCAT(Titanic_Original!$C190,"st"),Titanic_Original!$C190=2,_xlfn.CONCAT(Titanic_Original!$C190,"nd"),Titanic_Original!$C190=3,_xlfn.CONCAT(Titanic_Original!$C190,"rd")))</f>
        <v>3rd</v>
      </c>
      <c r="D190" s="1" t="s">
        <v>291</v>
      </c>
      <c r="E190" s="1" t="str">
        <f>PROPER(Titanic_Original!E190)</f>
        <v>Male</v>
      </c>
      <c r="F190" s="4">
        <f>IF(ISBLANK(Titanic_Original!$F190),MEDIAN(Titanic_Original!$F$2:$F$892),IF(Titanic_Original!$F190&lt;1,1,Titanic_Original!$F190))</f>
        <v>40</v>
      </c>
      <c r="G190" s="1">
        <v>1</v>
      </c>
      <c r="H190" s="1">
        <v>1</v>
      </c>
      <c r="I190" s="1">
        <v>364849</v>
      </c>
      <c r="J190" s="8">
        <v>15.5</v>
      </c>
      <c r="K190" t="str">
        <f>IF(ISBLANK(Titanic_Original!K190),"0",Titanic_Original!K190)</f>
        <v>0</v>
      </c>
      <c r="L190" s="1" t="str">
        <f>_xlfn.IFS(ISBLANK(Titanic_Original!L190),"Unknown",Titanic_Original!L190="C","Cherbourg",Titanic_Original!L190="Q","Queenstown",Titanic_Original!L190="S","Southampton")</f>
        <v>Queenstown</v>
      </c>
    </row>
    <row r="191" spans="1:12" x14ac:dyDescent="0.2">
      <c r="A191" s="1">
        <v>190</v>
      </c>
      <c r="B191" s="1" t="str">
        <f>IF(Titanic_Original!$B191=1,"Yes","No")</f>
        <v>No</v>
      </c>
      <c r="C191" s="1" t="str">
        <f>(_xlfn.IFS(Titanic_Original!$C191=1,_xlfn.CONCAT(Titanic_Original!$C191,"st"),Titanic_Original!$C191=2,_xlfn.CONCAT(Titanic_Original!$C191,"nd"),Titanic_Original!$C191=3,_xlfn.CONCAT(Titanic_Original!$C191,"rd")))</f>
        <v>3rd</v>
      </c>
      <c r="D191" s="1" t="s">
        <v>292</v>
      </c>
      <c r="E191" s="1" t="str">
        <f>PROPER(Titanic_Original!E191)</f>
        <v>Male</v>
      </c>
      <c r="F191" s="4">
        <f>IF(ISBLANK(Titanic_Original!$F191),MEDIAN(Titanic_Original!$F$2:$F$892),IF(Titanic_Original!$F191&lt;1,1,Titanic_Original!$F191))</f>
        <v>36</v>
      </c>
      <c r="G191" s="1">
        <v>0</v>
      </c>
      <c r="H191" s="1">
        <v>0</v>
      </c>
      <c r="I191" s="1">
        <v>349247</v>
      </c>
      <c r="J191" s="8">
        <v>7.8958000000000004</v>
      </c>
      <c r="K191" t="str">
        <f>IF(ISBLANK(Titanic_Original!K191),"0",Titanic_Original!K191)</f>
        <v>0</v>
      </c>
      <c r="L191" s="1" t="str">
        <f>_xlfn.IFS(ISBLANK(Titanic_Original!L191),"Unknown",Titanic_Original!L191="C","Cherbourg",Titanic_Original!L191="Q","Queenstown",Titanic_Original!L191="S","Southampton")</f>
        <v>Southampton</v>
      </c>
    </row>
    <row r="192" spans="1:12" x14ac:dyDescent="0.2">
      <c r="A192" s="1">
        <v>191</v>
      </c>
      <c r="B192" s="1" t="str">
        <f>IF(Titanic_Original!$B192=1,"Yes","No")</f>
        <v>Yes</v>
      </c>
      <c r="C192" s="1" t="str">
        <f>(_xlfn.IFS(Titanic_Original!$C192=1,_xlfn.CONCAT(Titanic_Original!$C192,"st"),Titanic_Original!$C192=2,_xlfn.CONCAT(Titanic_Original!$C192,"nd"),Titanic_Original!$C192=3,_xlfn.CONCAT(Titanic_Original!$C192,"rd")))</f>
        <v>2nd</v>
      </c>
      <c r="D192" s="1" t="s">
        <v>293</v>
      </c>
      <c r="E192" s="1" t="str">
        <f>PROPER(Titanic_Original!E192)</f>
        <v>Female</v>
      </c>
      <c r="F192" s="4">
        <f>IF(ISBLANK(Titanic_Original!$F192),MEDIAN(Titanic_Original!$F$2:$F$892),IF(Titanic_Original!$F192&lt;1,1,Titanic_Original!$F192))</f>
        <v>32</v>
      </c>
      <c r="G192" s="1">
        <v>0</v>
      </c>
      <c r="H192" s="1">
        <v>0</v>
      </c>
      <c r="I192" s="1">
        <v>234604</v>
      </c>
      <c r="J192" s="8">
        <v>13</v>
      </c>
      <c r="K192" t="str">
        <f>IF(ISBLANK(Titanic_Original!K192),"0",Titanic_Original!K192)</f>
        <v>0</v>
      </c>
      <c r="L192" s="1" t="str">
        <f>_xlfn.IFS(ISBLANK(Titanic_Original!L192),"Unknown",Titanic_Original!L192="C","Cherbourg",Titanic_Original!L192="Q","Queenstown",Titanic_Original!L192="S","Southampton")</f>
        <v>Southampton</v>
      </c>
    </row>
    <row r="193" spans="1:12" x14ac:dyDescent="0.2">
      <c r="A193" s="1">
        <v>192</v>
      </c>
      <c r="B193" s="1" t="str">
        <f>IF(Titanic_Original!$B193=1,"Yes","No")</f>
        <v>No</v>
      </c>
      <c r="C193" s="1" t="str">
        <f>(_xlfn.IFS(Titanic_Original!$C193=1,_xlfn.CONCAT(Titanic_Original!$C193,"st"),Titanic_Original!$C193=2,_xlfn.CONCAT(Titanic_Original!$C193,"nd"),Titanic_Original!$C193=3,_xlfn.CONCAT(Titanic_Original!$C193,"rd")))</f>
        <v>2nd</v>
      </c>
      <c r="D193" s="1" t="s">
        <v>294</v>
      </c>
      <c r="E193" s="1" t="str">
        <f>PROPER(Titanic_Original!E193)</f>
        <v>Male</v>
      </c>
      <c r="F193" s="4">
        <f>IF(ISBLANK(Titanic_Original!$F193),MEDIAN(Titanic_Original!$F$2:$F$892),IF(Titanic_Original!$F193&lt;1,1,Titanic_Original!$F193))</f>
        <v>19</v>
      </c>
      <c r="G193" s="1">
        <v>0</v>
      </c>
      <c r="H193" s="1">
        <v>0</v>
      </c>
      <c r="I193" s="1">
        <v>28424</v>
      </c>
      <c r="J193" s="8">
        <v>13</v>
      </c>
      <c r="K193" t="str">
        <f>IF(ISBLANK(Titanic_Original!K193),"0",Titanic_Original!K193)</f>
        <v>0</v>
      </c>
      <c r="L193" s="1" t="str">
        <f>_xlfn.IFS(ISBLANK(Titanic_Original!L193),"Unknown",Titanic_Original!L193="C","Cherbourg",Titanic_Original!L193="Q","Queenstown",Titanic_Original!L193="S","Southampton")</f>
        <v>Southampton</v>
      </c>
    </row>
    <row r="194" spans="1:12" x14ac:dyDescent="0.2">
      <c r="A194" s="1">
        <v>193</v>
      </c>
      <c r="B194" s="1" t="str">
        <f>IF(Titanic_Original!$B194=1,"Yes","No")</f>
        <v>Yes</v>
      </c>
      <c r="C194" s="1" t="str">
        <f>(_xlfn.IFS(Titanic_Original!$C194=1,_xlfn.CONCAT(Titanic_Original!$C194,"st"),Titanic_Original!$C194=2,_xlfn.CONCAT(Titanic_Original!$C194,"nd"),Titanic_Original!$C194=3,_xlfn.CONCAT(Titanic_Original!$C194,"rd")))</f>
        <v>3rd</v>
      </c>
      <c r="D194" s="1" t="s">
        <v>295</v>
      </c>
      <c r="E194" s="1" t="str">
        <f>PROPER(Titanic_Original!E194)</f>
        <v>Female</v>
      </c>
      <c r="F194" s="4">
        <f>IF(ISBLANK(Titanic_Original!$F194),MEDIAN(Titanic_Original!$F$2:$F$892),IF(Titanic_Original!$F194&lt;1,1,Titanic_Original!$F194))</f>
        <v>19</v>
      </c>
      <c r="G194" s="1">
        <v>1</v>
      </c>
      <c r="H194" s="1">
        <v>0</v>
      </c>
      <c r="I194" s="1">
        <v>350046</v>
      </c>
      <c r="J194" s="8">
        <v>7.8541999999999996</v>
      </c>
      <c r="K194" t="str">
        <f>IF(ISBLANK(Titanic_Original!K194),"0",Titanic_Original!K194)</f>
        <v>0</v>
      </c>
      <c r="L194" s="1" t="str">
        <f>_xlfn.IFS(ISBLANK(Titanic_Original!L194),"Unknown",Titanic_Original!L194="C","Cherbourg",Titanic_Original!L194="Q","Queenstown",Titanic_Original!L194="S","Southampton")</f>
        <v>Southampton</v>
      </c>
    </row>
    <row r="195" spans="1:12" x14ac:dyDescent="0.2">
      <c r="A195" s="1">
        <v>194</v>
      </c>
      <c r="B195" s="1" t="str">
        <f>IF(Titanic_Original!$B195=1,"Yes","No")</f>
        <v>Yes</v>
      </c>
      <c r="C195" s="1" t="str">
        <f>(_xlfn.IFS(Titanic_Original!$C195=1,_xlfn.CONCAT(Titanic_Original!$C195,"st"),Titanic_Original!$C195=2,_xlfn.CONCAT(Titanic_Original!$C195,"nd"),Titanic_Original!$C195=3,_xlfn.CONCAT(Titanic_Original!$C195,"rd")))</f>
        <v>2nd</v>
      </c>
      <c r="D195" s="1" t="s">
        <v>296</v>
      </c>
      <c r="E195" s="1" t="str">
        <f>PROPER(Titanic_Original!E195)</f>
        <v>Male</v>
      </c>
      <c r="F195" s="4">
        <f>IF(ISBLANK(Titanic_Original!$F195),MEDIAN(Titanic_Original!$F$2:$F$892),IF(Titanic_Original!$F195&lt;1,1,Titanic_Original!$F195))</f>
        <v>3</v>
      </c>
      <c r="G195" s="1">
        <v>1</v>
      </c>
      <c r="H195" s="1">
        <v>1</v>
      </c>
      <c r="I195" s="1">
        <v>230080</v>
      </c>
      <c r="J195" s="8">
        <v>26</v>
      </c>
      <c r="K195" t="str">
        <f>IF(ISBLANK(Titanic_Original!K195),"0",Titanic_Original!K195)</f>
        <v>F2</v>
      </c>
      <c r="L195" s="1" t="str">
        <f>_xlfn.IFS(ISBLANK(Titanic_Original!L195),"Unknown",Titanic_Original!L195="C","Cherbourg",Titanic_Original!L195="Q","Queenstown",Titanic_Original!L195="S","Southampton")</f>
        <v>Southampton</v>
      </c>
    </row>
    <row r="196" spans="1:12" x14ac:dyDescent="0.2">
      <c r="A196" s="1">
        <v>195</v>
      </c>
      <c r="B196" s="1" t="str">
        <f>IF(Titanic_Original!$B196=1,"Yes","No")</f>
        <v>Yes</v>
      </c>
      <c r="C196" s="1" t="str">
        <f>(_xlfn.IFS(Titanic_Original!$C196=1,_xlfn.CONCAT(Titanic_Original!$C196,"st"),Titanic_Original!$C196=2,_xlfn.CONCAT(Titanic_Original!$C196,"nd"),Titanic_Original!$C196=3,_xlfn.CONCAT(Titanic_Original!$C196,"rd")))</f>
        <v>1st</v>
      </c>
      <c r="D196" s="1" t="s">
        <v>297</v>
      </c>
      <c r="E196" s="1" t="str">
        <f>PROPER(Titanic_Original!E196)</f>
        <v>Female</v>
      </c>
      <c r="F196" s="4">
        <f>IF(ISBLANK(Titanic_Original!$F196),MEDIAN(Titanic_Original!$F$2:$F$892),IF(Titanic_Original!$F196&lt;1,1,Titanic_Original!$F196))</f>
        <v>44</v>
      </c>
      <c r="G196" s="1">
        <v>0</v>
      </c>
      <c r="H196" s="1">
        <v>0</v>
      </c>
      <c r="I196" s="1" t="s">
        <v>298</v>
      </c>
      <c r="J196" s="8">
        <v>27.720800000000001</v>
      </c>
      <c r="K196" t="str">
        <f>IF(ISBLANK(Titanic_Original!K196),"0",Titanic_Original!K196)</f>
        <v>B4</v>
      </c>
      <c r="L196" s="1" t="str">
        <f>_xlfn.IFS(ISBLANK(Titanic_Original!L196),"Unknown",Titanic_Original!L196="C","Cherbourg",Titanic_Original!L196="Q","Queenstown",Titanic_Original!L196="S","Southampton")</f>
        <v>Cherbourg</v>
      </c>
    </row>
    <row r="197" spans="1:12" x14ac:dyDescent="0.2">
      <c r="A197" s="1">
        <v>196</v>
      </c>
      <c r="B197" s="1" t="str">
        <f>IF(Titanic_Original!$B197=1,"Yes","No")</f>
        <v>Yes</v>
      </c>
      <c r="C197" s="1" t="str">
        <f>(_xlfn.IFS(Titanic_Original!$C197=1,_xlfn.CONCAT(Titanic_Original!$C197,"st"),Titanic_Original!$C197=2,_xlfn.CONCAT(Titanic_Original!$C197,"nd"),Titanic_Original!$C197=3,_xlfn.CONCAT(Titanic_Original!$C197,"rd")))</f>
        <v>1st</v>
      </c>
      <c r="D197" s="1" t="s">
        <v>300</v>
      </c>
      <c r="E197" s="1" t="str">
        <f>PROPER(Titanic_Original!E197)</f>
        <v>Female</v>
      </c>
      <c r="F197" s="4">
        <f>IF(ISBLANK(Titanic_Original!$F197),MEDIAN(Titanic_Original!$F$2:$F$892),IF(Titanic_Original!$F197&lt;1,1,Titanic_Original!$F197))</f>
        <v>58</v>
      </c>
      <c r="G197" s="1">
        <v>0</v>
      </c>
      <c r="H197" s="1">
        <v>0</v>
      </c>
      <c r="I197" s="1" t="s">
        <v>62</v>
      </c>
      <c r="J197" s="8">
        <v>146.52080000000001</v>
      </c>
      <c r="K197" t="str">
        <f>IF(ISBLANK(Titanic_Original!K197),"0",Titanic_Original!K197)</f>
        <v>B80</v>
      </c>
      <c r="L197" s="1" t="str">
        <f>_xlfn.IFS(ISBLANK(Titanic_Original!L197),"Unknown",Titanic_Original!L197="C","Cherbourg",Titanic_Original!L197="Q","Queenstown",Titanic_Original!L197="S","Southampton")</f>
        <v>Cherbourg</v>
      </c>
    </row>
    <row r="198" spans="1:12" x14ac:dyDescent="0.2">
      <c r="A198" s="1">
        <v>197</v>
      </c>
      <c r="B198" s="1" t="str">
        <f>IF(Titanic_Original!$B198=1,"Yes","No")</f>
        <v>No</v>
      </c>
      <c r="C198" s="1" t="str">
        <f>(_xlfn.IFS(Titanic_Original!$C198=1,_xlfn.CONCAT(Titanic_Original!$C198,"st"),Titanic_Original!$C198=2,_xlfn.CONCAT(Titanic_Original!$C198,"nd"),Titanic_Original!$C198=3,_xlfn.CONCAT(Titanic_Original!$C198,"rd")))</f>
        <v>3rd</v>
      </c>
      <c r="D198" s="1" t="s">
        <v>302</v>
      </c>
      <c r="E198" s="1" t="str">
        <f>PROPER(Titanic_Original!E198)</f>
        <v>Male</v>
      </c>
      <c r="F198" s="4">
        <f>IF(ISBLANK(Titanic_Original!$F198),MEDIAN(Titanic_Original!$F$2:$F$892),IF(Titanic_Original!$F198&lt;1,1,Titanic_Original!$F198))</f>
        <v>28</v>
      </c>
      <c r="G198" s="1">
        <v>0</v>
      </c>
      <c r="H198" s="1">
        <v>0</v>
      </c>
      <c r="I198" s="1">
        <v>368703</v>
      </c>
      <c r="J198" s="8">
        <v>7.75</v>
      </c>
      <c r="K198" t="str">
        <f>IF(ISBLANK(Titanic_Original!K198),"0",Titanic_Original!K198)</f>
        <v>0</v>
      </c>
      <c r="L198" s="1" t="str">
        <f>_xlfn.IFS(ISBLANK(Titanic_Original!L198),"Unknown",Titanic_Original!L198="C","Cherbourg",Titanic_Original!L198="Q","Queenstown",Titanic_Original!L198="S","Southampton")</f>
        <v>Queenstown</v>
      </c>
    </row>
    <row r="199" spans="1:12" x14ac:dyDescent="0.2">
      <c r="A199" s="1">
        <v>198</v>
      </c>
      <c r="B199" s="1" t="str">
        <f>IF(Titanic_Original!$B199=1,"Yes","No")</f>
        <v>No</v>
      </c>
      <c r="C199" s="1" t="str">
        <f>(_xlfn.IFS(Titanic_Original!$C199=1,_xlfn.CONCAT(Titanic_Original!$C199,"st"),Titanic_Original!$C199=2,_xlfn.CONCAT(Titanic_Original!$C199,"nd"),Titanic_Original!$C199=3,_xlfn.CONCAT(Titanic_Original!$C199,"rd")))</f>
        <v>3rd</v>
      </c>
      <c r="D199" s="1" t="s">
        <v>303</v>
      </c>
      <c r="E199" s="1" t="str">
        <f>PROPER(Titanic_Original!E199)</f>
        <v>Male</v>
      </c>
      <c r="F199" s="4">
        <f>IF(ISBLANK(Titanic_Original!$F199),MEDIAN(Titanic_Original!$F$2:$F$892),IF(Titanic_Original!$F199&lt;1,1,Titanic_Original!$F199))</f>
        <v>42</v>
      </c>
      <c r="G199" s="1">
        <v>0</v>
      </c>
      <c r="H199" s="1">
        <v>1</v>
      </c>
      <c r="I199" s="1">
        <v>4579</v>
      </c>
      <c r="J199" s="8">
        <v>8.4041999999999994</v>
      </c>
      <c r="K199" t="str">
        <f>IF(ISBLANK(Titanic_Original!K199),"0",Titanic_Original!K199)</f>
        <v>0</v>
      </c>
      <c r="L199" s="1" t="str">
        <f>_xlfn.IFS(ISBLANK(Titanic_Original!L199),"Unknown",Titanic_Original!L199="C","Cherbourg",Titanic_Original!L199="Q","Queenstown",Titanic_Original!L199="S","Southampton")</f>
        <v>Southampton</v>
      </c>
    </row>
    <row r="200" spans="1:12" x14ac:dyDescent="0.2">
      <c r="A200" s="1">
        <v>199</v>
      </c>
      <c r="B200" s="1" t="str">
        <f>IF(Titanic_Original!$B200=1,"Yes","No")</f>
        <v>Yes</v>
      </c>
      <c r="C200" s="1" t="str">
        <f>(_xlfn.IFS(Titanic_Original!$C200=1,_xlfn.CONCAT(Titanic_Original!$C200,"st"),Titanic_Original!$C200=2,_xlfn.CONCAT(Titanic_Original!$C200,"nd"),Titanic_Original!$C200=3,_xlfn.CONCAT(Titanic_Original!$C200,"rd")))</f>
        <v>3rd</v>
      </c>
      <c r="D200" s="1" t="s">
        <v>304</v>
      </c>
      <c r="E200" s="1" t="str">
        <f>PROPER(Titanic_Original!E200)</f>
        <v>Female</v>
      </c>
      <c r="F200" s="4">
        <f>IF(ISBLANK(Titanic_Original!$F200),MEDIAN(Titanic_Original!$F$2:$F$892),IF(Titanic_Original!$F200&lt;1,1,Titanic_Original!$F200))</f>
        <v>28</v>
      </c>
      <c r="G200" s="1">
        <v>0</v>
      </c>
      <c r="H200" s="1">
        <v>0</v>
      </c>
      <c r="I200" s="1">
        <v>370370</v>
      </c>
      <c r="J200" s="8">
        <v>7.75</v>
      </c>
      <c r="K200" t="str">
        <f>IF(ISBLANK(Titanic_Original!K200),"0",Titanic_Original!K200)</f>
        <v>0</v>
      </c>
      <c r="L200" s="1" t="str">
        <f>_xlfn.IFS(ISBLANK(Titanic_Original!L200),"Unknown",Titanic_Original!L200="C","Cherbourg",Titanic_Original!L200="Q","Queenstown",Titanic_Original!L200="S","Southampton")</f>
        <v>Queenstown</v>
      </c>
    </row>
    <row r="201" spans="1:12" x14ac:dyDescent="0.2">
      <c r="A201" s="1">
        <v>200</v>
      </c>
      <c r="B201" s="1" t="str">
        <f>IF(Titanic_Original!$B201=1,"Yes","No")</f>
        <v>No</v>
      </c>
      <c r="C201" s="1" t="str">
        <f>(_xlfn.IFS(Titanic_Original!$C201=1,_xlfn.CONCAT(Titanic_Original!$C201,"st"),Titanic_Original!$C201=2,_xlfn.CONCAT(Titanic_Original!$C201,"nd"),Titanic_Original!$C201=3,_xlfn.CONCAT(Titanic_Original!$C201,"rd")))</f>
        <v>2nd</v>
      </c>
      <c r="D201" s="1" t="s">
        <v>305</v>
      </c>
      <c r="E201" s="1" t="str">
        <f>PROPER(Titanic_Original!E201)</f>
        <v>Female</v>
      </c>
      <c r="F201" s="4">
        <f>IF(ISBLANK(Titanic_Original!$F201),MEDIAN(Titanic_Original!$F$2:$F$892),IF(Titanic_Original!$F201&lt;1,1,Titanic_Original!$F201))</f>
        <v>24</v>
      </c>
      <c r="G201" s="1">
        <v>0</v>
      </c>
      <c r="H201" s="1">
        <v>0</v>
      </c>
      <c r="I201" s="1">
        <v>248747</v>
      </c>
      <c r="J201" s="8">
        <v>13</v>
      </c>
      <c r="K201" t="str">
        <f>IF(ISBLANK(Titanic_Original!K201),"0",Titanic_Original!K201)</f>
        <v>0</v>
      </c>
      <c r="L201" s="1" t="str">
        <f>_xlfn.IFS(ISBLANK(Titanic_Original!L201),"Unknown",Titanic_Original!L201="C","Cherbourg",Titanic_Original!L201="Q","Queenstown",Titanic_Original!L201="S","Southampton")</f>
        <v>Southampton</v>
      </c>
    </row>
    <row r="202" spans="1:12" x14ac:dyDescent="0.2">
      <c r="A202" s="1">
        <v>201</v>
      </c>
      <c r="B202" s="1" t="str">
        <f>IF(Titanic_Original!$B202=1,"Yes","No")</f>
        <v>No</v>
      </c>
      <c r="C202" s="1" t="str">
        <f>(_xlfn.IFS(Titanic_Original!$C202=1,_xlfn.CONCAT(Titanic_Original!$C202,"st"),Titanic_Original!$C202=2,_xlfn.CONCAT(Titanic_Original!$C202,"nd"),Titanic_Original!$C202=3,_xlfn.CONCAT(Titanic_Original!$C202,"rd")))</f>
        <v>3rd</v>
      </c>
      <c r="D202" s="1" t="s">
        <v>306</v>
      </c>
      <c r="E202" s="1" t="str">
        <f>PROPER(Titanic_Original!E202)</f>
        <v>Male</v>
      </c>
      <c r="F202" s="4">
        <f>IF(ISBLANK(Titanic_Original!$F202),MEDIAN(Titanic_Original!$F$2:$F$892),IF(Titanic_Original!$F202&lt;1,1,Titanic_Original!$F202))</f>
        <v>28</v>
      </c>
      <c r="G202" s="1">
        <v>0</v>
      </c>
      <c r="H202" s="1">
        <v>0</v>
      </c>
      <c r="I202" s="1">
        <v>345770</v>
      </c>
      <c r="J202" s="8">
        <v>9.5</v>
      </c>
      <c r="K202" t="str">
        <f>IF(ISBLANK(Titanic_Original!K202),"0",Titanic_Original!K202)</f>
        <v>0</v>
      </c>
      <c r="L202" s="1" t="str">
        <f>_xlfn.IFS(ISBLANK(Titanic_Original!L202),"Unknown",Titanic_Original!L202="C","Cherbourg",Titanic_Original!L202="Q","Queenstown",Titanic_Original!L202="S","Southampton")</f>
        <v>Southampton</v>
      </c>
    </row>
    <row r="203" spans="1:12" x14ac:dyDescent="0.2">
      <c r="A203" s="1">
        <v>202</v>
      </c>
      <c r="B203" s="1" t="str">
        <f>IF(Titanic_Original!$B203=1,"Yes","No")</f>
        <v>No</v>
      </c>
      <c r="C203" s="1" t="str">
        <f>(_xlfn.IFS(Titanic_Original!$C203=1,_xlfn.CONCAT(Titanic_Original!$C203,"st"),Titanic_Original!$C203=2,_xlfn.CONCAT(Titanic_Original!$C203,"nd"),Titanic_Original!$C203=3,_xlfn.CONCAT(Titanic_Original!$C203,"rd")))</f>
        <v>3rd</v>
      </c>
      <c r="D203" s="1" t="s">
        <v>307</v>
      </c>
      <c r="E203" s="1" t="str">
        <f>PROPER(Titanic_Original!E203)</f>
        <v>Male</v>
      </c>
      <c r="F203" s="4">
        <f>IF(ISBLANK(Titanic_Original!$F203),MEDIAN(Titanic_Original!$F$2:$F$892),IF(Titanic_Original!$F203&lt;1,1,Titanic_Original!$F203))</f>
        <v>28</v>
      </c>
      <c r="G203" s="1">
        <v>8</v>
      </c>
      <c r="H203" s="1">
        <v>2</v>
      </c>
      <c r="I203" s="1" t="s">
        <v>250</v>
      </c>
      <c r="J203" s="8">
        <v>69.55</v>
      </c>
      <c r="K203" t="str">
        <f>IF(ISBLANK(Titanic_Original!K203),"0",Titanic_Original!K203)</f>
        <v>0</v>
      </c>
      <c r="L203" s="1" t="str">
        <f>_xlfn.IFS(ISBLANK(Titanic_Original!L203),"Unknown",Titanic_Original!L203="C","Cherbourg",Titanic_Original!L203="Q","Queenstown",Titanic_Original!L203="S","Southampton")</f>
        <v>Southampton</v>
      </c>
    </row>
    <row r="204" spans="1:12" x14ac:dyDescent="0.2">
      <c r="A204" s="1">
        <v>203</v>
      </c>
      <c r="B204" s="1" t="str">
        <f>IF(Titanic_Original!$B204=1,"Yes","No")</f>
        <v>No</v>
      </c>
      <c r="C204" s="1" t="str">
        <f>(_xlfn.IFS(Titanic_Original!$C204=1,_xlfn.CONCAT(Titanic_Original!$C204,"st"),Titanic_Original!$C204=2,_xlfn.CONCAT(Titanic_Original!$C204,"nd"),Titanic_Original!$C204=3,_xlfn.CONCAT(Titanic_Original!$C204,"rd")))</f>
        <v>3rd</v>
      </c>
      <c r="D204" s="1" t="s">
        <v>308</v>
      </c>
      <c r="E204" s="1" t="str">
        <f>PROPER(Titanic_Original!E204)</f>
        <v>Male</v>
      </c>
      <c r="F204" s="4">
        <f>IF(ISBLANK(Titanic_Original!$F204),MEDIAN(Titanic_Original!$F$2:$F$892),IF(Titanic_Original!$F204&lt;1,1,Titanic_Original!$F204))</f>
        <v>34</v>
      </c>
      <c r="G204" s="1">
        <v>0</v>
      </c>
      <c r="H204" s="1">
        <v>0</v>
      </c>
      <c r="I204" s="1">
        <v>3101264</v>
      </c>
      <c r="J204" s="8">
        <v>6.4958</v>
      </c>
      <c r="K204" t="str">
        <f>IF(ISBLANK(Titanic_Original!K204),"0",Titanic_Original!K204)</f>
        <v>0</v>
      </c>
      <c r="L204" s="1" t="str">
        <f>_xlfn.IFS(ISBLANK(Titanic_Original!L204),"Unknown",Titanic_Original!L204="C","Cherbourg",Titanic_Original!L204="Q","Queenstown",Titanic_Original!L204="S","Southampton")</f>
        <v>Southampton</v>
      </c>
    </row>
    <row r="205" spans="1:12" x14ac:dyDescent="0.2">
      <c r="A205" s="1">
        <v>204</v>
      </c>
      <c r="B205" s="1" t="str">
        <f>IF(Titanic_Original!$B205=1,"Yes","No")</f>
        <v>No</v>
      </c>
      <c r="C205" s="1" t="str">
        <f>(_xlfn.IFS(Titanic_Original!$C205=1,_xlfn.CONCAT(Titanic_Original!$C205,"st"),Titanic_Original!$C205=2,_xlfn.CONCAT(Titanic_Original!$C205,"nd"),Titanic_Original!$C205=3,_xlfn.CONCAT(Titanic_Original!$C205,"rd")))</f>
        <v>3rd</v>
      </c>
      <c r="D205" s="1" t="s">
        <v>309</v>
      </c>
      <c r="E205" s="1" t="str">
        <f>PROPER(Titanic_Original!E205)</f>
        <v>Male</v>
      </c>
      <c r="F205" s="4">
        <f>IF(ISBLANK(Titanic_Original!$F205),MEDIAN(Titanic_Original!$F$2:$F$892),IF(Titanic_Original!$F205&lt;1,1,Titanic_Original!$F205))</f>
        <v>45.5</v>
      </c>
      <c r="G205" s="1">
        <v>0</v>
      </c>
      <c r="H205" s="1">
        <v>0</v>
      </c>
      <c r="I205" s="1">
        <v>2628</v>
      </c>
      <c r="J205" s="8">
        <v>7.2249999999999996</v>
      </c>
      <c r="K205" t="str">
        <f>IF(ISBLANK(Titanic_Original!K205),"0",Titanic_Original!K205)</f>
        <v>0</v>
      </c>
      <c r="L205" s="1" t="str">
        <f>_xlfn.IFS(ISBLANK(Titanic_Original!L205),"Unknown",Titanic_Original!L205="C","Cherbourg",Titanic_Original!L205="Q","Queenstown",Titanic_Original!L205="S","Southampton")</f>
        <v>Cherbourg</v>
      </c>
    </row>
    <row r="206" spans="1:12" x14ac:dyDescent="0.2">
      <c r="A206" s="1">
        <v>205</v>
      </c>
      <c r="B206" s="1" t="str">
        <f>IF(Titanic_Original!$B206=1,"Yes","No")</f>
        <v>Yes</v>
      </c>
      <c r="C206" s="1" t="str">
        <f>(_xlfn.IFS(Titanic_Original!$C206=1,_xlfn.CONCAT(Titanic_Original!$C206,"st"),Titanic_Original!$C206=2,_xlfn.CONCAT(Titanic_Original!$C206,"nd"),Titanic_Original!$C206=3,_xlfn.CONCAT(Titanic_Original!$C206,"rd")))</f>
        <v>3rd</v>
      </c>
      <c r="D206" s="1" t="s">
        <v>310</v>
      </c>
      <c r="E206" s="1" t="str">
        <f>PROPER(Titanic_Original!E206)</f>
        <v>Male</v>
      </c>
      <c r="F206" s="4">
        <f>IF(ISBLANK(Titanic_Original!$F206),MEDIAN(Titanic_Original!$F$2:$F$892),IF(Titanic_Original!$F206&lt;1,1,Titanic_Original!$F206))</f>
        <v>18</v>
      </c>
      <c r="G206" s="1">
        <v>0</v>
      </c>
      <c r="H206" s="1">
        <v>0</v>
      </c>
      <c r="I206" s="1" t="s">
        <v>311</v>
      </c>
      <c r="J206" s="8">
        <v>8.0500000000000007</v>
      </c>
      <c r="K206" t="str">
        <f>IF(ISBLANK(Titanic_Original!K206),"0",Titanic_Original!K206)</f>
        <v>0</v>
      </c>
      <c r="L206" s="1" t="str">
        <f>_xlfn.IFS(ISBLANK(Titanic_Original!L206),"Unknown",Titanic_Original!L206="C","Cherbourg",Titanic_Original!L206="Q","Queenstown",Titanic_Original!L206="S","Southampton")</f>
        <v>Southampton</v>
      </c>
    </row>
    <row r="207" spans="1:12" x14ac:dyDescent="0.2">
      <c r="A207" s="1">
        <v>206</v>
      </c>
      <c r="B207" s="1" t="str">
        <f>IF(Titanic_Original!$B207=1,"Yes","No")</f>
        <v>No</v>
      </c>
      <c r="C207" s="1" t="str">
        <f>(_xlfn.IFS(Titanic_Original!$C207=1,_xlfn.CONCAT(Titanic_Original!$C207,"st"),Titanic_Original!$C207=2,_xlfn.CONCAT(Titanic_Original!$C207,"nd"),Titanic_Original!$C207=3,_xlfn.CONCAT(Titanic_Original!$C207,"rd")))</f>
        <v>3rd</v>
      </c>
      <c r="D207" s="1" t="s">
        <v>312</v>
      </c>
      <c r="E207" s="1" t="str">
        <f>PROPER(Titanic_Original!E207)</f>
        <v>Female</v>
      </c>
      <c r="F207" s="4">
        <f>IF(ISBLANK(Titanic_Original!$F207),MEDIAN(Titanic_Original!$F$2:$F$892),IF(Titanic_Original!$F207&lt;1,1,Titanic_Original!$F207))</f>
        <v>2</v>
      </c>
      <c r="G207" s="1">
        <v>0</v>
      </c>
      <c r="H207" s="1">
        <v>1</v>
      </c>
      <c r="I207" s="1">
        <v>347054</v>
      </c>
      <c r="J207" s="8">
        <v>10.4625</v>
      </c>
      <c r="K207" t="str">
        <f>IF(ISBLANK(Titanic_Original!K207),"0",Titanic_Original!K207)</f>
        <v>G6</v>
      </c>
      <c r="L207" s="1" t="str">
        <f>_xlfn.IFS(ISBLANK(Titanic_Original!L207),"Unknown",Titanic_Original!L207="C","Cherbourg",Titanic_Original!L207="Q","Queenstown",Titanic_Original!L207="S","Southampton")</f>
        <v>Southampton</v>
      </c>
    </row>
    <row r="208" spans="1:12" x14ac:dyDescent="0.2">
      <c r="A208" s="1">
        <v>207</v>
      </c>
      <c r="B208" s="1" t="str">
        <f>IF(Titanic_Original!$B208=1,"Yes","No")</f>
        <v>No</v>
      </c>
      <c r="C208" s="1" t="str">
        <f>(_xlfn.IFS(Titanic_Original!$C208=1,_xlfn.CONCAT(Titanic_Original!$C208,"st"),Titanic_Original!$C208=2,_xlfn.CONCAT(Titanic_Original!$C208,"nd"),Titanic_Original!$C208=3,_xlfn.CONCAT(Titanic_Original!$C208,"rd")))</f>
        <v>3rd</v>
      </c>
      <c r="D208" s="1" t="s">
        <v>313</v>
      </c>
      <c r="E208" s="1" t="str">
        <f>PROPER(Titanic_Original!E208)</f>
        <v>Male</v>
      </c>
      <c r="F208" s="4">
        <f>IF(ISBLANK(Titanic_Original!$F208),MEDIAN(Titanic_Original!$F$2:$F$892),IF(Titanic_Original!$F208&lt;1,1,Titanic_Original!$F208))</f>
        <v>32</v>
      </c>
      <c r="G208" s="1">
        <v>1</v>
      </c>
      <c r="H208" s="1">
        <v>0</v>
      </c>
      <c r="I208" s="1">
        <v>3101278</v>
      </c>
      <c r="J208" s="8">
        <v>15.85</v>
      </c>
      <c r="K208" t="str">
        <f>IF(ISBLANK(Titanic_Original!K208),"0",Titanic_Original!K208)</f>
        <v>0</v>
      </c>
      <c r="L208" s="1" t="str">
        <f>_xlfn.IFS(ISBLANK(Titanic_Original!L208),"Unknown",Titanic_Original!L208="C","Cherbourg",Titanic_Original!L208="Q","Queenstown",Titanic_Original!L208="S","Southampton")</f>
        <v>Southampton</v>
      </c>
    </row>
    <row r="209" spans="1:12" x14ac:dyDescent="0.2">
      <c r="A209" s="1">
        <v>208</v>
      </c>
      <c r="B209" s="1" t="str">
        <f>IF(Titanic_Original!$B209=1,"Yes","No")</f>
        <v>Yes</v>
      </c>
      <c r="C209" s="1" t="str">
        <f>(_xlfn.IFS(Titanic_Original!$C209=1,_xlfn.CONCAT(Titanic_Original!$C209,"st"),Titanic_Original!$C209=2,_xlfn.CONCAT(Titanic_Original!$C209,"nd"),Titanic_Original!$C209=3,_xlfn.CONCAT(Titanic_Original!$C209,"rd")))</f>
        <v>3rd</v>
      </c>
      <c r="D209" s="1" t="s">
        <v>314</v>
      </c>
      <c r="E209" s="1" t="str">
        <f>PROPER(Titanic_Original!E209)</f>
        <v>Male</v>
      </c>
      <c r="F209" s="4">
        <f>IF(ISBLANK(Titanic_Original!$F209),MEDIAN(Titanic_Original!$F$2:$F$892),IF(Titanic_Original!$F209&lt;1,1,Titanic_Original!$F209))</f>
        <v>26</v>
      </c>
      <c r="G209" s="1">
        <v>0</v>
      </c>
      <c r="H209" s="1">
        <v>0</v>
      </c>
      <c r="I209" s="1">
        <v>2699</v>
      </c>
      <c r="J209" s="8">
        <v>18.787500000000001</v>
      </c>
      <c r="K209" t="str">
        <f>IF(ISBLANK(Titanic_Original!K209),"0",Titanic_Original!K209)</f>
        <v>0</v>
      </c>
      <c r="L209" s="1" t="str">
        <f>_xlfn.IFS(ISBLANK(Titanic_Original!L209),"Unknown",Titanic_Original!L209="C","Cherbourg",Titanic_Original!L209="Q","Queenstown",Titanic_Original!L209="S","Southampton")</f>
        <v>Cherbourg</v>
      </c>
    </row>
    <row r="210" spans="1:12" x14ac:dyDescent="0.2">
      <c r="A210" s="1">
        <v>209</v>
      </c>
      <c r="B210" s="1" t="str">
        <f>IF(Titanic_Original!$B210=1,"Yes","No")</f>
        <v>Yes</v>
      </c>
      <c r="C210" s="1" t="str">
        <f>(_xlfn.IFS(Titanic_Original!$C210=1,_xlfn.CONCAT(Titanic_Original!$C210,"st"),Titanic_Original!$C210=2,_xlfn.CONCAT(Titanic_Original!$C210,"nd"),Titanic_Original!$C210=3,_xlfn.CONCAT(Titanic_Original!$C210,"rd")))</f>
        <v>3rd</v>
      </c>
      <c r="D210" s="1" t="s">
        <v>315</v>
      </c>
      <c r="E210" s="1" t="str">
        <f>PROPER(Titanic_Original!E210)</f>
        <v>Female</v>
      </c>
      <c r="F210" s="4">
        <f>IF(ISBLANK(Titanic_Original!$F210),MEDIAN(Titanic_Original!$F$2:$F$892),IF(Titanic_Original!$F210&lt;1,1,Titanic_Original!$F210))</f>
        <v>16</v>
      </c>
      <c r="G210" s="1">
        <v>0</v>
      </c>
      <c r="H210" s="1">
        <v>0</v>
      </c>
      <c r="I210" s="1">
        <v>367231</v>
      </c>
      <c r="J210" s="8">
        <v>7.75</v>
      </c>
      <c r="K210" t="str">
        <f>IF(ISBLANK(Titanic_Original!K210),"0",Titanic_Original!K210)</f>
        <v>0</v>
      </c>
      <c r="L210" s="1" t="str">
        <f>_xlfn.IFS(ISBLANK(Titanic_Original!L210),"Unknown",Titanic_Original!L210="C","Cherbourg",Titanic_Original!L210="Q","Queenstown",Titanic_Original!L210="S","Southampton")</f>
        <v>Queenstown</v>
      </c>
    </row>
    <row r="211" spans="1:12" x14ac:dyDescent="0.2">
      <c r="A211" s="1">
        <v>210</v>
      </c>
      <c r="B211" s="1" t="str">
        <f>IF(Titanic_Original!$B211=1,"Yes","No")</f>
        <v>Yes</v>
      </c>
      <c r="C211" s="1" t="str">
        <f>(_xlfn.IFS(Titanic_Original!$C211=1,_xlfn.CONCAT(Titanic_Original!$C211,"st"),Titanic_Original!$C211=2,_xlfn.CONCAT(Titanic_Original!$C211,"nd"),Titanic_Original!$C211=3,_xlfn.CONCAT(Titanic_Original!$C211,"rd")))</f>
        <v>1st</v>
      </c>
      <c r="D211" s="1" t="s">
        <v>316</v>
      </c>
      <c r="E211" s="1" t="str">
        <f>PROPER(Titanic_Original!E211)</f>
        <v>Male</v>
      </c>
      <c r="F211" s="4">
        <f>IF(ISBLANK(Titanic_Original!$F211),MEDIAN(Titanic_Original!$F$2:$F$892),IF(Titanic_Original!$F211&lt;1,1,Titanic_Original!$F211))</f>
        <v>40</v>
      </c>
      <c r="G211" s="1">
        <v>0</v>
      </c>
      <c r="H211" s="1">
        <v>0</v>
      </c>
      <c r="I211" s="1">
        <v>112277</v>
      </c>
      <c r="J211" s="8">
        <v>31</v>
      </c>
      <c r="K211" t="str">
        <f>IF(ISBLANK(Titanic_Original!K211),"0",Titanic_Original!K211)</f>
        <v>A31</v>
      </c>
      <c r="L211" s="1" t="str">
        <f>_xlfn.IFS(ISBLANK(Titanic_Original!L211),"Unknown",Titanic_Original!L211="C","Cherbourg",Titanic_Original!L211="Q","Queenstown",Titanic_Original!L211="S","Southampton")</f>
        <v>Cherbourg</v>
      </c>
    </row>
    <row r="212" spans="1:12" x14ac:dyDescent="0.2">
      <c r="A212" s="1">
        <v>211</v>
      </c>
      <c r="B212" s="1" t="str">
        <f>IF(Titanic_Original!$B212=1,"Yes","No")</f>
        <v>No</v>
      </c>
      <c r="C212" s="1" t="str">
        <f>(_xlfn.IFS(Titanic_Original!$C212=1,_xlfn.CONCAT(Titanic_Original!$C212,"st"),Titanic_Original!$C212=2,_xlfn.CONCAT(Titanic_Original!$C212,"nd"),Titanic_Original!$C212=3,_xlfn.CONCAT(Titanic_Original!$C212,"rd")))</f>
        <v>3rd</v>
      </c>
      <c r="D212" s="1" t="s">
        <v>318</v>
      </c>
      <c r="E212" s="1" t="str">
        <f>PROPER(Titanic_Original!E212)</f>
        <v>Male</v>
      </c>
      <c r="F212" s="4">
        <f>IF(ISBLANK(Titanic_Original!$F212),MEDIAN(Titanic_Original!$F$2:$F$892),IF(Titanic_Original!$F212&lt;1,1,Titanic_Original!$F212))</f>
        <v>24</v>
      </c>
      <c r="G212" s="1">
        <v>0</v>
      </c>
      <c r="H212" s="1">
        <v>0</v>
      </c>
      <c r="I212" s="1" t="s">
        <v>319</v>
      </c>
      <c r="J212" s="8">
        <v>7.05</v>
      </c>
      <c r="K212" t="str">
        <f>IF(ISBLANK(Titanic_Original!K212),"0",Titanic_Original!K212)</f>
        <v>0</v>
      </c>
      <c r="L212" s="1" t="str">
        <f>_xlfn.IFS(ISBLANK(Titanic_Original!L212),"Unknown",Titanic_Original!L212="C","Cherbourg",Titanic_Original!L212="Q","Queenstown",Titanic_Original!L212="S","Southampton")</f>
        <v>Southampton</v>
      </c>
    </row>
    <row r="213" spans="1:12" x14ac:dyDescent="0.2">
      <c r="A213" s="1">
        <v>212</v>
      </c>
      <c r="B213" s="1" t="str">
        <f>IF(Titanic_Original!$B213=1,"Yes","No")</f>
        <v>Yes</v>
      </c>
      <c r="C213" s="1" t="str">
        <f>(_xlfn.IFS(Titanic_Original!$C213=1,_xlfn.CONCAT(Titanic_Original!$C213,"st"),Titanic_Original!$C213=2,_xlfn.CONCAT(Titanic_Original!$C213,"nd"),Titanic_Original!$C213=3,_xlfn.CONCAT(Titanic_Original!$C213,"rd")))</f>
        <v>2nd</v>
      </c>
      <c r="D213" s="1" t="s">
        <v>320</v>
      </c>
      <c r="E213" s="1" t="str">
        <f>PROPER(Titanic_Original!E213)</f>
        <v>Female</v>
      </c>
      <c r="F213" s="4">
        <f>IF(ISBLANK(Titanic_Original!$F213),MEDIAN(Titanic_Original!$F$2:$F$892),IF(Titanic_Original!$F213&lt;1,1,Titanic_Original!$F213))</f>
        <v>35</v>
      </c>
      <c r="G213" s="1">
        <v>0</v>
      </c>
      <c r="H213" s="1">
        <v>0</v>
      </c>
      <c r="I213" s="1" t="s">
        <v>321</v>
      </c>
      <c r="J213" s="8">
        <v>21</v>
      </c>
      <c r="K213" t="str">
        <f>IF(ISBLANK(Titanic_Original!K213),"0",Titanic_Original!K213)</f>
        <v>0</v>
      </c>
      <c r="L213" s="1" t="str">
        <f>_xlfn.IFS(ISBLANK(Titanic_Original!L213),"Unknown",Titanic_Original!L213="C","Cherbourg",Titanic_Original!L213="Q","Queenstown",Titanic_Original!L213="S","Southampton")</f>
        <v>Southampton</v>
      </c>
    </row>
    <row r="214" spans="1:12" x14ac:dyDescent="0.2">
      <c r="A214" s="1">
        <v>213</v>
      </c>
      <c r="B214" s="1" t="str">
        <f>IF(Titanic_Original!$B214=1,"Yes","No")</f>
        <v>No</v>
      </c>
      <c r="C214" s="1" t="str">
        <f>(_xlfn.IFS(Titanic_Original!$C214=1,_xlfn.CONCAT(Titanic_Original!$C214,"st"),Titanic_Original!$C214=2,_xlfn.CONCAT(Titanic_Original!$C214,"nd"),Titanic_Original!$C214=3,_xlfn.CONCAT(Titanic_Original!$C214,"rd")))</f>
        <v>3rd</v>
      </c>
      <c r="D214" s="1" t="s">
        <v>322</v>
      </c>
      <c r="E214" s="1" t="str">
        <f>PROPER(Titanic_Original!E214)</f>
        <v>Male</v>
      </c>
      <c r="F214" s="4">
        <f>IF(ISBLANK(Titanic_Original!$F214),MEDIAN(Titanic_Original!$F$2:$F$892),IF(Titanic_Original!$F214&lt;1,1,Titanic_Original!$F214))</f>
        <v>22</v>
      </c>
      <c r="G214" s="1">
        <v>0</v>
      </c>
      <c r="H214" s="1">
        <v>0</v>
      </c>
      <c r="I214" s="1" t="s">
        <v>323</v>
      </c>
      <c r="J214" s="8">
        <v>7.25</v>
      </c>
      <c r="K214" t="str">
        <f>IF(ISBLANK(Titanic_Original!K214),"0",Titanic_Original!K214)</f>
        <v>0</v>
      </c>
      <c r="L214" s="1" t="str">
        <f>_xlfn.IFS(ISBLANK(Titanic_Original!L214),"Unknown",Titanic_Original!L214="C","Cherbourg",Titanic_Original!L214="Q","Queenstown",Titanic_Original!L214="S","Southampton")</f>
        <v>Southampton</v>
      </c>
    </row>
    <row r="215" spans="1:12" x14ac:dyDescent="0.2">
      <c r="A215" s="1">
        <v>214</v>
      </c>
      <c r="B215" s="1" t="str">
        <f>IF(Titanic_Original!$B215=1,"Yes","No")</f>
        <v>No</v>
      </c>
      <c r="C215" s="1" t="str">
        <f>(_xlfn.IFS(Titanic_Original!$C215=1,_xlfn.CONCAT(Titanic_Original!$C215,"st"),Titanic_Original!$C215=2,_xlfn.CONCAT(Titanic_Original!$C215,"nd"),Titanic_Original!$C215=3,_xlfn.CONCAT(Titanic_Original!$C215,"rd")))</f>
        <v>2nd</v>
      </c>
      <c r="D215" s="1" t="s">
        <v>324</v>
      </c>
      <c r="E215" s="1" t="str">
        <f>PROPER(Titanic_Original!E215)</f>
        <v>Male</v>
      </c>
      <c r="F215" s="4">
        <f>IF(ISBLANK(Titanic_Original!$F215),MEDIAN(Titanic_Original!$F$2:$F$892),IF(Titanic_Original!$F215&lt;1,1,Titanic_Original!$F215))</f>
        <v>30</v>
      </c>
      <c r="G215" s="1">
        <v>0</v>
      </c>
      <c r="H215" s="1">
        <v>0</v>
      </c>
      <c r="I215" s="1">
        <v>250646</v>
      </c>
      <c r="J215" s="8">
        <v>13</v>
      </c>
      <c r="K215" t="str">
        <f>IF(ISBLANK(Titanic_Original!K215),"0",Titanic_Original!K215)</f>
        <v>0</v>
      </c>
      <c r="L215" s="1" t="str">
        <f>_xlfn.IFS(ISBLANK(Titanic_Original!L215),"Unknown",Titanic_Original!L215="C","Cherbourg",Titanic_Original!L215="Q","Queenstown",Titanic_Original!L215="S","Southampton")</f>
        <v>Southampton</v>
      </c>
    </row>
    <row r="216" spans="1:12" x14ac:dyDescent="0.2">
      <c r="A216" s="1">
        <v>215</v>
      </c>
      <c r="B216" s="1" t="str">
        <f>IF(Titanic_Original!$B216=1,"Yes","No")</f>
        <v>No</v>
      </c>
      <c r="C216" s="1" t="str">
        <f>(_xlfn.IFS(Titanic_Original!$C216=1,_xlfn.CONCAT(Titanic_Original!$C216,"st"),Titanic_Original!$C216=2,_xlfn.CONCAT(Titanic_Original!$C216,"nd"),Titanic_Original!$C216=3,_xlfn.CONCAT(Titanic_Original!$C216,"rd")))</f>
        <v>3rd</v>
      </c>
      <c r="D216" s="1" t="s">
        <v>325</v>
      </c>
      <c r="E216" s="1" t="str">
        <f>PROPER(Titanic_Original!E216)</f>
        <v>Male</v>
      </c>
      <c r="F216" s="4">
        <f>IF(ISBLANK(Titanic_Original!$F216),MEDIAN(Titanic_Original!$F$2:$F$892),IF(Titanic_Original!$F216&lt;1,1,Titanic_Original!$F216))</f>
        <v>28</v>
      </c>
      <c r="G216" s="1">
        <v>1</v>
      </c>
      <c r="H216" s="1">
        <v>0</v>
      </c>
      <c r="I216" s="1">
        <v>367229</v>
      </c>
      <c r="J216" s="8">
        <v>7.75</v>
      </c>
      <c r="K216" t="str">
        <f>IF(ISBLANK(Titanic_Original!K216),"0",Titanic_Original!K216)</f>
        <v>0</v>
      </c>
      <c r="L216" s="1" t="str">
        <f>_xlfn.IFS(ISBLANK(Titanic_Original!L216),"Unknown",Titanic_Original!L216="C","Cherbourg",Titanic_Original!L216="Q","Queenstown",Titanic_Original!L216="S","Southampton")</f>
        <v>Queenstown</v>
      </c>
    </row>
    <row r="217" spans="1:12" x14ac:dyDescent="0.2">
      <c r="A217" s="1">
        <v>216</v>
      </c>
      <c r="B217" s="1" t="str">
        <f>IF(Titanic_Original!$B217=1,"Yes","No")</f>
        <v>Yes</v>
      </c>
      <c r="C217" s="1" t="str">
        <f>(_xlfn.IFS(Titanic_Original!$C217=1,_xlfn.CONCAT(Titanic_Original!$C217,"st"),Titanic_Original!$C217=2,_xlfn.CONCAT(Titanic_Original!$C217,"nd"),Titanic_Original!$C217=3,_xlfn.CONCAT(Titanic_Original!$C217,"rd")))</f>
        <v>1st</v>
      </c>
      <c r="D217" s="1" t="s">
        <v>326</v>
      </c>
      <c r="E217" s="1" t="str">
        <f>PROPER(Titanic_Original!E217)</f>
        <v>Female</v>
      </c>
      <c r="F217" s="4">
        <f>IF(ISBLANK(Titanic_Original!$F217),MEDIAN(Titanic_Original!$F$2:$F$892),IF(Titanic_Original!$F217&lt;1,1,Titanic_Original!$F217))</f>
        <v>31</v>
      </c>
      <c r="G217" s="1">
        <v>1</v>
      </c>
      <c r="H217" s="1">
        <v>0</v>
      </c>
      <c r="I217" s="1">
        <v>35273</v>
      </c>
      <c r="J217" s="8">
        <v>113.27500000000001</v>
      </c>
      <c r="K217" t="str">
        <f>IF(ISBLANK(Titanic_Original!K217),"0",Titanic_Original!K217)</f>
        <v>D36</v>
      </c>
      <c r="L217" s="1" t="str">
        <f>_xlfn.IFS(ISBLANK(Titanic_Original!L217),"Unknown",Titanic_Original!L217="C","Cherbourg",Titanic_Original!L217="Q","Queenstown",Titanic_Original!L217="S","Southampton")</f>
        <v>Cherbourg</v>
      </c>
    </row>
    <row r="218" spans="1:12" x14ac:dyDescent="0.2">
      <c r="A218" s="1">
        <v>217</v>
      </c>
      <c r="B218" s="1" t="str">
        <f>IF(Titanic_Original!$B218=1,"Yes","No")</f>
        <v>Yes</v>
      </c>
      <c r="C218" s="1" t="str">
        <f>(_xlfn.IFS(Titanic_Original!$C218=1,_xlfn.CONCAT(Titanic_Original!$C218,"st"),Titanic_Original!$C218=2,_xlfn.CONCAT(Titanic_Original!$C218,"nd"),Titanic_Original!$C218=3,_xlfn.CONCAT(Titanic_Original!$C218,"rd")))</f>
        <v>3rd</v>
      </c>
      <c r="D218" s="1" t="s">
        <v>328</v>
      </c>
      <c r="E218" s="1" t="str">
        <f>PROPER(Titanic_Original!E218)</f>
        <v>Female</v>
      </c>
      <c r="F218" s="4">
        <f>IF(ISBLANK(Titanic_Original!$F218),MEDIAN(Titanic_Original!$F$2:$F$892),IF(Titanic_Original!$F218&lt;1,1,Titanic_Original!$F218))</f>
        <v>27</v>
      </c>
      <c r="G218" s="1">
        <v>0</v>
      </c>
      <c r="H218" s="1">
        <v>0</v>
      </c>
      <c r="I218" s="1" t="s">
        <v>329</v>
      </c>
      <c r="J218" s="8">
        <v>7.9249999999999998</v>
      </c>
      <c r="K218" t="str">
        <f>IF(ISBLANK(Titanic_Original!K218),"0",Titanic_Original!K218)</f>
        <v>0</v>
      </c>
      <c r="L218" s="1" t="str">
        <f>_xlfn.IFS(ISBLANK(Titanic_Original!L218),"Unknown",Titanic_Original!L218="C","Cherbourg",Titanic_Original!L218="Q","Queenstown",Titanic_Original!L218="S","Southampton")</f>
        <v>Southampton</v>
      </c>
    </row>
    <row r="219" spans="1:12" x14ac:dyDescent="0.2">
      <c r="A219" s="1">
        <v>218</v>
      </c>
      <c r="B219" s="1" t="str">
        <f>IF(Titanic_Original!$B219=1,"Yes","No")</f>
        <v>No</v>
      </c>
      <c r="C219" s="1" t="str">
        <f>(_xlfn.IFS(Titanic_Original!$C219=1,_xlfn.CONCAT(Titanic_Original!$C219,"st"),Titanic_Original!$C219=2,_xlfn.CONCAT(Titanic_Original!$C219,"nd"),Titanic_Original!$C219=3,_xlfn.CONCAT(Titanic_Original!$C219,"rd")))</f>
        <v>2nd</v>
      </c>
      <c r="D219" s="1" t="s">
        <v>330</v>
      </c>
      <c r="E219" s="1" t="str">
        <f>PROPER(Titanic_Original!E219)</f>
        <v>Male</v>
      </c>
      <c r="F219" s="4">
        <f>IF(ISBLANK(Titanic_Original!$F219),MEDIAN(Titanic_Original!$F$2:$F$892),IF(Titanic_Original!$F219&lt;1,1,Titanic_Original!$F219))</f>
        <v>42</v>
      </c>
      <c r="G219" s="1">
        <v>1</v>
      </c>
      <c r="H219" s="1">
        <v>0</v>
      </c>
      <c r="I219" s="1">
        <v>243847</v>
      </c>
      <c r="J219" s="8">
        <v>27</v>
      </c>
      <c r="K219" t="str">
        <f>IF(ISBLANK(Titanic_Original!K219),"0",Titanic_Original!K219)</f>
        <v>0</v>
      </c>
      <c r="L219" s="1" t="str">
        <f>_xlfn.IFS(ISBLANK(Titanic_Original!L219),"Unknown",Titanic_Original!L219="C","Cherbourg",Titanic_Original!L219="Q","Queenstown",Titanic_Original!L219="S","Southampton")</f>
        <v>Southampton</v>
      </c>
    </row>
    <row r="220" spans="1:12" x14ac:dyDescent="0.2">
      <c r="A220" s="1">
        <v>219</v>
      </c>
      <c r="B220" s="1" t="str">
        <f>IF(Titanic_Original!$B220=1,"Yes","No")</f>
        <v>Yes</v>
      </c>
      <c r="C220" s="1" t="str">
        <f>(_xlfn.IFS(Titanic_Original!$C220=1,_xlfn.CONCAT(Titanic_Original!$C220,"st"),Titanic_Original!$C220=2,_xlfn.CONCAT(Titanic_Original!$C220,"nd"),Titanic_Original!$C220=3,_xlfn.CONCAT(Titanic_Original!$C220,"rd")))</f>
        <v>1st</v>
      </c>
      <c r="D220" s="1" t="s">
        <v>331</v>
      </c>
      <c r="E220" s="1" t="str">
        <f>PROPER(Titanic_Original!E220)</f>
        <v>Female</v>
      </c>
      <c r="F220" s="4">
        <f>IF(ISBLANK(Titanic_Original!$F220),MEDIAN(Titanic_Original!$F$2:$F$892),IF(Titanic_Original!$F220&lt;1,1,Titanic_Original!$F220))</f>
        <v>32</v>
      </c>
      <c r="G220" s="1">
        <v>0</v>
      </c>
      <c r="H220" s="1">
        <v>0</v>
      </c>
      <c r="I220" s="1">
        <v>11813</v>
      </c>
      <c r="J220" s="8">
        <v>76.291700000000006</v>
      </c>
      <c r="K220" t="str">
        <f>IF(ISBLANK(Titanic_Original!K220),"0",Titanic_Original!K220)</f>
        <v>D15</v>
      </c>
      <c r="L220" s="1" t="str">
        <f>_xlfn.IFS(ISBLANK(Titanic_Original!L220),"Unknown",Titanic_Original!L220="C","Cherbourg",Titanic_Original!L220="Q","Queenstown",Titanic_Original!L220="S","Southampton")</f>
        <v>Cherbourg</v>
      </c>
    </row>
    <row r="221" spans="1:12" x14ac:dyDescent="0.2">
      <c r="A221" s="1">
        <v>220</v>
      </c>
      <c r="B221" s="1" t="str">
        <f>IF(Titanic_Original!$B221=1,"Yes","No")</f>
        <v>No</v>
      </c>
      <c r="C221" s="1" t="str">
        <f>(_xlfn.IFS(Titanic_Original!$C221=1,_xlfn.CONCAT(Titanic_Original!$C221,"st"),Titanic_Original!$C221=2,_xlfn.CONCAT(Titanic_Original!$C221,"nd"),Titanic_Original!$C221=3,_xlfn.CONCAT(Titanic_Original!$C221,"rd")))</f>
        <v>2nd</v>
      </c>
      <c r="D221" s="1" t="s">
        <v>333</v>
      </c>
      <c r="E221" s="1" t="str">
        <f>PROPER(Titanic_Original!E221)</f>
        <v>Male</v>
      </c>
      <c r="F221" s="4">
        <f>IF(ISBLANK(Titanic_Original!$F221),MEDIAN(Titanic_Original!$F$2:$F$892),IF(Titanic_Original!$F221&lt;1,1,Titanic_Original!$F221))</f>
        <v>30</v>
      </c>
      <c r="G221" s="1">
        <v>0</v>
      </c>
      <c r="H221" s="1">
        <v>0</v>
      </c>
      <c r="I221" s="1" t="s">
        <v>334</v>
      </c>
      <c r="J221" s="8">
        <v>10.5</v>
      </c>
      <c r="K221" t="str">
        <f>IF(ISBLANK(Titanic_Original!K221),"0",Titanic_Original!K221)</f>
        <v>0</v>
      </c>
      <c r="L221" s="1" t="str">
        <f>_xlfn.IFS(ISBLANK(Titanic_Original!L221),"Unknown",Titanic_Original!L221="C","Cherbourg",Titanic_Original!L221="Q","Queenstown",Titanic_Original!L221="S","Southampton")</f>
        <v>Southampton</v>
      </c>
    </row>
    <row r="222" spans="1:12" x14ac:dyDescent="0.2">
      <c r="A222" s="1">
        <v>221</v>
      </c>
      <c r="B222" s="1" t="str">
        <f>IF(Titanic_Original!$B222=1,"Yes","No")</f>
        <v>Yes</v>
      </c>
      <c r="C222" s="1" t="str">
        <f>(_xlfn.IFS(Titanic_Original!$C222=1,_xlfn.CONCAT(Titanic_Original!$C222,"st"),Titanic_Original!$C222=2,_xlfn.CONCAT(Titanic_Original!$C222,"nd"),Titanic_Original!$C222=3,_xlfn.CONCAT(Titanic_Original!$C222,"rd")))</f>
        <v>3rd</v>
      </c>
      <c r="D222" s="1" t="s">
        <v>335</v>
      </c>
      <c r="E222" s="1" t="str">
        <f>PROPER(Titanic_Original!E222)</f>
        <v>Male</v>
      </c>
      <c r="F222" s="4">
        <f>IF(ISBLANK(Titanic_Original!$F222),MEDIAN(Titanic_Original!$F$2:$F$892),IF(Titanic_Original!$F222&lt;1,1,Titanic_Original!$F222))</f>
        <v>16</v>
      </c>
      <c r="G222" s="1">
        <v>0</v>
      </c>
      <c r="H222" s="1">
        <v>0</v>
      </c>
      <c r="I222" s="1" t="s">
        <v>336</v>
      </c>
      <c r="J222" s="8">
        <v>8.0500000000000007</v>
      </c>
      <c r="K222" t="str">
        <f>IF(ISBLANK(Titanic_Original!K222),"0",Titanic_Original!K222)</f>
        <v>0</v>
      </c>
      <c r="L222" s="1" t="str">
        <f>_xlfn.IFS(ISBLANK(Titanic_Original!L222),"Unknown",Titanic_Original!L222="C","Cherbourg",Titanic_Original!L222="Q","Queenstown",Titanic_Original!L222="S","Southampton")</f>
        <v>Southampton</v>
      </c>
    </row>
    <row r="223" spans="1:12" x14ac:dyDescent="0.2">
      <c r="A223" s="1">
        <v>222</v>
      </c>
      <c r="B223" s="1" t="str">
        <f>IF(Titanic_Original!$B223=1,"Yes","No")</f>
        <v>No</v>
      </c>
      <c r="C223" s="1" t="str">
        <f>(_xlfn.IFS(Titanic_Original!$C223=1,_xlfn.CONCAT(Titanic_Original!$C223,"st"),Titanic_Original!$C223=2,_xlfn.CONCAT(Titanic_Original!$C223,"nd"),Titanic_Original!$C223=3,_xlfn.CONCAT(Titanic_Original!$C223,"rd")))</f>
        <v>2nd</v>
      </c>
      <c r="D223" s="1" t="s">
        <v>337</v>
      </c>
      <c r="E223" s="1" t="str">
        <f>PROPER(Titanic_Original!E223)</f>
        <v>Male</v>
      </c>
      <c r="F223" s="4">
        <f>IF(ISBLANK(Titanic_Original!$F223),MEDIAN(Titanic_Original!$F$2:$F$892),IF(Titanic_Original!$F223&lt;1,1,Titanic_Original!$F223))</f>
        <v>27</v>
      </c>
      <c r="G223" s="1">
        <v>0</v>
      </c>
      <c r="H223" s="1">
        <v>0</v>
      </c>
      <c r="I223" s="1">
        <v>220367</v>
      </c>
      <c r="J223" s="8">
        <v>13</v>
      </c>
      <c r="K223" t="str">
        <f>IF(ISBLANK(Titanic_Original!K223),"0",Titanic_Original!K223)</f>
        <v>0</v>
      </c>
      <c r="L223" s="1" t="str">
        <f>_xlfn.IFS(ISBLANK(Titanic_Original!L223),"Unknown",Titanic_Original!L223="C","Cherbourg",Titanic_Original!L223="Q","Queenstown",Titanic_Original!L223="S","Southampton")</f>
        <v>Southampton</v>
      </c>
    </row>
    <row r="224" spans="1:12" x14ac:dyDescent="0.2">
      <c r="A224" s="1">
        <v>223</v>
      </c>
      <c r="B224" s="1" t="str">
        <f>IF(Titanic_Original!$B224=1,"Yes","No")</f>
        <v>No</v>
      </c>
      <c r="C224" s="1" t="str">
        <f>(_xlfn.IFS(Titanic_Original!$C224=1,_xlfn.CONCAT(Titanic_Original!$C224,"st"),Titanic_Original!$C224=2,_xlfn.CONCAT(Titanic_Original!$C224,"nd"),Titanic_Original!$C224=3,_xlfn.CONCAT(Titanic_Original!$C224,"rd")))</f>
        <v>3rd</v>
      </c>
      <c r="D224" s="1" t="s">
        <v>338</v>
      </c>
      <c r="E224" s="1" t="str">
        <f>PROPER(Titanic_Original!E224)</f>
        <v>Male</v>
      </c>
      <c r="F224" s="4">
        <f>IF(ISBLANK(Titanic_Original!$F224),MEDIAN(Titanic_Original!$F$2:$F$892),IF(Titanic_Original!$F224&lt;1,1,Titanic_Original!$F224))</f>
        <v>51</v>
      </c>
      <c r="G224" s="1">
        <v>0</v>
      </c>
      <c r="H224" s="1">
        <v>0</v>
      </c>
      <c r="I224" s="1">
        <v>21440</v>
      </c>
      <c r="J224" s="8">
        <v>8.0500000000000007</v>
      </c>
      <c r="K224" t="str">
        <f>IF(ISBLANK(Titanic_Original!K224),"0",Titanic_Original!K224)</f>
        <v>0</v>
      </c>
      <c r="L224" s="1" t="str">
        <f>_xlfn.IFS(ISBLANK(Titanic_Original!L224),"Unknown",Titanic_Original!L224="C","Cherbourg",Titanic_Original!L224="Q","Queenstown",Titanic_Original!L224="S","Southampton")</f>
        <v>Southampton</v>
      </c>
    </row>
    <row r="225" spans="1:12" x14ac:dyDescent="0.2">
      <c r="A225" s="1">
        <v>224</v>
      </c>
      <c r="B225" s="1" t="str">
        <f>IF(Titanic_Original!$B225=1,"Yes","No")</f>
        <v>No</v>
      </c>
      <c r="C225" s="1" t="str">
        <f>(_xlfn.IFS(Titanic_Original!$C225=1,_xlfn.CONCAT(Titanic_Original!$C225,"st"),Titanic_Original!$C225=2,_xlfn.CONCAT(Titanic_Original!$C225,"nd"),Titanic_Original!$C225=3,_xlfn.CONCAT(Titanic_Original!$C225,"rd")))</f>
        <v>3rd</v>
      </c>
      <c r="D225" s="1" t="s">
        <v>339</v>
      </c>
      <c r="E225" s="1" t="str">
        <f>PROPER(Titanic_Original!E225)</f>
        <v>Male</v>
      </c>
      <c r="F225" s="4">
        <f>IF(ISBLANK(Titanic_Original!$F225),MEDIAN(Titanic_Original!$F$2:$F$892),IF(Titanic_Original!$F225&lt;1,1,Titanic_Original!$F225))</f>
        <v>28</v>
      </c>
      <c r="G225" s="1">
        <v>0</v>
      </c>
      <c r="H225" s="1">
        <v>0</v>
      </c>
      <c r="I225" s="1">
        <v>349234</v>
      </c>
      <c r="J225" s="8">
        <v>7.8958000000000004</v>
      </c>
      <c r="K225" t="str">
        <f>IF(ISBLANK(Titanic_Original!K225),"0",Titanic_Original!K225)</f>
        <v>0</v>
      </c>
      <c r="L225" s="1" t="str">
        <f>_xlfn.IFS(ISBLANK(Titanic_Original!L225),"Unknown",Titanic_Original!L225="C","Cherbourg",Titanic_Original!L225="Q","Queenstown",Titanic_Original!L225="S","Southampton")</f>
        <v>Southampton</v>
      </c>
    </row>
    <row r="226" spans="1:12" x14ac:dyDescent="0.2">
      <c r="A226" s="1">
        <v>225</v>
      </c>
      <c r="B226" s="1" t="str">
        <f>IF(Titanic_Original!$B226=1,"Yes","No")</f>
        <v>Yes</v>
      </c>
      <c r="C226" s="1" t="str">
        <f>(_xlfn.IFS(Titanic_Original!$C226=1,_xlfn.CONCAT(Titanic_Original!$C226,"st"),Titanic_Original!$C226=2,_xlfn.CONCAT(Titanic_Original!$C226,"nd"),Titanic_Original!$C226=3,_xlfn.CONCAT(Titanic_Original!$C226,"rd")))</f>
        <v>1st</v>
      </c>
      <c r="D226" s="1" t="s">
        <v>340</v>
      </c>
      <c r="E226" s="1" t="str">
        <f>PROPER(Titanic_Original!E226)</f>
        <v>Male</v>
      </c>
      <c r="F226" s="4">
        <f>IF(ISBLANK(Titanic_Original!$F226),MEDIAN(Titanic_Original!$F$2:$F$892),IF(Titanic_Original!$F226&lt;1,1,Titanic_Original!$F226))</f>
        <v>38</v>
      </c>
      <c r="G226" s="1">
        <v>1</v>
      </c>
      <c r="H226" s="1">
        <v>0</v>
      </c>
      <c r="I226" s="1">
        <v>19943</v>
      </c>
      <c r="J226" s="8">
        <v>90</v>
      </c>
      <c r="K226" t="str">
        <f>IF(ISBLANK(Titanic_Original!K226),"0",Titanic_Original!K226)</f>
        <v>C93</v>
      </c>
      <c r="L226" s="1" t="str">
        <f>_xlfn.IFS(ISBLANK(Titanic_Original!L226),"Unknown",Titanic_Original!L226="C","Cherbourg",Titanic_Original!L226="Q","Queenstown",Titanic_Original!L226="S","Southampton")</f>
        <v>Southampton</v>
      </c>
    </row>
    <row r="227" spans="1:12" x14ac:dyDescent="0.2">
      <c r="A227" s="1">
        <v>226</v>
      </c>
      <c r="B227" s="1" t="str">
        <f>IF(Titanic_Original!$B227=1,"Yes","No")</f>
        <v>No</v>
      </c>
      <c r="C227" s="1" t="str">
        <f>(_xlfn.IFS(Titanic_Original!$C227=1,_xlfn.CONCAT(Titanic_Original!$C227,"st"),Titanic_Original!$C227=2,_xlfn.CONCAT(Titanic_Original!$C227,"nd"),Titanic_Original!$C227=3,_xlfn.CONCAT(Titanic_Original!$C227,"rd")))</f>
        <v>3rd</v>
      </c>
      <c r="D227" s="1" t="s">
        <v>342</v>
      </c>
      <c r="E227" s="1" t="str">
        <f>PROPER(Titanic_Original!E227)</f>
        <v>Male</v>
      </c>
      <c r="F227" s="4">
        <f>IF(ISBLANK(Titanic_Original!$F227),MEDIAN(Titanic_Original!$F$2:$F$892),IF(Titanic_Original!$F227&lt;1,1,Titanic_Original!$F227))</f>
        <v>22</v>
      </c>
      <c r="G227" s="1">
        <v>0</v>
      </c>
      <c r="H227" s="1">
        <v>0</v>
      </c>
      <c r="I227" s="1" t="s">
        <v>343</v>
      </c>
      <c r="J227" s="8">
        <v>9.35</v>
      </c>
      <c r="K227" t="str">
        <f>IF(ISBLANK(Titanic_Original!K227),"0",Titanic_Original!K227)</f>
        <v>0</v>
      </c>
      <c r="L227" s="1" t="str">
        <f>_xlfn.IFS(ISBLANK(Titanic_Original!L227),"Unknown",Titanic_Original!L227="C","Cherbourg",Titanic_Original!L227="Q","Queenstown",Titanic_Original!L227="S","Southampton")</f>
        <v>Southampton</v>
      </c>
    </row>
    <row r="228" spans="1:12" x14ac:dyDescent="0.2">
      <c r="A228" s="1">
        <v>227</v>
      </c>
      <c r="B228" s="1" t="str">
        <f>IF(Titanic_Original!$B228=1,"Yes","No")</f>
        <v>Yes</v>
      </c>
      <c r="C228" s="1" t="str">
        <f>(_xlfn.IFS(Titanic_Original!$C228=1,_xlfn.CONCAT(Titanic_Original!$C228,"st"),Titanic_Original!$C228=2,_xlfn.CONCAT(Titanic_Original!$C228,"nd"),Titanic_Original!$C228=3,_xlfn.CONCAT(Titanic_Original!$C228,"rd")))</f>
        <v>2nd</v>
      </c>
      <c r="D228" s="1" t="s">
        <v>344</v>
      </c>
      <c r="E228" s="1" t="str">
        <f>PROPER(Titanic_Original!E228)</f>
        <v>Male</v>
      </c>
      <c r="F228" s="4">
        <f>IF(ISBLANK(Titanic_Original!$F228),MEDIAN(Titanic_Original!$F$2:$F$892),IF(Titanic_Original!$F228&lt;1,1,Titanic_Original!$F228))</f>
        <v>19</v>
      </c>
      <c r="G228" s="1">
        <v>0</v>
      </c>
      <c r="H228" s="1">
        <v>0</v>
      </c>
      <c r="I228" s="1" t="s">
        <v>345</v>
      </c>
      <c r="J228" s="8">
        <v>10.5</v>
      </c>
      <c r="K228" t="str">
        <f>IF(ISBLANK(Titanic_Original!K228),"0",Titanic_Original!K228)</f>
        <v>0</v>
      </c>
      <c r="L228" s="1" t="str">
        <f>_xlfn.IFS(ISBLANK(Titanic_Original!L228),"Unknown",Titanic_Original!L228="C","Cherbourg",Titanic_Original!L228="Q","Queenstown",Titanic_Original!L228="S","Southampton")</f>
        <v>Southampton</v>
      </c>
    </row>
    <row r="229" spans="1:12" x14ac:dyDescent="0.2">
      <c r="A229" s="1">
        <v>228</v>
      </c>
      <c r="B229" s="1" t="str">
        <f>IF(Titanic_Original!$B229=1,"Yes","No")</f>
        <v>No</v>
      </c>
      <c r="C229" s="1" t="str">
        <f>(_xlfn.IFS(Titanic_Original!$C229=1,_xlfn.CONCAT(Titanic_Original!$C229,"st"),Titanic_Original!$C229=2,_xlfn.CONCAT(Titanic_Original!$C229,"nd"),Titanic_Original!$C229=3,_xlfn.CONCAT(Titanic_Original!$C229,"rd")))</f>
        <v>3rd</v>
      </c>
      <c r="D229" s="1" t="s">
        <v>346</v>
      </c>
      <c r="E229" s="1" t="str">
        <f>PROPER(Titanic_Original!E229)</f>
        <v>Male</v>
      </c>
      <c r="F229" s="4">
        <f>IF(ISBLANK(Titanic_Original!$F229),MEDIAN(Titanic_Original!$F$2:$F$892),IF(Titanic_Original!$F229&lt;1,1,Titanic_Original!$F229))</f>
        <v>20.5</v>
      </c>
      <c r="G229" s="1">
        <v>0</v>
      </c>
      <c r="H229" s="1">
        <v>0</v>
      </c>
      <c r="I229" s="1" t="s">
        <v>347</v>
      </c>
      <c r="J229" s="8">
        <v>7.25</v>
      </c>
      <c r="K229" t="str">
        <f>IF(ISBLANK(Titanic_Original!K229),"0",Titanic_Original!K229)</f>
        <v>0</v>
      </c>
      <c r="L229" s="1" t="str">
        <f>_xlfn.IFS(ISBLANK(Titanic_Original!L229),"Unknown",Titanic_Original!L229="C","Cherbourg",Titanic_Original!L229="Q","Queenstown",Titanic_Original!L229="S","Southampton")</f>
        <v>Southampton</v>
      </c>
    </row>
    <row r="230" spans="1:12" x14ac:dyDescent="0.2">
      <c r="A230" s="1">
        <v>229</v>
      </c>
      <c r="B230" s="1" t="str">
        <f>IF(Titanic_Original!$B230=1,"Yes","No")</f>
        <v>No</v>
      </c>
      <c r="C230" s="1" t="str">
        <f>(_xlfn.IFS(Titanic_Original!$C230=1,_xlfn.CONCAT(Titanic_Original!$C230,"st"),Titanic_Original!$C230=2,_xlfn.CONCAT(Titanic_Original!$C230,"nd"),Titanic_Original!$C230=3,_xlfn.CONCAT(Titanic_Original!$C230,"rd")))</f>
        <v>2nd</v>
      </c>
      <c r="D230" s="1" t="s">
        <v>348</v>
      </c>
      <c r="E230" s="1" t="str">
        <f>PROPER(Titanic_Original!E230)</f>
        <v>Male</v>
      </c>
      <c r="F230" s="4">
        <f>IF(ISBLANK(Titanic_Original!$F230),MEDIAN(Titanic_Original!$F$2:$F$892),IF(Titanic_Original!$F230&lt;1,1,Titanic_Original!$F230))</f>
        <v>18</v>
      </c>
      <c r="G230" s="1">
        <v>0</v>
      </c>
      <c r="H230" s="1">
        <v>0</v>
      </c>
      <c r="I230" s="1">
        <v>236171</v>
      </c>
      <c r="J230" s="8">
        <v>13</v>
      </c>
      <c r="K230" t="str">
        <f>IF(ISBLANK(Titanic_Original!K230),"0",Titanic_Original!K230)</f>
        <v>0</v>
      </c>
      <c r="L230" s="1" t="str">
        <f>_xlfn.IFS(ISBLANK(Titanic_Original!L230),"Unknown",Titanic_Original!L230="C","Cherbourg",Titanic_Original!L230="Q","Queenstown",Titanic_Original!L230="S","Southampton")</f>
        <v>Southampton</v>
      </c>
    </row>
    <row r="231" spans="1:12" x14ac:dyDescent="0.2">
      <c r="A231" s="1">
        <v>230</v>
      </c>
      <c r="B231" s="1" t="str">
        <f>IF(Titanic_Original!$B231=1,"Yes","No")</f>
        <v>No</v>
      </c>
      <c r="C231" s="1" t="str">
        <f>(_xlfn.IFS(Titanic_Original!$C231=1,_xlfn.CONCAT(Titanic_Original!$C231,"st"),Titanic_Original!$C231=2,_xlfn.CONCAT(Titanic_Original!$C231,"nd"),Titanic_Original!$C231=3,_xlfn.CONCAT(Titanic_Original!$C231,"rd")))</f>
        <v>3rd</v>
      </c>
      <c r="D231" s="1" t="s">
        <v>349</v>
      </c>
      <c r="E231" s="1" t="str">
        <f>PROPER(Titanic_Original!E231)</f>
        <v>Female</v>
      </c>
      <c r="F231" s="4">
        <f>IF(ISBLANK(Titanic_Original!$F231),MEDIAN(Titanic_Original!$F$2:$F$892),IF(Titanic_Original!$F231&lt;1,1,Titanic_Original!$F231))</f>
        <v>28</v>
      </c>
      <c r="G231" s="1">
        <v>3</v>
      </c>
      <c r="H231" s="1">
        <v>1</v>
      </c>
      <c r="I231" s="1">
        <v>4133</v>
      </c>
      <c r="J231" s="8">
        <v>25.466699999999999</v>
      </c>
      <c r="K231" t="str">
        <f>IF(ISBLANK(Titanic_Original!K231),"0",Titanic_Original!K231)</f>
        <v>0</v>
      </c>
      <c r="L231" s="1" t="str">
        <f>_xlfn.IFS(ISBLANK(Titanic_Original!L231),"Unknown",Titanic_Original!L231="C","Cherbourg",Titanic_Original!L231="Q","Queenstown",Titanic_Original!L231="S","Southampton")</f>
        <v>Southampton</v>
      </c>
    </row>
    <row r="232" spans="1:12" x14ac:dyDescent="0.2">
      <c r="A232" s="1">
        <v>231</v>
      </c>
      <c r="B232" s="1" t="str">
        <f>IF(Titanic_Original!$B232=1,"Yes","No")</f>
        <v>Yes</v>
      </c>
      <c r="C232" s="1" t="str">
        <f>(_xlfn.IFS(Titanic_Original!$C232=1,_xlfn.CONCAT(Titanic_Original!$C232,"st"),Titanic_Original!$C232=2,_xlfn.CONCAT(Titanic_Original!$C232,"nd"),Titanic_Original!$C232=3,_xlfn.CONCAT(Titanic_Original!$C232,"rd")))</f>
        <v>1st</v>
      </c>
      <c r="D232" s="1" t="s">
        <v>350</v>
      </c>
      <c r="E232" s="1" t="str">
        <f>PROPER(Titanic_Original!E232)</f>
        <v>Female</v>
      </c>
      <c r="F232" s="4">
        <f>IF(ISBLANK(Titanic_Original!$F232),MEDIAN(Titanic_Original!$F$2:$F$892),IF(Titanic_Original!$F232&lt;1,1,Titanic_Original!$F232))</f>
        <v>35</v>
      </c>
      <c r="G232" s="1">
        <v>1</v>
      </c>
      <c r="H232" s="1">
        <v>0</v>
      </c>
      <c r="I232" s="1">
        <v>36973</v>
      </c>
      <c r="J232" s="8">
        <v>83.474999999999994</v>
      </c>
      <c r="K232" t="str">
        <f>IF(ISBLANK(Titanic_Original!K232),"0",Titanic_Original!K232)</f>
        <v>C83</v>
      </c>
      <c r="L232" s="1" t="str">
        <f>_xlfn.IFS(ISBLANK(Titanic_Original!L232),"Unknown",Titanic_Original!L232="C","Cherbourg",Titanic_Original!L232="Q","Queenstown",Titanic_Original!L232="S","Southampton")</f>
        <v>Southampton</v>
      </c>
    </row>
    <row r="233" spans="1:12" x14ac:dyDescent="0.2">
      <c r="A233" s="1">
        <v>232</v>
      </c>
      <c r="B233" s="1" t="str">
        <f>IF(Titanic_Original!$B233=1,"Yes","No")</f>
        <v>No</v>
      </c>
      <c r="C233" s="1" t="str">
        <f>(_xlfn.IFS(Titanic_Original!$C233=1,_xlfn.CONCAT(Titanic_Original!$C233,"st"),Titanic_Original!$C233=2,_xlfn.CONCAT(Titanic_Original!$C233,"nd"),Titanic_Original!$C233=3,_xlfn.CONCAT(Titanic_Original!$C233,"rd")))</f>
        <v>3rd</v>
      </c>
      <c r="D233" s="1" t="s">
        <v>351</v>
      </c>
      <c r="E233" s="1" t="str">
        <f>PROPER(Titanic_Original!E233)</f>
        <v>Male</v>
      </c>
      <c r="F233" s="4">
        <f>IF(ISBLANK(Titanic_Original!$F233),MEDIAN(Titanic_Original!$F$2:$F$892),IF(Titanic_Original!$F233&lt;1,1,Titanic_Original!$F233))</f>
        <v>29</v>
      </c>
      <c r="G233" s="1">
        <v>0</v>
      </c>
      <c r="H233" s="1">
        <v>0</v>
      </c>
      <c r="I233" s="1">
        <v>347067</v>
      </c>
      <c r="J233" s="8">
        <v>7.7750000000000004</v>
      </c>
      <c r="K233" t="str">
        <f>IF(ISBLANK(Titanic_Original!K233),"0",Titanic_Original!K233)</f>
        <v>0</v>
      </c>
      <c r="L233" s="1" t="str">
        <f>_xlfn.IFS(ISBLANK(Titanic_Original!L233),"Unknown",Titanic_Original!L233="C","Cherbourg",Titanic_Original!L233="Q","Queenstown",Titanic_Original!L233="S","Southampton")</f>
        <v>Southampton</v>
      </c>
    </row>
    <row r="234" spans="1:12" x14ac:dyDescent="0.2">
      <c r="A234" s="1">
        <v>233</v>
      </c>
      <c r="B234" s="1" t="str">
        <f>IF(Titanic_Original!$B234=1,"Yes","No")</f>
        <v>No</v>
      </c>
      <c r="C234" s="1" t="str">
        <f>(_xlfn.IFS(Titanic_Original!$C234=1,_xlfn.CONCAT(Titanic_Original!$C234,"st"),Titanic_Original!$C234=2,_xlfn.CONCAT(Titanic_Original!$C234,"nd"),Titanic_Original!$C234=3,_xlfn.CONCAT(Titanic_Original!$C234,"rd")))</f>
        <v>2nd</v>
      </c>
      <c r="D234" s="1" t="s">
        <v>352</v>
      </c>
      <c r="E234" s="1" t="str">
        <f>PROPER(Titanic_Original!E234)</f>
        <v>Male</v>
      </c>
      <c r="F234" s="4">
        <f>IF(ISBLANK(Titanic_Original!$F234),MEDIAN(Titanic_Original!$F$2:$F$892),IF(Titanic_Original!$F234&lt;1,1,Titanic_Original!$F234))</f>
        <v>59</v>
      </c>
      <c r="G234" s="1">
        <v>0</v>
      </c>
      <c r="H234" s="1">
        <v>0</v>
      </c>
      <c r="I234" s="1">
        <v>237442</v>
      </c>
      <c r="J234" s="8">
        <v>13.5</v>
      </c>
      <c r="K234" t="str">
        <f>IF(ISBLANK(Titanic_Original!K234),"0",Titanic_Original!K234)</f>
        <v>0</v>
      </c>
      <c r="L234" s="1" t="str">
        <f>_xlfn.IFS(ISBLANK(Titanic_Original!L234),"Unknown",Titanic_Original!L234="C","Cherbourg",Titanic_Original!L234="Q","Queenstown",Titanic_Original!L234="S","Southampton")</f>
        <v>Southampton</v>
      </c>
    </row>
    <row r="235" spans="1:12" x14ac:dyDescent="0.2">
      <c r="A235" s="1">
        <v>234</v>
      </c>
      <c r="B235" s="1" t="str">
        <f>IF(Titanic_Original!$B235=1,"Yes","No")</f>
        <v>Yes</v>
      </c>
      <c r="C235" s="1" t="str">
        <f>(_xlfn.IFS(Titanic_Original!$C235=1,_xlfn.CONCAT(Titanic_Original!$C235,"st"),Titanic_Original!$C235=2,_xlfn.CONCAT(Titanic_Original!$C235,"nd"),Titanic_Original!$C235=3,_xlfn.CONCAT(Titanic_Original!$C235,"rd")))</f>
        <v>3rd</v>
      </c>
      <c r="D235" s="1" t="s">
        <v>353</v>
      </c>
      <c r="E235" s="1" t="str">
        <f>PROPER(Titanic_Original!E235)</f>
        <v>Female</v>
      </c>
      <c r="F235" s="4">
        <f>IF(ISBLANK(Titanic_Original!$F235),MEDIAN(Titanic_Original!$F$2:$F$892),IF(Titanic_Original!$F235&lt;1,1,Titanic_Original!$F235))</f>
        <v>5</v>
      </c>
      <c r="G235" s="1">
        <v>4</v>
      </c>
      <c r="H235" s="1">
        <v>2</v>
      </c>
      <c r="I235" s="1">
        <v>347077</v>
      </c>
      <c r="J235" s="8">
        <v>31.387499999999999</v>
      </c>
      <c r="K235" t="str">
        <f>IF(ISBLANK(Titanic_Original!K235),"0",Titanic_Original!K235)</f>
        <v>0</v>
      </c>
      <c r="L235" s="1" t="str">
        <f>_xlfn.IFS(ISBLANK(Titanic_Original!L235),"Unknown",Titanic_Original!L235="C","Cherbourg",Titanic_Original!L235="Q","Queenstown",Titanic_Original!L235="S","Southampton")</f>
        <v>Southampton</v>
      </c>
    </row>
    <row r="236" spans="1:12" x14ac:dyDescent="0.2">
      <c r="A236" s="1">
        <v>235</v>
      </c>
      <c r="B236" s="1" t="str">
        <f>IF(Titanic_Original!$B236=1,"Yes","No")</f>
        <v>No</v>
      </c>
      <c r="C236" s="1" t="str">
        <f>(_xlfn.IFS(Titanic_Original!$C236=1,_xlfn.CONCAT(Titanic_Original!$C236,"st"),Titanic_Original!$C236=2,_xlfn.CONCAT(Titanic_Original!$C236,"nd"),Titanic_Original!$C236=3,_xlfn.CONCAT(Titanic_Original!$C236,"rd")))</f>
        <v>2nd</v>
      </c>
      <c r="D236" s="1" t="s">
        <v>354</v>
      </c>
      <c r="E236" s="1" t="str">
        <f>PROPER(Titanic_Original!E236)</f>
        <v>Male</v>
      </c>
      <c r="F236" s="4">
        <f>IF(ISBLANK(Titanic_Original!$F236),MEDIAN(Titanic_Original!$F$2:$F$892),IF(Titanic_Original!$F236&lt;1,1,Titanic_Original!$F236))</f>
        <v>24</v>
      </c>
      <c r="G236" s="1">
        <v>0</v>
      </c>
      <c r="H236" s="1">
        <v>0</v>
      </c>
      <c r="I236" s="1" t="s">
        <v>355</v>
      </c>
      <c r="J236" s="8">
        <v>10.5</v>
      </c>
      <c r="K236" t="str">
        <f>IF(ISBLANK(Titanic_Original!K236),"0",Titanic_Original!K236)</f>
        <v>0</v>
      </c>
      <c r="L236" s="1" t="str">
        <f>_xlfn.IFS(ISBLANK(Titanic_Original!L236),"Unknown",Titanic_Original!L236="C","Cherbourg",Titanic_Original!L236="Q","Queenstown",Titanic_Original!L236="S","Southampton")</f>
        <v>Southampton</v>
      </c>
    </row>
    <row r="237" spans="1:12" x14ac:dyDescent="0.2">
      <c r="A237" s="1">
        <v>236</v>
      </c>
      <c r="B237" s="1" t="str">
        <f>IF(Titanic_Original!$B237=1,"Yes","No")</f>
        <v>No</v>
      </c>
      <c r="C237" s="1" t="str">
        <f>(_xlfn.IFS(Titanic_Original!$C237=1,_xlfn.CONCAT(Titanic_Original!$C237,"st"),Titanic_Original!$C237=2,_xlfn.CONCAT(Titanic_Original!$C237,"nd"),Titanic_Original!$C237=3,_xlfn.CONCAT(Titanic_Original!$C237,"rd")))</f>
        <v>3rd</v>
      </c>
      <c r="D237" s="1" t="s">
        <v>356</v>
      </c>
      <c r="E237" s="1" t="str">
        <f>PROPER(Titanic_Original!E237)</f>
        <v>Female</v>
      </c>
      <c r="F237" s="4">
        <f>IF(ISBLANK(Titanic_Original!$F237),MEDIAN(Titanic_Original!$F$2:$F$892),IF(Titanic_Original!$F237&lt;1,1,Titanic_Original!$F237))</f>
        <v>28</v>
      </c>
      <c r="G237" s="1">
        <v>0</v>
      </c>
      <c r="H237" s="1">
        <v>0</v>
      </c>
      <c r="I237" s="1" t="s">
        <v>357</v>
      </c>
      <c r="J237" s="8">
        <v>7.55</v>
      </c>
      <c r="K237" t="str">
        <f>IF(ISBLANK(Titanic_Original!K237),"0",Titanic_Original!K237)</f>
        <v>0</v>
      </c>
      <c r="L237" s="1" t="str">
        <f>_xlfn.IFS(ISBLANK(Titanic_Original!L237),"Unknown",Titanic_Original!L237="C","Cherbourg",Titanic_Original!L237="Q","Queenstown",Titanic_Original!L237="S","Southampton")</f>
        <v>Southampton</v>
      </c>
    </row>
    <row r="238" spans="1:12" x14ac:dyDescent="0.2">
      <c r="A238" s="1">
        <v>237</v>
      </c>
      <c r="B238" s="1" t="str">
        <f>IF(Titanic_Original!$B238=1,"Yes","No")</f>
        <v>No</v>
      </c>
      <c r="C238" s="1" t="str">
        <f>(_xlfn.IFS(Titanic_Original!$C238=1,_xlfn.CONCAT(Titanic_Original!$C238,"st"),Titanic_Original!$C238=2,_xlfn.CONCAT(Titanic_Original!$C238,"nd"),Titanic_Original!$C238=3,_xlfn.CONCAT(Titanic_Original!$C238,"rd")))</f>
        <v>2nd</v>
      </c>
      <c r="D238" s="1" t="s">
        <v>358</v>
      </c>
      <c r="E238" s="1" t="str">
        <f>PROPER(Titanic_Original!E238)</f>
        <v>Male</v>
      </c>
      <c r="F238" s="4">
        <f>IF(ISBLANK(Titanic_Original!$F238),MEDIAN(Titanic_Original!$F$2:$F$892),IF(Titanic_Original!$F238&lt;1,1,Titanic_Original!$F238))</f>
        <v>44</v>
      </c>
      <c r="G238" s="1">
        <v>1</v>
      </c>
      <c r="H238" s="1">
        <v>0</v>
      </c>
      <c r="I238" s="1">
        <v>26707</v>
      </c>
      <c r="J238" s="8">
        <v>26</v>
      </c>
      <c r="K238" t="str">
        <f>IF(ISBLANK(Titanic_Original!K238),"0",Titanic_Original!K238)</f>
        <v>0</v>
      </c>
      <c r="L238" s="1" t="str">
        <f>_xlfn.IFS(ISBLANK(Titanic_Original!L238),"Unknown",Titanic_Original!L238="C","Cherbourg",Titanic_Original!L238="Q","Queenstown",Titanic_Original!L238="S","Southampton")</f>
        <v>Southampton</v>
      </c>
    </row>
    <row r="239" spans="1:12" x14ac:dyDescent="0.2">
      <c r="A239" s="1">
        <v>238</v>
      </c>
      <c r="B239" s="1" t="str">
        <f>IF(Titanic_Original!$B239=1,"Yes","No")</f>
        <v>Yes</v>
      </c>
      <c r="C239" s="1" t="str">
        <f>(_xlfn.IFS(Titanic_Original!$C239=1,_xlfn.CONCAT(Titanic_Original!$C239,"st"),Titanic_Original!$C239=2,_xlfn.CONCAT(Titanic_Original!$C239,"nd"),Titanic_Original!$C239=3,_xlfn.CONCAT(Titanic_Original!$C239,"rd")))</f>
        <v>2nd</v>
      </c>
      <c r="D239" s="1" t="s">
        <v>359</v>
      </c>
      <c r="E239" s="1" t="str">
        <f>PROPER(Titanic_Original!E239)</f>
        <v>Female</v>
      </c>
      <c r="F239" s="4">
        <f>IF(ISBLANK(Titanic_Original!$F239),MEDIAN(Titanic_Original!$F$2:$F$892),IF(Titanic_Original!$F239&lt;1,1,Titanic_Original!$F239))</f>
        <v>8</v>
      </c>
      <c r="G239" s="1">
        <v>0</v>
      </c>
      <c r="H239" s="1">
        <v>2</v>
      </c>
      <c r="I239" s="1" t="s">
        <v>360</v>
      </c>
      <c r="J239" s="8">
        <v>26.25</v>
      </c>
      <c r="K239" t="str">
        <f>IF(ISBLANK(Titanic_Original!K239),"0",Titanic_Original!K239)</f>
        <v>0</v>
      </c>
      <c r="L239" s="1" t="str">
        <f>_xlfn.IFS(ISBLANK(Titanic_Original!L239),"Unknown",Titanic_Original!L239="C","Cherbourg",Titanic_Original!L239="Q","Queenstown",Titanic_Original!L239="S","Southampton")</f>
        <v>Southampton</v>
      </c>
    </row>
    <row r="240" spans="1:12" x14ac:dyDescent="0.2">
      <c r="A240" s="1">
        <v>239</v>
      </c>
      <c r="B240" s="1" t="str">
        <f>IF(Titanic_Original!$B240=1,"Yes","No")</f>
        <v>No</v>
      </c>
      <c r="C240" s="1" t="str">
        <f>(_xlfn.IFS(Titanic_Original!$C240=1,_xlfn.CONCAT(Titanic_Original!$C240,"st"),Titanic_Original!$C240=2,_xlfn.CONCAT(Titanic_Original!$C240,"nd"),Titanic_Original!$C240=3,_xlfn.CONCAT(Titanic_Original!$C240,"rd")))</f>
        <v>2nd</v>
      </c>
      <c r="D240" s="1" t="s">
        <v>361</v>
      </c>
      <c r="E240" s="1" t="str">
        <f>PROPER(Titanic_Original!E240)</f>
        <v>Male</v>
      </c>
      <c r="F240" s="4">
        <f>IF(ISBLANK(Titanic_Original!$F240),MEDIAN(Titanic_Original!$F$2:$F$892),IF(Titanic_Original!$F240&lt;1,1,Titanic_Original!$F240))</f>
        <v>19</v>
      </c>
      <c r="G240" s="1">
        <v>0</v>
      </c>
      <c r="H240" s="1">
        <v>0</v>
      </c>
      <c r="I240" s="1">
        <v>28665</v>
      </c>
      <c r="J240" s="8">
        <v>10.5</v>
      </c>
      <c r="K240" t="str">
        <f>IF(ISBLANK(Titanic_Original!K240),"0",Titanic_Original!K240)</f>
        <v>0</v>
      </c>
      <c r="L240" s="1" t="str">
        <f>_xlfn.IFS(ISBLANK(Titanic_Original!L240),"Unknown",Titanic_Original!L240="C","Cherbourg",Titanic_Original!L240="Q","Queenstown",Titanic_Original!L240="S","Southampton")</f>
        <v>Southampton</v>
      </c>
    </row>
    <row r="241" spans="1:12" x14ac:dyDescent="0.2">
      <c r="A241" s="1">
        <v>240</v>
      </c>
      <c r="B241" s="1" t="str">
        <f>IF(Titanic_Original!$B241=1,"Yes","No")</f>
        <v>No</v>
      </c>
      <c r="C241" s="1" t="str">
        <f>(_xlfn.IFS(Titanic_Original!$C241=1,_xlfn.CONCAT(Titanic_Original!$C241,"st"),Titanic_Original!$C241=2,_xlfn.CONCAT(Titanic_Original!$C241,"nd"),Titanic_Original!$C241=3,_xlfn.CONCAT(Titanic_Original!$C241,"rd")))</f>
        <v>2nd</v>
      </c>
      <c r="D241" s="1" t="s">
        <v>362</v>
      </c>
      <c r="E241" s="1" t="str">
        <f>PROPER(Titanic_Original!E241)</f>
        <v>Male</v>
      </c>
      <c r="F241" s="4">
        <f>IF(ISBLANK(Titanic_Original!$F241),MEDIAN(Titanic_Original!$F$2:$F$892),IF(Titanic_Original!$F241&lt;1,1,Titanic_Original!$F241))</f>
        <v>33</v>
      </c>
      <c r="G241" s="1">
        <v>0</v>
      </c>
      <c r="H241" s="1">
        <v>0</v>
      </c>
      <c r="I241" s="1" t="s">
        <v>363</v>
      </c>
      <c r="J241" s="8">
        <v>12.275</v>
      </c>
      <c r="K241" t="str">
        <f>IF(ISBLANK(Titanic_Original!K241),"0",Titanic_Original!K241)</f>
        <v>0</v>
      </c>
      <c r="L241" s="1" t="str">
        <f>_xlfn.IFS(ISBLANK(Titanic_Original!L241),"Unknown",Titanic_Original!L241="C","Cherbourg",Titanic_Original!L241="Q","Queenstown",Titanic_Original!L241="S","Southampton")</f>
        <v>Southampton</v>
      </c>
    </row>
    <row r="242" spans="1:12" x14ac:dyDescent="0.2">
      <c r="A242" s="1">
        <v>241</v>
      </c>
      <c r="B242" s="1" t="str">
        <f>IF(Titanic_Original!$B242=1,"Yes","No")</f>
        <v>No</v>
      </c>
      <c r="C242" s="1" t="str">
        <f>(_xlfn.IFS(Titanic_Original!$C242=1,_xlfn.CONCAT(Titanic_Original!$C242,"st"),Titanic_Original!$C242=2,_xlfn.CONCAT(Titanic_Original!$C242,"nd"),Titanic_Original!$C242=3,_xlfn.CONCAT(Titanic_Original!$C242,"rd")))</f>
        <v>3rd</v>
      </c>
      <c r="D242" s="1" t="s">
        <v>364</v>
      </c>
      <c r="E242" s="1" t="str">
        <f>PROPER(Titanic_Original!E242)</f>
        <v>Female</v>
      </c>
      <c r="F242" s="4">
        <f>IF(ISBLANK(Titanic_Original!$F242),MEDIAN(Titanic_Original!$F$2:$F$892),IF(Titanic_Original!$F242&lt;1,1,Titanic_Original!$F242))</f>
        <v>28</v>
      </c>
      <c r="G242" s="1">
        <v>1</v>
      </c>
      <c r="H242" s="1">
        <v>0</v>
      </c>
      <c r="I242" s="1">
        <v>2665</v>
      </c>
      <c r="J242" s="8">
        <v>14.4542</v>
      </c>
      <c r="K242" t="str">
        <f>IF(ISBLANK(Titanic_Original!K242),"0",Titanic_Original!K242)</f>
        <v>0</v>
      </c>
      <c r="L242" s="1" t="str">
        <f>_xlfn.IFS(ISBLANK(Titanic_Original!L242),"Unknown",Titanic_Original!L242="C","Cherbourg",Titanic_Original!L242="Q","Queenstown",Titanic_Original!L242="S","Southampton")</f>
        <v>Cherbourg</v>
      </c>
    </row>
    <row r="243" spans="1:12" x14ac:dyDescent="0.2">
      <c r="A243" s="1">
        <v>242</v>
      </c>
      <c r="B243" s="1" t="str">
        <f>IF(Titanic_Original!$B243=1,"Yes","No")</f>
        <v>Yes</v>
      </c>
      <c r="C243" s="1" t="str">
        <f>(_xlfn.IFS(Titanic_Original!$C243=1,_xlfn.CONCAT(Titanic_Original!$C243,"st"),Titanic_Original!$C243=2,_xlfn.CONCAT(Titanic_Original!$C243,"nd"),Titanic_Original!$C243=3,_xlfn.CONCAT(Titanic_Original!$C243,"rd")))</f>
        <v>3rd</v>
      </c>
      <c r="D243" s="1" t="s">
        <v>365</v>
      </c>
      <c r="E243" s="1" t="str">
        <f>PROPER(Titanic_Original!E243)</f>
        <v>Female</v>
      </c>
      <c r="F243" s="4">
        <f>IF(ISBLANK(Titanic_Original!$F243),MEDIAN(Titanic_Original!$F$2:$F$892),IF(Titanic_Original!$F243&lt;1,1,Titanic_Original!$F243))</f>
        <v>28</v>
      </c>
      <c r="G243" s="1">
        <v>1</v>
      </c>
      <c r="H243" s="1">
        <v>0</v>
      </c>
      <c r="I243" s="1">
        <v>367230</v>
      </c>
      <c r="J243" s="8">
        <v>15.5</v>
      </c>
      <c r="K243" t="str">
        <f>IF(ISBLANK(Titanic_Original!K243),"0",Titanic_Original!K243)</f>
        <v>0</v>
      </c>
      <c r="L243" s="1" t="str">
        <f>_xlfn.IFS(ISBLANK(Titanic_Original!L243),"Unknown",Titanic_Original!L243="C","Cherbourg",Titanic_Original!L243="Q","Queenstown",Titanic_Original!L243="S","Southampton")</f>
        <v>Queenstown</v>
      </c>
    </row>
    <row r="244" spans="1:12" x14ac:dyDescent="0.2">
      <c r="A244" s="1">
        <v>243</v>
      </c>
      <c r="B244" s="1" t="str">
        <f>IF(Titanic_Original!$B244=1,"Yes","No")</f>
        <v>No</v>
      </c>
      <c r="C244" s="1" t="str">
        <f>(_xlfn.IFS(Titanic_Original!$C244=1,_xlfn.CONCAT(Titanic_Original!$C244,"st"),Titanic_Original!$C244=2,_xlfn.CONCAT(Titanic_Original!$C244,"nd"),Titanic_Original!$C244=3,_xlfn.CONCAT(Titanic_Original!$C244,"rd")))</f>
        <v>2nd</v>
      </c>
      <c r="D244" s="1" t="s">
        <v>366</v>
      </c>
      <c r="E244" s="1" t="str">
        <f>PROPER(Titanic_Original!E244)</f>
        <v>Male</v>
      </c>
      <c r="F244" s="4">
        <f>IF(ISBLANK(Titanic_Original!$F244),MEDIAN(Titanic_Original!$F$2:$F$892),IF(Titanic_Original!$F244&lt;1,1,Titanic_Original!$F244))</f>
        <v>29</v>
      </c>
      <c r="G244" s="1">
        <v>0</v>
      </c>
      <c r="H244" s="1">
        <v>0</v>
      </c>
      <c r="I244" s="1" t="s">
        <v>367</v>
      </c>
      <c r="J244" s="8">
        <v>10.5</v>
      </c>
      <c r="K244" t="str">
        <f>IF(ISBLANK(Titanic_Original!K244),"0",Titanic_Original!K244)</f>
        <v>0</v>
      </c>
      <c r="L244" s="1" t="str">
        <f>_xlfn.IFS(ISBLANK(Titanic_Original!L244),"Unknown",Titanic_Original!L244="C","Cherbourg",Titanic_Original!L244="Q","Queenstown",Titanic_Original!L244="S","Southampton")</f>
        <v>Southampton</v>
      </c>
    </row>
    <row r="245" spans="1:12" x14ac:dyDescent="0.2">
      <c r="A245" s="1">
        <v>244</v>
      </c>
      <c r="B245" s="1" t="str">
        <f>IF(Titanic_Original!$B245=1,"Yes","No")</f>
        <v>No</v>
      </c>
      <c r="C245" s="1" t="str">
        <f>(_xlfn.IFS(Titanic_Original!$C245=1,_xlfn.CONCAT(Titanic_Original!$C245,"st"),Titanic_Original!$C245=2,_xlfn.CONCAT(Titanic_Original!$C245,"nd"),Titanic_Original!$C245=3,_xlfn.CONCAT(Titanic_Original!$C245,"rd")))</f>
        <v>3rd</v>
      </c>
      <c r="D245" s="1" t="s">
        <v>368</v>
      </c>
      <c r="E245" s="1" t="str">
        <f>PROPER(Titanic_Original!E245)</f>
        <v>Male</v>
      </c>
      <c r="F245" s="4">
        <f>IF(ISBLANK(Titanic_Original!$F245),MEDIAN(Titanic_Original!$F$2:$F$892),IF(Titanic_Original!$F245&lt;1,1,Titanic_Original!$F245))</f>
        <v>22</v>
      </c>
      <c r="G245" s="1">
        <v>0</v>
      </c>
      <c r="H245" s="1">
        <v>0</v>
      </c>
      <c r="I245" s="1" t="s">
        <v>369</v>
      </c>
      <c r="J245" s="8">
        <v>7.125</v>
      </c>
      <c r="K245" t="str">
        <f>IF(ISBLANK(Titanic_Original!K245),"0",Titanic_Original!K245)</f>
        <v>0</v>
      </c>
      <c r="L245" s="1" t="str">
        <f>_xlfn.IFS(ISBLANK(Titanic_Original!L245),"Unknown",Titanic_Original!L245="C","Cherbourg",Titanic_Original!L245="Q","Queenstown",Titanic_Original!L245="S","Southampton")</f>
        <v>Southampton</v>
      </c>
    </row>
    <row r="246" spans="1:12" x14ac:dyDescent="0.2">
      <c r="A246" s="1">
        <v>245</v>
      </c>
      <c r="B246" s="1" t="str">
        <f>IF(Titanic_Original!$B246=1,"Yes","No")</f>
        <v>No</v>
      </c>
      <c r="C246" s="1" t="str">
        <f>(_xlfn.IFS(Titanic_Original!$C246=1,_xlfn.CONCAT(Titanic_Original!$C246,"st"),Titanic_Original!$C246=2,_xlfn.CONCAT(Titanic_Original!$C246,"nd"),Titanic_Original!$C246=3,_xlfn.CONCAT(Titanic_Original!$C246,"rd")))</f>
        <v>3rd</v>
      </c>
      <c r="D246" s="1" t="s">
        <v>370</v>
      </c>
      <c r="E246" s="1" t="str">
        <f>PROPER(Titanic_Original!E246)</f>
        <v>Male</v>
      </c>
      <c r="F246" s="4">
        <f>IF(ISBLANK(Titanic_Original!$F246),MEDIAN(Titanic_Original!$F$2:$F$892),IF(Titanic_Original!$F246&lt;1,1,Titanic_Original!$F246))</f>
        <v>30</v>
      </c>
      <c r="G246" s="1">
        <v>0</v>
      </c>
      <c r="H246" s="1">
        <v>0</v>
      </c>
      <c r="I246" s="1">
        <v>2694</v>
      </c>
      <c r="J246" s="8">
        <v>7.2249999999999996</v>
      </c>
      <c r="K246" t="str">
        <f>IF(ISBLANK(Titanic_Original!K246),"0",Titanic_Original!K246)</f>
        <v>0</v>
      </c>
      <c r="L246" s="1" t="str">
        <f>_xlfn.IFS(ISBLANK(Titanic_Original!L246),"Unknown",Titanic_Original!L246="C","Cherbourg",Titanic_Original!L246="Q","Queenstown",Titanic_Original!L246="S","Southampton")</f>
        <v>Cherbourg</v>
      </c>
    </row>
    <row r="247" spans="1:12" x14ac:dyDescent="0.2">
      <c r="A247" s="1">
        <v>246</v>
      </c>
      <c r="B247" s="1" t="str">
        <f>IF(Titanic_Original!$B247=1,"Yes","No")</f>
        <v>No</v>
      </c>
      <c r="C247" s="1" t="str">
        <f>(_xlfn.IFS(Titanic_Original!$C247=1,_xlfn.CONCAT(Titanic_Original!$C247,"st"),Titanic_Original!$C247=2,_xlfn.CONCAT(Titanic_Original!$C247,"nd"),Titanic_Original!$C247=3,_xlfn.CONCAT(Titanic_Original!$C247,"rd")))</f>
        <v>1st</v>
      </c>
      <c r="D247" s="1" t="s">
        <v>371</v>
      </c>
      <c r="E247" s="1" t="str">
        <f>PROPER(Titanic_Original!E247)</f>
        <v>Male</v>
      </c>
      <c r="F247" s="4">
        <f>IF(ISBLANK(Titanic_Original!$F247),MEDIAN(Titanic_Original!$F$2:$F$892),IF(Titanic_Original!$F247&lt;1,1,Titanic_Original!$F247))</f>
        <v>44</v>
      </c>
      <c r="G247" s="1">
        <v>2</v>
      </c>
      <c r="H247" s="1">
        <v>0</v>
      </c>
      <c r="I247" s="1">
        <v>19928</v>
      </c>
      <c r="J247" s="8">
        <v>90</v>
      </c>
      <c r="K247" t="str">
        <f>IF(ISBLANK(Titanic_Original!K247),"0",Titanic_Original!K247)</f>
        <v>C78</v>
      </c>
      <c r="L247" s="1" t="str">
        <f>_xlfn.IFS(ISBLANK(Titanic_Original!L247),"Unknown",Titanic_Original!L247="C","Cherbourg",Titanic_Original!L247="Q","Queenstown",Titanic_Original!L247="S","Southampton")</f>
        <v>Queenstown</v>
      </c>
    </row>
    <row r="248" spans="1:12" x14ac:dyDescent="0.2">
      <c r="A248" s="1">
        <v>247</v>
      </c>
      <c r="B248" s="1" t="str">
        <f>IF(Titanic_Original!$B248=1,"Yes","No")</f>
        <v>No</v>
      </c>
      <c r="C248" s="1" t="str">
        <f>(_xlfn.IFS(Titanic_Original!$C248=1,_xlfn.CONCAT(Titanic_Original!$C248,"st"),Titanic_Original!$C248=2,_xlfn.CONCAT(Titanic_Original!$C248,"nd"),Titanic_Original!$C248=3,_xlfn.CONCAT(Titanic_Original!$C248,"rd")))</f>
        <v>3rd</v>
      </c>
      <c r="D248" s="1" t="s">
        <v>373</v>
      </c>
      <c r="E248" s="1" t="str">
        <f>PROPER(Titanic_Original!E248)</f>
        <v>Female</v>
      </c>
      <c r="F248" s="4">
        <f>IF(ISBLANK(Titanic_Original!$F248),MEDIAN(Titanic_Original!$F$2:$F$892),IF(Titanic_Original!$F248&lt;1,1,Titanic_Original!$F248))</f>
        <v>25</v>
      </c>
      <c r="G248" s="1">
        <v>0</v>
      </c>
      <c r="H248" s="1">
        <v>0</v>
      </c>
      <c r="I248" s="1">
        <v>347071</v>
      </c>
      <c r="J248" s="8">
        <v>7.7750000000000004</v>
      </c>
      <c r="K248" t="str">
        <f>IF(ISBLANK(Titanic_Original!K248),"0",Titanic_Original!K248)</f>
        <v>0</v>
      </c>
      <c r="L248" s="1" t="str">
        <f>_xlfn.IFS(ISBLANK(Titanic_Original!L248),"Unknown",Titanic_Original!L248="C","Cherbourg",Titanic_Original!L248="Q","Queenstown",Titanic_Original!L248="S","Southampton")</f>
        <v>Southampton</v>
      </c>
    </row>
    <row r="249" spans="1:12" x14ac:dyDescent="0.2">
      <c r="A249" s="1">
        <v>248</v>
      </c>
      <c r="B249" s="1" t="str">
        <f>IF(Titanic_Original!$B249=1,"Yes","No")</f>
        <v>Yes</v>
      </c>
      <c r="C249" s="1" t="str">
        <f>(_xlfn.IFS(Titanic_Original!$C249=1,_xlfn.CONCAT(Titanic_Original!$C249,"st"),Titanic_Original!$C249=2,_xlfn.CONCAT(Titanic_Original!$C249,"nd"),Titanic_Original!$C249=3,_xlfn.CONCAT(Titanic_Original!$C249,"rd")))</f>
        <v>2nd</v>
      </c>
      <c r="D249" s="1" t="s">
        <v>374</v>
      </c>
      <c r="E249" s="1" t="str">
        <f>PROPER(Titanic_Original!E249)</f>
        <v>Female</v>
      </c>
      <c r="F249" s="4">
        <f>IF(ISBLANK(Titanic_Original!$F249),MEDIAN(Titanic_Original!$F$2:$F$892),IF(Titanic_Original!$F249&lt;1,1,Titanic_Original!$F249))</f>
        <v>24</v>
      </c>
      <c r="G249" s="1">
        <v>0</v>
      </c>
      <c r="H249" s="1">
        <v>2</v>
      </c>
      <c r="I249" s="1">
        <v>250649</v>
      </c>
      <c r="J249" s="8">
        <v>14.5</v>
      </c>
      <c r="K249" t="str">
        <f>IF(ISBLANK(Titanic_Original!K249),"0",Titanic_Original!K249)</f>
        <v>0</v>
      </c>
      <c r="L249" s="1" t="str">
        <f>_xlfn.IFS(ISBLANK(Titanic_Original!L249),"Unknown",Titanic_Original!L249="C","Cherbourg",Titanic_Original!L249="Q","Queenstown",Titanic_Original!L249="S","Southampton")</f>
        <v>Southampton</v>
      </c>
    </row>
    <row r="250" spans="1:12" x14ac:dyDescent="0.2">
      <c r="A250" s="1">
        <v>249</v>
      </c>
      <c r="B250" s="1" t="str">
        <f>IF(Titanic_Original!$B250=1,"Yes","No")</f>
        <v>Yes</v>
      </c>
      <c r="C250" s="1" t="str">
        <f>(_xlfn.IFS(Titanic_Original!$C250=1,_xlfn.CONCAT(Titanic_Original!$C250,"st"),Titanic_Original!$C250=2,_xlfn.CONCAT(Titanic_Original!$C250,"nd"),Titanic_Original!$C250=3,_xlfn.CONCAT(Titanic_Original!$C250,"rd")))</f>
        <v>1st</v>
      </c>
      <c r="D250" s="1" t="s">
        <v>375</v>
      </c>
      <c r="E250" s="1" t="str">
        <f>PROPER(Titanic_Original!E250)</f>
        <v>Male</v>
      </c>
      <c r="F250" s="4">
        <f>IF(ISBLANK(Titanic_Original!$F250),MEDIAN(Titanic_Original!$F$2:$F$892),IF(Titanic_Original!$F250&lt;1,1,Titanic_Original!$F250))</f>
        <v>37</v>
      </c>
      <c r="G250" s="1">
        <v>1</v>
      </c>
      <c r="H250" s="1">
        <v>1</v>
      </c>
      <c r="I250" s="1">
        <v>11751</v>
      </c>
      <c r="J250" s="8">
        <v>52.554200000000002</v>
      </c>
      <c r="K250" t="str">
        <f>IF(ISBLANK(Titanic_Original!K250),"0",Titanic_Original!K250)</f>
        <v>D35</v>
      </c>
      <c r="L250" s="1" t="str">
        <f>_xlfn.IFS(ISBLANK(Titanic_Original!L250),"Unknown",Titanic_Original!L250="C","Cherbourg",Titanic_Original!L250="Q","Queenstown",Titanic_Original!L250="S","Southampton")</f>
        <v>Southampton</v>
      </c>
    </row>
    <row r="251" spans="1:12" x14ac:dyDescent="0.2">
      <c r="A251" s="1">
        <v>250</v>
      </c>
      <c r="B251" s="1" t="str">
        <f>IF(Titanic_Original!$B251=1,"Yes","No")</f>
        <v>No</v>
      </c>
      <c r="C251" s="1" t="str">
        <f>(_xlfn.IFS(Titanic_Original!$C251=1,_xlfn.CONCAT(Titanic_Original!$C251,"st"),Titanic_Original!$C251=2,_xlfn.CONCAT(Titanic_Original!$C251,"nd"),Titanic_Original!$C251=3,_xlfn.CONCAT(Titanic_Original!$C251,"rd")))</f>
        <v>2nd</v>
      </c>
      <c r="D251" s="1" t="s">
        <v>377</v>
      </c>
      <c r="E251" s="1" t="str">
        <f>PROPER(Titanic_Original!E251)</f>
        <v>Male</v>
      </c>
      <c r="F251" s="4">
        <f>IF(ISBLANK(Titanic_Original!$F251),MEDIAN(Titanic_Original!$F$2:$F$892),IF(Titanic_Original!$F251&lt;1,1,Titanic_Original!$F251))</f>
        <v>54</v>
      </c>
      <c r="G251" s="1">
        <v>1</v>
      </c>
      <c r="H251" s="1">
        <v>0</v>
      </c>
      <c r="I251" s="1">
        <v>244252</v>
      </c>
      <c r="J251" s="8">
        <v>26</v>
      </c>
      <c r="K251" t="str">
        <f>IF(ISBLANK(Titanic_Original!K251),"0",Titanic_Original!K251)</f>
        <v>0</v>
      </c>
      <c r="L251" s="1" t="str">
        <f>_xlfn.IFS(ISBLANK(Titanic_Original!L251),"Unknown",Titanic_Original!L251="C","Cherbourg",Titanic_Original!L251="Q","Queenstown",Titanic_Original!L251="S","Southampton")</f>
        <v>Southampton</v>
      </c>
    </row>
    <row r="252" spans="1:12" x14ac:dyDescent="0.2">
      <c r="A252" s="1">
        <v>251</v>
      </c>
      <c r="B252" s="1" t="str">
        <f>IF(Titanic_Original!$B252=1,"Yes","No")</f>
        <v>No</v>
      </c>
      <c r="C252" s="1" t="str">
        <f>(_xlfn.IFS(Titanic_Original!$C252=1,_xlfn.CONCAT(Titanic_Original!$C252,"st"),Titanic_Original!$C252=2,_xlfn.CONCAT(Titanic_Original!$C252,"nd"),Titanic_Original!$C252=3,_xlfn.CONCAT(Titanic_Original!$C252,"rd")))</f>
        <v>3rd</v>
      </c>
      <c r="D252" s="1" t="s">
        <v>378</v>
      </c>
      <c r="E252" s="1" t="str">
        <f>PROPER(Titanic_Original!E252)</f>
        <v>Male</v>
      </c>
      <c r="F252" s="4">
        <f>IF(ISBLANK(Titanic_Original!$F252),MEDIAN(Titanic_Original!$F$2:$F$892),IF(Titanic_Original!$F252&lt;1,1,Titanic_Original!$F252))</f>
        <v>28</v>
      </c>
      <c r="G252" s="1">
        <v>0</v>
      </c>
      <c r="H252" s="1">
        <v>0</v>
      </c>
      <c r="I252" s="1">
        <v>362316</v>
      </c>
      <c r="J252" s="8">
        <v>7.25</v>
      </c>
      <c r="K252" t="str">
        <f>IF(ISBLANK(Titanic_Original!K252),"0",Titanic_Original!K252)</f>
        <v>0</v>
      </c>
      <c r="L252" s="1" t="str">
        <f>_xlfn.IFS(ISBLANK(Titanic_Original!L252),"Unknown",Titanic_Original!L252="C","Cherbourg",Titanic_Original!L252="Q","Queenstown",Titanic_Original!L252="S","Southampton")</f>
        <v>Southampton</v>
      </c>
    </row>
    <row r="253" spans="1:12" x14ac:dyDescent="0.2">
      <c r="A253" s="1">
        <v>252</v>
      </c>
      <c r="B253" s="1" t="str">
        <f>IF(Titanic_Original!$B253=1,"Yes","No")</f>
        <v>No</v>
      </c>
      <c r="C253" s="1" t="str">
        <f>(_xlfn.IFS(Titanic_Original!$C253=1,_xlfn.CONCAT(Titanic_Original!$C253,"st"),Titanic_Original!$C253=2,_xlfn.CONCAT(Titanic_Original!$C253,"nd"),Titanic_Original!$C253=3,_xlfn.CONCAT(Titanic_Original!$C253,"rd")))</f>
        <v>3rd</v>
      </c>
      <c r="D253" s="1" t="s">
        <v>379</v>
      </c>
      <c r="E253" s="1" t="str">
        <f>PROPER(Titanic_Original!E253)</f>
        <v>Female</v>
      </c>
      <c r="F253" s="4">
        <f>IF(ISBLANK(Titanic_Original!$F253),MEDIAN(Titanic_Original!$F$2:$F$892),IF(Titanic_Original!$F253&lt;1,1,Titanic_Original!$F253))</f>
        <v>29</v>
      </c>
      <c r="G253" s="1">
        <v>1</v>
      </c>
      <c r="H253" s="1">
        <v>1</v>
      </c>
      <c r="I253" s="1">
        <v>347054</v>
      </c>
      <c r="J253" s="8">
        <v>10.4625</v>
      </c>
      <c r="K253" t="str">
        <f>IF(ISBLANK(Titanic_Original!K253),"0",Titanic_Original!K253)</f>
        <v>G6</v>
      </c>
      <c r="L253" s="1" t="str">
        <f>_xlfn.IFS(ISBLANK(Titanic_Original!L253),"Unknown",Titanic_Original!L253="C","Cherbourg",Titanic_Original!L253="Q","Queenstown",Titanic_Original!L253="S","Southampton")</f>
        <v>Southampton</v>
      </c>
    </row>
    <row r="254" spans="1:12" x14ac:dyDescent="0.2">
      <c r="A254" s="1">
        <v>253</v>
      </c>
      <c r="B254" s="1" t="str">
        <f>IF(Titanic_Original!$B254=1,"Yes","No")</f>
        <v>No</v>
      </c>
      <c r="C254" s="1" t="str">
        <f>(_xlfn.IFS(Titanic_Original!$C254=1,_xlfn.CONCAT(Titanic_Original!$C254,"st"),Titanic_Original!$C254=2,_xlfn.CONCAT(Titanic_Original!$C254,"nd"),Titanic_Original!$C254=3,_xlfn.CONCAT(Titanic_Original!$C254,"rd")))</f>
        <v>1st</v>
      </c>
      <c r="D254" s="1" t="s">
        <v>380</v>
      </c>
      <c r="E254" s="1" t="str">
        <f>PROPER(Titanic_Original!E254)</f>
        <v>Male</v>
      </c>
      <c r="F254" s="4">
        <f>IF(ISBLANK(Titanic_Original!$F254),MEDIAN(Titanic_Original!$F$2:$F$892),IF(Titanic_Original!$F254&lt;1,1,Titanic_Original!$F254))</f>
        <v>62</v>
      </c>
      <c r="G254" s="1">
        <v>0</v>
      </c>
      <c r="H254" s="1">
        <v>0</v>
      </c>
      <c r="I254" s="1">
        <v>113514</v>
      </c>
      <c r="J254" s="8">
        <v>26.55</v>
      </c>
      <c r="K254" t="str">
        <f>IF(ISBLANK(Titanic_Original!K254),"0",Titanic_Original!K254)</f>
        <v>C87</v>
      </c>
      <c r="L254" s="1" t="str">
        <f>_xlfn.IFS(ISBLANK(Titanic_Original!L254),"Unknown",Titanic_Original!L254="C","Cherbourg",Titanic_Original!L254="Q","Queenstown",Titanic_Original!L254="S","Southampton")</f>
        <v>Southampton</v>
      </c>
    </row>
    <row r="255" spans="1:12" x14ac:dyDescent="0.2">
      <c r="A255" s="1">
        <v>254</v>
      </c>
      <c r="B255" s="1" t="str">
        <f>IF(Titanic_Original!$B255=1,"Yes","No")</f>
        <v>No</v>
      </c>
      <c r="C255" s="1" t="str">
        <f>(_xlfn.IFS(Titanic_Original!$C255=1,_xlfn.CONCAT(Titanic_Original!$C255,"st"),Titanic_Original!$C255=2,_xlfn.CONCAT(Titanic_Original!$C255,"nd"),Titanic_Original!$C255=3,_xlfn.CONCAT(Titanic_Original!$C255,"rd")))</f>
        <v>3rd</v>
      </c>
      <c r="D255" s="1" t="s">
        <v>382</v>
      </c>
      <c r="E255" s="1" t="str">
        <f>PROPER(Titanic_Original!E255)</f>
        <v>Male</v>
      </c>
      <c r="F255" s="4">
        <f>IF(ISBLANK(Titanic_Original!$F255),MEDIAN(Titanic_Original!$F$2:$F$892),IF(Titanic_Original!$F255&lt;1,1,Titanic_Original!$F255))</f>
        <v>30</v>
      </c>
      <c r="G255" s="1">
        <v>1</v>
      </c>
      <c r="H255" s="1">
        <v>0</v>
      </c>
      <c r="I255" s="1" t="s">
        <v>383</v>
      </c>
      <c r="J255" s="8">
        <v>16.100000000000001</v>
      </c>
      <c r="K255" t="str">
        <f>IF(ISBLANK(Titanic_Original!K255),"0",Titanic_Original!K255)</f>
        <v>0</v>
      </c>
      <c r="L255" s="1" t="str">
        <f>_xlfn.IFS(ISBLANK(Titanic_Original!L255),"Unknown",Titanic_Original!L255="C","Cherbourg",Titanic_Original!L255="Q","Queenstown",Titanic_Original!L255="S","Southampton")</f>
        <v>Southampton</v>
      </c>
    </row>
    <row r="256" spans="1:12" x14ac:dyDescent="0.2">
      <c r="A256" s="1">
        <v>255</v>
      </c>
      <c r="B256" s="1" t="str">
        <f>IF(Titanic_Original!$B256=1,"Yes","No")</f>
        <v>No</v>
      </c>
      <c r="C256" s="1" t="str">
        <f>(_xlfn.IFS(Titanic_Original!$C256=1,_xlfn.CONCAT(Titanic_Original!$C256,"st"),Titanic_Original!$C256=2,_xlfn.CONCAT(Titanic_Original!$C256,"nd"),Titanic_Original!$C256=3,_xlfn.CONCAT(Titanic_Original!$C256,"rd")))</f>
        <v>3rd</v>
      </c>
      <c r="D256" s="1" t="s">
        <v>384</v>
      </c>
      <c r="E256" s="1" t="str">
        <f>PROPER(Titanic_Original!E256)</f>
        <v>Female</v>
      </c>
      <c r="F256" s="4">
        <f>IF(ISBLANK(Titanic_Original!$F256),MEDIAN(Titanic_Original!$F$2:$F$892),IF(Titanic_Original!$F256&lt;1,1,Titanic_Original!$F256))</f>
        <v>41</v>
      </c>
      <c r="G256" s="1">
        <v>0</v>
      </c>
      <c r="H256" s="1">
        <v>2</v>
      </c>
      <c r="I256" s="1">
        <v>370129</v>
      </c>
      <c r="J256" s="8">
        <v>20.212499999999999</v>
      </c>
      <c r="K256" t="str">
        <f>IF(ISBLANK(Titanic_Original!K256),"0",Titanic_Original!K256)</f>
        <v>0</v>
      </c>
      <c r="L256" s="1" t="str">
        <f>_xlfn.IFS(ISBLANK(Titanic_Original!L256),"Unknown",Titanic_Original!L256="C","Cherbourg",Titanic_Original!L256="Q","Queenstown",Titanic_Original!L256="S","Southampton")</f>
        <v>Southampton</v>
      </c>
    </row>
    <row r="257" spans="1:12" x14ac:dyDescent="0.2">
      <c r="A257" s="1">
        <v>256</v>
      </c>
      <c r="B257" s="1" t="str">
        <f>IF(Titanic_Original!$B257=1,"Yes","No")</f>
        <v>Yes</v>
      </c>
      <c r="C257" s="1" t="str">
        <f>(_xlfn.IFS(Titanic_Original!$C257=1,_xlfn.CONCAT(Titanic_Original!$C257,"st"),Titanic_Original!$C257=2,_xlfn.CONCAT(Titanic_Original!$C257,"nd"),Titanic_Original!$C257=3,_xlfn.CONCAT(Titanic_Original!$C257,"rd")))</f>
        <v>3rd</v>
      </c>
      <c r="D257" s="1" t="s">
        <v>385</v>
      </c>
      <c r="E257" s="1" t="str">
        <f>PROPER(Titanic_Original!E257)</f>
        <v>Female</v>
      </c>
      <c r="F257" s="4">
        <f>IF(ISBLANK(Titanic_Original!$F257),MEDIAN(Titanic_Original!$F$2:$F$892),IF(Titanic_Original!$F257&lt;1,1,Titanic_Original!$F257))</f>
        <v>29</v>
      </c>
      <c r="G257" s="1">
        <v>0</v>
      </c>
      <c r="H257" s="1">
        <v>2</v>
      </c>
      <c r="I257" s="1">
        <v>2650</v>
      </c>
      <c r="J257" s="8">
        <v>15.245799999999999</v>
      </c>
      <c r="K257" t="str">
        <f>IF(ISBLANK(Titanic_Original!K257),"0",Titanic_Original!K257)</f>
        <v>0</v>
      </c>
      <c r="L257" s="1" t="str">
        <f>_xlfn.IFS(ISBLANK(Titanic_Original!L257),"Unknown",Titanic_Original!L257="C","Cherbourg",Titanic_Original!L257="Q","Queenstown",Titanic_Original!L257="S","Southampton")</f>
        <v>Cherbourg</v>
      </c>
    </row>
    <row r="258" spans="1:12" x14ac:dyDescent="0.2">
      <c r="A258" s="1">
        <v>257</v>
      </c>
      <c r="B258" s="1" t="str">
        <f>IF(Titanic_Original!$B258=1,"Yes","No")</f>
        <v>Yes</v>
      </c>
      <c r="C258" s="1" t="str">
        <f>(_xlfn.IFS(Titanic_Original!$C258=1,_xlfn.CONCAT(Titanic_Original!$C258,"st"),Titanic_Original!$C258=2,_xlfn.CONCAT(Titanic_Original!$C258,"nd"),Titanic_Original!$C258=3,_xlfn.CONCAT(Titanic_Original!$C258,"rd")))</f>
        <v>1st</v>
      </c>
      <c r="D258" s="1" t="s">
        <v>386</v>
      </c>
      <c r="E258" s="1" t="str">
        <f>PROPER(Titanic_Original!E258)</f>
        <v>Female</v>
      </c>
      <c r="F258" s="4">
        <f>IF(ISBLANK(Titanic_Original!$F258),MEDIAN(Titanic_Original!$F$2:$F$892),IF(Titanic_Original!$F258&lt;1,1,Titanic_Original!$F258))</f>
        <v>28</v>
      </c>
      <c r="G258" s="1">
        <v>0</v>
      </c>
      <c r="H258" s="1">
        <v>0</v>
      </c>
      <c r="I258" s="1" t="s">
        <v>387</v>
      </c>
      <c r="J258" s="8">
        <v>79.2</v>
      </c>
      <c r="K258" t="str">
        <f>IF(ISBLANK(Titanic_Original!K258),"0",Titanic_Original!K258)</f>
        <v>0</v>
      </c>
      <c r="L258" s="1" t="str">
        <f>_xlfn.IFS(ISBLANK(Titanic_Original!L258),"Unknown",Titanic_Original!L258="C","Cherbourg",Titanic_Original!L258="Q","Queenstown",Titanic_Original!L258="S","Southampton")</f>
        <v>Cherbourg</v>
      </c>
    </row>
    <row r="259" spans="1:12" x14ac:dyDescent="0.2">
      <c r="A259" s="1">
        <v>258</v>
      </c>
      <c r="B259" s="1" t="str">
        <f>IF(Titanic_Original!$B259=1,"Yes","No")</f>
        <v>Yes</v>
      </c>
      <c r="C259" s="1" t="str">
        <f>(_xlfn.IFS(Titanic_Original!$C259=1,_xlfn.CONCAT(Titanic_Original!$C259,"st"),Titanic_Original!$C259=2,_xlfn.CONCAT(Titanic_Original!$C259,"nd"),Titanic_Original!$C259=3,_xlfn.CONCAT(Titanic_Original!$C259,"rd")))</f>
        <v>1st</v>
      </c>
      <c r="D259" s="1" t="s">
        <v>388</v>
      </c>
      <c r="E259" s="1" t="str">
        <f>PROPER(Titanic_Original!E259)</f>
        <v>Female</v>
      </c>
      <c r="F259" s="4">
        <f>IF(ISBLANK(Titanic_Original!$F259),MEDIAN(Titanic_Original!$F$2:$F$892),IF(Titanic_Original!$F259&lt;1,1,Titanic_Original!$F259))</f>
        <v>30</v>
      </c>
      <c r="G259" s="1">
        <v>0</v>
      </c>
      <c r="H259" s="1">
        <v>0</v>
      </c>
      <c r="I259" s="1">
        <v>110152</v>
      </c>
      <c r="J259" s="8">
        <v>86.5</v>
      </c>
      <c r="K259" t="str">
        <f>IF(ISBLANK(Titanic_Original!K259),"0",Titanic_Original!K259)</f>
        <v>B77</v>
      </c>
      <c r="L259" s="1" t="str">
        <f>_xlfn.IFS(ISBLANK(Titanic_Original!L259),"Unknown",Titanic_Original!L259="C","Cherbourg",Titanic_Original!L259="Q","Queenstown",Titanic_Original!L259="S","Southampton")</f>
        <v>Southampton</v>
      </c>
    </row>
    <row r="260" spans="1:12" x14ac:dyDescent="0.2">
      <c r="A260" s="1">
        <v>259</v>
      </c>
      <c r="B260" s="1" t="str">
        <f>IF(Titanic_Original!$B260=1,"Yes","No")</f>
        <v>Yes</v>
      </c>
      <c r="C260" s="1" t="str">
        <f>(_xlfn.IFS(Titanic_Original!$C260=1,_xlfn.CONCAT(Titanic_Original!$C260,"st"),Titanic_Original!$C260=2,_xlfn.CONCAT(Titanic_Original!$C260,"nd"),Titanic_Original!$C260=3,_xlfn.CONCAT(Titanic_Original!$C260,"rd")))</f>
        <v>1st</v>
      </c>
      <c r="D260" s="1" t="s">
        <v>390</v>
      </c>
      <c r="E260" s="1" t="str">
        <f>PROPER(Titanic_Original!E260)</f>
        <v>Female</v>
      </c>
      <c r="F260" s="4">
        <f>IF(ISBLANK(Titanic_Original!$F260),MEDIAN(Titanic_Original!$F$2:$F$892),IF(Titanic_Original!$F260&lt;1,1,Titanic_Original!$F260))</f>
        <v>35</v>
      </c>
      <c r="G260" s="1">
        <v>0</v>
      </c>
      <c r="H260" s="1">
        <v>0</v>
      </c>
      <c r="I260" s="1" t="s">
        <v>391</v>
      </c>
      <c r="J260" s="8">
        <v>512.32920000000001</v>
      </c>
      <c r="K260" t="str">
        <f>IF(ISBLANK(Titanic_Original!K260),"0",Titanic_Original!K260)</f>
        <v>0</v>
      </c>
      <c r="L260" s="1" t="str">
        <f>_xlfn.IFS(ISBLANK(Titanic_Original!L260),"Unknown",Titanic_Original!L260="C","Cherbourg",Titanic_Original!L260="Q","Queenstown",Titanic_Original!L260="S","Southampton")</f>
        <v>Cherbourg</v>
      </c>
    </row>
    <row r="261" spans="1:12" x14ac:dyDescent="0.2">
      <c r="A261" s="1">
        <v>260</v>
      </c>
      <c r="B261" s="1" t="str">
        <f>IF(Titanic_Original!$B261=1,"Yes","No")</f>
        <v>Yes</v>
      </c>
      <c r="C261" s="1" t="str">
        <f>(_xlfn.IFS(Titanic_Original!$C261=1,_xlfn.CONCAT(Titanic_Original!$C261,"st"),Titanic_Original!$C261=2,_xlfn.CONCAT(Titanic_Original!$C261,"nd"),Titanic_Original!$C261=3,_xlfn.CONCAT(Titanic_Original!$C261,"rd")))</f>
        <v>2nd</v>
      </c>
      <c r="D261" s="1" t="s">
        <v>392</v>
      </c>
      <c r="E261" s="1" t="str">
        <f>PROPER(Titanic_Original!E261)</f>
        <v>Female</v>
      </c>
      <c r="F261" s="4">
        <f>IF(ISBLANK(Titanic_Original!$F261),MEDIAN(Titanic_Original!$F$2:$F$892),IF(Titanic_Original!$F261&lt;1,1,Titanic_Original!$F261))</f>
        <v>50</v>
      </c>
      <c r="G261" s="1">
        <v>0</v>
      </c>
      <c r="H261" s="1">
        <v>1</v>
      </c>
      <c r="I261" s="1">
        <v>230433</v>
      </c>
      <c r="J261" s="8">
        <v>26</v>
      </c>
      <c r="K261" t="str">
        <f>IF(ISBLANK(Titanic_Original!K261),"0",Titanic_Original!K261)</f>
        <v>0</v>
      </c>
      <c r="L261" s="1" t="str">
        <f>_xlfn.IFS(ISBLANK(Titanic_Original!L261),"Unknown",Titanic_Original!L261="C","Cherbourg",Titanic_Original!L261="Q","Queenstown",Titanic_Original!L261="S","Southampton")</f>
        <v>Southampton</v>
      </c>
    </row>
    <row r="262" spans="1:12" x14ac:dyDescent="0.2">
      <c r="A262" s="1">
        <v>261</v>
      </c>
      <c r="B262" s="1" t="str">
        <f>IF(Titanic_Original!$B262=1,"Yes","No")</f>
        <v>No</v>
      </c>
      <c r="C262" s="1" t="str">
        <f>(_xlfn.IFS(Titanic_Original!$C262=1,_xlfn.CONCAT(Titanic_Original!$C262,"st"),Titanic_Original!$C262=2,_xlfn.CONCAT(Titanic_Original!$C262,"nd"),Titanic_Original!$C262=3,_xlfn.CONCAT(Titanic_Original!$C262,"rd")))</f>
        <v>3rd</v>
      </c>
      <c r="D262" s="1" t="s">
        <v>393</v>
      </c>
      <c r="E262" s="1" t="str">
        <f>PROPER(Titanic_Original!E262)</f>
        <v>Male</v>
      </c>
      <c r="F262" s="4">
        <f>IF(ISBLANK(Titanic_Original!$F262),MEDIAN(Titanic_Original!$F$2:$F$892),IF(Titanic_Original!$F262&lt;1,1,Titanic_Original!$F262))</f>
        <v>28</v>
      </c>
      <c r="G262" s="1">
        <v>0</v>
      </c>
      <c r="H262" s="1">
        <v>0</v>
      </c>
      <c r="I262" s="1">
        <v>384461</v>
      </c>
      <c r="J262" s="8">
        <v>7.75</v>
      </c>
      <c r="K262" t="str">
        <f>IF(ISBLANK(Titanic_Original!K262),"0",Titanic_Original!K262)</f>
        <v>0</v>
      </c>
      <c r="L262" s="1" t="str">
        <f>_xlfn.IFS(ISBLANK(Titanic_Original!L262),"Unknown",Titanic_Original!L262="C","Cherbourg",Titanic_Original!L262="Q","Queenstown",Titanic_Original!L262="S","Southampton")</f>
        <v>Queenstown</v>
      </c>
    </row>
    <row r="263" spans="1:12" x14ac:dyDescent="0.2">
      <c r="A263" s="1">
        <v>262</v>
      </c>
      <c r="B263" s="1" t="str">
        <f>IF(Titanic_Original!$B263=1,"Yes","No")</f>
        <v>Yes</v>
      </c>
      <c r="C263" s="1" t="str">
        <f>(_xlfn.IFS(Titanic_Original!$C263=1,_xlfn.CONCAT(Titanic_Original!$C263,"st"),Titanic_Original!$C263=2,_xlfn.CONCAT(Titanic_Original!$C263,"nd"),Titanic_Original!$C263=3,_xlfn.CONCAT(Titanic_Original!$C263,"rd")))</f>
        <v>3rd</v>
      </c>
      <c r="D263" s="1" t="s">
        <v>394</v>
      </c>
      <c r="E263" s="1" t="str">
        <f>PROPER(Titanic_Original!E263)</f>
        <v>Male</v>
      </c>
      <c r="F263" s="4">
        <f>IF(ISBLANK(Titanic_Original!$F263),MEDIAN(Titanic_Original!$F$2:$F$892),IF(Titanic_Original!$F263&lt;1,1,Titanic_Original!$F263))</f>
        <v>3</v>
      </c>
      <c r="G263" s="1">
        <v>4</v>
      </c>
      <c r="H263" s="1">
        <v>2</v>
      </c>
      <c r="I263" s="1">
        <v>347077</v>
      </c>
      <c r="J263" s="8">
        <v>31.387499999999999</v>
      </c>
      <c r="K263" t="str">
        <f>IF(ISBLANK(Titanic_Original!K263),"0",Titanic_Original!K263)</f>
        <v>0</v>
      </c>
      <c r="L263" s="1" t="str">
        <f>_xlfn.IFS(ISBLANK(Titanic_Original!L263),"Unknown",Titanic_Original!L263="C","Cherbourg",Titanic_Original!L263="Q","Queenstown",Titanic_Original!L263="S","Southampton")</f>
        <v>Southampton</v>
      </c>
    </row>
    <row r="264" spans="1:12" x14ac:dyDescent="0.2">
      <c r="A264" s="1">
        <v>263</v>
      </c>
      <c r="B264" s="1" t="str">
        <f>IF(Titanic_Original!$B264=1,"Yes","No")</f>
        <v>No</v>
      </c>
      <c r="C264" s="1" t="str">
        <f>(_xlfn.IFS(Titanic_Original!$C264=1,_xlfn.CONCAT(Titanic_Original!$C264,"st"),Titanic_Original!$C264=2,_xlfn.CONCAT(Titanic_Original!$C264,"nd"),Titanic_Original!$C264=3,_xlfn.CONCAT(Titanic_Original!$C264,"rd")))</f>
        <v>1st</v>
      </c>
      <c r="D264" s="1" t="s">
        <v>395</v>
      </c>
      <c r="E264" s="1" t="str">
        <f>PROPER(Titanic_Original!E264)</f>
        <v>Male</v>
      </c>
      <c r="F264" s="4">
        <f>IF(ISBLANK(Titanic_Original!$F264),MEDIAN(Titanic_Original!$F$2:$F$892),IF(Titanic_Original!$F264&lt;1,1,Titanic_Original!$F264))</f>
        <v>52</v>
      </c>
      <c r="G264" s="1">
        <v>1</v>
      </c>
      <c r="H264" s="1">
        <v>1</v>
      </c>
      <c r="I264" s="1">
        <v>110413</v>
      </c>
      <c r="J264" s="8">
        <v>79.650000000000006</v>
      </c>
      <c r="K264" t="str">
        <f>IF(ISBLANK(Titanic_Original!K264),"0",Titanic_Original!K264)</f>
        <v>E67</v>
      </c>
      <c r="L264" s="1" t="str">
        <f>_xlfn.IFS(ISBLANK(Titanic_Original!L264),"Unknown",Titanic_Original!L264="C","Cherbourg",Titanic_Original!L264="Q","Queenstown",Titanic_Original!L264="S","Southampton")</f>
        <v>Southampton</v>
      </c>
    </row>
    <row r="265" spans="1:12" x14ac:dyDescent="0.2">
      <c r="A265" s="1">
        <v>264</v>
      </c>
      <c r="B265" s="1" t="str">
        <f>IF(Titanic_Original!$B265=1,"Yes","No")</f>
        <v>No</v>
      </c>
      <c r="C265" s="1" t="str">
        <f>(_xlfn.IFS(Titanic_Original!$C265=1,_xlfn.CONCAT(Titanic_Original!$C265,"st"),Titanic_Original!$C265=2,_xlfn.CONCAT(Titanic_Original!$C265,"nd"),Titanic_Original!$C265=3,_xlfn.CONCAT(Titanic_Original!$C265,"rd")))</f>
        <v>1st</v>
      </c>
      <c r="D265" s="1" t="s">
        <v>397</v>
      </c>
      <c r="E265" s="1" t="str">
        <f>PROPER(Titanic_Original!E265)</f>
        <v>Male</v>
      </c>
      <c r="F265" s="4">
        <f>IF(ISBLANK(Titanic_Original!$F265),MEDIAN(Titanic_Original!$F$2:$F$892),IF(Titanic_Original!$F265&lt;1,1,Titanic_Original!$F265))</f>
        <v>40</v>
      </c>
      <c r="G265" s="1">
        <v>0</v>
      </c>
      <c r="H265" s="1">
        <v>0</v>
      </c>
      <c r="I265" s="1">
        <v>112059</v>
      </c>
      <c r="J265" s="8">
        <v>0</v>
      </c>
      <c r="K265" t="str">
        <f>IF(ISBLANK(Titanic_Original!K265),"0",Titanic_Original!K265)</f>
        <v>B94</v>
      </c>
      <c r="L265" s="1" t="str">
        <f>_xlfn.IFS(ISBLANK(Titanic_Original!L265),"Unknown",Titanic_Original!L265="C","Cherbourg",Titanic_Original!L265="Q","Queenstown",Titanic_Original!L265="S","Southampton")</f>
        <v>Southampton</v>
      </c>
    </row>
    <row r="266" spans="1:12" x14ac:dyDescent="0.2">
      <c r="A266" s="1">
        <v>265</v>
      </c>
      <c r="B266" s="1" t="str">
        <f>IF(Titanic_Original!$B266=1,"Yes","No")</f>
        <v>No</v>
      </c>
      <c r="C266" s="1" t="str">
        <f>(_xlfn.IFS(Titanic_Original!$C266=1,_xlfn.CONCAT(Titanic_Original!$C266,"st"),Titanic_Original!$C266=2,_xlfn.CONCAT(Titanic_Original!$C266,"nd"),Titanic_Original!$C266=3,_xlfn.CONCAT(Titanic_Original!$C266,"rd")))</f>
        <v>3rd</v>
      </c>
      <c r="D266" s="1" t="s">
        <v>399</v>
      </c>
      <c r="E266" s="1" t="str">
        <f>PROPER(Titanic_Original!E266)</f>
        <v>Female</v>
      </c>
      <c r="F266" s="4">
        <f>IF(ISBLANK(Titanic_Original!$F266),MEDIAN(Titanic_Original!$F$2:$F$892),IF(Titanic_Original!$F266&lt;1,1,Titanic_Original!$F266))</f>
        <v>28</v>
      </c>
      <c r="G266" s="1">
        <v>0</v>
      </c>
      <c r="H266" s="1">
        <v>0</v>
      </c>
      <c r="I266" s="1">
        <v>382649</v>
      </c>
      <c r="J266" s="8">
        <v>7.75</v>
      </c>
      <c r="K266" t="str">
        <f>IF(ISBLANK(Titanic_Original!K266),"0",Titanic_Original!K266)</f>
        <v>0</v>
      </c>
      <c r="L266" s="1" t="str">
        <f>_xlfn.IFS(ISBLANK(Titanic_Original!L266),"Unknown",Titanic_Original!L266="C","Cherbourg",Titanic_Original!L266="Q","Queenstown",Titanic_Original!L266="S","Southampton")</f>
        <v>Queenstown</v>
      </c>
    </row>
    <row r="267" spans="1:12" x14ac:dyDescent="0.2">
      <c r="A267" s="1">
        <v>266</v>
      </c>
      <c r="B267" s="1" t="str">
        <f>IF(Titanic_Original!$B267=1,"Yes","No")</f>
        <v>No</v>
      </c>
      <c r="C267" s="1" t="str">
        <f>(_xlfn.IFS(Titanic_Original!$C267=1,_xlfn.CONCAT(Titanic_Original!$C267,"st"),Titanic_Original!$C267=2,_xlfn.CONCAT(Titanic_Original!$C267,"nd"),Titanic_Original!$C267=3,_xlfn.CONCAT(Titanic_Original!$C267,"rd")))</f>
        <v>2nd</v>
      </c>
      <c r="D267" s="1" t="s">
        <v>400</v>
      </c>
      <c r="E267" s="1" t="str">
        <f>PROPER(Titanic_Original!E267)</f>
        <v>Male</v>
      </c>
      <c r="F267" s="4">
        <f>IF(ISBLANK(Titanic_Original!$F267),MEDIAN(Titanic_Original!$F$2:$F$892),IF(Titanic_Original!$F267&lt;1,1,Titanic_Original!$F267))</f>
        <v>36</v>
      </c>
      <c r="G267" s="1">
        <v>0</v>
      </c>
      <c r="H267" s="1">
        <v>0</v>
      </c>
      <c r="I267" s="1" t="s">
        <v>401</v>
      </c>
      <c r="J267" s="8">
        <v>10.5</v>
      </c>
      <c r="K267" t="str">
        <f>IF(ISBLANK(Titanic_Original!K267),"0",Titanic_Original!K267)</f>
        <v>0</v>
      </c>
      <c r="L267" s="1" t="str">
        <f>_xlfn.IFS(ISBLANK(Titanic_Original!L267),"Unknown",Titanic_Original!L267="C","Cherbourg",Titanic_Original!L267="Q","Queenstown",Titanic_Original!L267="S","Southampton")</f>
        <v>Southampton</v>
      </c>
    </row>
    <row r="268" spans="1:12" x14ac:dyDescent="0.2">
      <c r="A268" s="1">
        <v>267</v>
      </c>
      <c r="B268" s="1" t="str">
        <f>IF(Titanic_Original!$B268=1,"Yes","No")</f>
        <v>No</v>
      </c>
      <c r="C268" s="1" t="str">
        <f>(_xlfn.IFS(Titanic_Original!$C268=1,_xlfn.CONCAT(Titanic_Original!$C268,"st"),Titanic_Original!$C268=2,_xlfn.CONCAT(Titanic_Original!$C268,"nd"),Titanic_Original!$C268=3,_xlfn.CONCAT(Titanic_Original!$C268,"rd")))</f>
        <v>3rd</v>
      </c>
      <c r="D268" s="1" t="s">
        <v>402</v>
      </c>
      <c r="E268" s="1" t="str">
        <f>PROPER(Titanic_Original!E268)</f>
        <v>Male</v>
      </c>
      <c r="F268" s="4">
        <f>IF(ISBLANK(Titanic_Original!$F268),MEDIAN(Titanic_Original!$F$2:$F$892),IF(Titanic_Original!$F268&lt;1,1,Titanic_Original!$F268))</f>
        <v>16</v>
      </c>
      <c r="G268" s="1">
        <v>4</v>
      </c>
      <c r="H268" s="1">
        <v>1</v>
      </c>
      <c r="I268" s="1">
        <v>3101295</v>
      </c>
      <c r="J268" s="8">
        <v>39.6875</v>
      </c>
      <c r="K268" t="str">
        <f>IF(ISBLANK(Titanic_Original!K268),"0",Titanic_Original!K268)</f>
        <v>0</v>
      </c>
      <c r="L268" s="1" t="str">
        <f>_xlfn.IFS(ISBLANK(Titanic_Original!L268),"Unknown",Titanic_Original!L268="C","Cherbourg",Titanic_Original!L268="Q","Queenstown",Titanic_Original!L268="S","Southampton")</f>
        <v>Southampton</v>
      </c>
    </row>
    <row r="269" spans="1:12" x14ac:dyDescent="0.2">
      <c r="A269" s="1">
        <v>268</v>
      </c>
      <c r="B269" s="1" t="str">
        <f>IF(Titanic_Original!$B269=1,"Yes","No")</f>
        <v>Yes</v>
      </c>
      <c r="C269" s="1" t="str">
        <f>(_xlfn.IFS(Titanic_Original!$C269=1,_xlfn.CONCAT(Titanic_Original!$C269,"st"),Titanic_Original!$C269=2,_xlfn.CONCAT(Titanic_Original!$C269,"nd"),Titanic_Original!$C269=3,_xlfn.CONCAT(Titanic_Original!$C269,"rd")))</f>
        <v>3rd</v>
      </c>
      <c r="D269" s="1" t="s">
        <v>403</v>
      </c>
      <c r="E269" s="1" t="str">
        <f>PROPER(Titanic_Original!E269)</f>
        <v>Male</v>
      </c>
      <c r="F269" s="4">
        <f>IF(ISBLANK(Titanic_Original!$F269),MEDIAN(Titanic_Original!$F$2:$F$892),IF(Titanic_Original!$F269&lt;1,1,Titanic_Original!$F269))</f>
        <v>25</v>
      </c>
      <c r="G269" s="1">
        <v>1</v>
      </c>
      <c r="H269" s="1">
        <v>0</v>
      </c>
      <c r="I269" s="1">
        <v>347083</v>
      </c>
      <c r="J269" s="8">
        <v>7.7750000000000004</v>
      </c>
      <c r="K269" t="str">
        <f>IF(ISBLANK(Titanic_Original!K269),"0",Titanic_Original!K269)</f>
        <v>0</v>
      </c>
      <c r="L269" s="1" t="str">
        <f>_xlfn.IFS(ISBLANK(Titanic_Original!L269),"Unknown",Titanic_Original!L269="C","Cherbourg",Titanic_Original!L269="Q","Queenstown",Titanic_Original!L269="S","Southampton")</f>
        <v>Southampton</v>
      </c>
    </row>
    <row r="270" spans="1:12" x14ac:dyDescent="0.2">
      <c r="A270" s="1">
        <v>269</v>
      </c>
      <c r="B270" s="1" t="str">
        <f>IF(Titanic_Original!$B270=1,"Yes","No")</f>
        <v>Yes</v>
      </c>
      <c r="C270" s="1" t="str">
        <f>(_xlfn.IFS(Titanic_Original!$C270=1,_xlfn.CONCAT(Titanic_Original!$C270,"st"),Titanic_Original!$C270=2,_xlfn.CONCAT(Titanic_Original!$C270,"nd"),Titanic_Original!$C270=3,_xlfn.CONCAT(Titanic_Original!$C270,"rd")))</f>
        <v>1st</v>
      </c>
      <c r="D270" s="1" t="s">
        <v>404</v>
      </c>
      <c r="E270" s="1" t="str">
        <f>PROPER(Titanic_Original!E270)</f>
        <v>Female</v>
      </c>
      <c r="F270" s="4">
        <f>IF(ISBLANK(Titanic_Original!$F270),MEDIAN(Titanic_Original!$F$2:$F$892),IF(Titanic_Original!$F270&lt;1,1,Titanic_Original!$F270))</f>
        <v>58</v>
      </c>
      <c r="G270" s="1">
        <v>0</v>
      </c>
      <c r="H270" s="1">
        <v>1</v>
      </c>
      <c r="I270" s="1" t="s">
        <v>405</v>
      </c>
      <c r="J270" s="8">
        <v>153.46250000000001</v>
      </c>
      <c r="K270" t="str">
        <f>IF(ISBLANK(Titanic_Original!K270),"0",Titanic_Original!K270)</f>
        <v>C125</v>
      </c>
      <c r="L270" s="1" t="str">
        <f>_xlfn.IFS(ISBLANK(Titanic_Original!L270),"Unknown",Titanic_Original!L270="C","Cherbourg",Titanic_Original!L270="Q","Queenstown",Titanic_Original!L270="S","Southampton")</f>
        <v>Southampton</v>
      </c>
    </row>
    <row r="271" spans="1:12" x14ac:dyDescent="0.2">
      <c r="A271" s="1">
        <v>270</v>
      </c>
      <c r="B271" s="1" t="str">
        <f>IF(Titanic_Original!$B271=1,"Yes","No")</f>
        <v>Yes</v>
      </c>
      <c r="C271" s="1" t="str">
        <f>(_xlfn.IFS(Titanic_Original!$C271=1,_xlfn.CONCAT(Titanic_Original!$C271,"st"),Titanic_Original!$C271=2,_xlfn.CONCAT(Titanic_Original!$C271,"nd"),Titanic_Original!$C271=3,_xlfn.CONCAT(Titanic_Original!$C271,"rd")))</f>
        <v>1st</v>
      </c>
      <c r="D271" s="1" t="s">
        <v>407</v>
      </c>
      <c r="E271" s="1" t="str">
        <f>PROPER(Titanic_Original!E271)</f>
        <v>Female</v>
      </c>
      <c r="F271" s="4">
        <f>IF(ISBLANK(Titanic_Original!$F271),MEDIAN(Titanic_Original!$F$2:$F$892),IF(Titanic_Original!$F271&lt;1,1,Titanic_Original!$F271))</f>
        <v>35</v>
      </c>
      <c r="G271" s="1">
        <v>0</v>
      </c>
      <c r="H271" s="1">
        <v>0</v>
      </c>
      <c r="I271" s="1" t="s">
        <v>408</v>
      </c>
      <c r="J271" s="8">
        <v>135.63329999999999</v>
      </c>
      <c r="K271" t="str">
        <f>IF(ISBLANK(Titanic_Original!K271),"0",Titanic_Original!K271)</f>
        <v>C99</v>
      </c>
      <c r="L271" s="1" t="str">
        <f>_xlfn.IFS(ISBLANK(Titanic_Original!L271),"Unknown",Titanic_Original!L271="C","Cherbourg",Titanic_Original!L271="Q","Queenstown",Titanic_Original!L271="S","Southampton")</f>
        <v>Southampton</v>
      </c>
    </row>
    <row r="272" spans="1:12" x14ac:dyDescent="0.2">
      <c r="A272" s="1">
        <v>271</v>
      </c>
      <c r="B272" s="1" t="str">
        <f>IF(Titanic_Original!$B272=1,"Yes","No")</f>
        <v>No</v>
      </c>
      <c r="C272" s="1" t="str">
        <f>(_xlfn.IFS(Titanic_Original!$C272=1,_xlfn.CONCAT(Titanic_Original!$C272,"st"),Titanic_Original!$C272=2,_xlfn.CONCAT(Titanic_Original!$C272,"nd"),Titanic_Original!$C272=3,_xlfn.CONCAT(Titanic_Original!$C272,"rd")))</f>
        <v>1st</v>
      </c>
      <c r="D272" s="1" t="s">
        <v>410</v>
      </c>
      <c r="E272" s="1" t="str">
        <f>PROPER(Titanic_Original!E272)</f>
        <v>Male</v>
      </c>
      <c r="F272" s="4">
        <f>IF(ISBLANK(Titanic_Original!$F272),MEDIAN(Titanic_Original!$F$2:$F$892),IF(Titanic_Original!$F272&lt;1,1,Titanic_Original!$F272))</f>
        <v>28</v>
      </c>
      <c r="G272" s="1">
        <v>0</v>
      </c>
      <c r="H272" s="1">
        <v>0</v>
      </c>
      <c r="I272" s="1">
        <v>113798</v>
      </c>
      <c r="J272" s="8">
        <v>31</v>
      </c>
      <c r="K272" t="str">
        <f>IF(ISBLANK(Titanic_Original!K272),"0",Titanic_Original!K272)</f>
        <v>0</v>
      </c>
      <c r="L272" s="1" t="str">
        <f>_xlfn.IFS(ISBLANK(Titanic_Original!L272),"Unknown",Titanic_Original!L272="C","Cherbourg",Titanic_Original!L272="Q","Queenstown",Titanic_Original!L272="S","Southampton")</f>
        <v>Southampton</v>
      </c>
    </row>
    <row r="273" spans="1:12" x14ac:dyDescent="0.2">
      <c r="A273" s="1">
        <v>272</v>
      </c>
      <c r="B273" s="1" t="str">
        <f>IF(Titanic_Original!$B273=1,"Yes","No")</f>
        <v>Yes</v>
      </c>
      <c r="C273" s="1" t="str">
        <f>(_xlfn.IFS(Titanic_Original!$C273=1,_xlfn.CONCAT(Titanic_Original!$C273,"st"),Titanic_Original!$C273=2,_xlfn.CONCAT(Titanic_Original!$C273,"nd"),Titanic_Original!$C273=3,_xlfn.CONCAT(Titanic_Original!$C273,"rd")))</f>
        <v>3rd</v>
      </c>
      <c r="D273" s="1" t="s">
        <v>411</v>
      </c>
      <c r="E273" s="1" t="str">
        <f>PROPER(Titanic_Original!E273)</f>
        <v>Male</v>
      </c>
      <c r="F273" s="4">
        <f>IF(ISBLANK(Titanic_Original!$F273),MEDIAN(Titanic_Original!$F$2:$F$892),IF(Titanic_Original!$F273&lt;1,1,Titanic_Original!$F273))</f>
        <v>25</v>
      </c>
      <c r="G273" s="1">
        <v>0</v>
      </c>
      <c r="H273" s="1">
        <v>0</v>
      </c>
      <c r="I273" s="1" t="s">
        <v>279</v>
      </c>
      <c r="J273" s="8">
        <v>0</v>
      </c>
      <c r="K273" t="str">
        <f>IF(ISBLANK(Titanic_Original!K273),"0",Titanic_Original!K273)</f>
        <v>0</v>
      </c>
      <c r="L273" s="1" t="str">
        <f>_xlfn.IFS(ISBLANK(Titanic_Original!L273),"Unknown",Titanic_Original!L273="C","Cherbourg",Titanic_Original!L273="Q","Queenstown",Titanic_Original!L273="S","Southampton")</f>
        <v>Southampton</v>
      </c>
    </row>
    <row r="274" spans="1:12" x14ac:dyDescent="0.2">
      <c r="A274" s="1">
        <v>273</v>
      </c>
      <c r="B274" s="1" t="str">
        <f>IF(Titanic_Original!$B274=1,"Yes","No")</f>
        <v>Yes</v>
      </c>
      <c r="C274" s="1" t="str">
        <f>(_xlfn.IFS(Titanic_Original!$C274=1,_xlfn.CONCAT(Titanic_Original!$C274,"st"),Titanic_Original!$C274=2,_xlfn.CONCAT(Titanic_Original!$C274,"nd"),Titanic_Original!$C274=3,_xlfn.CONCAT(Titanic_Original!$C274,"rd")))</f>
        <v>2nd</v>
      </c>
      <c r="D274" s="1" t="s">
        <v>412</v>
      </c>
      <c r="E274" s="1" t="str">
        <f>PROPER(Titanic_Original!E274)</f>
        <v>Female</v>
      </c>
      <c r="F274" s="4">
        <f>IF(ISBLANK(Titanic_Original!$F274),MEDIAN(Titanic_Original!$F$2:$F$892),IF(Titanic_Original!$F274&lt;1,1,Titanic_Original!$F274))</f>
        <v>41</v>
      </c>
      <c r="G274" s="1">
        <v>0</v>
      </c>
      <c r="H274" s="1">
        <v>1</v>
      </c>
      <c r="I274" s="1">
        <v>250644</v>
      </c>
      <c r="J274" s="8">
        <v>19.5</v>
      </c>
      <c r="K274" t="str">
        <f>IF(ISBLANK(Titanic_Original!K274),"0",Titanic_Original!K274)</f>
        <v>0</v>
      </c>
      <c r="L274" s="1" t="str">
        <f>_xlfn.IFS(ISBLANK(Titanic_Original!L274),"Unknown",Titanic_Original!L274="C","Cherbourg",Titanic_Original!L274="Q","Queenstown",Titanic_Original!L274="S","Southampton")</f>
        <v>Southampton</v>
      </c>
    </row>
    <row r="275" spans="1:12" x14ac:dyDescent="0.2">
      <c r="A275" s="1">
        <v>274</v>
      </c>
      <c r="B275" s="1" t="str">
        <f>IF(Titanic_Original!$B275=1,"Yes","No")</f>
        <v>No</v>
      </c>
      <c r="C275" s="1" t="str">
        <f>(_xlfn.IFS(Titanic_Original!$C275=1,_xlfn.CONCAT(Titanic_Original!$C275,"st"),Titanic_Original!$C275=2,_xlfn.CONCAT(Titanic_Original!$C275,"nd"),Titanic_Original!$C275=3,_xlfn.CONCAT(Titanic_Original!$C275,"rd")))</f>
        <v>1st</v>
      </c>
      <c r="D275" s="1" t="s">
        <v>413</v>
      </c>
      <c r="E275" s="1" t="str">
        <f>PROPER(Titanic_Original!E275)</f>
        <v>Male</v>
      </c>
      <c r="F275" s="4">
        <f>IF(ISBLANK(Titanic_Original!$F275),MEDIAN(Titanic_Original!$F$2:$F$892),IF(Titanic_Original!$F275&lt;1,1,Titanic_Original!$F275))</f>
        <v>37</v>
      </c>
      <c r="G275" s="1">
        <v>0</v>
      </c>
      <c r="H275" s="1">
        <v>1</v>
      </c>
      <c r="I275" s="1" t="s">
        <v>414</v>
      </c>
      <c r="J275" s="8">
        <v>29.7</v>
      </c>
      <c r="K275" t="str">
        <f>IF(ISBLANK(Titanic_Original!K275),"0",Titanic_Original!K275)</f>
        <v>C118</v>
      </c>
      <c r="L275" s="1" t="str">
        <f>_xlfn.IFS(ISBLANK(Titanic_Original!L275),"Unknown",Titanic_Original!L275="C","Cherbourg",Titanic_Original!L275="Q","Queenstown",Titanic_Original!L275="S","Southampton")</f>
        <v>Cherbourg</v>
      </c>
    </row>
    <row r="276" spans="1:12" x14ac:dyDescent="0.2">
      <c r="A276" s="1">
        <v>275</v>
      </c>
      <c r="B276" s="1" t="str">
        <f>IF(Titanic_Original!$B276=1,"Yes","No")</f>
        <v>Yes</v>
      </c>
      <c r="C276" s="1" t="str">
        <f>(_xlfn.IFS(Titanic_Original!$C276=1,_xlfn.CONCAT(Titanic_Original!$C276,"st"),Titanic_Original!$C276=2,_xlfn.CONCAT(Titanic_Original!$C276,"nd"),Titanic_Original!$C276=3,_xlfn.CONCAT(Titanic_Original!$C276,"rd")))</f>
        <v>3rd</v>
      </c>
      <c r="D276" s="1" t="s">
        <v>416</v>
      </c>
      <c r="E276" s="1" t="str">
        <f>PROPER(Titanic_Original!E276)</f>
        <v>Female</v>
      </c>
      <c r="F276" s="4">
        <f>IF(ISBLANK(Titanic_Original!$F276),MEDIAN(Titanic_Original!$F$2:$F$892),IF(Titanic_Original!$F276&lt;1,1,Titanic_Original!$F276))</f>
        <v>28</v>
      </c>
      <c r="G276" s="1">
        <v>0</v>
      </c>
      <c r="H276" s="1">
        <v>0</v>
      </c>
      <c r="I276" s="1">
        <v>370375</v>
      </c>
      <c r="J276" s="8">
        <v>7.75</v>
      </c>
      <c r="K276" t="str">
        <f>IF(ISBLANK(Titanic_Original!K276),"0",Titanic_Original!K276)</f>
        <v>0</v>
      </c>
      <c r="L276" s="1" t="str">
        <f>_xlfn.IFS(ISBLANK(Titanic_Original!L276),"Unknown",Titanic_Original!L276="C","Cherbourg",Titanic_Original!L276="Q","Queenstown",Titanic_Original!L276="S","Southampton")</f>
        <v>Queenstown</v>
      </c>
    </row>
    <row r="277" spans="1:12" x14ac:dyDescent="0.2">
      <c r="A277" s="1">
        <v>276</v>
      </c>
      <c r="B277" s="1" t="str">
        <f>IF(Titanic_Original!$B277=1,"Yes","No")</f>
        <v>Yes</v>
      </c>
      <c r="C277" s="1" t="str">
        <f>(_xlfn.IFS(Titanic_Original!$C277=1,_xlfn.CONCAT(Titanic_Original!$C277,"st"),Titanic_Original!$C277=2,_xlfn.CONCAT(Titanic_Original!$C277,"nd"),Titanic_Original!$C277=3,_xlfn.CONCAT(Titanic_Original!$C277,"rd")))</f>
        <v>1st</v>
      </c>
      <c r="D277" s="1" t="s">
        <v>417</v>
      </c>
      <c r="E277" s="1" t="str">
        <f>PROPER(Titanic_Original!E277)</f>
        <v>Female</v>
      </c>
      <c r="F277" s="4">
        <f>IF(ISBLANK(Titanic_Original!$F277),MEDIAN(Titanic_Original!$F$2:$F$892),IF(Titanic_Original!$F277&lt;1,1,Titanic_Original!$F277))</f>
        <v>63</v>
      </c>
      <c r="G277" s="1">
        <v>1</v>
      </c>
      <c r="H277" s="1">
        <v>0</v>
      </c>
      <c r="I277" s="1">
        <v>13502</v>
      </c>
      <c r="J277" s="8">
        <v>77.958299999999994</v>
      </c>
      <c r="K277" t="str">
        <f>IF(ISBLANK(Titanic_Original!K277),"0",Titanic_Original!K277)</f>
        <v>D7</v>
      </c>
      <c r="L277" s="1" t="str">
        <f>_xlfn.IFS(ISBLANK(Titanic_Original!L277),"Unknown",Titanic_Original!L277="C","Cherbourg",Titanic_Original!L277="Q","Queenstown",Titanic_Original!L277="S","Southampton")</f>
        <v>Southampton</v>
      </c>
    </row>
    <row r="278" spans="1:12" x14ac:dyDescent="0.2">
      <c r="A278" s="1">
        <v>277</v>
      </c>
      <c r="B278" s="1" t="str">
        <f>IF(Titanic_Original!$B278=1,"Yes","No")</f>
        <v>No</v>
      </c>
      <c r="C278" s="1" t="str">
        <f>(_xlfn.IFS(Titanic_Original!$C278=1,_xlfn.CONCAT(Titanic_Original!$C278,"st"),Titanic_Original!$C278=2,_xlfn.CONCAT(Titanic_Original!$C278,"nd"),Titanic_Original!$C278=3,_xlfn.CONCAT(Titanic_Original!$C278,"rd")))</f>
        <v>3rd</v>
      </c>
      <c r="D278" s="1" t="s">
        <v>419</v>
      </c>
      <c r="E278" s="1" t="str">
        <f>PROPER(Titanic_Original!E278)</f>
        <v>Female</v>
      </c>
      <c r="F278" s="4">
        <f>IF(ISBLANK(Titanic_Original!$F278),MEDIAN(Titanic_Original!$F$2:$F$892),IF(Titanic_Original!$F278&lt;1,1,Titanic_Original!$F278))</f>
        <v>45</v>
      </c>
      <c r="G278" s="1">
        <v>0</v>
      </c>
      <c r="H278" s="1">
        <v>0</v>
      </c>
      <c r="I278" s="1">
        <v>347073</v>
      </c>
      <c r="J278" s="8">
        <v>7.75</v>
      </c>
      <c r="K278" t="str">
        <f>IF(ISBLANK(Titanic_Original!K278),"0",Titanic_Original!K278)</f>
        <v>0</v>
      </c>
      <c r="L278" s="1" t="str">
        <f>_xlfn.IFS(ISBLANK(Titanic_Original!L278),"Unknown",Titanic_Original!L278="C","Cherbourg",Titanic_Original!L278="Q","Queenstown",Titanic_Original!L278="S","Southampton")</f>
        <v>Southampton</v>
      </c>
    </row>
    <row r="279" spans="1:12" x14ac:dyDescent="0.2">
      <c r="A279" s="1">
        <v>278</v>
      </c>
      <c r="B279" s="1" t="str">
        <f>IF(Titanic_Original!$B279=1,"Yes","No")</f>
        <v>No</v>
      </c>
      <c r="C279" s="1" t="str">
        <f>(_xlfn.IFS(Titanic_Original!$C279=1,_xlfn.CONCAT(Titanic_Original!$C279,"st"),Titanic_Original!$C279=2,_xlfn.CONCAT(Titanic_Original!$C279,"nd"),Titanic_Original!$C279=3,_xlfn.CONCAT(Titanic_Original!$C279,"rd")))</f>
        <v>2nd</v>
      </c>
      <c r="D279" s="1" t="s">
        <v>420</v>
      </c>
      <c r="E279" s="1" t="str">
        <f>PROPER(Titanic_Original!E279)</f>
        <v>Male</v>
      </c>
      <c r="F279" s="4">
        <f>IF(ISBLANK(Titanic_Original!$F279),MEDIAN(Titanic_Original!$F$2:$F$892),IF(Titanic_Original!$F279&lt;1,1,Titanic_Original!$F279))</f>
        <v>28</v>
      </c>
      <c r="G279" s="1">
        <v>0</v>
      </c>
      <c r="H279" s="1">
        <v>0</v>
      </c>
      <c r="I279" s="1">
        <v>239853</v>
      </c>
      <c r="J279" s="8">
        <v>0</v>
      </c>
      <c r="K279" t="str">
        <f>IF(ISBLANK(Titanic_Original!K279),"0",Titanic_Original!K279)</f>
        <v>0</v>
      </c>
      <c r="L279" s="1" t="str">
        <f>_xlfn.IFS(ISBLANK(Titanic_Original!L279),"Unknown",Titanic_Original!L279="C","Cherbourg",Titanic_Original!L279="Q","Queenstown",Titanic_Original!L279="S","Southampton")</f>
        <v>Southampton</v>
      </c>
    </row>
    <row r="280" spans="1:12" x14ac:dyDescent="0.2">
      <c r="A280" s="1">
        <v>279</v>
      </c>
      <c r="B280" s="1" t="str">
        <f>IF(Titanic_Original!$B280=1,"Yes","No")</f>
        <v>No</v>
      </c>
      <c r="C280" s="1" t="str">
        <f>(_xlfn.IFS(Titanic_Original!$C280=1,_xlfn.CONCAT(Titanic_Original!$C280,"st"),Titanic_Original!$C280=2,_xlfn.CONCAT(Titanic_Original!$C280,"nd"),Titanic_Original!$C280=3,_xlfn.CONCAT(Titanic_Original!$C280,"rd")))</f>
        <v>3rd</v>
      </c>
      <c r="D280" s="1" t="s">
        <v>421</v>
      </c>
      <c r="E280" s="1" t="str">
        <f>PROPER(Titanic_Original!E280)</f>
        <v>Male</v>
      </c>
      <c r="F280" s="4">
        <f>IF(ISBLANK(Titanic_Original!$F280),MEDIAN(Titanic_Original!$F$2:$F$892),IF(Titanic_Original!$F280&lt;1,1,Titanic_Original!$F280))</f>
        <v>7</v>
      </c>
      <c r="G280" s="1">
        <v>4</v>
      </c>
      <c r="H280" s="1">
        <v>1</v>
      </c>
      <c r="I280" s="1">
        <v>382652</v>
      </c>
      <c r="J280" s="8">
        <v>29.125</v>
      </c>
      <c r="K280" t="str">
        <f>IF(ISBLANK(Titanic_Original!K280),"0",Titanic_Original!K280)</f>
        <v>0</v>
      </c>
      <c r="L280" s="1" t="str">
        <f>_xlfn.IFS(ISBLANK(Titanic_Original!L280),"Unknown",Titanic_Original!L280="C","Cherbourg",Titanic_Original!L280="Q","Queenstown",Titanic_Original!L280="S","Southampton")</f>
        <v>Queenstown</v>
      </c>
    </row>
    <row r="281" spans="1:12" x14ac:dyDescent="0.2">
      <c r="A281" s="1">
        <v>280</v>
      </c>
      <c r="B281" s="1" t="str">
        <f>IF(Titanic_Original!$B281=1,"Yes","No")</f>
        <v>Yes</v>
      </c>
      <c r="C281" s="1" t="str">
        <f>(_xlfn.IFS(Titanic_Original!$C281=1,_xlfn.CONCAT(Titanic_Original!$C281,"st"),Titanic_Original!$C281=2,_xlfn.CONCAT(Titanic_Original!$C281,"nd"),Titanic_Original!$C281=3,_xlfn.CONCAT(Titanic_Original!$C281,"rd")))</f>
        <v>3rd</v>
      </c>
      <c r="D281" s="1" t="s">
        <v>422</v>
      </c>
      <c r="E281" s="1" t="str">
        <f>PROPER(Titanic_Original!E281)</f>
        <v>Female</v>
      </c>
      <c r="F281" s="4">
        <f>IF(ISBLANK(Titanic_Original!$F281),MEDIAN(Titanic_Original!$F$2:$F$892),IF(Titanic_Original!$F281&lt;1,1,Titanic_Original!$F281))</f>
        <v>35</v>
      </c>
      <c r="G281" s="1">
        <v>1</v>
      </c>
      <c r="H281" s="1">
        <v>1</v>
      </c>
      <c r="I281" s="1" t="s">
        <v>423</v>
      </c>
      <c r="J281" s="8">
        <v>20.25</v>
      </c>
      <c r="K281" t="str">
        <f>IF(ISBLANK(Titanic_Original!K281),"0",Titanic_Original!K281)</f>
        <v>0</v>
      </c>
      <c r="L281" s="1" t="str">
        <f>_xlfn.IFS(ISBLANK(Titanic_Original!L281),"Unknown",Titanic_Original!L281="C","Cherbourg",Titanic_Original!L281="Q","Queenstown",Titanic_Original!L281="S","Southampton")</f>
        <v>Southampton</v>
      </c>
    </row>
    <row r="282" spans="1:12" x14ac:dyDescent="0.2">
      <c r="A282" s="1">
        <v>281</v>
      </c>
      <c r="B282" s="1" t="str">
        <f>IF(Titanic_Original!$B282=1,"Yes","No")</f>
        <v>No</v>
      </c>
      <c r="C282" s="1" t="str">
        <f>(_xlfn.IFS(Titanic_Original!$C282=1,_xlfn.CONCAT(Titanic_Original!$C282,"st"),Titanic_Original!$C282=2,_xlfn.CONCAT(Titanic_Original!$C282,"nd"),Titanic_Original!$C282=3,_xlfn.CONCAT(Titanic_Original!$C282,"rd")))</f>
        <v>3rd</v>
      </c>
      <c r="D282" s="1" t="s">
        <v>424</v>
      </c>
      <c r="E282" s="1" t="str">
        <f>PROPER(Titanic_Original!E282)</f>
        <v>Male</v>
      </c>
      <c r="F282" s="4">
        <f>IF(ISBLANK(Titanic_Original!$F282),MEDIAN(Titanic_Original!$F$2:$F$892),IF(Titanic_Original!$F282&lt;1,1,Titanic_Original!$F282))</f>
        <v>65</v>
      </c>
      <c r="G282" s="1">
        <v>0</v>
      </c>
      <c r="H282" s="1">
        <v>0</v>
      </c>
      <c r="I282" s="1">
        <v>336439</v>
      </c>
      <c r="J282" s="8">
        <v>7.75</v>
      </c>
      <c r="K282" t="str">
        <f>IF(ISBLANK(Titanic_Original!K282),"0",Titanic_Original!K282)</f>
        <v>0</v>
      </c>
      <c r="L282" s="1" t="str">
        <f>_xlfn.IFS(ISBLANK(Titanic_Original!L282),"Unknown",Titanic_Original!L282="C","Cherbourg",Titanic_Original!L282="Q","Queenstown",Titanic_Original!L282="S","Southampton")</f>
        <v>Queenstown</v>
      </c>
    </row>
    <row r="283" spans="1:12" x14ac:dyDescent="0.2">
      <c r="A283" s="1">
        <v>282</v>
      </c>
      <c r="B283" s="1" t="str">
        <f>IF(Titanic_Original!$B283=1,"Yes","No")</f>
        <v>No</v>
      </c>
      <c r="C283" s="1" t="str">
        <f>(_xlfn.IFS(Titanic_Original!$C283=1,_xlfn.CONCAT(Titanic_Original!$C283,"st"),Titanic_Original!$C283=2,_xlfn.CONCAT(Titanic_Original!$C283,"nd"),Titanic_Original!$C283=3,_xlfn.CONCAT(Titanic_Original!$C283,"rd")))</f>
        <v>3rd</v>
      </c>
      <c r="D283" s="1" t="s">
        <v>425</v>
      </c>
      <c r="E283" s="1" t="str">
        <f>PROPER(Titanic_Original!E283)</f>
        <v>Male</v>
      </c>
      <c r="F283" s="4">
        <f>IF(ISBLANK(Titanic_Original!$F283),MEDIAN(Titanic_Original!$F$2:$F$892),IF(Titanic_Original!$F283&lt;1,1,Titanic_Original!$F283))</f>
        <v>28</v>
      </c>
      <c r="G283" s="1">
        <v>0</v>
      </c>
      <c r="H283" s="1">
        <v>0</v>
      </c>
      <c r="I283" s="1">
        <v>347464</v>
      </c>
      <c r="J283" s="8">
        <v>7.8541999999999996</v>
      </c>
      <c r="K283" t="str">
        <f>IF(ISBLANK(Titanic_Original!K283),"0",Titanic_Original!K283)</f>
        <v>0</v>
      </c>
      <c r="L283" s="1" t="str">
        <f>_xlfn.IFS(ISBLANK(Titanic_Original!L283),"Unknown",Titanic_Original!L283="C","Cherbourg",Titanic_Original!L283="Q","Queenstown",Titanic_Original!L283="S","Southampton")</f>
        <v>Southampton</v>
      </c>
    </row>
    <row r="284" spans="1:12" x14ac:dyDescent="0.2">
      <c r="A284" s="1">
        <v>283</v>
      </c>
      <c r="B284" s="1" t="str">
        <f>IF(Titanic_Original!$B284=1,"Yes","No")</f>
        <v>No</v>
      </c>
      <c r="C284" s="1" t="str">
        <f>(_xlfn.IFS(Titanic_Original!$C284=1,_xlfn.CONCAT(Titanic_Original!$C284,"st"),Titanic_Original!$C284=2,_xlfn.CONCAT(Titanic_Original!$C284,"nd"),Titanic_Original!$C284=3,_xlfn.CONCAT(Titanic_Original!$C284,"rd")))</f>
        <v>3rd</v>
      </c>
      <c r="D284" s="1" t="s">
        <v>426</v>
      </c>
      <c r="E284" s="1" t="str">
        <f>PROPER(Titanic_Original!E284)</f>
        <v>Male</v>
      </c>
      <c r="F284" s="4">
        <f>IF(ISBLANK(Titanic_Original!$F284),MEDIAN(Titanic_Original!$F$2:$F$892),IF(Titanic_Original!$F284&lt;1,1,Titanic_Original!$F284))</f>
        <v>16</v>
      </c>
      <c r="G284" s="1">
        <v>0</v>
      </c>
      <c r="H284" s="1">
        <v>0</v>
      </c>
      <c r="I284" s="1">
        <v>345778</v>
      </c>
      <c r="J284" s="8">
        <v>9.5</v>
      </c>
      <c r="K284" t="str">
        <f>IF(ISBLANK(Titanic_Original!K284),"0",Titanic_Original!K284)</f>
        <v>0</v>
      </c>
      <c r="L284" s="1" t="str">
        <f>_xlfn.IFS(ISBLANK(Titanic_Original!L284),"Unknown",Titanic_Original!L284="C","Cherbourg",Titanic_Original!L284="Q","Queenstown",Titanic_Original!L284="S","Southampton")</f>
        <v>Southampton</v>
      </c>
    </row>
    <row r="285" spans="1:12" x14ac:dyDescent="0.2">
      <c r="A285" s="1">
        <v>284</v>
      </c>
      <c r="B285" s="1" t="str">
        <f>IF(Titanic_Original!$B285=1,"Yes","No")</f>
        <v>Yes</v>
      </c>
      <c r="C285" s="1" t="str">
        <f>(_xlfn.IFS(Titanic_Original!$C285=1,_xlfn.CONCAT(Titanic_Original!$C285,"st"),Titanic_Original!$C285=2,_xlfn.CONCAT(Titanic_Original!$C285,"nd"),Titanic_Original!$C285=3,_xlfn.CONCAT(Titanic_Original!$C285,"rd")))</f>
        <v>3rd</v>
      </c>
      <c r="D285" s="1" t="s">
        <v>427</v>
      </c>
      <c r="E285" s="1" t="str">
        <f>PROPER(Titanic_Original!E285)</f>
        <v>Male</v>
      </c>
      <c r="F285" s="4">
        <f>IF(ISBLANK(Titanic_Original!$F285),MEDIAN(Titanic_Original!$F$2:$F$892),IF(Titanic_Original!$F285&lt;1,1,Titanic_Original!$F285))</f>
        <v>19</v>
      </c>
      <c r="G285" s="1">
        <v>0</v>
      </c>
      <c r="H285" s="1">
        <v>0</v>
      </c>
      <c r="I285" s="1" t="s">
        <v>428</v>
      </c>
      <c r="J285" s="8">
        <v>8.0500000000000007</v>
      </c>
      <c r="K285" t="str">
        <f>IF(ISBLANK(Titanic_Original!K285),"0",Titanic_Original!K285)</f>
        <v>0</v>
      </c>
      <c r="L285" s="1" t="str">
        <f>_xlfn.IFS(ISBLANK(Titanic_Original!L285),"Unknown",Titanic_Original!L285="C","Cherbourg",Titanic_Original!L285="Q","Queenstown",Titanic_Original!L285="S","Southampton")</f>
        <v>Southampton</v>
      </c>
    </row>
    <row r="286" spans="1:12" x14ac:dyDescent="0.2">
      <c r="A286" s="1">
        <v>285</v>
      </c>
      <c r="B286" s="1" t="str">
        <f>IF(Titanic_Original!$B286=1,"Yes","No")</f>
        <v>No</v>
      </c>
      <c r="C286" s="1" t="str">
        <f>(_xlfn.IFS(Titanic_Original!$C286=1,_xlfn.CONCAT(Titanic_Original!$C286,"st"),Titanic_Original!$C286=2,_xlfn.CONCAT(Titanic_Original!$C286,"nd"),Titanic_Original!$C286=3,_xlfn.CONCAT(Titanic_Original!$C286,"rd")))</f>
        <v>1st</v>
      </c>
      <c r="D286" s="1" t="s">
        <v>429</v>
      </c>
      <c r="E286" s="1" t="str">
        <f>PROPER(Titanic_Original!E286)</f>
        <v>Male</v>
      </c>
      <c r="F286" s="4">
        <f>IF(ISBLANK(Titanic_Original!$F286),MEDIAN(Titanic_Original!$F$2:$F$892),IF(Titanic_Original!$F286&lt;1,1,Titanic_Original!$F286))</f>
        <v>28</v>
      </c>
      <c r="G286" s="1">
        <v>0</v>
      </c>
      <c r="H286" s="1">
        <v>0</v>
      </c>
      <c r="I286" s="1">
        <v>113056</v>
      </c>
      <c r="J286" s="8">
        <v>26</v>
      </c>
      <c r="K286" t="str">
        <f>IF(ISBLANK(Titanic_Original!K286),"0",Titanic_Original!K286)</f>
        <v>A19</v>
      </c>
      <c r="L286" s="1" t="str">
        <f>_xlfn.IFS(ISBLANK(Titanic_Original!L286),"Unknown",Titanic_Original!L286="C","Cherbourg",Titanic_Original!L286="Q","Queenstown",Titanic_Original!L286="S","Southampton")</f>
        <v>Southampton</v>
      </c>
    </row>
    <row r="287" spans="1:12" x14ac:dyDescent="0.2">
      <c r="A287" s="1">
        <v>286</v>
      </c>
      <c r="B287" s="1" t="str">
        <f>IF(Titanic_Original!$B287=1,"Yes","No")</f>
        <v>No</v>
      </c>
      <c r="C287" s="1" t="str">
        <f>(_xlfn.IFS(Titanic_Original!$C287=1,_xlfn.CONCAT(Titanic_Original!$C287,"st"),Titanic_Original!$C287=2,_xlfn.CONCAT(Titanic_Original!$C287,"nd"),Titanic_Original!$C287=3,_xlfn.CONCAT(Titanic_Original!$C287,"rd")))</f>
        <v>3rd</v>
      </c>
      <c r="D287" s="1" t="s">
        <v>431</v>
      </c>
      <c r="E287" s="1" t="str">
        <f>PROPER(Titanic_Original!E287)</f>
        <v>Male</v>
      </c>
      <c r="F287" s="4">
        <f>IF(ISBLANK(Titanic_Original!$F287),MEDIAN(Titanic_Original!$F$2:$F$892),IF(Titanic_Original!$F287&lt;1,1,Titanic_Original!$F287))</f>
        <v>33</v>
      </c>
      <c r="G287" s="1">
        <v>0</v>
      </c>
      <c r="H287" s="1">
        <v>0</v>
      </c>
      <c r="I287" s="1">
        <v>349239</v>
      </c>
      <c r="J287" s="8">
        <v>8.6624999999999996</v>
      </c>
      <c r="K287" t="str">
        <f>IF(ISBLANK(Titanic_Original!K287),"0",Titanic_Original!K287)</f>
        <v>0</v>
      </c>
      <c r="L287" s="1" t="str">
        <f>_xlfn.IFS(ISBLANK(Titanic_Original!L287),"Unknown",Titanic_Original!L287="C","Cherbourg",Titanic_Original!L287="Q","Queenstown",Titanic_Original!L287="S","Southampton")</f>
        <v>Cherbourg</v>
      </c>
    </row>
    <row r="288" spans="1:12" x14ac:dyDescent="0.2">
      <c r="A288" s="1">
        <v>287</v>
      </c>
      <c r="B288" s="1" t="str">
        <f>IF(Titanic_Original!$B288=1,"Yes","No")</f>
        <v>Yes</v>
      </c>
      <c r="C288" s="1" t="str">
        <f>(_xlfn.IFS(Titanic_Original!$C288=1,_xlfn.CONCAT(Titanic_Original!$C288,"st"),Titanic_Original!$C288=2,_xlfn.CONCAT(Titanic_Original!$C288,"nd"),Titanic_Original!$C288=3,_xlfn.CONCAT(Titanic_Original!$C288,"rd")))</f>
        <v>3rd</v>
      </c>
      <c r="D288" s="1" t="s">
        <v>432</v>
      </c>
      <c r="E288" s="1" t="str">
        <f>PROPER(Titanic_Original!E288)</f>
        <v>Male</v>
      </c>
      <c r="F288" s="4">
        <f>IF(ISBLANK(Titanic_Original!$F288),MEDIAN(Titanic_Original!$F$2:$F$892),IF(Titanic_Original!$F288&lt;1,1,Titanic_Original!$F288))</f>
        <v>30</v>
      </c>
      <c r="G288" s="1">
        <v>0</v>
      </c>
      <c r="H288" s="1">
        <v>0</v>
      </c>
      <c r="I288" s="1">
        <v>345774</v>
      </c>
      <c r="J288" s="8">
        <v>9.5</v>
      </c>
      <c r="K288" t="str">
        <f>IF(ISBLANK(Titanic_Original!K288),"0",Titanic_Original!K288)</f>
        <v>0</v>
      </c>
      <c r="L288" s="1" t="str">
        <f>_xlfn.IFS(ISBLANK(Titanic_Original!L288),"Unknown",Titanic_Original!L288="C","Cherbourg",Titanic_Original!L288="Q","Queenstown",Titanic_Original!L288="S","Southampton")</f>
        <v>Southampton</v>
      </c>
    </row>
    <row r="289" spans="1:12" x14ac:dyDescent="0.2">
      <c r="A289" s="1">
        <v>288</v>
      </c>
      <c r="B289" s="1" t="str">
        <f>IF(Titanic_Original!$B289=1,"Yes","No")</f>
        <v>No</v>
      </c>
      <c r="C289" s="1" t="str">
        <f>(_xlfn.IFS(Titanic_Original!$C289=1,_xlfn.CONCAT(Titanic_Original!$C289,"st"),Titanic_Original!$C289=2,_xlfn.CONCAT(Titanic_Original!$C289,"nd"),Titanic_Original!$C289=3,_xlfn.CONCAT(Titanic_Original!$C289,"rd")))</f>
        <v>3rd</v>
      </c>
      <c r="D289" s="1" t="s">
        <v>433</v>
      </c>
      <c r="E289" s="1" t="str">
        <f>PROPER(Titanic_Original!E289)</f>
        <v>Male</v>
      </c>
      <c r="F289" s="4">
        <f>IF(ISBLANK(Titanic_Original!$F289),MEDIAN(Titanic_Original!$F$2:$F$892),IF(Titanic_Original!$F289&lt;1,1,Titanic_Original!$F289))</f>
        <v>22</v>
      </c>
      <c r="G289" s="1">
        <v>0</v>
      </c>
      <c r="H289" s="1">
        <v>0</v>
      </c>
      <c r="I289" s="1">
        <v>349206</v>
      </c>
      <c r="J289" s="8">
        <v>7.8958000000000004</v>
      </c>
      <c r="K289" t="str">
        <f>IF(ISBLANK(Titanic_Original!K289),"0",Titanic_Original!K289)</f>
        <v>0</v>
      </c>
      <c r="L289" s="1" t="str">
        <f>_xlfn.IFS(ISBLANK(Titanic_Original!L289),"Unknown",Titanic_Original!L289="C","Cherbourg",Titanic_Original!L289="Q","Queenstown",Titanic_Original!L289="S","Southampton")</f>
        <v>Southampton</v>
      </c>
    </row>
    <row r="290" spans="1:12" x14ac:dyDescent="0.2">
      <c r="A290" s="1">
        <v>289</v>
      </c>
      <c r="B290" s="1" t="str">
        <f>IF(Titanic_Original!$B290=1,"Yes","No")</f>
        <v>Yes</v>
      </c>
      <c r="C290" s="1" t="str">
        <f>(_xlfn.IFS(Titanic_Original!$C290=1,_xlfn.CONCAT(Titanic_Original!$C290,"st"),Titanic_Original!$C290=2,_xlfn.CONCAT(Titanic_Original!$C290,"nd"),Titanic_Original!$C290=3,_xlfn.CONCAT(Titanic_Original!$C290,"rd")))</f>
        <v>2nd</v>
      </c>
      <c r="D290" s="1" t="s">
        <v>434</v>
      </c>
      <c r="E290" s="1" t="str">
        <f>PROPER(Titanic_Original!E290)</f>
        <v>Male</v>
      </c>
      <c r="F290" s="4">
        <f>IF(ISBLANK(Titanic_Original!$F290),MEDIAN(Titanic_Original!$F$2:$F$892),IF(Titanic_Original!$F290&lt;1,1,Titanic_Original!$F290))</f>
        <v>42</v>
      </c>
      <c r="G290" s="1">
        <v>0</v>
      </c>
      <c r="H290" s="1">
        <v>0</v>
      </c>
      <c r="I290" s="1">
        <v>237798</v>
      </c>
      <c r="J290" s="8">
        <v>13</v>
      </c>
      <c r="K290" t="str">
        <f>IF(ISBLANK(Titanic_Original!K290),"0",Titanic_Original!K290)</f>
        <v>0</v>
      </c>
      <c r="L290" s="1" t="str">
        <f>_xlfn.IFS(ISBLANK(Titanic_Original!L290),"Unknown",Titanic_Original!L290="C","Cherbourg",Titanic_Original!L290="Q","Queenstown",Titanic_Original!L290="S","Southampton")</f>
        <v>Southampton</v>
      </c>
    </row>
    <row r="291" spans="1:12" x14ac:dyDescent="0.2">
      <c r="A291" s="1">
        <v>290</v>
      </c>
      <c r="B291" s="1" t="str">
        <f>IF(Titanic_Original!$B291=1,"Yes","No")</f>
        <v>Yes</v>
      </c>
      <c r="C291" s="1" t="str">
        <f>(_xlfn.IFS(Titanic_Original!$C291=1,_xlfn.CONCAT(Titanic_Original!$C291,"st"),Titanic_Original!$C291=2,_xlfn.CONCAT(Titanic_Original!$C291,"nd"),Titanic_Original!$C291=3,_xlfn.CONCAT(Titanic_Original!$C291,"rd")))</f>
        <v>3rd</v>
      </c>
      <c r="D291" s="1" t="s">
        <v>435</v>
      </c>
      <c r="E291" s="1" t="str">
        <f>PROPER(Titanic_Original!E291)</f>
        <v>Female</v>
      </c>
      <c r="F291" s="4">
        <f>IF(ISBLANK(Titanic_Original!$F291),MEDIAN(Titanic_Original!$F$2:$F$892),IF(Titanic_Original!$F291&lt;1,1,Titanic_Original!$F291))</f>
        <v>22</v>
      </c>
      <c r="G291" s="1">
        <v>0</v>
      </c>
      <c r="H291" s="1">
        <v>0</v>
      </c>
      <c r="I291" s="1">
        <v>370373</v>
      </c>
      <c r="J291" s="8">
        <v>7.75</v>
      </c>
      <c r="K291" t="str">
        <f>IF(ISBLANK(Titanic_Original!K291),"0",Titanic_Original!K291)</f>
        <v>0</v>
      </c>
      <c r="L291" s="1" t="str">
        <f>_xlfn.IFS(ISBLANK(Titanic_Original!L291),"Unknown",Titanic_Original!L291="C","Cherbourg",Titanic_Original!L291="Q","Queenstown",Titanic_Original!L291="S","Southampton")</f>
        <v>Queenstown</v>
      </c>
    </row>
    <row r="292" spans="1:12" x14ac:dyDescent="0.2">
      <c r="A292" s="1">
        <v>291</v>
      </c>
      <c r="B292" s="1" t="str">
        <f>IF(Titanic_Original!$B292=1,"Yes","No")</f>
        <v>Yes</v>
      </c>
      <c r="C292" s="1" t="str">
        <f>(_xlfn.IFS(Titanic_Original!$C292=1,_xlfn.CONCAT(Titanic_Original!$C292,"st"),Titanic_Original!$C292=2,_xlfn.CONCAT(Titanic_Original!$C292,"nd"),Titanic_Original!$C292=3,_xlfn.CONCAT(Titanic_Original!$C292,"rd")))</f>
        <v>1st</v>
      </c>
      <c r="D292" s="1" t="s">
        <v>436</v>
      </c>
      <c r="E292" s="1" t="str">
        <f>PROPER(Titanic_Original!E292)</f>
        <v>Female</v>
      </c>
      <c r="F292" s="4">
        <f>IF(ISBLANK(Titanic_Original!$F292),MEDIAN(Titanic_Original!$F$2:$F$892),IF(Titanic_Original!$F292&lt;1,1,Titanic_Original!$F292))</f>
        <v>26</v>
      </c>
      <c r="G292" s="1">
        <v>0</v>
      </c>
      <c r="H292" s="1">
        <v>0</v>
      </c>
      <c r="I292" s="1">
        <v>19877</v>
      </c>
      <c r="J292" s="8">
        <v>78.849999999999994</v>
      </c>
      <c r="K292" t="str">
        <f>IF(ISBLANK(Titanic_Original!K292),"0",Titanic_Original!K292)</f>
        <v>0</v>
      </c>
      <c r="L292" s="1" t="str">
        <f>_xlfn.IFS(ISBLANK(Titanic_Original!L292),"Unknown",Titanic_Original!L292="C","Cherbourg",Titanic_Original!L292="Q","Queenstown",Titanic_Original!L292="S","Southampton")</f>
        <v>Southampton</v>
      </c>
    </row>
    <row r="293" spans="1:12" x14ac:dyDescent="0.2">
      <c r="A293" s="1">
        <v>292</v>
      </c>
      <c r="B293" s="1" t="str">
        <f>IF(Titanic_Original!$B293=1,"Yes","No")</f>
        <v>Yes</v>
      </c>
      <c r="C293" s="1" t="str">
        <f>(_xlfn.IFS(Titanic_Original!$C293=1,_xlfn.CONCAT(Titanic_Original!$C293,"st"),Titanic_Original!$C293=2,_xlfn.CONCAT(Titanic_Original!$C293,"nd"),Titanic_Original!$C293=3,_xlfn.CONCAT(Titanic_Original!$C293,"rd")))</f>
        <v>1st</v>
      </c>
      <c r="D293" s="1" t="s">
        <v>437</v>
      </c>
      <c r="E293" s="1" t="str">
        <f>PROPER(Titanic_Original!E293)</f>
        <v>Female</v>
      </c>
      <c r="F293" s="4">
        <f>IF(ISBLANK(Titanic_Original!$F293),MEDIAN(Titanic_Original!$F$2:$F$892),IF(Titanic_Original!$F293&lt;1,1,Titanic_Original!$F293))</f>
        <v>19</v>
      </c>
      <c r="G293" s="1">
        <v>1</v>
      </c>
      <c r="H293" s="1">
        <v>0</v>
      </c>
      <c r="I293" s="1">
        <v>11967</v>
      </c>
      <c r="J293" s="8">
        <v>91.0792</v>
      </c>
      <c r="K293" t="str">
        <f>IF(ISBLANK(Titanic_Original!K293),"0",Titanic_Original!K293)</f>
        <v>B49</v>
      </c>
      <c r="L293" s="1" t="str">
        <f>_xlfn.IFS(ISBLANK(Titanic_Original!L293),"Unknown",Titanic_Original!L293="C","Cherbourg",Titanic_Original!L293="Q","Queenstown",Titanic_Original!L293="S","Southampton")</f>
        <v>Cherbourg</v>
      </c>
    </row>
    <row r="294" spans="1:12" x14ac:dyDescent="0.2">
      <c r="A294" s="1">
        <v>293</v>
      </c>
      <c r="B294" s="1" t="str">
        <f>IF(Titanic_Original!$B294=1,"Yes","No")</f>
        <v>No</v>
      </c>
      <c r="C294" s="1" t="str">
        <f>(_xlfn.IFS(Titanic_Original!$C294=1,_xlfn.CONCAT(Titanic_Original!$C294,"st"),Titanic_Original!$C294=2,_xlfn.CONCAT(Titanic_Original!$C294,"nd"),Titanic_Original!$C294=3,_xlfn.CONCAT(Titanic_Original!$C294,"rd")))</f>
        <v>2nd</v>
      </c>
      <c r="D294" s="1" t="s">
        <v>439</v>
      </c>
      <c r="E294" s="1" t="str">
        <f>PROPER(Titanic_Original!E294)</f>
        <v>Male</v>
      </c>
      <c r="F294" s="4">
        <f>IF(ISBLANK(Titanic_Original!$F294),MEDIAN(Titanic_Original!$F$2:$F$892),IF(Titanic_Original!$F294&lt;1,1,Titanic_Original!$F294))</f>
        <v>36</v>
      </c>
      <c r="G294" s="1">
        <v>0</v>
      </c>
      <c r="H294" s="1">
        <v>0</v>
      </c>
      <c r="I294" s="1" t="s">
        <v>440</v>
      </c>
      <c r="J294" s="8">
        <v>12.875</v>
      </c>
      <c r="K294" t="str">
        <f>IF(ISBLANK(Titanic_Original!K294),"0",Titanic_Original!K294)</f>
        <v>D</v>
      </c>
      <c r="L294" s="1" t="str">
        <f>_xlfn.IFS(ISBLANK(Titanic_Original!L294),"Unknown",Titanic_Original!L294="C","Cherbourg",Titanic_Original!L294="Q","Queenstown",Titanic_Original!L294="S","Southampton")</f>
        <v>Cherbourg</v>
      </c>
    </row>
    <row r="295" spans="1:12" x14ac:dyDescent="0.2">
      <c r="A295" s="1">
        <v>294</v>
      </c>
      <c r="B295" s="1" t="str">
        <f>IF(Titanic_Original!$B295=1,"Yes","No")</f>
        <v>No</v>
      </c>
      <c r="C295" s="1" t="str">
        <f>(_xlfn.IFS(Titanic_Original!$C295=1,_xlfn.CONCAT(Titanic_Original!$C295,"st"),Titanic_Original!$C295=2,_xlfn.CONCAT(Titanic_Original!$C295,"nd"),Titanic_Original!$C295=3,_xlfn.CONCAT(Titanic_Original!$C295,"rd")))</f>
        <v>3rd</v>
      </c>
      <c r="D295" s="1" t="s">
        <v>442</v>
      </c>
      <c r="E295" s="1" t="str">
        <f>PROPER(Titanic_Original!E295)</f>
        <v>Female</v>
      </c>
      <c r="F295" s="4">
        <f>IF(ISBLANK(Titanic_Original!$F295),MEDIAN(Titanic_Original!$F$2:$F$892),IF(Titanic_Original!$F295&lt;1,1,Titanic_Original!$F295))</f>
        <v>24</v>
      </c>
      <c r="G295" s="1">
        <v>0</v>
      </c>
      <c r="H295" s="1">
        <v>0</v>
      </c>
      <c r="I295" s="1">
        <v>349236</v>
      </c>
      <c r="J295" s="8">
        <v>8.85</v>
      </c>
      <c r="K295" t="str">
        <f>IF(ISBLANK(Titanic_Original!K295),"0",Titanic_Original!K295)</f>
        <v>0</v>
      </c>
      <c r="L295" s="1" t="str">
        <f>_xlfn.IFS(ISBLANK(Titanic_Original!L295),"Unknown",Titanic_Original!L295="C","Cherbourg",Titanic_Original!L295="Q","Queenstown",Titanic_Original!L295="S","Southampton")</f>
        <v>Southampton</v>
      </c>
    </row>
    <row r="296" spans="1:12" x14ac:dyDescent="0.2">
      <c r="A296" s="1">
        <v>295</v>
      </c>
      <c r="B296" s="1" t="str">
        <f>IF(Titanic_Original!$B296=1,"Yes","No")</f>
        <v>No</v>
      </c>
      <c r="C296" s="1" t="str">
        <f>(_xlfn.IFS(Titanic_Original!$C296=1,_xlfn.CONCAT(Titanic_Original!$C296,"st"),Titanic_Original!$C296=2,_xlfn.CONCAT(Titanic_Original!$C296,"nd"),Titanic_Original!$C296=3,_xlfn.CONCAT(Titanic_Original!$C296,"rd")))</f>
        <v>3rd</v>
      </c>
      <c r="D296" s="1" t="s">
        <v>443</v>
      </c>
      <c r="E296" s="1" t="str">
        <f>PROPER(Titanic_Original!E296)</f>
        <v>Male</v>
      </c>
      <c r="F296" s="4">
        <f>IF(ISBLANK(Titanic_Original!$F296),MEDIAN(Titanic_Original!$F$2:$F$892),IF(Titanic_Original!$F296&lt;1,1,Titanic_Original!$F296))</f>
        <v>24</v>
      </c>
      <c r="G296" s="1">
        <v>0</v>
      </c>
      <c r="H296" s="1">
        <v>0</v>
      </c>
      <c r="I296" s="1">
        <v>349233</v>
      </c>
      <c r="J296" s="8">
        <v>7.8958000000000004</v>
      </c>
      <c r="K296" t="str">
        <f>IF(ISBLANK(Titanic_Original!K296),"0",Titanic_Original!K296)</f>
        <v>0</v>
      </c>
      <c r="L296" s="1" t="str">
        <f>_xlfn.IFS(ISBLANK(Titanic_Original!L296),"Unknown",Titanic_Original!L296="C","Cherbourg",Titanic_Original!L296="Q","Queenstown",Titanic_Original!L296="S","Southampton")</f>
        <v>Southampton</v>
      </c>
    </row>
    <row r="297" spans="1:12" x14ac:dyDescent="0.2">
      <c r="A297" s="1">
        <v>296</v>
      </c>
      <c r="B297" s="1" t="str">
        <f>IF(Titanic_Original!$B297=1,"Yes","No")</f>
        <v>No</v>
      </c>
      <c r="C297" s="1" t="str">
        <f>(_xlfn.IFS(Titanic_Original!$C297=1,_xlfn.CONCAT(Titanic_Original!$C297,"st"),Titanic_Original!$C297=2,_xlfn.CONCAT(Titanic_Original!$C297,"nd"),Titanic_Original!$C297=3,_xlfn.CONCAT(Titanic_Original!$C297,"rd")))</f>
        <v>1st</v>
      </c>
      <c r="D297" s="1" t="s">
        <v>444</v>
      </c>
      <c r="E297" s="1" t="str">
        <f>PROPER(Titanic_Original!E297)</f>
        <v>Male</v>
      </c>
      <c r="F297" s="4">
        <f>IF(ISBLANK(Titanic_Original!$F297),MEDIAN(Titanic_Original!$F$2:$F$892),IF(Titanic_Original!$F297&lt;1,1,Titanic_Original!$F297))</f>
        <v>28</v>
      </c>
      <c r="G297" s="1">
        <v>0</v>
      </c>
      <c r="H297" s="1">
        <v>0</v>
      </c>
      <c r="I297" s="1" t="s">
        <v>445</v>
      </c>
      <c r="J297" s="8">
        <v>27.720800000000001</v>
      </c>
      <c r="K297" t="str">
        <f>IF(ISBLANK(Titanic_Original!K297),"0",Titanic_Original!K297)</f>
        <v>0</v>
      </c>
      <c r="L297" s="1" t="str">
        <f>_xlfn.IFS(ISBLANK(Titanic_Original!L297),"Unknown",Titanic_Original!L297="C","Cherbourg",Titanic_Original!L297="Q","Queenstown",Titanic_Original!L297="S","Southampton")</f>
        <v>Cherbourg</v>
      </c>
    </row>
    <row r="298" spans="1:12" x14ac:dyDescent="0.2">
      <c r="A298" s="1">
        <v>297</v>
      </c>
      <c r="B298" s="1" t="str">
        <f>IF(Titanic_Original!$B298=1,"Yes","No")</f>
        <v>No</v>
      </c>
      <c r="C298" s="1" t="str">
        <f>(_xlfn.IFS(Titanic_Original!$C298=1,_xlfn.CONCAT(Titanic_Original!$C298,"st"),Titanic_Original!$C298=2,_xlfn.CONCAT(Titanic_Original!$C298,"nd"),Titanic_Original!$C298=3,_xlfn.CONCAT(Titanic_Original!$C298,"rd")))</f>
        <v>3rd</v>
      </c>
      <c r="D298" s="1" t="s">
        <v>446</v>
      </c>
      <c r="E298" s="1" t="str">
        <f>PROPER(Titanic_Original!E298)</f>
        <v>Male</v>
      </c>
      <c r="F298" s="4">
        <f>IF(ISBLANK(Titanic_Original!$F298),MEDIAN(Titanic_Original!$F$2:$F$892),IF(Titanic_Original!$F298&lt;1,1,Titanic_Original!$F298))</f>
        <v>23.5</v>
      </c>
      <c r="G298" s="1">
        <v>0</v>
      </c>
      <c r="H298" s="1">
        <v>0</v>
      </c>
      <c r="I298" s="1">
        <v>2693</v>
      </c>
      <c r="J298" s="8">
        <v>7.2291999999999996</v>
      </c>
      <c r="K298" t="str">
        <f>IF(ISBLANK(Titanic_Original!K298),"0",Titanic_Original!K298)</f>
        <v>0</v>
      </c>
      <c r="L298" s="1" t="str">
        <f>_xlfn.IFS(ISBLANK(Titanic_Original!L298),"Unknown",Titanic_Original!L298="C","Cherbourg",Titanic_Original!L298="Q","Queenstown",Titanic_Original!L298="S","Southampton")</f>
        <v>Cherbourg</v>
      </c>
    </row>
    <row r="299" spans="1:12" x14ac:dyDescent="0.2">
      <c r="A299" s="1">
        <v>298</v>
      </c>
      <c r="B299" s="1" t="str">
        <f>IF(Titanic_Original!$B299=1,"Yes","No")</f>
        <v>No</v>
      </c>
      <c r="C299" s="1" t="str">
        <f>(_xlfn.IFS(Titanic_Original!$C299=1,_xlfn.CONCAT(Titanic_Original!$C299,"st"),Titanic_Original!$C299=2,_xlfn.CONCAT(Titanic_Original!$C299,"nd"),Titanic_Original!$C299=3,_xlfn.CONCAT(Titanic_Original!$C299,"rd")))</f>
        <v>1st</v>
      </c>
      <c r="D299" s="1" t="s">
        <v>447</v>
      </c>
      <c r="E299" s="1" t="str">
        <f>PROPER(Titanic_Original!E299)</f>
        <v>Female</v>
      </c>
      <c r="F299" s="4">
        <f>IF(ISBLANK(Titanic_Original!$F299),MEDIAN(Titanic_Original!$F$2:$F$892),IF(Titanic_Original!$F299&lt;1,1,Titanic_Original!$F299))</f>
        <v>2</v>
      </c>
      <c r="G299" s="1">
        <v>1</v>
      </c>
      <c r="H299" s="1">
        <v>2</v>
      </c>
      <c r="I299" s="1">
        <v>113781</v>
      </c>
      <c r="J299" s="8">
        <v>151.55000000000001</v>
      </c>
      <c r="K299" t="str">
        <f>IF(ISBLANK(Titanic_Original!K299),"0",Titanic_Original!K299)</f>
        <v>C22 C26</v>
      </c>
      <c r="L299" s="1" t="str">
        <f>_xlfn.IFS(ISBLANK(Titanic_Original!L299),"Unknown",Titanic_Original!L299="C","Cherbourg",Titanic_Original!L299="Q","Queenstown",Titanic_Original!L299="S","Southampton")</f>
        <v>Southampton</v>
      </c>
    </row>
    <row r="300" spans="1:12" x14ac:dyDescent="0.2">
      <c r="A300" s="1">
        <v>299</v>
      </c>
      <c r="B300" s="1" t="str">
        <f>IF(Titanic_Original!$B300=1,"Yes","No")</f>
        <v>Yes</v>
      </c>
      <c r="C300" s="1" t="str">
        <f>(_xlfn.IFS(Titanic_Original!$C300=1,_xlfn.CONCAT(Titanic_Original!$C300,"st"),Titanic_Original!$C300=2,_xlfn.CONCAT(Titanic_Original!$C300,"nd"),Titanic_Original!$C300=3,_xlfn.CONCAT(Titanic_Original!$C300,"rd")))</f>
        <v>1st</v>
      </c>
      <c r="D300" s="1" t="s">
        <v>449</v>
      </c>
      <c r="E300" s="1" t="str">
        <f>PROPER(Titanic_Original!E300)</f>
        <v>Male</v>
      </c>
      <c r="F300" s="4">
        <f>IF(ISBLANK(Titanic_Original!$F300),MEDIAN(Titanic_Original!$F$2:$F$892),IF(Titanic_Original!$F300&lt;1,1,Titanic_Original!$F300))</f>
        <v>28</v>
      </c>
      <c r="G300" s="1">
        <v>0</v>
      </c>
      <c r="H300" s="1">
        <v>0</v>
      </c>
      <c r="I300" s="1">
        <v>19988</v>
      </c>
      <c r="J300" s="8">
        <v>30.5</v>
      </c>
      <c r="K300" t="str">
        <f>IF(ISBLANK(Titanic_Original!K300),"0",Titanic_Original!K300)</f>
        <v>C106</v>
      </c>
      <c r="L300" s="1" t="str">
        <f>_xlfn.IFS(ISBLANK(Titanic_Original!L300),"Unknown",Titanic_Original!L300="C","Cherbourg",Titanic_Original!L300="Q","Queenstown",Titanic_Original!L300="S","Southampton")</f>
        <v>Southampton</v>
      </c>
    </row>
    <row r="301" spans="1:12" x14ac:dyDescent="0.2">
      <c r="A301" s="1">
        <v>300</v>
      </c>
      <c r="B301" s="1" t="str">
        <f>IF(Titanic_Original!$B301=1,"Yes","No")</f>
        <v>Yes</v>
      </c>
      <c r="C301" s="1" t="str">
        <f>(_xlfn.IFS(Titanic_Original!$C301=1,_xlfn.CONCAT(Titanic_Original!$C301,"st"),Titanic_Original!$C301=2,_xlfn.CONCAT(Titanic_Original!$C301,"nd"),Titanic_Original!$C301=3,_xlfn.CONCAT(Titanic_Original!$C301,"rd")))</f>
        <v>1st</v>
      </c>
      <c r="D301" s="1" t="s">
        <v>451</v>
      </c>
      <c r="E301" s="1" t="str">
        <f>PROPER(Titanic_Original!E301)</f>
        <v>Female</v>
      </c>
      <c r="F301" s="4">
        <f>IF(ISBLANK(Titanic_Original!$F301),MEDIAN(Titanic_Original!$F$2:$F$892),IF(Titanic_Original!$F301&lt;1,1,Titanic_Original!$F301))</f>
        <v>50</v>
      </c>
      <c r="G301" s="1">
        <v>0</v>
      </c>
      <c r="H301" s="1">
        <v>1</v>
      </c>
      <c r="I301" s="1" t="s">
        <v>186</v>
      </c>
      <c r="J301" s="8">
        <v>247.52080000000001</v>
      </c>
      <c r="K301" t="str">
        <f>IF(ISBLANK(Titanic_Original!K301),"0",Titanic_Original!K301)</f>
        <v>B58 B60</v>
      </c>
      <c r="L301" s="1" t="str">
        <f>_xlfn.IFS(ISBLANK(Titanic_Original!L301),"Unknown",Titanic_Original!L301="C","Cherbourg",Titanic_Original!L301="Q","Queenstown",Titanic_Original!L301="S","Southampton")</f>
        <v>Cherbourg</v>
      </c>
    </row>
    <row r="302" spans="1:12" x14ac:dyDescent="0.2">
      <c r="A302" s="1">
        <v>301</v>
      </c>
      <c r="B302" s="1" t="str">
        <f>IF(Titanic_Original!$B302=1,"Yes","No")</f>
        <v>Yes</v>
      </c>
      <c r="C302" s="1" t="str">
        <f>(_xlfn.IFS(Titanic_Original!$C302=1,_xlfn.CONCAT(Titanic_Original!$C302,"st"),Titanic_Original!$C302=2,_xlfn.CONCAT(Titanic_Original!$C302,"nd"),Titanic_Original!$C302=3,_xlfn.CONCAT(Titanic_Original!$C302,"rd")))</f>
        <v>3rd</v>
      </c>
      <c r="D302" s="1" t="s">
        <v>452</v>
      </c>
      <c r="E302" s="1" t="str">
        <f>PROPER(Titanic_Original!E302)</f>
        <v>Female</v>
      </c>
      <c r="F302" s="4">
        <f>IF(ISBLANK(Titanic_Original!$F302),MEDIAN(Titanic_Original!$F$2:$F$892),IF(Titanic_Original!$F302&lt;1,1,Titanic_Original!$F302))</f>
        <v>28</v>
      </c>
      <c r="G302" s="1">
        <v>0</v>
      </c>
      <c r="H302" s="1">
        <v>0</v>
      </c>
      <c r="I302" s="1">
        <v>9234</v>
      </c>
      <c r="J302" s="8">
        <v>7.75</v>
      </c>
      <c r="K302" t="str">
        <f>IF(ISBLANK(Titanic_Original!K302),"0",Titanic_Original!K302)</f>
        <v>0</v>
      </c>
      <c r="L302" s="1" t="str">
        <f>_xlfn.IFS(ISBLANK(Titanic_Original!L302),"Unknown",Titanic_Original!L302="C","Cherbourg",Titanic_Original!L302="Q","Queenstown",Titanic_Original!L302="S","Southampton")</f>
        <v>Queenstown</v>
      </c>
    </row>
    <row r="303" spans="1:12" x14ac:dyDescent="0.2">
      <c r="A303" s="1">
        <v>302</v>
      </c>
      <c r="B303" s="1" t="str">
        <f>IF(Titanic_Original!$B303=1,"Yes","No")</f>
        <v>Yes</v>
      </c>
      <c r="C303" s="1" t="str">
        <f>(_xlfn.IFS(Titanic_Original!$C303=1,_xlfn.CONCAT(Titanic_Original!$C303,"st"),Titanic_Original!$C303=2,_xlfn.CONCAT(Titanic_Original!$C303,"nd"),Titanic_Original!$C303=3,_xlfn.CONCAT(Titanic_Original!$C303,"rd")))</f>
        <v>3rd</v>
      </c>
      <c r="D303" s="1" t="s">
        <v>453</v>
      </c>
      <c r="E303" s="1" t="str">
        <f>PROPER(Titanic_Original!E303)</f>
        <v>Male</v>
      </c>
      <c r="F303" s="4">
        <f>IF(ISBLANK(Titanic_Original!$F303),MEDIAN(Titanic_Original!$F$2:$F$892),IF(Titanic_Original!$F303&lt;1,1,Titanic_Original!$F303))</f>
        <v>28</v>
      </c>
      <c r="G303" s="1">
        <v>2</v>
      </c>
      <c r="H303" s="1">
        <v>0</v>
      </c>
      <c r="I303" s="1">
        <v>367226</v>
      </c>
      <c r="J303" s="8">
        <v>23.25</v>
      </c>
      <c r="K303" t="str">
        <f>IF(ISBLANK(Titanic_Original!K303),"0",Titanic_Original!K303)</f>
        <v>0</v>
      </c>
      <c r="L303" s="1" t="str">
        <f>_xlfn.IFS(ISBLANK(Titanic_Original!L303),"Unknown",Titanic_Original!L303="C","Cherbourg",Titanic_Original!L303="Q","Queenstown",Titanic_Original!L303="S","Southampton")</f>
        <v>Queenstown</v>
      </c>
    </row>
    <row r="304" spans="1:12" x14ac:dyDescent="0.2">
      <c r="A304" s="1">
        <v>303</v>
      </c>
      <c r="B304" s="1" t="str">
        <f>IF(Titanic_Original!$B304=1,"Yes","No")</f>
        <v>No</v>
      </c>
      <c r="C304" s="1" t="str">
        <f>(_xlfn.IFS(Titanic_Original!$C304=1,_xlfn.CONCAT(Titanic_Original!$C304,"st"),Titanic_Original!$C304=2,_xlfn.CONCAT(Titanic_Original!$C304,"nd"),Titanic_Original!$C304=3,_xlfn.CONCAT(Titanic_Original!$C304,"rd")))</f>
        <v>3rd</v>
      </c>
      <c r="D304" s="1" t="s">
        <v>454</v>
      </c>
      <c r="E304" s="1" t="str">
        <f>PROPER(Titanic_Original!E304)</f>
        <v>Male</v>
      </c>
      <c r="F304" s="4">
        <f>IF(ISBLANK(Titanic_Original!$F304),MEDIAN(Titanic_Original!$F$2:$F$892),IF(Titanic_Original!$F304&lt;1,1,Titanic_Original!$F304))</f>
        <v>19</v>
      </c>
      <c r="G304" s="1">
        <v>0</v>
      </c>
      <c r="H304" s="1">
        <v>0</v>
      </c>
      <c r="I304" s="1" t="s">
        <v>279</v>
      </c>
      <c r="J304" s="8">
        <v>0</v>
      </c>
      <c r="K304" t="str">
        <f>IF(ISBLANK(Titanic_Original!K304),"0",Titanic_Original!K304)</f>
        <v>0</v>
      </c>
      <c r="L304" s="1" t="str">
        <f>_xlfn.IFS(ISBLANK(Titanic_Original!L304),"Unknown",Titanic_Original!L304="C","Cherbourg",Titanic_Original!L304="Q","Queenstown",Titanic_Original!L304="S","Southampton")</f>
        <v>Southampton</v>
      </c>
    </row>
    <row r="305" spans="1:12" x14ac:dyDescent="0.2">
      <c r="A305" s="1">
        <v>304</v>
      </c>
      <c r="B305" s="1" t="str">
        <f>IF(Titanic_Original!$B305=1,"Yes","No")</f>
        <v>Yes</v>
      </c>
      <c r="C305" s="1" t="str">
        <f>(_xlfn.IFS(Titanic_Original!$C305=1,_xlfn.CONCAT(Titanic_Original!$C305,"st"),Titanic_Original!$C305=2,_xlfn.CONCAT(Titanic_Original!$C305,"nd"),Titanic_Original!$C305=3,_xlfn.CONCAT(Titanic_Original!$C305,"rd")))</f>
        <v>2nd</v>
      </c>
      <c r="D305" s="1" t="s">
        <v>455</v>
      </c>
      <c r="E305" s="1" t="str">
        <f>PROPER(Titanic_Original!E305)</f>
        <v>Female</v>
      </c>
      <c r="F305" s="4">
        <f>IF(ISBLANK(Titanic_Original!$F305),MEDIAN(Titanic_Original!$F$2:$F$892),IF(Titanic_Original!$F305&lt;1,1,Titanic_Original!$F305))</f>
        <v>28</v>
      </c>
      <c r="G305" s="1">
        <v>0</v>
      </c>
      <c r="H305" s="1">
        <v>0</v>
      </c>
      <c r="I305" s="1">
        <v>226593</v>
      </c>
      <c r="J305" s="8">
        <v>12.35</v>
      </c>
      <c r="K305" t="str">
        <f>IF(ISBLANK(Titanic_Original!K305),"0",Titanic_Original!K305)</f>
        <v>E101</v>
      </c>
      <c r="L305" s="1" t="str">
        <f>_xlfn.IFS(ISBLANK(Titanic_Original!L305),"Unknown",Titanic_Original!L305="C","Cherbourg",Titanic_Original!L305="Q","Queenstown",Titanic_Original!L305="S","Southampton")</f>
        <v>Queenstown</v>
      </c>
    </row>
    <row r="306" spans="1:12" x14ac:dyDescent="0.2">
      <c r="A306" s="1">
        <v>305</v>
      </c>
      <c r="B306" s="1" t="str">
        <f>IF(Titanic_Original!$B306=1,"Yes","No")</f>
        <v>No</v>
      </c>
      <c r="C306" s="1" t="str">
        <f>(_xlfn.IFS(Titanic_Original!$C306=1,_xlfn.CONCAT(Titanic_Original!$C306,"st"),Titanic_Original!$C306=2,_xlfn.CONCAT(Titanic_Original!$C306,"nd"),Titanic_Original!$C306=3,_xlfn.CONCAT(Titanic_Original!$C306,"rd")))</f>
        <v>3rd</v>
      </c>
      <c r="D306" s="1" t="s">
        <v>456</v>
      </c>
      <c r="E306" s="1" t="str">
        <f>PROPER(Titanic_Original!E306)</f>
        <v>Male</v>
      </c>
      <c r="F306" s="4">
        <f>IF(ISBLANK(Titanic_Original!$F306),MEDIAN(Titanic_Original!$F$2:$F$892),IF(Titanic_Original!$F306&lt;1,1,Titanic_Original!$F306))</f>
        <v>28</v>
      </c>
      <c r="G306" s="1">
        <v>0</v>
      </c>
      <c r="H306" s="1">
        <v>0</v>
      </c>
      <c r="I306" s="1" t="s">
        <v>457</v>
      </c>
      <c r="J306" s="8">
        <v>8.0500000000000007</v>
      </c>
      <c r="K306" t="str">
        <f>IF(ISBLANK(Titanic_Original!K306),"0",Titanic_Original!K306)</f>
        <v>0</v>
      </c>
      <c r="L306" s="1" t="str">
        <f>_xlfn.IFS(ISBLANK(Titanic_Original!L306),"Unknown",Titanic_Original!L306="C","Cherbourg",Titanic_Original!L306="Q","Queenstown",Titanic_Original!L306="S","Southampton")</f>
        <v>Southampton</v>
      </c>
    </row>
    <row r="307" spans="1:12" x14ac:dyDescent="0.2">
      <c r="A307" s="1">
        <v>306</v>
      </c>
      <c r="B307" s="1" t="str">
        <f>IF(Titanic_Original!$B307=1,"Yes","No")</f>
        <v>Yes</v>
      </c>
      <c r="C307" s="1" t="str">
        <f>(_xlfn.IFS(Titanic_Original!$C307=1,_xlfn.CONCAT(Titanic_Original!$C307,"st"),Titanic_Original!$C307=2,_xlfn.CONCAT(Titanic_Original!$C307,"nd"),Titanic_Original!$C307=3,_xlfn.CONCAT(Titanic_Original!$C307,"rd")))</f>
        <v>1st</v>
      </c>
      <c r="D307" s="1" t="s">
        <v>458</v>
      </c>
      <c r="E307" s="1" t="str">
        <f>PROPER(Titanic_Original!E307)</f>
        <v>Male</v>
      </c>
      <c r="F307" s="4">
        <f>IF(ISBLANK(Titanic_Original!$F307),MEDIAN(Titanic_Original!$F$2:$F$892),IF(Titanic_Original!$F307&lt;1,1,Titanic_Original!$F307))</f>
        <v>1</v>
      </c>
      <c r="G307" s="1">
        <v>1</v>
      </c>
      <c r="H307" s="1">
        <v>2</v>
      </c>
      <c r="I307" s="1">
        <v>113781</v>
      </c>
      <c r="J307" s="8">
        <v>151.55000000000001</v>
      </c>
      <c r="K307" t="str">
        <f>IF(ISBLANK(Titanic_Original!K307),"0",Titanic_Original!K307)</f>
        <v>C22 C26</v>
      </c>
      <c r="L307" s="1" t="str">
        <f>_xlfn.IFS(ISBLANK(Titanic_Original!L307),"Unknown",Titanic_Original!L307="C","Cherbourg",Titanic_Original!L307="Q","Queenstown",Titanic_Original!L307="S","Southampton")</f>
        <v>Southampton</v>
      </c>
    </row>
    <row r="308" spans="1:12" x14ac:dyDescent="0.2">
      <c r="A308" s="1">
        <v>307</v>
      </c>
      <c r="B308" s="1" t="str">
        <f>IF(Titanic_Original!$B308=1,"Yes","No")</f>
        <v>Yes</v>
      </c>
      <c r="C308" s="1" t="str">
        <f>(_xlfn.IFS(Titanic_Original!$C308=1,_xlfn.CONCAT(Titanic_Original!$C308,"st"),Titanic_Original!$C308=2,_xlfn.CONCAT(Titanic_Original!$C308,"nd"),Titanic_Original!$C308=3,_xlfn.CONCAT(Titanic_Original!$C308,"rd")))</f>
        <v>1st</v>
      </c>
      <c r="D308" s="1" t="s">
        <v>459</v>
      </c>
      <c r="E308" s="1" t="str">
        <f>PROPER(Titanic_Original!E308)</f>
        <v>Female</v>
      </c>
      <c r="F308" s="4">
        <f>IF(ISBLANK(Titanic_Original!$F308),MEDIAN(Titanic_Original!$F$2:$F$892),IF(Titanic_Original!$F308&lt;1,1,Titanic_Original!$F308))</f>
        <v>28</v>
      </c>
      <c r="G308" s="1">
        <v>0</v>
      </c>
      <c r="H308" s="1">
        <v>0</v>
      </c>
      <c r="I308" s="1">
        <v>17421</v>
      </c>
      <c r="J308" s="8">
        <v>110.88330000000001</v>
      </c>
      <c r="K308" t="str">
        <f>IF(ISBLANK(Titanic_Original!K308),"0",Titanic_Original!K308)</f>
        <v>0</v>
      </c>
      <c r="L308" s="1" t="str">
        <f>_xlfn.IFS(ISBLANK(Titanic_Original!L308),"Unknown",Titanic_Original!L308="C","Cherbourg",Titanic_Original!L308="Q","Queenstown",Titanic_Original!L308="S","Southampton")</f>
        <v>Cherbourg</v>
      </c>
    </row>
    <row r="309" spans="1:12" x14ac:dyDescent="0.2">
      <c r="A309" s="1">
        <v>308</v>
      </c>
      <c r="B309" s="1" t="str">
        <f>IF(Titanic_Original!$B309=1,"Yes","No")</f>
        <v>Yes</v>
      </c>
      <c r="C309" s="1" t="str">
        <f>(_xlfn.IFS(Titanic_Original!$C309=1,_xlfn.CONCAT(Titanic_Original!$C309,"st"),Titanic_Original!$C309=2,_xlfn.CONCAT(Titanic_Original!$C309,"nd"),Titanic_Original!$C309=3,_xlfn.CONCAT(Titanic_Original!$C309,"rd")))</f>
        <v>1st</v>
      </c>
      <c r="D309" s="1" t="s">
        <v>460</v>
      </c>
      <c r="E309" s="1" t="str">
        <f>PROPER(Titanic_Original!E309)</f>
        <v>Female</v>
      </c>
      <c r="F309" s="4">
        <f>IF(ISBLANK(Titanic_Original!$F309),MEDIAN(Titanic_Original!$F$2:$F$892),IF(Titanic_Original!$F309&lt;1,1,Titanic_Original!$F309))</f>
        <v>17</v>
      </c>
      <c r="G309" s="1">
        <v>1</v>
      </c>
      <c r="H309" s="1">
        <v>0</v>
      </c>
      <c r="I309" s="1" t="s">
        <v>461</v>
      </c>
      <c r="J309" s="8">
        <v>108.9</v>
      </c>
      <c r="K309" t="str">
        <f>IF(ISBLANK(Titanic_Original!K309),"0",Titanic_Original!K309)</f>
        <v>C65</v>
      </c>
      <c r="L309" s="1" t="str">
        <f>_xlfn.IFS(ISBLANK(Titanic_Original!L309),"Unknown",Titanic_Original!L309="C","Cherbourg",Titanic_Original!L309="Q","Queenstown",Titanic_Original!L309="S","Southampton")</f>
        <v>Cherbourg</v>
      </c>
    </row>
    <row r="310" spans="1:12" x14ac:dyDescent="0.2">
      <c r="A310" s="1">
        <v>309</v>
      </c>
      <c r="B310" s="1" t="str">
        <f>IF(Titanic_Original!$B310=1,"Yes","No")</f>
        <v>No</v>
      </c>
      <c r="C310" s="1" t="str">
        <f>(_xlfn.IFS(Titanic_Original!$C310=1,_xlfn.CONCAT(Titanic_Original!$C310,"st"),Titanic_Original!$C310=2,_xlfn.CONCAT(Titanic_Original!$C310,"nd"),Titanic_Original!$C310=3,_xlfn.CONCAT(Titanic_Original!$C310,"rd")))</f>
        <v>2nd</v>
      </c>
      <c r="D310" s="1" t="s">
        <v>463</v>
      </c>
      <c r="E310" s="1" t="str">
        <f>PROPER(Titanic_Original!E310)</f>
        <v>Male</v>
      </c>
      <c r="F310" s="4">
        <f>IF(ISBLANK(Titanic_Original!$F310),MEDIAN(Titanic_Original!$F$2:$F$892),IF(Titanic_Original!$F310&lt;1,1,Titanic_Original!$F310))</f>
        <v>30</v>
      </c>
      <c r="G310" s="1">
        <v>1</v>
      </c>
      <c r="H310" s="1">
        <v>0</v>
      </c>
      <c r="I310" s="1" t="s">
        <v>464</v>
      </c>
      <c r="J310" s="8">
        <v>24</v>
      </c>
      <c r="K310" t="str">
        <f>IF(ISBLANK(Titanic_Original!K310),"0",Titanic_Original!K310)</f>
        <v>0</v>
      </c>
      <c r="L310" s="1" t="str">
        <f>_xlfn.IFS(ISBLANK(Titanic_Original!L310),"Unknown",Titanic_Original!L310="C","Cherbourg",Titanic_Original!L310="Q","Queenstown",Titanic_Original!L310="S","Southampton")</f>
        <v>Cherbourg</v>
      </c>
    </row>
    <row r="311" spans="1:12" x14ac:dyDescent="0.2">
      <c r="A311" s="1">
        <v>310</v>
      </c>
      <c r="B311" s="1" t="str">
        <f>IF(Titanic_Original!$B311=1,"Yes","No")</f>
        <v>Yes</v>
      </c>
      <c r="C311" s="1" t="str">
        <f>(_xlfn.IFS(Titanic_Original!$C311=1,_xlfn.CONCAT(Titanic_Original!$C311,"st"),Titanic_Original!$C311=2,_xlfn.CONCAT(Titanic_Original!$C311,"nd"),Titanic_Original!$C311=3,_xlfn.CONCAT(Titanic_Original!$C311,"rd")))</f>
        <v>1st</v>
      </c>
      <c r="D311" s="1" t="s">
        <v>465</v>
      </c>
      <c r="E311" s="1" t="str">
        <f>PROPER(Titanic_Original!E311)</f>
        <v>Female</v>
      </c>
      <c r="F311" s="4">
        <f>IF(ISBLANK(Titanic_Original!$F311),MEDIAN(Titanic_Original!$F$2:$F$892),IF(Titanic_Original!$F311&lt;1,1,Titanic_Original!$F311))</f>
        <v>30</v>
      </c>
      <c r="G311" s="1">
        <v>0</v>
      </c>
      <c r="H311" s="1">
        <v>0</v>
      </c>
      <c r="I311" s="1" t="s">
        <v>466</v>
      </c>
      <c r="J311" s="8">
        <v>56.929200000000002</v>
      </c>
      <c r="K311" t="str">
        <f>IF(ISBLANK(Titanic_Original!K311),"0",Titanic_Original!K311)</f>
        <v>E36</v>
      </c>
      <c r="L311" s="1" t="str">
        <f>_xlfn.IFS(ISBLANK(Titanic_Original!L311),"Unknown",Titanic_Original!L311="C","Cherbourg",Titanic_Original!L311="Q","Queenstown",Titanic_Original!L311="S","Southampton")</f>
        <v>Cherbourg</v>
      </c>
    </row>
    <row r="312" spans="1:12" x14ac:dyDescent="0.2">
      <c r="A312" s="1">
        <v>311</v>
      </c>
      <c r="B312" s="1" t="str">
        <f>IF(Titanic_Original!$B312=1,"Yes","No")</f>
        <v>Yes</v>
      </c>
      <c r="C312" s="1" t="str">
        <f>(_xlfn.IFS(Titanic_Original!$C312=1,_xlfn.CONCAT(Titanic_Original!$C312,"st"),Titanic_Original!$C312=2,_xlfn.CONCAT(Titanic_Original!$C312,"nd"),Titanic_Original!$C312=3,_xlfn.CONCAT(Titanic_Original!$C312,"rd")))</f>
        <v>1st</v>
      </c>
      <c r="D312" s="1" t="s">
        <v>468</v>
      </c>
      <c r="E312" s="1" t="str">
        <f>PROPER(Titanic_Original!E312)</f>
        <v>Female</v>
      </c>
      <c r="F312" s="4">
        <f>IF(ISBLANK(Titanic_Original!$F312),MEDIAN(Titanic_Original!$F$2:$F$892),IF(Titanic_Original!$F312&lt;1,1,Titanic_Original!$F312))</f>
        <v>24</v>
      </c>
      <c r="G312" s="1">
        <v>0</v>
      </c>
      <c r="H312" s="1">
        <v>0</v>
      </c>
      <c r="I312" s="1">
        <v>11767</v>
      </c>
      <c r="J312" s="8">
        <v>83.158299999999997</v>
      </c>
      <c r="K312" t="str">
        <f>IF(ISBLANK(Titanic_Original!K312),"0",Titanic_Original!K312)</f>
        <v>C54</v>
      </c>
      <c r="L312" s="1" t="str">
        <f>_xlfn.IFS(ISBLANK(Titanic_Original!L312),"Unknown",Titanic_Original!L312="C","Cherbourg",Titanic_Original!L312="Q","Queenstown",Titanic_Original!L312="S","Southampton")</f>
        <v>Cherbourg</v>
      </c>
    </row>
    <row r="313" spans="1:12" x14ac:dyDescent="0.2">
      <c r="A313" s="1">
        <v>312</v>
      </c>
      <c r="B313" s="1" t="str">
        <f>IF(Titanic_Original!$B313=1,"Yes","No")</f>
        <v>Yes</v>
      </c>
      <c r="C313" s="1" t="str">
        <f>(_xlfn.IFS(Titanic_Original!$C313=1,_xlfn.CONCAT(Titanic_Original!$C313,"st"),Titanic_Original!$C313=2,_xlfn.CONCAT(Titanic_Original!$C313,"nd"),Titanic_Original!$C313=3,_xlfn.CONCAT(Titanic_Original!$C313,"rd")))</f>
        <v>1st</v>
      </c>
      <c r="D313" s="1" t="s">
        <v>470</v>
      </c>
      <c r="E313" s="1" t="str">
        <f>PROPER(Titanic_Original!E313)</f>
        <v>Female</v>
      </c>
      <c r="F313" s="4">
        <f>IF(ISBLANK(Titanic_Original!$F313),MEDIAN(Titanic_Original!$F$2:$F$892),IF(Titanic_Original!$F313&lt;1,1,Titanic_Original!$F313))</f>
        <v>18</v>
      </c>
      <c r="G313" s="1">
        <v>2</v>
      </c>
      <c r="H313" s="1">
        <v>2</v>
      </c>
      <c r="I313" s="1" t="s">
        <v>471</v>
      </c>
      <c r="J313" s="8">
        <v>262.375</v>
      </c>
      <c r="K313" t="str">
        <f>IF(ISBLANK(Titanic_Original!K313),"0",Titanic_Original!K313)</f>
        <v>B57 B59 B63 B66</v>
      </c>
      <c r="L313" s="1" t="str">
        <f>_xlfn.IFS(ISBLANK(Titanic_Original!L313),"Unknown",Titanic_Original!L313="C","Cherbourg",Titanic_Original!L313="Q","Queenstown",Titanic_Original!L313="S","Southampton")</f>
        <v>Cherbourg</v>
      </c>
    </row>
    <row r="314" spans="1:12" x14ac:dyDescent="0.2">
      <c r="A314" s="1">
        <v>313</v>
      </c>
      <c r="B314" s="1" t="str">
        <f>IF(Titanic_Original!$B314=1,"Yes","No")</f>
        <v>No</v>
      </c>
      <c r="C314" s="1" t="str">
        <f>(_xlfn.IFS(Titanic_Original!$C314=1,_xlfn.CONCAT(Titanic_Original!$C314,"st"),Titanic_Original!$C314=2,_xlfn.CONCAT(Titanic_Original!$C314,"nd"),Titanic_Original!$C314=3,_xlfn.CONCAT(Titanic_Original!$C314,"rd")))</f>
        <v>2nd</v>
      </c>
      <c r="D314" s="1" t="s">
        <v>473</v>
      </c>
      <c r="E314" s="1" t="str">
        <f>PROPER(Titanic_Original!E314)</f>
        <v>Female</v>
      </c>
      <c r="F314" s="4">
        <f>IF(ISBLANK(Titanic_Original!$F314),MEDIAN(Titanic_Original!$F$2:$F$892),IF(Titanic_Original!$F314&lt;1,1,Titanic_Original!$F314))</f>
        <v>26</v>
      </c>
      <c r="G314" s="1">
        <v>1</v>
      </c>
      <c r="H314" s="1">
        <v>1</v>
      </c>
      <c r="I314" s="1">
        <v>250651</v>
      </c>
      <c r="J314" s="8">
        <v>26</v>
      </c>
      <c r="K314" t="str">
        <f>IF(ISBLANK(Titanic_Original!K314),"0",Titanic_Original!K314)</f>
        <v>0</v>
      </c>
      <c r="L314" s="1" t="str">
        <f>_xlfn.IFS(ISBLANK(Titanic_Original!L314),"Unknown",Titanic_Original!L314="C","Cherbourg",Titanic_Original!L314="Q","Queenstown",Titanic_Original!L314="S","Southampton")</f>
        <v>Southampton</v>
      </c>
    </row>
    <row r="315" spans="1:12" x14ac:dyDescent="0.2">
      <c r="A315" s="1">
        <v>314</v>
      </c>
      <c r="B315" s="1" t="str">
        <f>IF(Titanic_Original!$B315=1,"Yes","No")</f>
        <v>No</v>
      </c>
      <c r="C315" s="1" t="str">
        <f>(_xlfn.IFS(Titanic_Original!$C315=1,_xlfn.CONCAT(Titanic_Original!$C315,"st"),Titanic_Original!$C315=2,_xlfn.CONCAT(Titanic_Original!$C315,"nd"),Titanic_Original!$C315=3,_xlfn.CONCAT(Titanic_Original!$C315,"rd")))</f>
        <v>3rd</v>
      </c>
      <c r="D315" s="1" t="s">
        <v>474</v>
      </c>
      <c r="E315" s="1" t="str">
        <f>PROPER(Titanic_Original!E315)</f>
        <v>Male</v>
      </c>
      <c r="F315" s="4">
        <f>IF(ISBLANK(Titanic_Original!$F315),MEDIAN(Titanic_Original!$F$2:$F$892),IF(Titanic_Original!$F315&lt;1,1,Titanic_Original!$F315))</f>
        <v>28</v>
      </c>
      <c r="G315" s="1">
        <v>0</v>
      </c>
      <c r="H315" s="1">
        <v>0</v>
      </c>
      <c r="I315" s="1">
        <v>349243</v>
      </c>
      <c r="J315" s="8">
        <v>7.8958000000000004</v>
      </c>
      <c r="K315" t="str">
        <f>IF(ISBLANK(Titanic_Original!K315),"0",Titanic_Original!K315)</f>
        <v>0</v>
      </c>
      <c r="L315" s="1" t="str">
        <f>_xlfn.IFS(ISBLANK(Titanic_Original!L315),"Unknown",Titanic_Original!L315="C","Cherbourg",Titanic_Original!L315="Q","Queenstown",Titanic_Original!L315="S","Southampton")</f>
        <v>Southampton</v>
      </c>
    </row>
    <row r="316" spans="1:12" x14ac:dyDescent="0.2">
      <c r="A316" s="1">
        <v>315</v>
      </c>
      <c r="B316" s="1" t="str">
        <f>IF(Titanic_Original!$B316=1,"Yes","No")</f>
        <v>No</v>
      </c>
      <c r="C316" s="1" t="str">
        <f>(_xlfn.IFS(Titanic_Original!$C316=1,_xlfn.CONCAT(Titanic_Original!$C316,"st"),Titanic_Original!$C316=2,_xlfn.CONCAT(Titanic_Original!$C316,"nd"),Titanic_Original!$C316=3,_xlfn.CONCAT(Titanic_Original!$C316,"rd")))</f>
        <v>2nd</v>
      </c>
      <c r="D316" s="1" t="s">
        <v>475</v>
      </c>
      <c r="E316" s="1" t="str">
        <f>PROPER(Titanic_Original!E316)</f>
        <v>Male</v>
      </c>
      <c r="F316" s="4">
        <f>IF(ISBLANK(Titanic_Original!$F316),MEDIAN(Titanic_Original!$F$2:$F$892),IF(Titanic_Original!$F316&lt;1,1,Titanic_Original!$F316))</f>
        <v>43</v>
      </c>
      <c r="G316" s="1">
        <v>1</v>
      </c>
      <c r="H316" s="1">
        <v>1</v>
      </c>
      <c r="I316" s="1" t="s">
        <v>476</v>
      </c>
      <c r="J316" s="8">
        <v>26.25</v>
      </c>
      <c r="K316" t="str">
        <f>IF(ISBLANK(Titanic_Original!K316),"0",Titanic_Original!K316)</f>
        <v>0</v>
      </c>
      <c r="L316" s="1" t="str">
        <f>_xlfn.IFS(ISBLANK(Titanic_Original!L316),"Unknown",Titanic_Original!L316="C","Cherbourg",Titanic_Original!L316="Q","Queenstown",Titanic_Original!L316="S","Southampton")</f>
        <v>Southampton</v>
      </c>
    </row>
    <row r="317" spans="1:12" x14ac:dyDescent="0.2">
      <c r="A317" s="1">
        <v>316</v>
      </c>
      <c r="B317" s="1" t="str">
        <f>IF(Titanic_Original!$B317=1,"Yes","No")</f>
        <v>Yes</v>
      </c>
      <c r="C317" s="1" t="str">
        <f>(_xlfn.IFS(Titanic_Original!$C317=1,_xlfn.CONCAT(Titanic_Original!$C317,"st"),Titanic_Original!$C317=2,_xlfn.CONCAT(Titanic_Original!$C317,"nd"),Titanic_Original!$C317=3,_xlfn.CONCAT(Titanic_Original!$C317,"rd")))</f>
        <v>3rd</v>
      </c>
      <c r="D317" s="1" t="s">
        <v>477</v>
      </c>
      <c r="E317" s="1" t="str">
        <f>PROPER(Titanic_Original!E317)</f>
        <v>Female</v>
      </c>
      <c r="F317" s="4">
        <f>IF(ISBLANK(Titanic_Original!$F317),MEDIAN(Titanic_Original!$F$2:$F$892),IF(Titanic_Original!$F317&lt;1,1,Titanic_Original!$F317))</f>
        <v>26</v>
      </c>
      <c r="G317" s="1">
        <v>0</v>
      </c>
      <c r="H317" s="1">
        <v>0</v>
      </c>
      <c r="I317" s="1">
        <v>347470</v>
      </c>
      <c r="J317" s="8">
        <v>7.8541999999999996</v>
      </c>
      <c r="K317" t="str">
        <f>IF(ISBLANK(Titanic_Original!K317),"0",Titanic_Original!K317)</f>
        <v>0</v>
      </c>
      <c r="L317" s="1" t="str">
        <f>_xlfn.IFS(ISBLANK(Titanic_Original!L317),"Unknown",Titanic_Original!L317="C","Cherbourg",Titanic_Original!L317="Q","Queenstown",Titanic_Original!L317="S","Southampton")</f>
        <v>Southampton</v>
      </c>
    </row>
    <row r="318" spans="1:12" x14ac:dyDescent="0.2">
      <c r="A318" s="1">
        <v>317</v>
      </c>
      <c r="B318" s="1" t="str">
        <f>IF(Titanic_Original!$B318=1,"Yes","No")</f>
        <v>Yes</v>
      </c>
      <c r="C318" s="1" t="str">
        <f>(_xlfn.IFS(Titanic_Original!$C318=1,_xlfn.CONCAT(Titanic_Original!$C318,"st"),Titanic_Original!$C318=2,_xlfn.CONCAT(Titanic_Original!$C318,"nd"),Titanic_Original!$C318=3,_xlfn.CONCAT(Titanic_Original!$C318,"rd")))</f>
        <v>2nd</v>
      </c>
      <c r="D318" s="1" t="s">
        <v>478</v>
      </c>
      <c r="E318" s="1" t="str">
        <f>PROPER(Titanic_Original!E318)</f>
        <v>Female</v>
      </c>
      <c r="F318" s="4">
        <f>IF(ISBLANK(Titanic_Original!$F318),MEDIAN(Titanic_Original!$F$2:$F$892),IF(Titanic_Original!$F318&lt;1,1,Titanic_Original!$F318))</f>
        <v>24</v>
      </c>
      <c r="G318" s="1">
        <v>1</v>
      </c>
      <c r="H318" s="1">
        <v>0</v>
      </c>
      <c r="I318" s="1">
        <v>244367</v>
      </c>
      <c r="J318" s="8">
        <v>26</v>
      </c>
      <c r="K318" t="str">
        <f>IF(ISBLANK(Titanic_Original!K318),"0",Titanic_Original!K318)</f>
        <v>0</v>
      </c>
      <c r="L318" s="1" t="str">
        <f>_xlfn.IFS(ISBLANK(Titanic_Original!L318),"Unknown",Titanic_Original!L318="C","Cherbourg",Titanic_Original!L318="Q","Queenstown",Titanic_Original!L318="S","Southampton")</f>
        <v>Southampton</v>
      </c>
    </row>
    <row r="319" spans="1:12" x14ac:dyDescent="0.2">
      <c r="A319" s="1">
        <v>318</v>
      </c>
      <c r="B319" s="1" t="str">
        <f>IF(Titanic_Original!$B319=1,"Yes","No")</f>
        <v>No</v>
      </c>
      <c r="C319" s="1" t="str">
        <f>(_xlfn.IFS(Titanic_Original!$C319=1,_xlfn.CONCAT(Titanic_Original!$C319,"st"),Titanic_Original!$C319=2,_xlfn.CONCAT(Titanic_Original!$C319,"nd"),Titanic_Original!$C319=3,_xlfn.CONCAT(Titanic_Original!$C319,"rd")))</f>
        <v>2nd</v>
      </c>
      <c r="D319" s="1" t="s">
        <v>479</v>
      </c>
      <c r="E319" s="1" t="str">
        <f>PROPER(Titanic_Original!E319)</f>
        <v>Male</v>
      </c>
      <c r="F319" s="4">
        <f>IF(ISBLANK(Titanic_Original!$F319),MEDIAN(Titanic_Original!$F$2:$F$892),IF(Titanic_Original!$F319&lt;1,1,Titanic_Original!$F319))</f>
        <v>54</v>
      </c>
      <c r="G319" s="1">
        <v>0</v>
      </c>
      <c r="H319" s="1">
        <v>0</v>
      </c>
      <c r="I319" s="1">
        <v>29011</v>
      </c>
      <c r="J319" s="8">
        <v>14</v>
      </c>
      <c r="K319" t="str">
        <f>IF(ISBLANK(Titanic_Original!K319),"0",Titanic_Original!K319)</f>
        <v>0</v>
      </c>
      <c r="L319" s="1" t="str">
        <f>_xlfn.IFS(ISBLANK(Titanic_Original!L319),"Unknown",Titanic_Original!L319="C","Cherbourg",Titanic_Original!L319="Q","Queenstown",Titanic_Original!L319="S","Southampton")</f>
        <v>Southampton</v>
      </c>
    </row>
    <row r="320" spans="1:12" x14ac:dyDescent="0.2">
      <c r="A320" s="1">
        <v>319</v>
      </c>
      <c r="B320" s="1" t="str">
        <f>IF(Titanic_Original!$B320=1,"Yes","No")</f>
        <v>Yes</v>
      </c>
      <c r="C320" s="1" t="str">
        <f>(_xlfn.IFS(Titanic_Original!$C320=1,_xlfn.CONCAT(Titanic_Original!$C320,"st"),Titanic_Original!$C320=2,_xlfn.CONCAT(Titanic_Original!$C320,"nd"),Titanic_Original!$C320=3,_xlfn.CONCAT(Titanic_Original!$C320,"rd")))</f>
        <v>1st</v>
      </c>
      <c r="D320" s="1" t="s">
        <v>480</v>
      </c>
      <c r="E320" s="1" t="str">
        <f>PROPER(Titanic_Original!E320)</f>
        <v>Female</v>
      </c>
      <c r="F320" s="4">
        <f>IF(ISBLANK(Titanic_Original!$F320),MEDIAN(Titanic_Original!$F$2:$F$892),IF(Titanic_Original!$F320&lt;1,1,Titanic_Original!$F320))</f>
        <v>31</v>
      </c>
      <c r="G320" s="1">
        <v>0</v>
      </c>
      <c r="H320" s="1">
        <v>2</v>
      </c>
      <c r="I320" s="1">
        <v>36928</v>
      </c>
      <c r="J320" s="8">
        <v>164.86670000000001</v>
      </c>
      <c r="K320" t="str">
        <f>IF(ISBLANK(Titanic_Original!K320),"0",Titanic_Original!K320)</f>
        <v>C7</v>
      </c>
      <c r="L320" s="1" t="str">
        <f>_xlfn.IFS(ISBLANK(Titanic_Original!L320),"Unknown",Titanic_Original!L320="C","Cherbourg",Titanic_Original!L320="Q","Queenstown",Titanic_Original!L320="S","Southampton")</f>
        <v>Southampton</v>
      </c>
    </row>
    <row r="321" spans="1:12" x14ac:dyDescent="0.2">
      <c r="A321" s="1">
        <v>320</v>
      </c>
      <c r="B321" s="1" t="str">
        <f>IF(Titanic_Original!$B321=1,"Yes","No")</f>
        <v>Yes</v>
      </c>
      <c r="C321" s="1" t="str">
        <f>(_xlfn.IFS(Titanic_Original!$C321=1,_xlfn.CONCAT(Titanic_Original!$C321,"st"),Titanic_Original!$C321=2,_xlfn.CONCAT(Titanic_Original!$C321,"nd"),Titanic_Original!$C321=3,_xlfn.CONCAT(Titanic_Original!$C321,"rd")))</f>
        <v>1st</v>
      </c>
      <c r="D321" s="1" t="s">
        <v>482</v>
      </c>
      <c r="E321" s="1" t="str">
        <f>PROPER(Titanic_Original!E321)</f>
        <v>Female</v>
      </c>
      <c r="F321" s="4">
        <f>IF(ISBLANK(Titanic_Original!$F321),MEDIAN(Titanic_Original!$F$2:$F$892),IF(Titanic_Original!$F321&lt;1,1,Titanic_Original!$F321))</f>
        <v>40</v>
      </c>
      <c r="G321" s="1">
        <v>1</v>
      </c>
      <c r="H321" s="1">
        <v>1</v>
      </c>
      <c r="I321" s="1">
        <v>16966</v>
      </c>
      <c r="J321" s="8">
        <v>134.5</v>
      </c>
      <c r="K321" t="str">
        <f>IF(ISBLANK(Titanic_Original!K321),"0",Titanic_Original!K321)</f>
        <v>E34</v>
      </c>
      <c r="L321" s="1" t="str">
        <f>_xlfn.IFS(ISBLANK(Titanic_Original!L321),"Unknown",Titanic_Original!L321="C","Cherbourg",Titanic_Original!L321="Q","Queenstown",Titanic_Original!L321="S","Southampton")</f>
        <v>Cherbourg</v>
      </c>
    </row>
    <row r="322" spans="1:12" x14ac:dyDescent="0.2">
      <c r="A322" s="1">
        <v>321</v>
      </c>
      <c r="B322" s="1" t="str">
        <f>IF(Titanic_Original!$B322=1,"Yes","No")</f>
        <v>No</v>
      </c>
      <c r="C322" s="1" t="str">
        <f>(_xlfn.IFS(Titanic_Original!$C322=1,_xlfn.CONCAT(Titanic_Original!$C322,"st"),Titanic_Original!$C322=2,_xlfn.CONCAT(Titanic_Original!$C322,"nd"),Titanic_Original!$C322=3,_xlfn.CONCAT(Titanic_Original!$C322,"rd")))</f>
        <v>3rd</v>
      </c>
      <c r="D322" s="1" t="s">
        <v>484</v>
      </c>
      <c r="E322" s="1" t="str">
        <f>PROPER(Titanic_Original!E322)</f>
        <v>Male</v>
      </c>
      <c r="F322" s="4">
        <f>IF(ISBLANK(Titanic_Original!$F322),MEDIAN(Titanic_Original!$F$2:$F$892),IF(Titanic_Original!$F322&lt;1,1,Titanic_Original!$F322))</f>
        <v>22</v>
      </c>
      <c r="G322" s="1">
        <v>0</v>
      </c>
      <c r="H322" s="1">
        <v>0</v>
      </c>
      <c r="I322" s="1" t="s">
        <v>485</v>
      </c>
      <c r="J322" s="8">
        <v>7.25</v>
      </c>
      <c r="K322" t="str">
        <f>IF(ISBLANK(Titanic_Original!K322),"0",Titanic_Original!K322)</f>
        <v>0</v>
      </c>
      <c r="L322" s="1" t="str">
        <f>_xlfn.IFS(ISBLANK(Titanic_Original!L322),"Unknown",Titanic_Original!L322="C","Cherbourg",Titanic_Original!L322="Q","Queenstown",Titanic_Original!L322="S","Southampton")</f>
        <v>Southampton</v>
      </c>
    </row>
    <row r="323" spans="1:12" x14ac:dyDescent="0.2">
      <c r="A323" s="1">
        <v>322</v>
      </c>
      <c r="B323" s="1" t="str">
        <f>IF(Titanic_Original!$B323=1,"Yes","No")</f>
        <v>No</v>
      </c>
      <c r="C323" s="1" t="str">
        <f>(_xlfn.IFS(Titanic_Original!$C323=1,_xlfn.CONCAT(Titanic_Original!$C323,"st"),Titanic_Original!$C323=2,_xlfn.CONCAT(Titanic_Original!$C323,"nd"),Titanic_Original!$C323=3,_xlfn.CONCAT(Titanic_Original!$C323,"rd")))</f>
        <v>3rd</v>
      </c>
      <c r="D323" s="1" t="s">
        <v>486</v>
      </c>
      <c r="E323" s="1" t="str">
        <f>PROPER(Titanic_Original!E323)</f>
        <v>Male</v>
      </c>
      <c r="F323" s="4">
        <f>IF(ISBLANK(Titanic_Original!$F323),MEDIAN(Titanic_Original!$F$2:$F$892),IF(Titanic_Original!$F323&lt;1,1,Titanic_Original!$F323))</f>
        <v>27</v>
      </c>
      <c r="G323" s="1">
        <v>0</v>
      </c>
      <c r="H323" s="1">
        <v>0</v>
      </c>
      <c r="I323" s="1">
        <v>349219</v>
      </c>
      <c r="J323" s="8">
        <v>7.8958000000000004</v>
      </c>
      <c r="K323" t="str">
        <f>IF(ISBLANK(Titanic_Original!K323),"0",Titanic_Original!K323)</f>
        <v>0</v>
      </c>
      <c r="L323" s="1" t="str">
        <f>_xlfn.IFS(ISBLANK(Titanic_Original!L323),"Unknown",Titanic_Original!L323="C","Cherbourg",Titanic_Original!L323="Q","Queenstown",Titanic_Original!L323="S","Southampton")</f>
        <v>Southampton</v>
      </c>
    </row>
    <row r="324" spans="1:12" x14ac:dyDescent="0.2">
      <c r="A324" s="1">
        <v>323</v>
      </c>
      <c r="B324" s="1" t="str">
        <f>IF(Titanic_Original!$B324=1,"Yes","No")</f>
        <v>Yes</v>
      </c>
      <c r="C324" s="1" t="str">
        <f>(_xlfn.IFS(Titanic_Original!$C324=1,_xlfn.CONCAT(Titanic_Original!$C324,"st"),Titanic_Original!$C324=2,_xlfn.CONCAT(Titanic_Original!$C324,"nd"),Titanic_Original!$C324=3,_xlfn.CONCAT(Titanic_Original!$C324,"rd")))</f>
        <v>2nd</v>
      </c>
      <c r="D324" s="1" t="s">
        <v>487</v>
      </c>
      <c r="E324" s="1" t="str">
        <f>PROPER(Titanic_Original!E324)</f>
        <v>Female</v>
      </c>
      <c r="F324" s="4">
        <f>IF(ISBLANK(Titanic_Original!$F324),MEDIAN(Titanic_Original!$F$2:$F$892),IF(Titanic_Original!$F324&lt;1,1,Titanic_Original!$F324))</f>
        <v>30</v>
      </c>
      <c r="G324" s="1">
        <v>0</v>
      </c>
      <c r="H324" s="1">
        <v>0</v>
      </c>
      <c r="I324" s="1">
        <v>234818</v>
      </c>
      <c r="J324" s="8">
        <v>12.35</v>
      </c>
      <c r="K324" t="str">
        <f>IF(ISBLANK(Titanic_Original!K324),"0",Titanic_Original!K324)</f>
        <v>0</v>
      </c>
      <c r="L324" s="1" t="str">
        <f>_xlfn.IFS(ISBLANK(Titanic_Original!L324),"Unknown",Titanic_Original!L324="C","Cherbourg",Titanic_Original!L324="Q","Queenstown",Titanic_Original!L324="S","Southampton")</f>
        <v>Queenstown</v>
      </c>
    </row>
    <row r="325" spans="1:12" x14ac:dyDescent="0.2">
      <c r="A325" s="1">
        <v>324</v>
      </c>
      <c r="B325" s="1" t="str">
        <f>IF(Titanic_Original!$B325=1,"Yes","No")</f>
        <v>Yes</v>
      </c>
      <c r="C325" s="1" t="str">
        <f>(_xlfn.IFS(Titanic_Original!$C325=1,_xlfn.CONCAT(Titanic_Original!$C325,"st"),Titanic_Original!$C325=2,_xlfn.CONCAT(Titanic_Original!$C325,"nd"),Titanic_Original!$C325=3,_xlfn.CONCAT(Titanic_Original!$C325,"rd")))</f>
        <v>2nd</v>
      </c>
      <c r="D325" s="1" t="s">
        <v>488</v>
      </c>
      <c r="E325" s="1" t="str">
        <f>PROPER(Titanic_Original!E325)</f>
        <v>Female</v>
      </c>
      <c r="F325" s="4">
        <f>IF(ISBLANK(Titanic_Original!$F325),MEDIAN(Titanic_Original!$F$2:$F$892),IF(Titanic_Original!$F325&lt;1,1,Titanic_Original!$F325))</f>
        <v>22</v>
      </c>
      <c r="G325" s="1">
        <v>1</v>
      </c>
      <c r="H325" s="1">
        <v>1</v>
      </c>
      <c r="I325" s="1">
        <v>248738</v>
      </c>
      <c r="J325" s="8">
        <v>29</v>
      </c>
      <c r="K325" t="str">
        <f>IF(ISBLANK(Titanic_Original!K325),"0",Titanic_Original!K325)</f>
        <v>0</v>
      </c>
      <c r="L325" s="1" t="str">
        <f>_xlfn.IFS(ISBLANK(Titanic_Original!L325),"Unknown",Titanic_Original!L325="C","Cherbourg",Titanic_Original!L325="Q","Queenstown",Titanic_Original!L325="S","Southampton")</f>
        <v>Southampton</v>
      </c>
    </row>
    <row r="326" spans="1:12" x14ac:dyDescent="0.2">
      <c r="A326" s="1">
        <v>325</v>
      </c>
      <c r="B326" s="1" t="str">
        <f>IF(Titanic_Original!$B326=1,"Yes","No")</f>
        <v>No</v>
      </c>
      <c r="C326" s="1" t="str">
        <f>(_xlfn.IFS(Titanic_Original!$C326=1,_xlfn.CONCAT(Titanic_Original!$C326,"st"),Titanic_Original!$C326=2,_xlfn.CONCAT(Titanic_Original!$C326,"nd"),Titanic_Original!$C326=3,_xlfn.CONCAT(Titanic_Original!$C326,"rd")))</f>
        <v>3rd</v>
      </c>
      <c r="D326" s="1" t="s">
        <v>489</v>
      </c>
      <c r="E326" s="1" t="str">
        <f>PROPER(Titanic_Original!E326)</f>
        <v>Male</v>
      </c>
      <c r="F326" s="4">
        <f>IF(ISBLANK(Titanic_Original!$F326),MEDIAN(Titanic_Original!$F$2:$F$892),IF(Titanic_Original!$F326&lt;1,1,Titanic_Original!$F326))</f>
        <v>28</v>
      </c>
      <c r="G326" s="1">
        <v>8</v>
      </c>
      <c r="H326" s="1">
        <v>2</v>
      </c>
      <c r="I326" s="1" t="s">
        <v>250</v>
      </c>
      <c r="J326" s="8">
        <v>69.55</v>
      </c>
      <c r="K326" t="str">
        <f>IF(ISBLANK(Titanic_Original!K326),"0",Titanic_Original!K326)</f>
        <v>0</v>
      </c>
      <c r="L326" s="1" t="str">
        <f>_xlfn.IFS(ISBLANK(Titanic_Original!L326),"Unknown",Titanic_Original!L326="C","Cherbourg",Titanic_Original!L326="Q","Queenstown",Titanic_Original!L326="S","Southampton")</f>
        <v>Southampton</v>
      </c>
    </row>
    <row r="327" spans="1:12" x14ac:dyDescent="0.2">
      <c r="A327" s="1">
        <v>326</v>
      </c>
      <c r="B327" s="1" t="str">
        <f>IF(Titanic_Original!$B327=1,"Yes","No")</f>
        <v>Yes</v>
      </c>
      <c r="C327" s="1" t="str">
        <f>(_xlfn.IFS(Titanic_Original!$C327=1,_xlfn.CONCAT(Titanic_Original!$C327,"st"),Titanic_Original!$C327=2,_xlfn.CONCAT(Titanic_Original!$C327,"nd"),Titanic_Original!$C327=3,_xlfn.CONCAT(Titanic_Original!$C327,"rd")))</f>
        <v>1st</v>
      </c>
      <c r="D327" s="1" t="s">
        <v>490</v>
      </c>
      <c r="E327" s="1" t="str">
        <f>PROPER(Titanic_Original!E327)</f>
        <v>Female</v>
      </c>
      <c r="F327" s="4">
        <f>IF(ISBLANK(Titanic_Original!$F327),MEDIAN(Titanic_Original!$F$2:$F$892),IF(Titanic_Original!$F327&lt;1,1,Titanic_Original!$F327))</f>
        <v>36</v>
      </c>
      <c r="G327" s="1">
        <v>0</v>
      </c>
      <c r="H327" s="1">
        <v>0</v>
      </c>
      <c r="I327" s="1" t="s">
        <v>408</v>
      </c>
      <c r="J327" s="8">
        <v>135.63329999999999</v>
      </c>
      <c r="K327" t="str">
        <f>IF(ISBLANK(Titanic_Original!K327),"0",Titanic_Original!K327)</f>
        <v>C32</v>
      </c>
      <c r="L327" s="1" t="str">
        <f>_xlfn.IFS(ISBLANK(Titanic_Original!L327),"Unknown",Titanic_Original!L327="C","Cherbourg",Titanic_Original!L327="Q","Queenstown",Titanic_Original!L327="S","Southampton")</f>
        <v>Cherbourg</v>
      </c>
    </row>
    <row r="328" spans="1:12" x14ac:dyDescent="0.2">
      <c r="A328" s="1">
        <v>327</v>
      </c>
      <c r="B328" s="1" t="str">
        <f>IF(Titanic_Original!$B328=1,"Yes","No")</f>
        <v>No</v>
      </c>
      <c r="C328" s="1" t="str">
        <f>(_xlfn.IFS(Titanic_Original!$C328=1,_xlfn.CONCAT(Titanic_Original!$C328,"st"),Titanic_Original!$C328=2,_xlfn.CONCAT(Titanic_Original!$C328,"nd"),Titanic_Original!$C328=3,_xlfn.CONCAT(Titanic_Original!$C328,"rd")))</f>
        <v>3rd</v>
      </c>
      <c r="D328" s="1" t="s">
        <v>492</v>
      </c>
      <c r="E328" s="1" t="str">
        <f>PROPER(Titanic_Original!E328)</f>
        <v>Male</v>
      </c>
      <c r="F328" s="4">
        <f>IF(ISBLANK(Titanic_Original!$F328),MEDIAN(Titanic_Original!$F$2:$F$892),IF(Titanic_Original!$F328&lt;1,1,Titanic_Original!$F328))</f>
        <v>61</v>
      </c>
      <c r="G328" s="1">
        <v>0</v>
      </c>
      <c r="H328" s="1">
        <v>0</v>
      </c>
      <c r="I328" s="1">
        <v>345364</v>
      </c>
      <c r="J328" s="8">
        <v>6.2374999999999998</v>
      </c>
      <c r="K328" t="str">
        <f>IF(ISBLANK(Titanic_Original!K328),"0",Titanic_Original!K328)</f>
        <v>0</v>
      </c>
      <c r="L328" s="1" t="str">
        <f>_xlfn.IFS(ISBLANK(Titanic_Original!L328),"Unknown",Titanic_Original!L328="C","Cherbourg",Titanic_Original!L328="Q","Queenstown",Titanic_Original!L328="S","Southampton")</f>
        <v>Southampton</v>
      </c>
    </row>
    <row r="329" spans="1:12" x14ac:dyDescent="0.2">
      <c r="A329" s="1">
        <v>328</v>
      </c>
      <c r="B329" s="1" t="str">
        <f>IF(Titanic_Original!$B329=1,"Yes","No")</f>
        <v>Yes</v>
      </c>
      <c r="C329" s="1" t="str">
        <f>(_xlfn.IFS(Titanic_Original!$C329=1,_xlfn.CONCAT(Titanic_Original!$C329,"st"),Titanic_Original!$C329=2,_xlfn.CONCAT(Titanic_Original!$C329,"nd"),Titanic_Original!$C329=3,_xlfn.CONCAT(Titanic_Original!$C329,"rd")))</f>
        <v>2nd</v>
      </c>
      <c r="D329" s="1" t="s">
        <v>493</v>
      </c>
      <c r="E329" s="1" t="str">
        <f>PROPER(Titanic_Original!E329)</f>
        <v>Female</v>
      </c>
      <c r="F329" s="4">
        <f>IF(ISBLANK(Titanic_Original!$F329),MEDIAN(Titanic_Original!$F$2:$F$892),IF(Titanic_Original!$F329&lt;1,1,Titanic_Original!$F329))</f>
        <v>36</v>
      </c>
      <c r="G329" s="1">
        <v>0</v>
      </c>
      <c r="H329" s="1">
        <v>0</v>
      </c>
      <c r="I329" s="1">
        <v>28551</v>
      </c>
      <c r="J329" s="8">
        <v>13</v>
      </c>
      <c r="K329" t="str">
        <f>IF(ISBLANK(Titanic_Original!K329),"0",Titanic_Original!K329)</f>
        <v>D</v>
      </c>
      <c r="L329" s="1" t="str">
        <f>_xlfn.IFS(ISBLANK(Titanic_Original!L329),"Unknown",Titanic_Original!L329="C","Cherbourg",Titanic_Original!L329="Q","Queenstown",Titanic_Original!L329="S","Southampton")</f>
        <v>Southampton</v>
      </c>
    </row>
    <row r="330" spans="1:12" x14ac:dyDescent="0.2">
      <c r="A330" s="1">
        <v>329</v>
      </c>
      <c r="B330" s="1" t="str">
        <f>IF(Titanic_Original!$B330=1,"Yes","No")</f>
        <v>Yes</v>
      </c>
      <c r="C330" s="1" t="str">
        <f>(_xlfn.IFS(Titanic_Original!$C330=1,_xlfn.CONCAT(Titanic_Original!$C330,"st"),Titanic_Original!$C330=2,_xlfn.CONCAT(Titanic_Original!$C330,"nd"),Titanic_Original!$C330=3,_xlfn.CONCAT(Titanic_Original!$C330,"rd")))</f>
        <v>3rd</v>
      </c>
      <c r="D330" s="1" t="s">
        <v>494</v>
      </c>
      <c r="E330" s="1" t="str">
        <f>PROPER(Titanic_Original!E330)</f>
        <v>Female</v>
      </c>
      <c r="F330" s="4">
        <f>IF(ISBLANK(Titanic_Original!$F330),MEDIAN(Titanic_Original!$F$2:$F$892),IF(Titanic_Original!$F330&lt;1,1,Titanic_Original!$F330))</f>
        <v>31</v>
      </c>
      <c r="G330" s="1">
        <v>1</v>
      </c>
      <c r="H330" s="1">
        <v>1</v>
      </c>
      <c r="I330" s="1">
        <v>363291</v>
      </c>
      <c r="J330" s="8">
        <v>20.524999999999999</v>
      </c>
      <c r="K330" t="str">
        <f>IF(ISBLANK(Titanic_Original!K330),"0",Titanic_Original!K330)</f>
        <v>0</v>
      </c>
      <c r="L330" s="1" t="str">
        <f>_xlfn.IFS(ISBLANK(Titanic_Original!L330),"Unknown",Titanic_Original!L330="C","Cherbourg",Titanic_Original!L330="Q","Queenstown",Titanic_Original!L330="S","Southampton")</f>
        <v>Southampton</v>
      </c>
    </row>
    <row r="331" spans="1:12" x14ac:dyDescent="0.2">
      <c r="A331" s="1">
        <v>330</v>
      </c>
      <c r="B331" s="1" t="str">
        <f>IF(Titanic_Original!$B331=1,"Yes","No")</f>
        <v>Yes</v>
      </c>
      <c r="C331" s="1" t="str">
        <f>(_xlfn.IFS(Titanic_Original!$C331=1,_xlfn.CONCAT(Titanic_Original!$C331,"st"),Titanic_Original!$C331=2,_xlfn.CONCAT(Titanic_Original!$C331,"nd"),Titanic_Original!$C331=3,_xlfn.CONCAT(Titanic_Original!$C331,"rd")))</f>
        <v>1st</v>
      </c>
      <c r="D331" s="1" t="s">
        <v>495</v>
      </c>
      <c r="E331" s="1" t="str">
        <f>PROPER(Titanic_Original!E331)</f>
        <v>Female</v>
      </c>
      <c r="F331" s="4">
        <f>IF(ISBLANK(Titanic_Original!$F331),MEDIAN(Titanic_Original!$F$2:$F$892),IF(Titanic_Original!$F331&lt;1,1,Titanic_Original!$F331))</f>
        <v>16</v>
      </c>
      <c r="G331" s="1">
        <v>0</v>
      </c>
      <c r="H331" s="1">
        <v>1</v>
      </c>
      <c r="I331" s="1">
        <v>111361</v>
      </c>
      <c r="J331" s="8">
        <v>57.979199999999999</v>
      </c>
      <c r="K331" t="str">
        <f>IF(ISBLANK(Titanic_Original!K331),"0",Titanic_Original!K331)</f>
        <v>B18</v>
      </c>
      <c r="L331" s="1" t="str">
        <f>_xlfn.IFS(ISBLANK(Titanic_Original!L331),"Unknown",Titanic_Original!L331="C","Cherbourg",Titanic_Original!L331="Q","Queenstown",Titanic_Original!L331="S","Southampton")</f>
        <v>Cherbourg</v>
      </c>
    </row>
    <row r="332" spans="1:12" x14ac:dyDescent="0.2">
      <c r="A332" s="1">
        <v>331</v>
      </c>
      <c r="B332" s="1" t="str">
        <f>IF(Titanic_Original!$B332=1,"Yes","No")</f>
        <v>Yes</v>
      </c>
      <c r="C332" s="1" t="str">
        <f>(_xlfn.IFS(Titanic_Original!$C332=1,_xlfn.CONCAT(Titanic_Original!$C332,"st"),Titanic_Original!$C332=2,_xlfn.CONCAT(Titanic_Original!$C332,"nd"),Titanic_Original!$C332=3,_xlfn.CONCAT(Titanic_Original!$C332,"rd")))</f>
        <v>3rd</v>
      </c>
      <c r="D332" s="1" t="s">
        <v>497</v>
      </c>
      <c r="E332" s="1" t="str">
        <f>PROPER(Titanic_Original!E332)</f>
        <v>Female</v>
      </c>
      <c r="F332" s="4">
        <f>IF(ISBLANK(Titanic_Original!$F332),MEDIAN(Titanic_Original!$F$2:$F$892),IF(Titanic_Original!$F332&lt;1,1,Titanic_Original!$F332))</f>
        <v>28</v>
      </c>
      <c r="G332" s="1">
        <v>2</v>
      </c>
      <c r="H332" s="1">
        <v>0</v>
      </c>
      <c r="I332" s="1">
        <v>367226</v>
      </c>
      <c r="J332" s="8">
        <v>23.25</v>
      </c>
      <c r="K332" t="str">
        <f>IF(ISBLANK(Titanic_Original!K332),"0",Titanic_Original!K332)</f>
        <v>0</v>
      </c>
      <c r="L332" s="1" t="str">
        <f>_xlfn.IFS(ISBLANK(Titanic_Original!L332),"Unknown",Titanic_Original!L332="C","Cherbourg",Titanic_Original!L332="Q","Queenstown",Titanic_Original!L332="S","Southampton")</f>
        <v>Queenstown</v>
      </c>
    </row>
    <row r="333" spans="1:12" x14ac:dyDescent="0.2">
      <c r="A333" s="1">
        <v>332</v>
      </c>
      <c r="B333" s="1" t="str">
        <f>IF(Titanic_Original!$B333=1,"Yes","No")</f>
        <v>No</v>
      </c>
      <c r="C333" s="1" t="str">
        <f>(_xlfn.IFS(Titanic_Original!$C333=1,_xlfn.CONCAT(Titanic_Original!$C333,"st"),Titanic_Original!$C333=2,_xlfn.CONCAT(Titanic_Original!$C333,"nd"),Titanic_Original!$C333=3,_xlfn.CONCAT(Titanic_Original!$C333,"rd")))</f>
        <v>1st</v>
      </c>
      <c r="D333" s="1" t="s">
        <v>498</v>
      </c>
      <c r="E333" s="1" t="str">
        <f>PROPER(Titanic_Original!E333)</f>
        <v>Male</v>
      </c>
      <c r="F333" s="4">
        <f>IF(ISBLANK(Titanic_Original!$F333),MEDIAN(Titanic_Original!$F$2:$F$892),IF(Titanic_Original!$F333&lt;1,1,Titanic_Original!$F333))</f>
        <v>45.5</v>
      </c>
      <c r="G333" s="1">
        <v>0</v>
      </c>
      <c r="H333" s="1">
        <v>0</v>
      </c>
      <c r="I333" s="1">
        <v>113043</v>
      </c>
      <c r="J333" s="8">
        <v>28.5</v>
      </c>
      <c r="K333" t="str">
        <f>IF(ISBLANK(Titanic_Original!K333),"0",Titanic_Original!K333)</f>
        <v>C124</v>
      </c>
      <c r="L333" s="1" t="str">
        <f>_xlfn.IFS(ISBLANK(Titanic_Original!L333),"Unknown",Titanic_Original!L333="C","Cherbourg",Titanic_Original!L333="Q","Queenstown",Titanic_Original!L333="S","Southampton")</f>
        <v>Southampton</v>
      </c>
    </row>
    <row r="334" spans="1:12" x14ac:dyDescent="0.2">
      <c r="A334" s="1">
        <v>333</v>
      </c>
      <c r="B334" s="1" t="str">
        <f>IF(Titanic_Original!$B334=1,"Yes","No")</f>
        <v>No</v>
      </c>
      <c r="C334" s="1" t="str">
        <f>(_xlfn.IFS(Titanic_Original!$C334=1,_xlfn.CONCAT(Titanic_Original!$C334,"st"),Titanic_Original!$C334=2,_xlfn.CONCAT(Titanic_Original!$C334,"nd"),Titanic_Original!$C334=3,_xlfn.CONCAT(Titanic_Original!$C334,"rd")))</f>
        <v>1st</v>
      </c>
      <c r="D334" s="1" t="s">
        <v>500</v>
      </c>
      <c r="E334" s="1" t="str">
        <f>PROPER(Titanic_Original!E334)</f>
        <v>Male</v>
      </c>
      <c r="F334" s="4">
        <f>IF(ISBLANK(Titanic_Original!$F334),MEDIAN(Titanic_Original!$F$2:$F$892),IF(Titanic_Original!$F334&lt;1,1,Titanic_Original!$F334))</f>
        <v>38</v>
      </c>
      <c r="G334" s="1">
        <v>0</v>
      </c>
      <c r="H334" s="1">
        <v>1</v>
      </c>
      <c r="I334" s="1" t="s">
        <v>405</v>
      </c>
      <c r="J334" s="8">
        <v>153.46250000000001</v>
      </c>
      <c r="K334" t="str">
        <f>IF(ISBLANK(Titanic_Original!K334),"0",Titanic_Original!K334)</f>
        <v>C91</v>
      </c>
      <c r="L334" s="1" t="str">
        <f>_xlfn.IFS(ISBLANK(Titanic_Original!L334),"Unknown",Titanic_Original!L334="C","Cherbourg",Titanic_Original!L334="Q","Queenstown",Titanic_Original!L334="S","Southampton")</f>
        <v>Southampton</v>
      </c>
    </row>
    <row r="335" spans="1:12" x14ac:dyDescent="0.2">
      <c r="A335" s="1">
        <v>334</v>
      </c>
      <c r="B335" s="1" t="str">
        <f>IF(Titanic_Original!$B335=1,"Yes","No")</f>
        <v>No</v>
      </c>
      <c r="C335" s="1" t="str">
        <f>(_xlfn.IFS(Titanic_Original!$C335=1,_xlfn.CONCAT(Titanic_Original!$C335,"st"),Titanic_Original!$C335=2,_xlfn.CONCAT(Titanic_Original!$C335,"nd"),Titanic_Original!$C335=3,_xlfn.CONCAT(Titanic_Original!$C335,"rd")))</f>
        <v>3rd</v>
      </c>
      <c r="D335" s="1" t="s">
        <v>502</v>
      </c>
      <c r="E335" s="1" t="str">
        <f>PROPER(Titanic_Original!E335)</f>
        <v>Male</v>
      </c>
      <c r="F335" s="4">
        <f>IF(ISBLANK(Titanic_Original!$F335),MEDIAN(Titanic_Original!$F$2:$F$892),IF(Titanic_Original!$F335&lt;1,1,Titanic_Original!$F335))</f>
        <v>16</v>
      </c>
      <c r="G335" s="1">
        <v>2</v>
      </c>
      <c r="H335" s="1">
        <v>0</v>
      </c>
      <c r="I335" s="1">
        <v>345764</v>
      </c>
      <c r="J335" s="8">
        <v>18</v>
      </c>
      <c r="K335" t="str">
        <f>IF(ISBLANK(Titanic_Original!K335),"0",Titanic_Original!K335)</f>
        <v>0</v>
      </c>
      <c r="L335" s="1" t="str">
        <f>_xlfn.IFS(ISBLANK(Titanic_Original!L335),"Unknown",Titanic_Original!L335="C","Cherbourg",Titanic_Original!L335="Q","Queenstown",Titanic_Original!L335="S","Southampton")</f>
        <v>Southampton</v>
      </c>
    </row>
    <row r="336" spans="1:12" x14ac:dyDescent="0.2">
      <c r="A336" s="1">
        <v>335</v>
      </c>
      <c r="B336" s="1" t="str">
        <f>IF(Titanic_Original!$B336=1,"Yes","No")</f>
        <v>Yes</v>
      </c>
      <c r="C336" s="1" t="str">
        <f>(_xlfn.IFS(Titanic_Original!$C336=1,_xlfn.CONCAT(Titanic_Original!$C336,"st"),Titanic_Original!$C336=2,_xlfn.CONCAT(Titanic_Original!$C336,"nd"),Titanic_Original!$C336=3,_xlfn.CONCAT(Titanic_Original!$C336,"rd")))</f>
        <v>1st</v>
      </c>
      <c r="D336" s="1" t="s">
        <v>503</v>
      </c>
      <c r="E336" s="1" t="str">
        <f>PROPER(Titanic_Original!E336)</f>
        <v>Female</v>
      </c>
      <c r="F336" s="4">
        <f>IF(ISBLANK(Titanic_Original!$F336),MEDIAN(Titanic_Original!$F$2:$F$892),IF(Titanic_Original!$F336&lt;1,1,Titanic_Original!$F336))</f>
        <v>28</v>
      </c>
      <c r="G336" s="1">
        <v>1</v>
      </c>
      <c r="H336" s="1">
        <v>0</v>
      </c>
      <c r="I336" s="1" t="s">
        <v>504</v>
      </c>
      <c r="J336" s="8">
        <v>133.65</v>
      </c>
      <c r="K336" t="str">
        <f>IF(ISBLANK(Titanic_Original!K336),"0",Titanic_Original!K336)</f>
        <v>0</v>
      </c>
      <c r="L336" s="1" t="str">
        <f>_xlfn.IFS(ISBLANK(Titanic_Original!L336),"Unknown",Titanic_Original!L336="C","Cherbourg",Titanic_Original!L336="Q","Queenstown",Titanic_Original!L336="S","Southampton")</f>
        <v>Southampton</v>
      </c>
    </row>
    <row r="337" spans="1:12" x14ac:dyDescent="0.2">
      <c r="A337" s="1">
        <v>336</v>
      </c>
      <c r="B337" s="1" t="str">
        <f>IF(Titanic_Original!$B337=1,"Yes","No")</f>
        <v>No</v>
      </c>
      <c r="C337" s="1" t="str">
        <f>(_xlfn.IFS(Titanic_Original!$C337=1,_xlfn.CONCAT(Titanic_Original!$C337,"st"),Titanic_Original!$C337=2,_xlfn.CONCAT(Titanic_Original!$C337,"nd"),Titanic_Original!$C337=3,_xlfn.CONCAT(Titanic_Original!$C337,"rd")))</f>
        <v>3rd</v>
      </c>
      <c r="D337" s="1" t="s">
        <v>505</v>
      </c>
      <c r="E337" s="1" t="str">
        <f>PROPER(Titanic_Original!E337)</f>
        <v>Male</v>
      </c>
      <c r="F337" s="4">
        <f>IF(ISBLANK(Titanic_Original!$F337),MEDIAN(Titanic_Original!$F$2:$F$892),IF(Titanic_Original!$F337&lt;1,1,Titanic_Original!$F337))</f>
        <v>28</v>
      </c>
      <c r="G337" s="1">
        <v>0</v>
      </c>
      <c r="H337" s="1">
        <v>0</v>
      </c>
      <c r="I337" s="1">
        <v>349225</v>
      </c>
      <c r="J337" s="8">
        <v>7.8958000000000004</v>
      </c>
      <c r="K337" t="str">
        <f>IF(ISBLANK(Titanic_Original!K337),"0",Titanic_Original!K337)</f>
        <v>0</v>
      </c>
      <c r="L337" s="1" t="str">
        <f>_xlfn.IFS(ISBLANK(Titanic_Original!L337),"Unknown",Titanic_Original!L337="C","Cherbourg",Titanic_Original!L337="Q","Queenstown",Titanic_Original!L337="S","Southampton")</f>
        <v>Southampton</v>
      </c>
    </row>
    <row r="338" spans="1:12" x14ac:dyDescent="0.2">
      <c r="A338" s="1">
        <v>337</v>
      </c>
      <c r="B338" s="1" t="str">
        <f>IF(Titanic_Original!$B338=1,"Yes","No")</f>
        <v>No</v>
      </c>
      <c r="C338" s="1" t="str">
        <f>(_xlfn.IFS(Titanic_Original!$C338=1,_xlfn.CONCAT(Titanic_Original!$C338,"st"),Titanic_Original!$C338=2,_xlfn.CONCAT(Titanic_Original!$C338,"nd"),Titanic_Original!$C338=3,_xlfn.CONCAT(Titanic_Original!$C338,"rd")))</f>
        <v>1st</v>
      </c>
      <c r="D338" s="1" t="s">
        <v>506</v>
      </c>
      <c r="E338" s="1" t="str">
        <f>PROPER(Titanic_Original!E338)</f>
        <v>Male</v>
      </c>
      <c r="F338" s="4">
        <f>IF(ISBLANK(Titanic_Original!$F338),MEDIAN(Titanic_Original!$F$2:$F$892),IF(Titanic_Original!$F338&lt;1,1,Titanic_Original!$F338))</f>
        <v>29</v>
      </c>
      <c r="G338" s="1">
        <v>1</v>
      </c>
      <c r="H338" s="1">
        <v>0</v>
      </c>
      <c r="I338" s="1">
        <v>113776</v>
      </c>
      <c r="J338" s="8">
        <v>66.599999999999994</v>
      </c>
      <c r="K338" t="str">
        <f>IF(ISBLANK(Titanic_Original!K338),"0",Titanic_Original!K338)</f>
        <v>C2</v>
      </c>
      <c r="L338" s="1" t="str">
        <f>_xlfn.IFS(ISBLANK(Titanic_Original!L338),"Unknown",Titanic_Original!L338="C","Cherbourg",Titanic_Original!L338="Q","Queenstown",Titanic_Original!L338="S","Southampton")</f>
        <v>Southampton</v>
      </c>
    </row>
    <row r="339" spans="1:12" x14ac:dyDescent="0.2">
      <c r="A339" s="1">
        <v>338</v>
      </c>
      <c r="B339" s="1" t="str">
        <f>IF(Titanic_Original!$B339=1,"Yes","No")</f>
        <v>Yes</v>
      </c>
      <c r="C339" s="1" t="str">
        <f>(_xlfn.IFS(Titanic_Original!$C339=1,_xlfn.CONCAT(Titanic_Original!$C339,"st"),Titanic_Original!$C339=2,_xlfn.CONCAT(Titanic_Original!$C339,"nd"),Titanic_Original!$C339=3,_xlfn.CONCAT(Titanic_Original!$C339,"rd")))</f>
        <v>1st</v>
      </c>
      <c r="D339" s="1" t="s">
        <v>507</v>
      </c>
      <c r="E339" s="1" t="str">
        <f>PROPER(Titanic_Original!E339)</f>
        <v>Female</v>
      </c>
      <c r="F339" s="4">
        <f>IF(ISBLANK(Titanic_Original!$F339),MEDIAN(Titanic_Original!$F$2:$F$892),IF(Titanic_Original!$F339&lt;1,1,Titanic_Original!$F339))</f>
        <v>41</v>
      </c>
      <c r="G339" s="1">
        <v>0</v>
      </c>
      <c r="H339" s="1">
        <v>0</v>
      </c>
      <c r="I339" s="1">
        <v>16966</v>
      </c>
      <c r="J339" s="8">
        <v>134.5</v>
      </c>
      <c r="K339" t="str">
        <f>IF(ISBLANK(Titanic_Original!K339),"0",Titanic_Original!K339)</f>
        <v>E40</v>
      </c>
      <c r="L339" s="1" t="str">
        <f>_xlfn.IFS(ISBLANK(Titanic_Original!L339),"Unknown",Titanic_Original!L339="C","Cherbourg",Titanic_Original!L339="Q","Queenstown",Titanic_Original!L339="S","Southampton")</f>
        <v>Cherbourg</v>
      </c>
    </row>
    <row r="340" spans="1:12" x14ac:dyDescent="0.2">
      <c r="A340" s="1">
        <v>339</v>
      </c>
      <c r="B340" s="1" t="str">
        <f>IF(Titanic_Original!$B340=1,"Yes","No")</f>
        <v>Yes</v>
      </c>
      <c r="C340" s="1" t="str">
        <f>(_xlfn.IFS(Titanic_Original!$C340=1,_xlfn.CONCAT(Titanic_Original!$C340,"st"),Titanic_Original!$C340=2,_xlfn.CONCAT(Titanic_Original!$C340,"nd"),Titanic_Original!$C340=3,_xlfn.CONCAT(Titanic_Original!$C340,"rd")))</f>
        <v>3rd</v>
      </c>
      <c r="D340" s="1" t="s">
        <v>509</v>
      </c>
      <c r="E340" s="1" t="str">
        <f>PROPER(Titanic_Original!E340)</f>
        <v>Male</v>
      </c>
      <c r="F340" s="4">
        <f>IF(ISBLANK(Titanic_Original!$F340),MEDIAN(Titanic_Original!$F$2:$F$892),IF(Titanic_Original!$F340&lt;1,1,Titanic_Original!$F340))</f>
        <v>45</v>
      </c>
      <c r="G340" s="1">
        <v>0</v>
      </c>
      <c r="H340" s="1">
        <v>0</v>
      </c>
      <c r="I340" s="1">
        <v>7598</v>
      </c>
      <c r="J340" s="8">
        <v>8.0500000000000007</v>
      </c>
      <c r="K340" t="str">
        <f>IF(ISBLANK(Titanic_Original!K340),"0",Titanic_Original!K340)</f>
        <v>0</v>
      </c>
      <c r="L340" s="1" t="str">
        <f>_xlfn.IFS(ISBLANK(Titanic_Original!L340),"Unknown",Titanic_Original!L340="C","Cherbourg",Titanic_Original!L340="Q","Queenstown",Titanic_Original!L340="S","Southampton")</f>
        <v>Southampton</v>
      </c>
    </row>
    <row r="341" spans="1:12" x14ac:dyDescent="0.2">
      <c r="A341" s="1">
        <v>340</v>
      </c>
      <c r="B341" s="1" t="str">
        <f>IF(Titanic_Original!$B341=1,"Yes","No")</f>
        <v>No</v>
      </c>
      <c r="C341" s="1" t="str">
        <f>(_xlfn.IFS(Titanic_Original!$C341=1,_xlfn.CONCAT(Titanic_Original!$C341,"st"),Titanic_Original!$C341=2,_xlfn.CONCAT(Titanic_Original!$C341,"nd"),Titanic_Original!$C341=3,_xlfn.CONCAT(Titanic_Original!$C341,"rd")))</f>
        <v>1st</v>
      </c>
      <c r="D341" s="1" t="s">
        <v>510</v>
      </c>
      <c r="E341" s="1" t="str">
        <f>PROPER(Titanic_Original!E341)</f>
        <v>Male</v>
      </c>
      <c r="F341" s="4">
        <f>IF(ISBLANK(Titanic_Original!$F341),MEDIAN(Titanic_Original!$F$2:$F$892),IF(Titanic_Original!$F341&lt;1,1,Titanic_Original!$F341))</f>
        <v>45</v>
      </c>
      <c r="G341" s="1">
        <v>0</v>
      </c>
      <c r="H341" s="1">
        <v>0</v>
      </c>
      <c r="I341" s="1">
        <v>113784</v>
      </c>
      <c r="J341" s="8">
        <v>35.5</v>
      </c>
      <c r="K341" t="str">
        <f>IF(ISBLANK(Titanic_Original!K341),"0",Titanic_Original!K341)</f>
        <v>T</v>
      </c>
      <c r="L341" s="1" t="str">
        <f>_xlfn.IFS(ISBLANK(Titanic_Original!L341),"Unknown",Titanic_Original!L341="C","Cherbourg",Titanic_Original!L341="Q","Queenstown",Titanic_Original!L341="S","Southampton")</f>
        <v>Southampton</v>
      </c>
    </row>
    <row r="342" spans="1:12" x14ac:dyDescent="0.2">
      <c r="A342" s="1">
        <v>341</v>
      </c>
      <c r="B342" s="1" t="str">
        <f>IF(Titanic_Original!$B342=1,"Yes","No")</f>
        <v>Yes</v>
      </c>
      <c r="C342" s="1" t="str">
        <f>(_xlfn.IFS(Titanic_Original!$C342=1,_xlfn.CONCAT(Titanic_Original!$C342,"st"),Titanic_Original!$C342=2,_xlfn.CONCAT(Titanic_Original!$C342,"nd"),Titanic_Original!$C342=3,_xlfn.CONCAT(Titanic_Original!$C342,"rd")))</f>
        <v>2nd</v>
      </c>
      <c r="D342" s="1" t="s">
        <v>512</v>
      </c>
      <c r="E342" s="1" t="str">
        <f>PROPER(Titanic_Original!E342)</f>
        <v>Male</v>
      </c>
      <c r="F342" s="4">
        <f>IF(ISBLANK(Titanic_Original!$F342),MEDIAN(Titanic_Original!$F$2:$F$892),IF(Titanic_Original!$F342&lt;1,1,Titanic_Original!$F342))</f>
        <v>2</v>
      </c>
      <c r="G342" s="1">
        <v>1</v>
      </c>
      <c r="H342" s="1">
        <v>1</v>
      </c>
      <c r="I342" s="1">
        <v>230080</v>
      </c>
      <c r="J342" s="8">
        <v>26</v>
      </c>
      <c r="K342" t="str">
        <f>IF(ISBLANK(Titanic_Original!K342),"0",Titanic_Original!K342)</f>
        <v>F2</v>
      </c>
      <c r="L342" s="1" t="str">
        <f>_xlfn.IFS(ISBLANK(Titanic_Original!L342),"Unknown",Titanic_Original!L342="C","Cherbourg",Titanic_Original!L342="Q","Queenstown",Titanic_Original!L342="S","Southampton")</f>
        <v>Southampton</v>
      </c>
    </row>
    <row r="343" spans="1:12" x14ac:dyDescent="0.2">
      <c r="A343" s="1">
        <v>342</v>
      </c>
      <c r="B343" s="1" t="str">
        <f>IF(Titanic_Original!$B343=1,"Yes","No")</f>
        <v>Yes</v>
      </c>
      <c r="C343" s="1" t="str">
        <f>(_xlfn.IFS(Titanic_Original!$C343=1,_xlfn.CONCAT(Titanic_Original!$C343,"st"),Titanic_Original!$C343=2,_xlfn.CONCAT(Titanic_Original!$C343,"nd"),Titanic_Original!$C343=3,_xlfn.CONCAT(Titanic_Original!$C343,"rd")))</f>
        <v>1st</v>
      </c>
      <c r="D343" s="1" t="s">
        <v>513</v>
      </c>
      <c r="E343" s="1" t="str">
        <f>PROPER(Titanic_Original!E343)</f>
        <v>Female</v>
      </c>
      <c r="F343" s="4">
        <f>IF(ISBLANK(Titanic_Original!$F343),MEDIAN(Titanic_Original!$F$2:$F$892),IF(Titanic_Original!$F343&lt;1,1,Titanic_Original!$F343))</f>
        <v>24</v>
      </c>
      <c r="G343" s="1">
        <v>3</v>
      </c>
      <c r="H343" s="1">
        <v>2</v>
      </c>
      <c r="I343" s="1">
        <v>19950</v>
      </c>
      <c r="J343" s="8">
        <v>263</v>
      </c>
      <c r="K343" t="str">
        <f>IF(ISBLANK(Titanic_Original!K343),"0",Titanic_Original!K343)</f>
        <v>C23 C25 C27</v>
      </c>
      <c r="L343" s="1" t="str">
        <f>_xlfn.IFS(ISBLANK(Titanic_Original!L343),"Unknown",Titanic_Original!L343="C","Cherbourg",Titanic_Original!L343="Q","Queenstown",Titanic_Original!L343="S","Southampton")</f>
        <v>Southampton</v>
      </c>
    </row>
    <row r="344" spans="1:12" x14ac:dyDescent="0.2">
      <c r="A344" s="1">
        <v>343</v>
      </c>
      <c r="B344" s="1" t="str">
        <f>IF(Titanic_Original!$B344=1,"Yes","No")</f>
        <v>No</v>
      </c>
      <c r="C344" s="1" t="str">
        <f>(_xlfn.IFS(Titanic_Original!$C344=1,_xlfn.CONCAT(Titanic_Original!$C344,"st"),Titanic_Original!$C344=2,_xlfn.CONCAT(Titanic_Original!$C344,"nd"),Titanic_Original!$C344=3,_xlfn.CONCAT(Titanic_Original!$C344,"rd")))</f>
        <v>2nd</v>
      </c>
      <c r="D344" s="1" t="s">
        <v>514</v>
      </c>
      <c r="E344" s="1" t="str">
        <f>PROPER(Titanic_Original!E344)</f>
        <v>Male</v>
      </c>
      <c r="F344" s="4">
        <f>IF(ISBLANK(Titanic_Original!$F344),MEDIAN(Titanic_Original!$F$2:$F$892),IF(Titanic_Original!$F344&lt;1,1,Titanic_Original!$F344))</f>
        <v>28</v>
      </c>
      <c r="G344" s="1">
        <v>0</v>
      </c>
      <c r="H344" s="1">
        <v>0</v>
      </c>
      <c r="I344" s="1">
        <v>248740</v>
      </c>
      <c r="J344" s="8">
        <v>13</v>
      </c>
      <c r="K344" t="str">
        <f>IF(ISBLANK(Titanic_Original!K344),"0",Titanic_Original!K344)</f>
        <v>0</v>
      </c>
      <c r="L344" s="1" t="str">
        <f>_xlfn.IFS(ISBLANK(Titanic_Original!L344),"Unknown",Titanic_Original!L344="C","Cherbourg",Titanic_Original!L344="Q","Queenstown",Titanic_Original!L344="S","Southampton")</f>
        <v>Southampton</v>
      </c>
    </row>
    <row r="345" spans="1:12" x14ac:dyDescent="0.2">
      <c r="A345" s="1">
        <v>344</v>
      </c>
      <c r="B345" s="1" t="str">
        <f>IF(Titanic_Original!$B345=1,"Yes","No")</f>
        <v>No</v>
      </c>
      <c r="C345" s="1" t="str">
        <f>(_xlfn.IFS(Titanic_Original!$C345=1,_xlfn.CONCAT(Titanic_Original!$C345,"st"),Titanic_Original!$C345=2,_xlfn.CONCAT(Titanic_Original!$C345,"nd"),Titanic_Original!$C345=3,_xlfn.CONCAT(Titanic_Original!$C345,"rd")))</f>
        <v>2nd</v>
      </c>
      <c r="D345" s="1" t="s">
        <v>515</v>
      </c>
      <c r="E345" s="1" t="str">
        <f>PROPER(Titanic_Original!E345)</f>
        <v>Male</v>
      </c>
      <c r="F345" s="4">
        <f>IF(ISBLANK(Titanic_Original!$F345),MEDIAN(Titanic_Original!$F$2:$F$892),IF(Titanic_Original!$F345&lt;1,1,Titanic_Original!$F345))</f>
        <v>25</v>
      </c>
      <c r="G345" s="1">
        <v>0</v>
      </c>
      <c r="H345" s="1">
        <v>0</v>
      </c>
      <c r="I345" s="1">
        <v>244361</v>
      </c>
      <c r="J345" s="8">
        <v>13</v>
      </c>
      <c r="K345" t="str">
        <f>IF(ISBLANK(Titanic_Original!K345),"0",Titanic_Original!K345)</f>
        <v>0</v>
      </c>
      <c r="L345" s="1" t="str">
        <f>_xlfn.IFS(ISBLANK(Titanic_Original!L345),"Unknown",Titanic_Original!L345="C","Cherbourg",Titanic_Original!L345="Q","Queenstown",Titanic_Original!L345="S","Southampton")</f>
        <v>Southampton</v>
      </c>
    </row>
    <row r="346" spans="1:12" x14ac:dyDescent="0.2">
      <c r="A346" s="1">
        <v>345</v>
      </c>
      <c r="B346" s="1" t="str">
        <f>IF(Titanic_Original!$B346=1,"Yes","No")</f>
        <v>No</v>
      </c>
      <c r="C346" s="1" t="str">
        <f>(_xlfn.IFS(Titanic_Original!$C346=1,_xlfn.CONCAT(Titanic_Original!$C346,"st"),Titanic_Original!$C346=2,_xlfn.CONCAT(Titanic_Original!$C346,"nd"),Titanic_Original!$C346=3,_xlfn.CONCAT(Titanic_Original!$C346,"rd")))</f>
        <v>2nd</v>
      </c>
      <c r="D346" s="1" t="s">
        <v>516</v>
      </c>
      <c r="E346" s="1" t="str">
        <f>PROPER(Titanic_Original!E346)</f>
        <v>Male</v>
      </c>
      <c r="F346" s="4">
        <f>IF(ISBLANK(Titanic_Original!$F346),MEDIAN(Titanic_Original!$F$2:$F$892),IF(Titanic_Original!$F346&lt;1,1,Titanic_Original!$F346))</f>
        <v>36</v>
      </c>
      <c r="G346" s="1">
        <v>0</v>
      </c>
      <c r="H346" s="1">
        <v>0</v>
      </c>
      <c r="I346" s="1">
        <v>229236</v>
      </c>
      <c r="J346" s="8">
        <v>13</v>
      </c>
      <c r="K346" t="str">
        <f>IF(ISBLANK(Titanic_Original!K346),"0",Titanic_Original!K346)</f>
        <v>0</v>
      </c>
      <c r="L346" s="1" t="str">
        <f>_xlfn.IFS(ISBLANK(Titanic_Original!L346),"Unknown",Titanic_Original!L346="C","Cherbourg",Titanic_Original!L346="Q","Queenstown",Titanic_Original!L346="S","Southampton")</f>
        <v>Southampton</v>
      </c>
    </row>
    <row r="347" spans="1:12" x14ac:dyDescent="0.2">
      <c r="A347" s="1">
        <v>346</v>
      </c>
      <c r="B347" s="1" t="str">
        <f>IF(Titanic_Original!$B347=1,"Yes","No")</f>
        <v>Yes</v>
      </c>
      <c r="C347" s="1" t="str">
        <f>(_xlfn.IFS(Titanic_Original!$C347=1,_xlfn.CONCAT(Titanic_Original!$C347,"st"),Titanic_Original!$C347=2,_xlfn.CONCAT(Titanic_Original!$C347,"nd"),Titanic_Original!$C347=3,_xlfn.CONCAT(Titanic_Original!$C347,"rd")))</f>
        <v>2nd</v>
      </c>
      <c r="D347" s="1" t="s">
        <v>517</v>
      </c>
      <c r="E347" s="1" t="str">
        <f>PROPER(Titanic_Original!E347)</f>
        <v>Female</v>
      </c>
      <c r="F347" s="4">
        <f>IF(ISBLANK(Titanic_Original!$F347),MEDIAN(Titanic_Original!$F$2:$F$892),IF(Titanic_Original!$F347&lt;1,1,Titanic_Original!$F347))</f>
        <v>24</v>
      </c>
      <c r="G347" s="1">
        <v>0</v>
      </c>
      <c r="H347" s="1">
        <v>0</v>
      </c>
      <c r="I347" s="1">
        <v>248733</v>
      </c>
      <c r="J347" s="8">
        <v>13</v>
      </c>
      <c r="K347" t="str">
        <f>IF(ISBLANK(Titanic_Original!K347),"0",Titanic_Original!K347)</f>
        <v>F33</v>
      </c>
      <c r="L347" s="1" t="str">
        <f>_xlfn.IFS(ISBLANK(Titanic_Original!L347),"Unknown",Titanic_Original!L347="C","Cherbourg",Titanic_Original!L347="Q","Queenstown",Titanic_Original!L347="S","Southampton")</f>
        <v>Southampton</v>
      </c>
    </row>
    <row r="348" spans="1:12" x14ac:dyDescent="0.2">
      <c r="A348" s="1">
        <v>347</v>
      </c>
      <c r="B348" s="1" t="str">
        <f>IF(Titanic_Original!$B348=1,"Yes","No")</f>
        <v>Yes</v>
      </c>
      <c r="C348" s="1" t="str">
        <f>(_xlfn.IFS(Titanic_Original!$C348=1,_xlfn.CONCAT(Titanic_Original!$C348,"st"),Titanic_Original!$C348=2,_xlfn.CONCAT(Titanic_Original!$C348,"nd"),Titanic_Original!$C348=3,_xlfn.CONCAT(Titanic_Original!$C348,"rd")))</f>
        <v>2nd</v>
      </c>
      <c r="D348" s="1" t="s">
        <v>518</v>
      </c>
      <c r="E348" s="1" t="str">
        <f>PROPER(Titanic_Original!E348)</f>
        <v>Female</v>
      </c>
      <c r="F348" s="4">
        <f>IF(ISBLANK(Titanic_Original!$F348),MEDIAN(Titanic_Original!$F$2:$F$892),IF(Titanic_Original!$F348&lt;1,1,Titanic_Original!$F348))</f>
        <v>40</v>
      </c>
      <c r="G348" s="1">
        <v>0</v>
      </c>
      <c r="H348" s="1">
        <v>0</v>
      </c>
      <c r="I348" s="1">
        <v>31418</v>
      </c>
      <c r="J348" s="8">
        <v>13</v>
      </c>
      <c r="K348" t="str">
        <f>IF(ISBLANK(Titanic_Original!K348),"0",Titanic_Original!K348)</f>
        <v>0</v>
      </c>
      <c r="L348" s="1" t="str">
        <f>_xlfn.IFS(ISBLANK(Titanic_Original!L348),"Unknown",Titanic_Original!L348="C","Cherbourg",Titanic_Original!L348="Q","Queenstown",Titanic_Original!L348="S","Southampton")</f>
        <v>Southampton</v>
      </c>
    </row>
    <row r="349" spans="1:12" x14ac:dyDescent="0.2">
      <c r="A349" s="1">
        <v>348</v>
      </c>
      <c r="B349" s="1" t="str">
        <f>IF(Titanic_Original!$B349=1,"Yes","No")</f>
        <v>Yes</v>
      </c>
      <c r="C349" s="1" t="str">
        <f>(_xlfn.IFS(Titanic_Original!$C349=1,_xlfn.CONCAT(Titanic_Original!$C349,"st"),Titanic_Original!$C349=2,_xlfn.CONCAT(Titanic_Original!$C349,"nd"),Titanic_Original!$C349=3,_xlfn.CONCAT(Titanic_Original!$C349,"rd")))</f>
        <v>3rd</v>
      </c>
      <c r="D349" s="1" t="s">
        <v>519</v>
      </c>
      <c r="E349" s="1" t="str">
        <f>PROPER(Titanic_Original!E349)</f>
        <v>Female</v>
      </c>
      <c r="F349" s="4">
        <f>IF(ISBLANK(Titanic_Original!$F349),MEDIAN(Titanic_Original!$F$2:$F$892),IF(Titanic_Original!$F349&lt;1,1,Titanic_Original!$F349))</f>
        <v>28</v>
      </c>
      <c r="G349" s="1">
        <v>1</v>
      </c>
      <c r="H349" s="1">
        <v>0</v>
      </c>
      <c r="I349" s="1">
        <v>386525</v>
      </c>
      <c r="J349" s="8">
        <v>16.100000000000001</v>
      </c>
      <c r="K349" t="str">
        <f>IF(ISBLANK(Titanic_Original!K349),"0",Titanic_Original!K349)</f>
        <v>0</v>
      </c>
      <c r="L349" s="1" t="str">
        <f>_xlfn.IFS(ISBLANK(Titanic_Original!L349),"Unknown",Titanic_Original!L349="C","Cherbourg",Titanic_Original!L349="Q","Queenstown",Titanic_Original!L349="S","Southampton")</f>
        <v>Southampton</v>
      </c>
    </row>
    <row r="350" spans="1:12" x14ac:dyDescent="0.2">
      <c r="A350" s="1">
        <v>349</v>
      </c>
      <c r="B350" s="1" t="str">
        <f>IF(Titanic_Original!$B350=1,"Yes","No")</f>
        <v>Yes</v>
      </c>
      <c r="C350" s="1" t="str">
        <f>(_xlfn.IFS(Titanic_Original!$C350=1,_xlfn.CONCAT(Titanic_Original!$C350,"st"),Titanic_Original!$C350=2,_xlfn.CONCAT(Titanic_Original!$C350,"nd"),Titanic_Original!$C350=3,_xlfn.CONCAT(Titanic_Original!$C350,"rd")))</f>
        <v>3rd</v>
      </c>
      <c r="D350" s="1" t="s">
        <v>520</v>
      </c>
      <c r="E350" s="1" t="str">
        <f>PROPER(Titanic_Original!E350)</f>
        <v>Male</v>
      </c>
      <c r="F350" s="4">
        <f>IF(ISBLANK(Titanic_Original!$F350),MEDIAN(Titanic_Original!$F$2:$F$892),IF(Titanic_Original!$F350&lt;1,1,Titanic_Original!$F350))</f>
        <v>3</v>
      </c>
      <c r="G350" s="1">
        <v>1</v>
      </c>
      <c r="H350" s="1">
        <v>1</v>
      </c>
      <c r="I350" s="1" t="s">
        <v>521</v>
      </c>
      <c r="J350" s="8">
        <v>15.9</v>
      </c>
      <c r="K350" t="str">
        <f>IF(ISBLANK(Titanic_Original!K350),"0",Titanic_Original!K350)</f>
        <v>0</v>
      </c>
      <c r="L350" s="1" t="str">
        <f>_xlfn.IFS(ISBLANK(Titanic_Original!L350),"Unknown",Titanic_Original!L350="C","Cherbourg",Titanic_Original!L350="Q","Queenstown",Titanic_Original!L350="S","Southampton")</f>
        <v>Southampton</v>
      </c>
    </row>
    <row r="351" spans="1:12" x14ac:dyDescent="0.2">
      <c r="A351" s="1">
        <v>350</v>
      </c>
      <c r="B351" s="1" t="str">
        <f>IF(Titanic_Original!$B351=1,"Yes","No")</f>
        <v>No</v>
      </c>
      <c r="C351" s="1" t="str">
        <f>(_xlfn.IFS(Titanic_Original!$C351=1,_xlfn.CONCAT(Titanic_Original!$C351,"st"),Titanic_Original!$C351=2,_xlfn.CONCAT(Titanic_Original!$C351,"nd"),Titanic_Original!$C351=3,_xlfn.CONCAT(Titanic_Original!$C351,"rd")))</f>
        <v>3rd</v>
      </c>
      <c r="D351" s="1" t="s">
        <v>522</v>
      </c>
      <c r="E351" s="1" t="str">
        <f>PROPER(Titanic_Original!E351)</f>
        <v>Male</v>
      </c>
      <c r="F351" s="4">
        <f>IF(ISBLANK(Titanic_Original!$F351),MEDIAN(Titanic_Original!$F$2:$F$892),IF(Titanic_Original!$F351&lt;1,1,Titanic_Original!$F351))</f>
        <v>42</v>
      </c>
      <c r="G351" s="1">
        <v>0</v>
      </c>
      <c r="H351" s="1">
        <v>0</v>
      </c>
      <c r="I351" s="1">
        <v>315088</v>
      </c>
      <c r="J351" s="8">
        <v>8.6624999999999996</v>
      </c>
      <c r="K351" t="str">
        <f>IF(ISBLANK(Titanic_Original!K351),"0",Titanic_Original!K351)</f>
        <v>0</v>
      </c>
      <c r="L351" s="1" t="str">
        <f>_xlfn.IFS(ISBLANK(Titanic_Original!L351),"Unknown",Titanic_Original!L351="C","Cherbourg",Titanic_Original!L351="Q","Queenstown",Titanic_Original!L351="S","Southampton")</f>
        <v>Southampton</v>
      </c>
    </row>
    <row r="352" spans="1:12" x14ac:dyDescent="0.2">
      <c r="A352" s="1">
        <v>351</v>
      </c>
      <c r="B352" s="1" t="str">
        <f>IF(Titanic_Original!$B352=1,"Yes","No")</f>
        <v>No</v>
      </c>
      <c r="C352" s="1" t="str">
        <f>(_xlfn.IFS(Titanic_Original!$C352=1,_xlfn.CONCAT(Titanic_Original!$C352,"st"),Titanic_Original!$C352=2,_xlfn.CONCAT(Titanic_Original!$C352,"nd"),Titanic_Original!$C352=3,_xlfn.CONCAT(Titanic_Original!$C352,"rd")))</f>
        <v>3rd</v>
      </c>
      <c r="D352" s="1" t="s">
        <v>523</v>
      </c>
      <c r="E352" s="1" t="str">
        <f>PROPER(Titanic_Original!E352)</f>
        <v>Male</v>
      </c>
      <c r="F352" s="4">
        <f>IF(ISBLANK(Titanic_Original!$F352),MEDIAN(Titanic_Original!$F$2:$F$892),IF(Titanic_Original!$F352&lt;1,1,Titanic_Original!$F352))</f>
        <v>23</v>
      </c>
      <c r="G352" s="1">
        <v>0</v>
      </c>
      <c r="H352" s="1">
        <v>0</v>
      </c>
      <c r="I352" s="1">
        <v>7267</v>
      </c>
      <c r="J352" s="8">
        <v>9.2249999999999996</v>
      </c>
      <c r="K352" t="str">
        <f>IF(ISBLANK(Titanic_Original!K352),"0",Titanic_Original!K352)</f>
        <v>0</v>
      </c>
      <c r="L352" s="1" t="str">
        <f>_xlfn.IFS(ISBLANK(Titanic_Original!L352),"Unknown",Titanic_Original!L352="C","Cherbourg",Titanic_Original!L352="Q","Queenstown",Titanic_Original!L352="S","Southampton")</f>
        <v>Southampton</v>
      </c>
    </row>
    <row r="353" spans="1:12" x14ac:dyDescent="0.2">
      <c r="A353" s="1">
        <v>352</v>
      </c>
      <c r="B353" s="1" t="str">
        <f>IF(Titanic_Original!$B353=1,"Yes","No")</f>
        <v>No</v>
      </c>
      <c r="C353" s="1" t="str">
        <f>(_xlfn.IFS(Titanic_Original!$C353=1,_xlfn.CONCAT(Titanic_Original!$C353,"st"),Titanic_Original!$C353=2,_xlfn.CONCAT(Titanic_Original!$C353,"nd"),Titanic_Original!$C353=3,_xlfn.CONCAT(Titanic_Original!$C353,"rd")))</f>
        <v>1st</v>
      </c>
      <c r="D353" s="1" t="s">
        <v>524</v>
      </c>
      <c r="E353" s="1" t="str">
        <f>PROPER(Titanic_Original!E353)</f>
        <v>Male</v>
      </c>
      <c r="F353" s="4">
        <f>IF(ISBLANK(Titanic_Original!$F353),MEDIAN(Titanic_Original!$F$2:$F$892),IF(Titanic_Original!$F353&lt;1,1,Titanic_Original!$F353))</f>
        <v>28</v>
      </c>
      <c r="G353" s="1">
        <v>0</v>
      </c>
      <c r="H353" s="1">
        <v>0</v>
      </c>
      <c r="I353" s="1">
        <v>113510</v>
      </c>
      <c r="J353" s="8">
        <v>35</v>
      </c>
      <c r="K353" t="str">
        <f>IF(ISBLANK(Titanic_Original!K353),"0",Titanic_Original!K353)</f>
        <v>C128</v>
      </c>
      <c r="L353" s="1" t="str">
        <f>_xlfn.IFS(ISBLANK(Titanic_Original!L353),"Unknown",Titanic_Original!L353="C","Cherbourg",Titanic_Original!L353="Q","Queenstown",Titanic_Original!L353="S","Southampton")</f>
        <v>Southampton</v>
      </c>
    </row>
    <row r="354" spans="1:12" x14ac:dyDescent="0.2">
      <c r="A354" s="1">
        <v>353</v>
      </c>
      <c r="B354" s="1" t="str">
        <f>IF(Titanic_Original!$B354=1,"Yes","No")</f>
        <v>No</v>
      </c>
      <c r="C354" s="1" t="str">
        <f>(_xlfn.IFS(Titanic_Original!$C354=1,_xlfn.CONCAT(Titanic_Original!$C354,"st"),Titanic_Original!$C354=2,_xlfn.CONCAT(Titanic_Original!$C354,"nd"),Titanic_Original!$C354=3,_xlfn.CONCAT(Titanic_Original!$C354,"rd")))</f>
        <v>3rd</v>
      </c>
      <c r="D354" s="1" t="s">
        <v>526</v>
      </c>
      <c r="E354" s="1" t="str">
        <f>PROPER(Titanic_Original!E354)</f>
        <v>Male</v>
      </c>
      <c r="F354" s="4">
        <f>IF(ISBLANK(Titanic_Original!$F354),MEDIAN(Titanic_Original!$F$2:$F$892),IF(Titanic_Original!$F354&lt;1,1,Titanic_Original!$F354))</f>
        <v>15</v>
      </c>
      <c r="G354" s="1">
        <v>1</v>
      </c>
      <c r="H354" s="1">
        <v>1</v>
      </c>
      <c r="I354" s="1">
        <v>2695</v>
      </c>
      <c r="J354" s="8">
        <v>7.2291999999999996</v>
      </c>
      <c r="K354" t="str">
        <f>IF(ISBLANK(Titanic_Original!K354),"0",Titanic_Original!K354)</f>
        <v>0</v>
      </c>
      <c r="L354" s="1" t="str">
        <f>_xlfn.IFS(ISBLANK(Titanic_Original!L354),"Unknown",Titanic_Original!L354="C","Cherbourg",Titanic_Original!L354="Q","Queenstown",Titanic_Original!L354="S","Southampton")</f>
        <v>Cherbourg</v>
      </c>
    </row>
    <row r="355" spans="1:12" x14ac:dyDescent="0.2">
      <c r="A355" s="1">
        <v>354</v>
      </c>
      <c r="B355" s="1" t="str">
        <f>IF(Titanic_Original!$B355=1,"Yes","No")</f>
        <v>No</v>
      </c>
      <c r="C355" s="1" t="str">
        <f>(_xlfn.IFS(Titanic_Original!$C355=1,_xlfn.CONCAT(Titanic_Original!$C355,"st"),Titanic_Original!$C355=2,_xlfn.CONCAT(Titanic_Original!$C355,"nd"),Titanic_Original!$C355=3,_xlfn.CONCAT(Titanic_Original!$C355,"rd")))</f>
        <v>3rd</v>
      </c>
      <c r="D355" s="1" t="s">
        <v>527</v>
      </c>
      <c r="E355" s="1" t="str">
        <f>PROPER(Titanic_Original!E355)</f>
        <v>Male</v>
      </c>
      <c r="F355" s="4">
        <f>IF(ISBLANK(Titanic_Original!$F355),MEDIAN(Titanic_Original!$F$2:$F$892),IF(Titanic_Original!$F355&lt;1,1,Titanic_Original!$F355))</f>
        <v>25</v>
      </c>
      <c r="G355" s="1">
        <v>1</v>
      </c>
      <c r="H355" s="1">
        <v>0</v>
      </c>
      <c r="I355" s="1">
        <v>349237</v>
      </c>
      <c r="J355" s="8">
        <v>17.8</v>
      </c>
      <c r="K355" t="str">
        <f>IF(ISBLANK(Titanic_Original!K355),"0",Titanic_Original!K355)</f>
        <v>0</v>
      </c>
      <c r="L355" s="1" t="str">
        <f>_xlfn.IFS(ISBLANK(Titanic_Original!L355),"Unknown",Titanic_Original!L355="C","Cherbourg",Titanic_Original!L355="Q","Queenstown",Titanic_Original!L355="S","Southampton")</f>
        <v>Southampton</v>
      </c>
    </row>
    <row r="356" spans="1:12" x14ac:dyDescent="0.2">
      <c r="A356" s="1">
        <v>355</v>
      </c>
      <c r="B356" s="1" t="str">
        <f>IF(Titanic_Original!$B356=1,"Yes","No")</f>
        <v>No</v>
      </c>
      <c r="C356" s="1" t="str">
        <f>(_xlfn.IFS(Titanic_Original!$C356=1,_xlfn.CONCAT(Titanic_Original!$C356,"st"),Titanic_Original!$C356=2,_xlfn.CONCAT(Titanic_Original!$C356,"nd"),Titanic_Original!$C356=3,_xlfn.CONCAT(Titanic_Original!$C356,"rd")))</f>
        <v>3rd</v>
      </c>
      <c r="D356" s="1" t="s">
        <v>528</v>
      </c>
      <c r="E356" s="1" t="str">
        <f>PROPER(Titanic_Original!E356)</f>
        <v>Male</v>
      </c>
      <c r="F356" s="4">
        <f>IF(ISBLANK(Titanic_Original!$F356),MEDIAN(Titanic_Original!$F$2:$F$892),IF(Titanic_Original!$F356&lt;1,1,Titanic_Original!$F356))</f>
        <v>28</v>
      </c>
      <c r="G356" s="1">
        <v>0</v>
      </c>
      <c r="H356" s="1">
        <v>0</v>
      </c>
      <c r="I356" s="1">
        <v>2647</v>
      </c>
      <c r="J356" s="8">
        <v>7.2249999999999996</v>
      </c>
      <c r="K356" t="str">
        <f>IF(ISBLANK(Titanic_Original!K356),"0",Titanic_Original!K356)</f>
        <v>0</v>
      </c>
      <c r="L356" s="1" t="str">
        <f>_xlfn.IFS(ISBLANK(Titanic_Original!L356),"Unknown",Titanic_Original!L356="C","Cherbourg",Titanic_Original!L356="Q","Queenstown",Titanic_Original!L356="S","Southampton")</f>
        <v>Cherbourg</v>
      </c>
    </row>
    <row r="357" spans="1:12" x14ac:dyDescent="0.2">
      <c r="A357" s="1">
        <v>356</v>
      </c>
      <c r="B357" s="1" t="str">
        <f>IF(Titanic_Original!$B357=1,"Yes","No")</f>
        <v>No</v>
      </c>
      <c r="C357" s="1" t="str">
        <f>(_xlfn.IFS(Titanic_Original!$C357=1,_xlfn.CONCAT(Titanic_Original!$C357,"st"),Titanic_Original!$C357=2,_xlfn.CONCAT(Titanic_Original!$C357,"nd"),Titanic_Original!$C357=3,_xlfn.CONCAT(Titanic_Original!$C357,"rd")))</f>
        <v>3rd</v>
      </c>
      <c r="D357" s="1" t="s">
        <v>529</v>
      </c>
      <c r="E357" s="1" t="str">
        <f>PROPER(Titanic_Original!E357)</f>
        <v>Male</v>
      </c>
      <c r="F357" s="4">
        <f>IF(ISBLANK(Titanic_Original!$F357),MEDIAN(Titanic_Original!$F$2:$F$892),IF(Titanic_Original!$F357&lt;1,1,Titanic_Original!$F357))</f>
        <v>28</v>
      </c>
      <c r="G357" s="1">
        <v>0</v>
      </c>
      <c r="H357" s="1">
        <v>0</v>
      </c>
      <c r="I357" s="1">
        <v>345783</v>
      </c>
      <c r="J357" s="8">
        <v>9.5</v>
      </c>
      <c r="K357" t="str">
        <f>IF(ISBLANK(Titanic_Original!K357),"0",Titanic_Original!K357)</f>
        <v>0</v>
      </c>
      <c r="L357" s="1" t="str">
        <f>_xlfn.IFS(ISBLANK(Titanic_Original!L357),"Unknown",Titanic_Original!L357="C","Cherbourg",Titanic_Original!L357="Q","Queenstown",Titanic_Original!L357="S","Southampton")</f>
        <v>Southampton</v>
      </c>
    </row>
    <row r="358" spans="1:12" x14ac:dyDescent="0.2">
      <c r="A358" s="1">
        <v>357</v>
      </c>
      <c r="B358" s="1" t="str">
        <f>IF(Titanic_Original!$B358=1,"Yes","No")</f>
        <v>Yes</v>
      </c>
      <c r="C358" s="1" t="str">
        <f>(_xlfn.IFS(Titanic_Original!$C358=1,_xlfn.CONCAT(Titanic_Original!$C358,"st"),Titanic_Original!$C358=2,_xlfn.CONCAT(Titanic_Original!$C358,"nd"),Titanic_Original!$C358=3,_xlfn.CONCAT(Titanic_Original!$C358,"rd")))</f>
        <v>1st</v>
      </c>
      <c r="D358" s="1" t="s">
        <v>530</v>
      </c>
      <c r="E358" s="1" t="str">
        <f>PROPER(Titanic_Original!E358)</f>
        <v>Female</v>
      </c>
      <c r="F358" s="4">
        <f>IF(ISBLANK(Titanic_Original!$F358),MEDIAN(Titanic_Original!$F$2:$F$892),IF(Titanic_Original!$F358&lt;1,1,Titanic_Original!$F358))</f>
        <v>22</v>
      </c>
      <c r="G358" s="1">
        <v>0</v>
      </c>
      <c r="H358" s="1">
        <v>1</v>
      </c>
      <c r="I358" s="1">
        <v>113505</v>
      </c>
      <c r="J358" s="8">
        <v>55</v>
      </c>
      <c r="K358" t="str">
        <f>IF(ISBLANK(Titanic_Original!K358),"0",Titanic_Original!K358)</f>
        <v>E33</v>
      </c>
      <c r="L358" s="1" t="str">
        <f>_xlfn.IFS(ISBLANK(Titanic_Original!L358),"Unknown",Titanic_Original!L358="C","Cherbourg",Titanic_Original!L358="Q","Queenstown",Titanic_Original!L358="S","Southampton")</f>
        <v>Southampton</v>
      </c>
    </row>
    <row r="359" spans="1:12" x14ac:dyDescent="0.2">
      <c r="A359" s="1">
        <v>358</v>
      </c>
      <c r="B359" s="1" t="str">
        <f>IF(Titanic_Original!$B359=1,"Yes","No")</f>
        <v>No</v>
      </c>
      <c r="C359" s="1" t="str">
        <f>(_xlfn.IFS(Titanic_Original!$C359=1,_xlfn.CONCAT(Titanic_Original!$C359,"st"),Titanic_Original!$C359=2,_xlfn.CONCAT(Titanic_Original!$C359,"nd"),Titanic_Original!$C359=3,_xlfn.CONCAT(Titanic_Original!$C359,"rd")))</f>
        <v>2nd</v>
      </c>
      <c r="D359" s="1" t="s">
        <v>531</v>
      </c>
      <c r="E359" s="1" t="str">
        <f>PROPER(Titanic_Original!E359)</f>
        <v>Female</v>
      </c>
      <c r="F359" s="4">
        <f>IF(ISBLANK(Titanic_Original!$F359),MEDIAN(Titanic_Original!$F$2:$F$892),IF(Titanic_Original!$F359&lt;1,1,Titanic_Original!$F359))</f>
        <v>38</v>
      </c>
      <c r="G359" s="1">
        <v>0</v>
      </c>
      <c r="H359" s="1">
        <v>0</v>
      </c>
      <c r="I359" s="1">
        <v>237671</v>
      </c>
      <c r="J359" s="8">
        <v>13</v>
      </c>
      <c r="K359" t="str">
        <f>IF(ISBLANK(Titanic_Original!K359),"0",Titanic_Original!K359)</f>
        <v>0</v>
      </c>
      <c r="L359" s="1" t="str">
        <f>_xlfn.IFS(ISBLANK(Titanic_Original!L359),"Unknown",Titanic_Original!L359="C","Cherbourg",Titanic_Original!L359="Q","Queenstown",Titanic_Original!L359="S","Southampton")</f>
        <v>Southampton</v>
      </c>
    </row>
    <row r="360" spans="1:12" x14ac:dyDescent="0.2">
      <c r="A360" s="1">
        <v>359</v>
      </c>
      <c r="B360" s="1" t="str">
        <f>IF(Titanic_Original!$B360=1,"Yes","No")</f>
        <v>Yes</v>
      </c>
      <c r="C360" s="1" t="str">
        <f>(_xlfn.IFS(Titanic_Original!$C360=1,_xlfn.CONCAT(Titanic_Original!$C360,"st"),Titanic_Original!$C360=2,_xlfn.CONCAT(Titanic_Original!$C360,"nd"),Titanic_Original!$C360=3,_xlfn.CONCAT(Titanic_Original!$C360,"rd")))</f>
        <v>3rd</v>
      </c>
      <c r="D360" s="1" t="s">
        <v>532</v>
      </c>
      <c r="E360" s="1" t="str">
        <f>PROPER(Titanic_Original!E360)</f>
        <v>Female</v>
      </c>
      <c r="F360" s="4">
        <f>IF(ISBLANK(Titanic_Original!$F360),MEDIAN(Titanic_Original!$F$2:$F$892),IF(Titanic_Original!$F360&lt;1,1,Titanic_Original!$F360))</f>
        <v>28</v>
      </c>
      <c r="G360" s="1">
        <v>0</v>
      </c>
      <c r="H360" s="1">
        <v>0</v>
      </c>
      <c r="I360" s="1">
        <v>330931</v>
      </c>
      <c r="J360" s="8">
        <v>7.8792</v>
      </c>
      <c r="K360" t="str">
        <f>IF(ISBLANK(Titanic_Original!K360),"0",Titanic_Original!K360)</f>
        <v>0</v>
      </c>
      <c r="L360" s="1" t="str">
        <f>_xlfn.IFS(ISBLANK(Titanic_Original!L360),"Unknown",Titanic_Original!L360="C","Cherbourg",Titanic_Original!L360="Q","Queenstown",Titanic_Original!L360="S","Southampton")</f>
        <v>Queenstown</v>
      </c>
    </row>
    <row r="361" spans="1:12" x14ac:dyDescent="0.2">
      <c r="A361" s="1">
        <v>360</v>
      </c>
      <c r="B361" s="1" t="str">
        <f>IF(Titanic_Original!$B361=1,"Yes","No")</f>
        <v>Yes</v>
      </c>
      <c r="C361" s="1" t="str">
        <f>(_xlfn.IFS(Titanic_Original!$C361=1,_xlfn.CONCAT(Titanic_Original!$C361,"st"),Titanic_Original!$C361=2,_xlfn.CONCAT(Titanic_Original!$C361,"nd"),Titanic_Original!$C361=3,_xlfn.CONCAT(Titanic_Original!$C361,"rd")))</f>
        <v>3rd</v>
      </c>
      <c r="D361" s="1" t="s">
        <v>533</v>
      </c>
      <c r="E361" s="1" t="str">
        <f>PROPER(Titanic_Original!E361)</f>
        <v>Female</v>
      </c>
      <c r="F361" s="4">
        <f>IF(ISBLANK(Titanic_Original!$F361),MEDIAN(Titanic_Original!$F$2:$F$892),IF(Titanic_Original!$F361&lt;1,1,Titanic_Original!$F361))</f>
        <v>28</v>
      </c>
      <c r="G361" s="1">
        <v>0</v>
      </c>
      <c r="H361" s="1">
        <v>0</v>
      </c>
      <c r="I361" s="1">
        <v>330980</v>
      </c>
      <c r="J361" s="8">
        <v>7.8792</v>
      </c>
      <c r="K361" t="str">
        <f>IF(ISBLANK(Titanic_Original!K361),"0",Titanic_Original!K361)</f>
        <v>0</v>
      </c>
      <c r="L361" s="1" t="str">
        <f>_xlfn.IFS(ISBLANK(Titanic_Original!L361),"Unknown",Titanic_Original!L361="C","Cherbourg",Titanic_Original!L361="Q","Queenstown",Titanic_Original!L361="S","Southampton")</f>
        <v>Queenstown</v>
      </c>
    </row>
    <row r="362" spans="1:12" x14ac:dyDescent="0.2">
      <c r="A362" s="1">
        <v>361</v>
      </c>
      <c r="B362" s="1" t="str">
        <f>IF(Titanic_Original!$B362=1,"Yes","No")</f>
        <v>No</v>
      </c>
      <c r="C362" s="1" t="str">
        <f>(_xlfn.IFS(Titanic_Original!$C362=1,_xlfn.CONCAT(Titanic_Original!$C362,"st"),Titanic_Original!$C362=2,_xlfn.CONCAT(Titanic_Original!$C362,"nd"),Titanic_Original!$C362=3,_xlfn.CONCAT(Titanic_Original!$C362,"rd")))</f>
        <v>3rd</v>
      </c>
      <c r="D362" s="1" t="s">
        <v>534</v>
      </c>
      <c r="E362" s="1" t="str">
        <f>PROPER(Titanic_Original!E362)</f>
        <v>Male</v>
      </c>
      <c r="F362" s="4">
        <f>IF(ISBLANK(Titanic_Original!$F362),MEDIAN(Titanic_Original!$F$2:$F$892),IF(Titanic_Original!$F362&lt;1,1,Titanic_Original!$F362))</f>
        <v>40</v>
      </c>
      <c r="G362" s="1">
        <v>1</v>
      </c>
      <c r="H362" s="1">
        <v>4</v>
      </c>
      <c r="I362" s="1">
        <v>347088</v>
      </c>
      <c r="J362" s="8">
        <v>27.9</v>
      </c>
      <c r="K362" t="str">
        <f>IF(ISBLANK(Titanic_Original!K362),"0",Titanic_Original!K362)</f>
        <v>0</v>
      </c>
      <c r="L362" s="1" t="str">
        <f>_xlfn.IFS(ISBLANK(Titanic_Original!L362),"Unknown",Titanic_Original!L362="C","Cherbourg",Titanic_Original!L362="Q","Queenstown",Titanic_Original!L362="S","Southampton")</f>
        <v>Southampton</v>
      </c>
    </row>
    <row r="363" spans="1:12" x14ac:dyDescent="0.2">
      <c r="A363" s="1">
        <v>362</v>
      </c>
      <c r="B363" s="1" t="str">
        <f>IF(Titanic_Original!$B363=1,"Yes","No")</f>
        <v>No</v>
      </c>
      <c r="C363" s="1" t="str">
        <f>(_xlfn.IFS(Titanic_Original!$C363=1,_xlfn.CONCAT(Titanic_Original!$C363,"st"),Titanic_Original!$C363=2,_xlfn.CONCAT(Titanic_Original!$C363,"nd"),Titanic_Original!$C363=3,_xlfn.CONCAT(Titanic_Original!$C363,"rd")))</f>
        <v>2nd</v>
      </c>
      <c r="D363" s="1" t="s">
        <v>535</v>
      </c>
      <c r="E363" s="1" t="str">
        <f>PROPER(Titanic_Original!E363)</f>
        <v>Male</v>
      </c>
      <c r="F363" s="4">
        <f>IF(ISBLANK(Titanic_Original!$F363),MEDIAN(Titanic_Original!$F$2:$F$892),IF(Titanic_Original!$F363&lt;1,1,Titanic_Original!$F363))</f>
        <v>29</v>
      </c>
      <c r="G363" s="1">
        <v>1</v>
      </c>
      <c r="H363" s="1">
        <v>0</v>
      </c>
      <c r="I363" s="1" t="s">
        <v>536</v>
      </c>
      <c r="J363" s="8">
        <v>27.720800000000001</v>
      </c>
      <c r="K363" t="str">
        <f>IF(ISBLANK(Titanic_Original!K363),"0",Titanic_Original!K363)</f>
        <v>0</v>
      </c>
      <c r="L363" s="1" t="str">
        <f>_xlfn.IFS(ISBLANK(Titanic_Original!L363),"Unknown",Titanic_Original!L363="C","Cherbourg",Titanic_Original!L363="Q","Queenstown",Titanic_Original!L363="S","Southampton")</f>
        <v>Cherbourg</v>
      </c>
    </row>
    <row r="364" spans="1:12" x14ac:dyDescent="0.2">
      <c r="A364" s="1">
        <v>363</v>
      </c>
      <c r="B364" s="1" t="str">
        <f>IF(Titanic_Original!$B364=1,"Yes","No")</f>
        <v>No</v>
      </c>
      <c r="C364" s="1" t="str">
        <f>(_xlfn.IFS(Titanic_Original!$C364=1,_xlfn.CONCAT(Titanic_Original!$C364,"st"),Titanic_Original!$C364=2,_xlfn.CONCAT(Titanic_Original!$C364,"nd"),Titanic_Original!$C364=3,_xlfn.CONCAT(Titanic_Original!$C364,"rd")))</f>
        <v>3rd</v>
      </c>
      <c r="D364" s="1" t="s">
        <v>537</v>
      </c>
      <c r="E364" s="1" t="str">
        <f>PROPER(Titanic_Original!E364)</f>
        <v>Female</v>
      </c>
      <c r="F364" s="4">
        <f>IF(ISBLANK(Titanic_Original!$F364),MEDIAN(Titanic_Original!$F$2:$F$892),IF(Titanic_Original!$F364&lt;1,1,Titanic_Original!$F364))</f>
        <v>45</v>
      </c>
      <c r="G364" s="1">
        <v>0</v>
      </c>
      <c r="H364" s="1">
        <v>1</v>
      </c>
      <c r="I364" s="1">
        <v>2691</v>
      </c>
      <c r="J364" s="8">
        <v>14.4542</v>
      </c>
      <c r="K364" t="str">
        <f>IF(ISBLANK(Titanic_Original!K364),"0",Titanic_Original!K364)</f>
        <v>0</v>
      </c>
      <c r="L364" s="1" t="str">
        <f>_xlfn.IFS(ISBLANK(Titanic_Original!L364),"Unknown",Titanic_Original!L364="C","Cherbourg",Titanic_Original!L364="Q","Queenstown",Titanic_Original!L364="S","Southampton")</f>
        <v>Cherbourg</v>
      </c>
    </row>
    <row r="365" spans="1:12" x14ac:dyDescent="0.2">
      <c r="A365" s="1">
        <v>364</v>
      </c>
      <c r="B365" s="1" t="str">
        <f>IF(Titanic_Original!$B365=1,"Yes","No")</f>
        <v>No</v>
      </c>
      <c r="C365" s="1" t="str">
        <f>(_xlfn.IFS(Titanic_Original!$C365=1,_xlfn.CONCAT(Titanic_Original!$C365,"st"),Titanic_Original!$C365=2,_xlfn.CONCAT(Titanic_Original!$C365,"nd"),Titanic_Original!$C365=3,_xlfn.CONCAT(Titanic_Original!$C365,"rd")))</f>
        <v>3rd</v>
      </c>
      <c r="D365" s="1" t="s">
        <v>538</v>
      </c>
      <c r="E365" s="1" t="str">
        <f>PROPER(Titanic_Original!E365)</f>
        <v>Male</v>
      </c>
      <c r="F365" s="4">
        <f>IF(ISBLANK(Titanic_Original!$F365),MEDIAN(Titanic_Original!$F$2:$F$892),IF(Titanic_Original!$F365&lt;1,1,Titanic_Original!$F365))</f>
        <v>35</v>
      </c>
      <c r="G365" s="1">
        <v>0</v>
      </c>
      <c r="H365" s="1">
        <v>0</v>
      </c>
      <c r="I365" s="1" t="s">
        <v>539</v>
      </c>
      <c r="J365" s="8">
        <v>7.05</v>
      </c>
      <c r="K365" t="str">
        <f>IF(ISBLANK(Titanic_Original!K365),"0",Titanic_Original!K365)</f>
        <v>0</v>
      </c>
      <c r="L365" s="1" t="str">
        <f>_xlfn.IFS(ISBLANK(Titanic_Original!L365),"Unknown",Titanic_Original!L365="C","Cherbourg",Titanic_Original!L365="Q","Queenstown",Titanic_Original!L365="S","Southampton")</f>
        <v>Southampton</v>
      </c>
    </row>
    <row r="366" spans="1:12" x14ac:dyDescent="0.2">
      <c r="A366" s="1">
        <v>365</v>
      </c>
      <c r="B366" s="1" t="str">
        <f>IF(Titanic_Original!$B366=1,"Yes","No")</f>
        <v>No</v>
      </c>
      <c r="C366" s="1" t="str">
        <f>(_xlfn.IFS(Titanic_Original!$C366=1,_xlfn.CONCAT(Titanic_Original!$C366,"st"),Titanic_Original!$C366=2,_xlfn.CONCAT(Titanic_Original!$C366,"nd"),Titanic_Original!$C366=3,_xlfn.CONCAT(Titanic_Original!$C366,"rd")))</f>
        <v>3rd</v>
      </c>
      <c r="D366" s="1" t="s">
        <v>540</v>
      </c>
      <c r="E366" s="1" t="str">
        <f>PROPER(Titanic_Original!E366)</f>
        <v>Male</v>
      </c>
      <c r="F366" s="4">
        <f>IF(ISBLANK(Titanic_Original!$F366),MEDIAN(Titanic_Original!$F$2:$F$892),IF(Titanic_Original!$F366&lt;1,1,Titanic_Original!$F366))</f>
        <v>28</v>
      </c>
      <c r="G366" s="1">
        <v>1</v>
      </c>
      <c r="H366" s="1">
        <v>0</v>
      </c>
      <c r="I366" s="1">
        <v>370365</v>
      </c>
      <c r="J366" s="8">
        <v>15.5</v>
      </c>
      <c r="K366" t="str">
        <f>IF(ISBLANK(Titanic_Original!K366),"0",Titanic_Original!K366)</f>
        <v>0</v>
      </c>
      <c r="L366" s="1" t="str">
        <f>_xlfn.IFS(ISBLANK(Titanic_Original!L366),"Unknown",Titanic_Original!L366="C","Cherbourg",Titanic_Original!L366="Q","Queenstown",Titanic_Original!L366="S","Southampton")</f>
        <v>Queenstown</v>
      </c>
    </row>
    <row r="367" spans="1:12" x14ac:dyDescent="0.2">
      <c r="A367" s="1">
        <v>366</v>
      </c>
      <c r="B367" s="1" t="str">
        <f>IF(Titanic_Original!$B367=1,"Yes","No")</f>
        <v>No</v>
      </c>
      <c r="C367" s="1" t="str">
        <f>(_xlfn.IFS(Titanic_Original!$C367=1,_xlfn.CONCAT(Titanic_Original!$C367,"st"),Titanic_Original!$C367=2,_xlfn.CONCAT(Titanic_Original!$C367,"nd"),Titanic_Original!$C367=3,_xlfn.CONCAT(Titanic_Original!$C367,"rd")))</f>
        <v>3rd</v>
      </c>
      <c r="D367" s="1" t="s">
        <v>541</v>
      </c>
      <c r="E367" s="1" t="str">
        <f>PROPER(Titanic_Original!E367)</f>
        <v>Male</v>
      </c>
      <c r="F367" s="4">
        <f>IF(ISBLANK(Titanic_Original!$F367),MEDIAN(Titanic_Original!$F$2:$F$892),IF(Titanic_Original!$F367&lt;1,1,Titanic_Original!$F367))</f>
        <v>30</v>
      </c>
      <c r="G367" s="1">
        <v>0</v>
      </c>
      <c r="H367" s="1">
        <v>0</v>
      </c>
      <c r="I367" s="1" t="s">
        <v>542</v>
      </c>
      <c r="J367" s="8">
        <v>7.25</v>
      </c>
      <c r="K367" t="str">
        <f>IF(ISBLANK(Titanic_Original!K367),"0",Titanic_Original!K367)</f>
        <v>0</v>
      </c>
      <c r="L367" s="1" t="str">
        <f>_xlfn.IFS(ISBLANK(Titanic_Original!L367),"Unknown",Titanic_Original!L367="C","Cherbourg",Titanic_Original!L367="Q","Queenstown",Titanic_Original!L367="S","Southampton")</f>
        <v>Southampton</v>
      </c>
    </row>
    <row r="368" spans="1:12" x14ac:dyDescent="0.2">
      <c r="A368" s="1">
        <v>367</v>
      </c>
      <c r="B368" s="1" t="str">
        <f>IF(Titanic_Original!$B368=1,"Yes","No")</f>
        <v>Yes</v>
      </c>
      <c r="C368" s="1" t="str">
        <f>(_xlfn.IFS(Titanic_Original!$C368=1,_xlfn.CONCAT(Titanic_Original!$C368,"st"),Titanic_Original!$C368=2,_xlfn.CONCAT(Titanic_Original!$C368,"nd"),Titanic_Original!$C368=3,_xlfn.CONCAT(Titanic_Original!$C368,"rd")))</f>
        <v>1st</v>
      </c>
      <c r="D368" s="1" t="s">
        <v>543</v>
      </c>
      <c r="E368" s="1" t="str">
        <f>PROPER(Titanic_Original!E368)</f>
        <v>Female</v>
      </c>
      <c r="F368" s="4">
        <f>IF(ISBLANK(Titanic_Original!$F368),MEDIAN(Titanic_Original!$F$2:$F$892),IF(Titanic_Original!$F368&lt;1,1,Titanic_Original!$F368))</f>
        <v>60</v>
      </c>
      <c r="G368" s="1">
        <v>1</v>
      </c>
      <c r="H368" s="1">
        <v>0</v>
      </c>
      <c r="I368" s="1">
        <v>110813</v>
      </c>
      <c r="J368" s="8">
        <v>75.25</v>
      </c>
      <c r="K368" t="str">
        <f>IF(ISBLANK(Titanic_Original!K368),"0",Titanic_Original!K368)</f>
        <v>D37</v>
      </c>
      <c r="L368" s="1" t="str">
        <f>_xlfn.IFS(ISBLANK(Titanic_Original!L368),"Unknown",Titanic_Original!L368="C","Cherbourg",Titanic_Original!L368="Q","Queenstown",Titanic_Original!L368="S","Southampton")</f>
        <v>Cherbourg</v>
      </c>
    </row>
    <row r="369" spans="1:12" x14ac:dyDescent="0.2">
      <c r="A369" s="1">
        <v>368</v>
      </c>
      <c r="B369" s="1" t="str">
        <f>IF(Titanic_Original!$B369=1,"Yes","No")</f>
        <v>Yes</v>
      </c>
      <c r="C369" s="1" t="str">
        <f>(_xlfn.IFS(Titanic_Original!$C369=1,_xlfn.CONCAT(Titanic_Original!$C369,"st"),Titanic_Original!$C369=2,_xlfn.CONCAT(Titanic_Original!$C369,"nd"),Titanic_Original!$C369=3,_xlfn.CONCAT(Titanic_Original!$C369,"rd")))</f>
        <v>3rd</v>
      </c>
      <c r="D369" s="1" t="s">
        <v>545</v>
      </c>
      <c r="E369" s="1" t="str">
        <f>PROPER(Titanic_Original!E369)</f>
        <v>Female</v>
      </c>
      <c r="F369" s="4">
        <f>IF(ISBLANK(Titanic_Original!$F369),MEDIAN(Titanic_Original!$F$2:$F$892),IF(Titanic_Original!$F369&lt;1,1,Titanic_Original!$F369))</f>
        <v>28</v>
      </c>
      <c r="G369" s="1">
        <v>0</v>
      </c>
      <c r="H369" s="1">
        <v>0</v>
      </c>
      <c r="I369" s="1">
        <v>2626</v>
      </c>
      <c r="J369" s="8">
        <v>7.2291999999999996</v>
      </c>
      <c r="K369" t="str">
        <f>IF(ISBLANK(Titanic_Original!K369),"0",Titanic_Original!K369)</f>
        <v>0</v>
      </c>
      <c r="L369" s="1" t="str">
        <f>_xlfn.IFS(ISBLANK(Titanic_Original!L369),"Unknown",Titanic_Original!L369="C","Cherbourg",Titanic_Original!L369="Q","Queenstown",Titanic_Original!L369="S","Southampton")</f>
        <v>Cherbourg</v>
      </c>
    </row>
    <row r="370" spans="1:12" x14ac:dyDescent="0.2">
      <c r="A370" s="1">
        <v>369</v>
      </c>
      <c r="B370" s="1" t="str">
        <f>IF(Titanic_Original!$B370=1,"Yes","No")</f>
        <v>Yes</v>
      </c>
      <c r="C370" s="1" t="str">
        <f>(_xlfn.IFS(Titanic_Original!$C370=1,_xlfn.CONCAT(Titanic_Original!$C370,"st"),Titanic_Original!$C370=2,_xlfn.CONCAT(Titanic_Original!$C370,"nd"),Titanic_Original!$C370=3,_xlfn.CONCAT(Titanic_Original!$C370,"rd")))</f>
        <v>3rd</v>
      </c>
      <c r="D370" s="1" t="s">
        <v>546</v>
      </c>
      <c r="E370" s="1" t="str">
        <f>PROPER(Titanic_Original!E370)</f>
        <v>Female</v>
      </c>
      <c r="F370" s="4">
        <f>IF(ISBLANK(Titanic_Original!$F370),MEDIAN(Titanic_Original!$F$2:$F$892),IF(Titanic_Original!$F370&lt;1,1,Titanic_Original!$F370))</f>
        <v>28</v>
      </c>
      <c r="G370" s="1">
        <v>0</v>
      </c>
      <c r="H370" s="1">
        <v>0</v>
      </c>
      <c r="I370" s="1">
        <v>14313</v>
      </c>
      <c r="J370" s="8">
        <v>7.75</v>
      </c>
      <c r="K370" t="str">
        <f>IF(ISBLANK(Titanic_Original!K370),"0",Titanic_Original!K370)</f>
        <v>0</v>
      </c>
      <c r="L370" s="1" t="str">
        <f>_xlfn.IFS(ISBLANK(Titanic_Original!L370),"Unknown",Titanic_Original!L370="C","Cherbourg",Titanic_Original!L370="Q","Queenstown",Titanic_Original!L370="S","Southampton")</f>
        <v>Queenstown</v>
      </c>
    </row>
    <row r="371" spans="1:12" x14ac:dyDescent="0.2">
      <c r="A371" s="1">
        <v>370</v>
      </c>
      <c r="B371" s="1" t="str">
        <f>IF(Titanic_Original!$B371=1,"Yes","No")</f>
        <v>Yes</v>
      </c>
      <c r="C371" s="1" t="str">
        <f>(_xlfn.IFS(Titanic_Original!$C371=1,_xlfn.CONCAT(Titanic_Original!$C371,"st"),Titanic_Original!$C371=2,_xlfn.CONCAT(Titanic_Original!$C371,"nd"),Titanic_Original!$C371=3,_xlfn.CONCAT(Titanic_Original!$C371,"rd")))</f>
        <v>1st</v>
      </c>
      <c r="D371" s="1" t="s">
        <v>547</v>
      </c>
      <c r="E371" s="1" t="str">
        <f>PROPER(Titanic_Original!E371)</f>
        <v>Female</v>
      </c>
      <c r="F371" s="4">
        <f>IF(ISBLANK(Titanic_Original!$F371),MEDIAN(Titanic_Original!$F$2:$F$892),IF(Titanic_Original!$F371&lt;1,1,Titanic_Original!$F371))</f>
        <v>24</v>
      </c>
      <c r="G371" s="1">
        <v>0</v>
      </c>
      <c r="H371" s="1">
        <v>0</v>
      </c>
      <c r="I371" s="1" t="s">
        <v>548</v>
      </c>
      <c r="J371" s="8">
        <v>69.3</v>
      </c>
      <c r="K371" t="str">
        <f>IF(ISBLANK(Titanic_Original!K371),"0",Titanic_Original!K371)</f>
        <v>B35</v>
      </c>
      <c r="L371" s="1" t="str">
        <f>_xlfn.IFS(ISBLANK(Titanic_Original!L371),"Unknown",Titanic_Original!L371="C","Cherbourg",Titanic_Original!L371="Q","Queenstown",Titanic_Original!L371="S","Southampton")</f>
        <v>Cherbourg</v>
      </c>
    </row>
    <row r="372" spans="1:12" x14ac:dyDescent="0.2">
      <c r="A372" s="1">
        <v>371</v>
      </c>
      <c r="B372" s="1" t="str">
        <f>IF(Titanic_Original!$B372=1,"Yes","No")</f>
        <v>Yes</v>
      </c>
      <c r="C372" s="1" t="str">
        <f>(_xlfn.IFS(Titanic_Original!$C372=1,_xlfn.CONCAT(Titanic_Original!$C372,"st"),Titanic_Original!$C372=2,_xlfn.CONCAT(Titanic_Original!$C372,"nd"),Titanic_Original!$C372=3,_xlfn.CONCAT(Titanic_Original!$C372,"rd")))</f>
        <v>1st</v>
      </c>
      <c r="D372" s="1" t="s">
        <v>550</v>
      </c>
      <c r="E372" s="1" t="str">
        <f>PROPER(Titanic_Original!E372)</f>
        <v>Male</v>
      </c>
      <c r="F372" s="4">
        <f>IF(ISBLANK(Titanic_Original!$F372),MEDIAN(Titanic_Original!$F$2:$F$892),IF(Titanic_Original!$F372&lt;1,1,Titanic_Original!$F372))</f>
        <v>25</v>
      </c>
      <c r="G372" s="1">
        <v>1</v>
      </c>
      <c r="H372" s="1">
        <v>0</v>
      </c>
      <c r="I372" s="1">
        <v>11765</v>
      </c>
      <c r="J372" s="8">
        <v>55.441699999999997</v>
      </c>
      <c r="K372" t="str">
        <f>IF(ISBLANK(Titanic_Original!K372),"0",Titanic_Original!K372)</f>
        <v>E50</v>
      </c>
      <c r="L372" s="1" t="str">
        <f>_xlfn.IFS(ISBLANK(Titanic_Original!L372),"Unknown",Titanic_Original!L372="C","Cherbourg",Titanic_Original!L372="Q","Queenstown",Titanic_Original!L372="S","Southampton")</f>
        <v>Cherbourg</v>
      </c>
    </row>
    <row r="373" spans="1:12" x14ac:dyDescent="0.2">
      <c r="A373" s="1">
        <v>372</v>
      </c>
      <c r="B373" s="1" t="str">
        <f>IF(Titanic_Original!$B373=1,"Yes","No")</f>
        <v>No</v>
      </c>
      <c r="C373" s="1" t="str">
        <f>(_xlfn.IFS(Titanic_Original!$C373=1,_xlfn.CONCAT(Titanic_Original!$C373,"st"),Titanic_Original!$C373=2,_xlfn.CONCAT(Titanic_Original!$C373,"nd"),Titanic_Original!$C373=3,_xlfn.CONCAT(Titanic_Original!$C373,"rd")))</f>
        <v>3rd</v>
      </c>
      <c r="D373" s="1" t="s">
        <v>552</v>
      </c>
      <c r="E373" s="1" t="str">
        <f>PROPER(Titanic_Original!E373)</f>
        <v>Male</v>
      </c>
      <c r="F373" s="4">
        <f>IF(ISBLANK(Titanic_Original!$F373),MEDIAN(Titanic_Original!$F$2:$F$892),IF(Titanic_Original!$F373&lt;1,1,Titanic_Original!$F373))</f>
        <v>18</v>
      </c>
      <c r="G373" s="1">
        <v>1</v>
      </c>
      <c r="H373" s="1">
        <v>0</v>
      </c>
      <c r="I373" s="1">
        <v>3101267</v>
      </c>
      <c r="J373" s="8">
        <v>6.4958</v>
      </c>
      <c r="K373" t="str">
        <f>IF(ISBLANK(Titanic_Original!K373),"0",Titanic_Original!K373)</f>
        <v>0</v>
      </c>
      <c r="L373" s="1" t="str">
        <f>_xlfn.IFS(ISBLANK(Titanic_Original!L373),"Unknown",Titanic_Original!L373="C","Cherbourg",Titanic_Original!L373="Q","Queenstown",Titanic_Original!L373="S","Southampton")</f>
        <v>Southampton</v>
      </c>
    </row>
    <row r="374" spans="1:12" x14ac:dyDescent="0.2">
      <c r="A374" s="1">
        <v>373</v>
      </c>
      <c r="B374" s="1" t="str">
        <f>IF(Titanic_Original!$B374=1,"Yes","No")</f>
        <v>No</v>
      </c>
      <c r="C374" s="1" t="str">
        <f>(_xlfn.IFS(Titanic_Original!$C374=1,_xlfn.CONCAT(Titanic_Original!$C374,"st"),Titanic_Original!$C374=2,_xlfn.CONCAT(Titanic_Original!$C374,"nd"),Titanic_Original!$C374=3,_xlfn.CONCAT(Titanic_Original!$C374,"rd")))</f>
        <v>3rd</v>
      </c>
      <c r="D374" s="1" t="s">
        <v>553</v>
      </c>
      <c r="E374" s="1" t="str">
        <f>PROPER(Titanic_Original!E374)</f>
        <v>Male</v>
      </c>
      <c r="F374" s="4">
        <f>IF(ISBLANK(Titanic_Original!$F374),MEDIAN(Titanic_Original!$F$2:$F$892),IF(Titanic_Original!$F374&lt;1,1,Titanic_Original!$F374))</f>
        <v>19</v>
      </c>
      <c r="G374" s="1">
        <v>0</v>
      </c>
      <c r="H374" s="1">
        <v>0</v>
      </c>
      <c r="I374" s="1">
        <v>323951</v>
      </c>
      <c r="J374" s="8">
        <v>8.0500000000000007</v>
      </c>
      <c r="K374" t="str">
        <f>IF(ISBLANK(Titanic_Original!K374),"0",Titanic_Original!K374)</f>
        <v>0</v>
      </c>
      <c r="L374" s="1" t="str">
        <f>_xlfn.IFS(ISBLANK(Titanic_Original!L374),"Unknown",Titanic_Original!L374="C","Cherbourg",Titanic_Original!L374="Q","Queenstown",Titanic_Original!L374="S","Southampton")</f>
        <v>Southampton</v>
      </c>
    </row>
    <row r="375" spans="1:12" x14ac:dyDescent="0.2">
      <c r="A375" s="1">
        <v>374</v>
      </c>
      <c r="B375" s="1" t="str">
        <f>IF(Titanic_Original!$B375=1,"Yes","No")</f>
        <v>No</v>
      </c>
      <c r="C375" s="1" t="str">
        <f>(_xlfn.IFS(Titanic_Original!$C375=1,_xlfn.CONCAT(Titanic_Original!$C375,"st"),Titanic_Original!$C375=2,_xlfn.CONCAT(Titanic_Original!$C375,"nd"),Titanic_Original!$C375=3,_xlfn.CONCAT(Titanic_Original!$C375,"rd")))</f>
        <v>1st</v>
      </c>
      <c r="D375" s="1" t="s">
        <v>554</v>
      </c>
      <c r="E375" s="1" t="str">
        <f>PROPER(Titanic_Original!E375)</f>
        <v>Male</v>
      </c>
      <c r="F375" s="4">
        <f>IF(ISBLANK(Titanic_Original!$F375),MEDIAN(Titanic_Original!$F$2:$F$892),IF(Titanic_Original!$F375&lt;1,1,Titanic_Original!$F375))</f>
        <v>22</v>
      </c>
      <c r="G375" s="1">
        <v>0</v>
      </c>
      <c r="H375" s="1">
        <v>0</v>
      </c>
      <c r="I375" s="1" t="s">
        <v>408</v>
      </c>
      <c r="J375" s="8">
        <v>135.63329999999999</v>
      </c>
      <c r="K375" t="str">
        <f>IF(ISBLANK(Titanic_Original!K375),"0",Titanic_Original!K375)</f>
        <v>0</v>
      </c>
      <c r="L375" s="1" t="str">
        <f>_xlfn.IFS(ISBLANK(Titanic_Original!L375),"Unknown",Titanic_Original!L375="C","Cherbourg",Titanic_Original!L375="Q","Queenstown",Titanic_Original!L375="S","Southampton")</f>
        <v>Cherbourg</v>
      </c>
    </row>
    <row r="376" spans="1:12" x14ac:dyDescent="0.2">
      <c r="A376" s="1">
        <v>375</v>
      </c>
      <c r="B376" s="1" t="str">
        <f>IF(Titanic_Original!$B376=1,"Yes","No")</f>
        <v>No</v>
      </c>
      <c r="C376" s="1" t="str">
        <f>(_xlfn.IFS(Titanic_Original!$C376=1,_xlfn.CONCAT(Titanic_Original!$C376,"st"),Titanic_Original!$C376=2,_xlfn.CONCAT(Titanic_Original!$C376,"nd"),Titanic_Original!$C376=3,_xlfn.CONCAT(Titanic_Original!$C376,"rd")))</f>
        <v>3rd</v>
      </c>
      <c r="D376" s="1" t="s">
        <v>555</v>
      </c>
      <c r="E376" s="1" t="str">
        <f>PROPER(Titanic_Original!E376)</f>
        <v>Female</v>
      </c>
      <c r="F376" s="4">
        <f>IF(ISBLANK(Titanic_Original!$F376),MEDIAN(Titanic_Original!$F$2:$F$892),IF(Titanic_Original!$F376&lt;1,1,Titanic_Original!$F376))</f>
        <v>3</v>
      </c>
      <c r="G376" s="1">
        <v>3</v>
      </c>
      <c r="H376" s="1">
        <v>1</v>
      </c>
      <c r="I376" s="1">
        <v>349909</v>
      </c>
      <c r="J376" s="8">
        <v>21.074999999999999</v>
      </c>
      <c r="K376" t="str">
        <f>IF(ISBLANK(Titanic_Original!K376),"0",Titanic_Original!K376)</f>
        <v>0</v>
      </c>
      <c r="L376" s="1" t="str">
        <f>_xlfn.IFS(ISBLANK(Titanic_Original!L376),"Unknown",Titanic_Original!L376="C","Cherbourg",Titanic_Original!L376="Q","Queenstown",Titanic_Original!L376="S","Southampton")</f>
        <v>Southampton</v>
      </c>
    </row>
    <row r="377" spans="1:12" x14ac:dyDescent="0.2">
      <c r="A377" s="1">
        <v>376</v>
      </c>
      <c r="B377" s="1" t="str">
        <f>IF(Titanic_Original!$B377=1,"Yes","No")</f>
        <v>Yes</v>
      </c>
      <c r="C377" s="1" t="str">
        <f>(_xlfn.IFS(Titanic_Original!$C377=1,_xlfn.CONCAT(Titanic_Original!$C377,"st"),Titanic_Original!$C377=2,_xlfn.CONCAT(Titanic_Original!$C377,"nd"),Titanic_Original!$C377=3,_xlfn.CONCAT(Titanic_Original!$C377,"rd")))</f>
        <v>1st</v>
      </c>
      <c r="D377" s="1" t="s">
        <v>556</v>
      </c>
      <c r="E377" s="1" t="str">
        <f>PROPER(Titanic_Original!E377)</f>
        <v>Female</v>
      </c>
      <c r="F377" s="4">
        <f>IF(ISBLANK(Titanic_Original!$F377),MEDIAN(Titanic_Original!$F$2:$F$892),IF(Titanic_Original!$F377&lt;1,1,Titanic_Original!$F377))</f>
        <v>28</v>
      </c>
      <c r="G377" s="1">
        <v>1</v>
      </c>
      <c r="H377" s="1">
        <v>0</v>
      </c>
      <c r="I377" s="1" t="s">
        <v>68</v>
      </c>
      <c r="J377" s="8">
        <v>82.1708</v>
      </c>
      <c r="K377" t="str">
        <f>IF(ISBLANK(Titanic_Original!K377),"0",Titanic_Original!K377)</f>
        <v>0</v>
      </c>
      <c r="L377" s="1" t="str">
        <f>_xlfn.IFS(ISBLANK(Titanic_Original!L377),"Unknown",Titanic_Original!L377="C","Cherbourg",Titanic_Original!L377="Q","Queenstown",Titanic_Original!L377="S","Southampton")</f>
        <v>Cherbourg</v>
      </c>
    </row>
    <row r="378" spans="1:12" x14ac:dyDescent="0.2">
      <c r="A378" s="1">
        <v>377</v>
      </c>
      <c r="B378" s="1" t="str">
        <f>IF(Titanic_Original!$B378=1,"Yes","No")</f>
        <v>Yes</v>
      </c>
      <c r="C378" s="1" t="str">
        <f>(_xlfn.IFS(Titanic_Original!$C378=1,_xlfn.CONCAT(Titanic_Original!$C378,"st"),Titanic_Original!$C378=2,_xlfn.CONCAT(Titanic_Original!$C378,"nd"),Titanic_Original!$C378=3,_xlfn.CONCAT(Titanic_Original!$C378,"rd")))</f>
        <v>3rd</v>
      </c>
      <c r="D378" s="1" t="s">
        <v>557</v>
      </c>
      <c r="E378" s="1" t="str">
        <f>PROPER(Titanic_Original!E378)</f>
        <v>Female</v>
      </c>
      <c r="F378" s="4">
        <f>IF(ISBLANK(Titanic_Original!$F378),MEDIAN(Titanic_Original!$F$2:$F$892),IF(Titanic_Original!$F378&lt;1,1,Titanic_Original!$F378))</f>
        <v>22</v>
      </c>
      <c r="G378" s="1">
        <v>0</v>
      </c>
      <c r="H378" s="1">
        <v>0</v>
      </c>
      <c r="I378" s="1" t="s">
        <v>558</v>
      </c>
      <c r="J378" s="8">
        <v>7.25</v>
      </c>
      <c r="K378" t="str">
        <f>IF(ISBLANK(Titanic_Original!K378),"0",Titanic_Original!K378)</f>
        <v>0</v>
      </c>
      <c r="L378" s="1" t="str">
        <f>_xlfn.IFS(ISBLANK(Titanic_Original!L378),"Unknown",Titanic_Original!L378="C","Cherbourg",Titanic_Original!L378="Q","Queenstown",Titanic_Original!L378="S","Southampton")</f>
        <v>Southampton</v>
      </c>
    </row>
    <row r="379" spans="1:12" x14ac:dyDescent="0.2">
      <c r="A379" s="1">
        <v>378</v>
      </c>
      <c r="B379" s="1" t="str">
        <f>IF(Titanic_Original!$B379=1,"Yes","No")</f>
        <v>No</v>
      </c>
      <c r="C379" s="1" t="str">
        <f>(_xlfn.IFS(Titanic_Original!$C379=1,_xlfn.CONCAT(Titanic_Original!$C379,"st"),Titanic_Original!$C379=2,_xlfn.CONCAT(Titanic_Original!$C379,"nd"),Titanic_Original!$C379=3,_xlfn.CONCAT(Titanic_Original!$C379,"rd")))</f>
        <v>1st</v>
      </c>
      <c r="D379" s="1" t="s">
        <v>559</v>
      </c>
      <c r="E379" s="1" t="str">
        <f>PROPER(Titanic_Original!E379)</f>
        <v>Male</v>
      </c>
      <c r="F379" s="4">
        <f>IF(ISBLANK(Titanic_Original!$F379),MEDIAN(Titanic_Original!$F$2:$F$892),IF(Titanic_Original!$F379&lt;1,1,Titanic_Original!$F379))</f>
        <v>27</v>
      </c>
      <c r="G379" s="1">
        <v>0</v>
      </c>
      <c r="H379" s="1">
        <v>2</v>
      </c>
      <c r="I379" s="1">
        <v>113503</v>
      </c>
      <c r="J379" s="8">
        <v>211.5</v>
      </c>
      <c r="K379" t="str">
        <f>IF(ISBLANK(Titanic_Original!K379),"0",Titanic_Original!K379)</f>
        <v>C82</v>
      </c>
      <c r="L379" s="1" t="str">
        <f>_xlfn.IFS(ISBLANK(Titanic_Original!L379),"Unknown",Titanic_Original!L379="C","Cherbourg",Titanic_Original!L379="Q","Queenstown",Titanic_Original!L379="S","Southampton")</f>
        <v>Cherbourg</v>
      </c>
    </row>
    <row r="380" spans="1:12" x14ac:dyDescent="0.2">
      <c r="A380" s="1">
        <v>379</v>
      </c>
      <c r="B380" s="1" t="str">
        <f>IF(Titanic_Original!$B380=1,"Yes","No")</f>
        <v>No</v>
      </c>
      <c r="C380" s="1" t="str">
        <f>(_xlfn.IFS(Titanic_Original!$C380=1,_xlfn.CONCAT(Titanic_Original!$C380,"st"),Titanic_Original!$C380=2,_xlfn.CONCAT(Titanic_Original!$C380,"nd"),Titanic_Original!$C380=3,_xlfn.CONCAT(Titanic_Original!$C380,"rd")))</f>
        <v>3rd</v>
      </c>
      <c r="D380" s="1" t="s">
        <v>561</v>
      </c>
      <c r="E380" s="1" t="str">
        <f>PROPER(Titanic_Original!E380)</f>
        <v>Male</v>
      </c>
      <c r="F380" s="4">
        <f>IF(ISBLANK(Titanic_Original!$F380),MEDIAN(Titanic_Original!$F$2:$F$892),IF(Titanic_Original!$F380&lt;1,1,Titanic_Original!$F380))</f>
        <v>20</v>
      </c>
      <c r="G380" s="1">
        <v>0</v>
      </c>
      <c r="H380" s="1">
        <v>0</v>
      </c>
      <c r="I380" s="1">
        <v>2648</v>
      </c>
      <c r="J380" s="8">
        <v>4.0125000000000002</v>
      </c>
      <c r="K380" t="str">
        <f>IF(ISBLANK(Titanic_Original!K380),"0",Titanic_Original!K380)</f>
        <v>0</v>
      </c>
      <c r="L380" s="1" t="str">
        <f>_xlfn.IFS(ISBLANK(Titanic_Original!L380),"Unknown",Titanic_Original!L380="C","Cherbourg",Titanic_Original!L380="Q","Queenstown",Titanic_Original!L380="S","Southampton")</f>
        <v>Cherbourg</v>
      </c>
    </row>
    <row r="381" spans="1:12" x14ac:dyDescent="0.2">
      <c r="A381" s="1">
        <v>380</v>
      </c>
      <c r="B381" s="1" t="str">
        <f>IF(Titanic_Original!$B381=1,"Yes","No")</f>
        <v>No</v>
      </c>
      <c r="C381" s="1" t="str">
        <f>(_xlfn.IFS(Titanic_Original!$C381=1,_xlfn.CONCAT(Titanic_Original!$C381,"st"),Titanic_Original!$C381=2,_xlfn.CONCAT(Titanic_Original!$C381,"nd"),Titanic_Original!$C381=3,_xlfn.CONCAT(Titanic_Original!$C381,"rd")))</f>
        <v>3rd</v>
      </c>
      <c r="D381" s="1" t="s">
        <v>562</v>
      </c>
      <c r="E381" s="1" t="str">
        <f>PROPER(Titanic_Original!E381)</f>
        <v>Male</v>
      </c>
      <c r="F381" s="4">
        <f>IF(ISBLANK(Titanic_Original!$F381),MEDIAN(Titanic_Original!$F$2:$F$892),IF(Titanic_Original!$F381&lt;1,1,Titanic_Original!$F381))</f>
        <v>19</v>
      </c>
      <c r="G381" s="1">
        <v>0</v>
      </c>
      <c r="H381" s="1">
        <v>0</v>
      </c>
      <c r="I381" s="1">
        <v>347069</v>
      </c>
      <c r="J381" s="8">
        <v>7.7750000000000004</v>
      </c>
      <c r="K381" t="str">
        <f>IF(ISBLANK(Titanic_Original!K381),"0",Titanic_Original!K381)</f>
        <v>0</v>
      </c>
      <c r="L381" s="1" t="str">
        <f>_xlfn.IFS(ISBLANK(Titanic_Original!L381),"Unknown",Titanic_Original!L381="C","Cherbourg",Titanic_Original!L381="Q","Queenstown",Titanic_Original!L381="S","Southampton")</f>
        <v>Southampton</v>
      </c>
    </row>
    <row r="382" spans="1:12" x14ac:dyDescent="0.2">
      <c r="A382" s="1">
        <v>381</v>
      </c>
      <c r="B382" s="1" t="str">
        <f>IF(Titanic_Original!$B382=1,"Yes","No")</f>
        <v>Yes</v>
      </c>
      <c r="C382" s="1" t="str">
        <f>(_xlfn.IFS(Titanic_Original!$C382=1,_xlfn.CONCAT(Titanic_Original!$C382,"st"),Titanic_Original!$C382=2,_xlfn.CONCAT(Titanic_Original!$C382,"nd"),Titanic_Original!$C382=3,_xlfn.CONCAT(Titanic_Original!$C382,"rd")))</f>
        <v>1st</v>
      </c>
      <c r="D382" s="1" t="s">
        <v>563</v>
      </c>
      <c r="E382" s="1" t="str">
        <f>PROPER(Titanic_Original!E382)</f>
        <v>Female</v>
      </c>
      <c r="F382" s="4">
        <f>IF(ISBLANK(Titanic_Original!$F382),MEDIAN(Titanic_Original!$F$2:$F$892),IF(Titanic_Original!$F382&lt;1,1,Titanic_Original!$F382))</f>
        <v>42</v>
      </c>
      <c r="G382" s="1">
        <v>0</v>
      </c>
      <c r="H382" s="1">
        <v>0</v>
      </c>
      <c r="I382" s="1" t="s">
        <v>564</v>
      </c>
      <c r="J382" s="8">
        <v>227.52500000000001</v>
      </c>
      <c r="K382" t="str">
        <f>IF(ISBLANK(Titanic_Original!K382),"0",Titanic_Original!K382)</f>
        <v>0</v>
      </c>
      <c r="L382" s="1" t="str">
        <f>_xlfn.IFS(ISBLANK(Titanic_Original!L382),"Unknown",Titanic_Original!L382="C","Cherbourg",Titanic_Original!L382="Q","Queenstown",Titanic_Original!L382="S","Southampton")</f>
        <v>Cherbourg</v>
      </c>
    </row>
    <row r="383" spans="1:12" x14ac:dyDescent="0.2">
      <c r="A383" s="1">
        <v>382</v>
      </c>
      <c r="B383" s="1" t="str">
        <f>IF(Titanic_Original!$B383=1,"Yes","No")</f>
        <v>Yes</v>
      </c>
      <c r="C383" s="1" t="str">
        <f>(_xlfn.IFS(Titanic_Original!$C383=1,_xlfn.CONCAT(Titanic_Original!$C383,"st"),Titanic_Original!$C383=2,_xlfn.CONCAT(Titanic_Original!$C383,"nd"),Titanic_Original!$C383=3,_xlfn.CONCAT(Titanic_Original!$C383,"rd")))</f>
        <v>3rd</v>
      </c>
      <c r="D383" s="1" t="s">
        <v>565</v>
      </c>
      <c r="E383" s="1" t="str">
        <f>PROPER(Titanic_Original!E383)</f>
        <v>Female</v>
      </c>
      <c r="F383" s="4">
        <f>IF(ISBLANK(Titanic_Original!$F383),MEDIAN(Titanic_Original!$F$2:$F$892),IF(Titanic_Original!$F383&lt;1,1,Titanic_Original!$F383))</f>
        <v>1</v>
      </c>
      <c r="G383" s="1">
        <v>0</v>
      </c>
      <c r="H383" s="1">
        <v>2</v>
      </c>
      <c r="I383" s="1">
        <v>2653</v>
      </c>
      <c r="J383" s="8">
        <v>15.7417</v>
      </c>
      <c r="K383" t="str">
        <f>IF(ISBLANK(Titanic_Original!K383),"0",Titanic_Original!K383)</f>
        <v>0</v>
      </c>
      <c r="L383" s="1" t="str">
        <f>_xlfn.IFS(ISBLANK(Titanic_Original!L383),"Unknown",Titanic_Original!L383="C","Cherbourg",Titanic_Original!L383="Q","Queenstown",Titanic_Original!L383="S","Southampton")</f>
        <v>Cherbourg</v>
      </c>
    </row>
    <row r="384" spans="1:12" x14ac:dyDescent="0.2">
      <c r="A384" s="1">
        <v>383</v>
      </c>
      <c r="B384" s="1" t="str">
        <f>IF(Titanic_Original!$B384=1,"Yes","No")</f>
        <v>No</v>
      </c>
      <c r="C384" s="1" t="str">
        <f>(_xlfn.IFS(Titanic_Original!$C384=1,_xlfn.CONCAT(Titanic_Original!$C384,"st"),Titanic_Original!$C384=2,_xlfn.CONCAT(Titanic_Original!$C384,"nd"),Titanic_Original!$C384=3,_xlfn.CONCAT(Titanic_Original!$C384,"rd")))</f>
        <v>3rd</v>
      </c>
      <c r="D384" s="1" t="s">
        <v>566</v>
      </c>
      <c r="E384" s="1" t="str">
        <f>PROPER(Titanic_Original!E384)</f>
        <v>Male</v>
      </c>
      <c r="F384" s="4">
        <f>IF(ISBLANK(Titanic_Original!$F384),MEDIAN(Titanic_Original!$F$2:$F$892),IF(Titanic_Original!$F384&lt;1,1,Titanic_Original!$F384))</f>
        <v>32</v>
      </c>
      <c r="G384" s="1">
        <v>0</v>
      </c>
      <c r="H384" s="1">
        <v>0</v>
      </c>
      <c r="I384" s="1" t="s">
        <v>567</v>
      </c>
      <c r="J384" s="8">
        <v>7.9249999999999998</v>
      </c>
      <c r="K384" t="str">
        <f>IF(ISBLANK(Titanic_Original!K384),"0",Titanic_Original!K384)</f>
        <v>0</v>
      </c>
      <c r="L384" s="1" t="str">
        <f>_xlfn.IFS(ISBLANK(Titanic_Original!L384),"Unknown",Titanic_Original!L384="C","Cherbourg",Titanic_Original!L384="Q","Queenstown",Titanic_Original!L384="S","Southampton")</f>
        <v>Southampton</v>
      </c>
    </row>
    <row r="385" spans="1:12" x14ac:dyDescent="0.2">
      <c r="A385" s="1">
        <v>384</v>
      </c>
      <c r="B385" s="1" t="str">
        <f>IF(Titanic_Original!$B385=1,"Yes","No")</f>
        <v>Yes</v>
      </c>
      <c r="C385" s="1" t="str">
        <f>(_xlfn.IFS(Titanic_Original!$C385=1,_xlfn.CONCAT(Titanic_Original!$C385,"st"),Titanic_Original!$C385=2,_xlfn.CONCAT(Titanic_Original!$C385,"nd"),Titanic_Original!$C385=3,_xlfn.CONCAT(Titanic_Original!$C385,"rd")))</f>
        <v>1st</v>
      </c>
      <c r="D385" s="1" t="s">
        <v>568</v>
      </c>
      <c r="E385" s="1" t="str">
        <f>PROPER(Titanic_Original!E385)</f>
        <v>Female</v>
      </c>
      <c r="F385" s="4">
        <f>IF(ISBLANK(Titanic_Original!$F385),MEDIAN(Titanic_Original!$F$2:$F$892),IF(Titanic_Original!$F385&lt;1,1,Titanic_Original!$F385))</f>
        <v>35</v>
      </c>
      <c r="G385" s="1">
        <v>1</v>
      </c>
      <c r="H385" s="1">
        <v>0</v>
      </c>
      <c r="I385" s="1">
        <v>113789</v>
      </c>
      <c r="J385" s="8">
        <v>52</v>
      </c>
      <c r="K385" t="str">
        <f>IF(ISBLANK(Titanic_Original!K385),"0",Titanic_Original!K385)</f>
        <v>0</v>
      </c>
      <c r="L385" s="1" t="str">
        <f>_xlfn.IFS(ISBLANK(Titanic_Original!L385),"Unknown",Titanic_Original!L385="C","Cherbourg",Titanic_Original!L385="Q","Queenstown",Titanic_Original!L385="S","Southampton")</f>
        <v>Southampton</v>
      </c>
    </row>
    <row r="386" spans="1:12" x14ac:dyDescent="0.2">
      <c r="A386" s="1">
        <v>385</v>
      </c>
      <c r="B386" s="1" t="str">
        <f>IF(Titanic_Original!$B386=1,"Yes","No")</f>
        <v>No</v>
      </c>
      <c r="C386" s="1" t="str">
        <f>(_xlfn.IFS(Titanic_Original!$C386=1,_xlfn.CONCAT(Titanic_Original!$C386,"st"),Titanic_Original!$C386=2,_xlfn.CONCAT(Titanic_Original!$C386,"nd"),Titanic_Original!$C386=3,_xlfn.CONCAT(Titanic_Original!$C386,"rd")))</f>
        <v>3rd</v>
      </c>
      <c r="D386" s="1" t="s">
        <v>569</v>
      </c>
      <c r="E386" s="1" t="str">
        <f>PROPER(Titanic_Original!E386)</f>
        <v>Male</v>
      </c>
      <c r="F386" s="4">
        <f>IF(ISBLANK(Titanic_Original!$F386),MEDIAN(Titanic_Original!$F$2:$F$892),IF(Titanic_Original!$F386&lt;1,1,Titanic_Original!$F386))</f>
        <v>28</v>
      </c>
      <c r="G386" s="1">
        <v>0</v>
      </c>
      <c r="H386" s="1">
        <v>0</v>
      </c>
      <c r="I386" s="1">
        <v>349227</v>
      </c>
      <c r="J386" s="8">
        <v>7.8958000000000004</v>
      </c>
      <c r="K386" t="str">
        <f>IF(ISBLANK(Titanic_Original!K386),"0",Titanic_Original!K386)</f>
        <v>0</v>
      </c>
      <c r="L386" s="1" t="str">
        <f>_xlfn.IFS(ISBLANK(Titanic_Original!L386),"Unknown",Titanic_Original!L386="C","Cherbourg",Titanic_Original!L386="Q","Queenstown",Titanic_Original!L386="S","Southampton")</f>
        <v>Southampton</v>
      </c>
    </row>
    <row r="387" spans="1:12" x14ac:dyDescent="0.2">
      <c r="A387" s="1">
        <v>386</v>
      </c>
      <c r="B387" s="1" t="str">
        <f>IF(Titanic_Original!$B387=1,"Yes","No")</f>
        <v>No</v>
      </c>
      <c r="C387" s="1" t="str">
        <f>(_xlfn.IFS(Titanic_Original!$C387=1,_xlfn.CONCAT(Titanic_Original!$C387,"st"),Titanic_Original!$C387=2,_xlfn.CONCAT(Titanic_Original!$C387,"nd"),Titanic_Original!$C387=3,_xlfn.CONCAT(Titanic_Original!$C387,"rd")))</f>
        <v>2nd</v>
      </c>
      <c r="D387" s="1" t="s">
        <v>570</v>
      </c>
      <c r="E387" s="1" t="str">
        <f>PROPER(Titanic_Original!E387)</f>
        <v>Male</v>
      </c>
      <c r="F387" s="4">
        <f>IF(ISBLANK(Titanic_Original!$F387),MEDIAN(Titanic_Original!$F$2:$F$892),IF(Titanic_Original!$F387&lt;1,1,Titanic_Original!$F387))</f>
        <v>18</v>
      </c>
      <c r="G387" s="1">
        <v>0</v>
      </c>
      <c r="H387" s="1">
        <v>0</v>
      </c>
      <c r="I387" s="1" t="s">
        <v>125</v>
      </c>
      <c r="J387" s="8">
        <v>73.5</v>
      </c>
      <c r="K387" t="str">
        <f>IF(ISBLANK(Titanic_Original!K387),"0",Titanic_Original!K387)</f>
        <v>0</v>
      </c>
      <c r="L387" s="1" t="str">
        <f>_xlfn.IFS(ISBLANK(Titanic_Original!L387),"Unknown",Titanic_Original!L387="C","Cherbourg",Titanic_Original!L387="Q","Queenstown",Titanic_Original!L387="S","Southampton")</f>
        <v>Southampton</v>
      </c>
    </row>
    <row r="388" spans="1:12" x14ac:dyDescent="0.2">
      <c r="A388" s="1">
        <v>387</v>
      </c>
      <c r="B388" s="1" t="str">
        <f>IF(Titanic_Original!$B388=1,"Yes","No")</f>
        <v>No</v>
      </c>
      <c r="C388" s="1" t="str">
        <f>(_xlfn.IFS(Titanic_Original!$C388=1,_xlfn.CONCAT(Titanic_Original!$C388,"st"),Titanic_Original!$C388=2,_xlfn.CONCAT(Titanic_Original!$C388,"nd"),Titanic_Original!$C388=3,_xlfn.CONCAT(Titanic_Original!$C388,"rd")))</f>
        <v>3rd</v>
      </c>
      <c r="D388" s="1" t="s">
        <v>571</v>
      </c>
      <c r="E388" s="1" t="str">
        <f>PROPER(Titanic_Original!E388)</f>
        <v>Male</v>
      </c>
      <c r="F388" s="4">
        <f>IF(ISBLANK(Titanic_Original!$F388),MEDIAN(Titanic_Original!$F$2:$F$892),IF(Titanic_Original!$F388&lt;1,1,Titanic_Original!$F388))</f>
        <v>1</v>
      </c>
      <c r="G388" s="1">
        <v>5</v>
      </c>
      <c r="H388" s="1">
        <v>2</v>
      </c>
      <c r="I388" s="1" t="s">
        <v>104</v>
      </c>
      <c r="J388" s="8">
        <v>46.9</v>
      </c>
      <c r="K388" t="str">
        <f>IF(ISBLANK(Titanic_Original!K388),"0",Titanic_Original!K388)</f>
        <v>0</v>
      </c>
      <c r="L388" s="1" t="str">
        <f>_xlfn.IFS(ISBLANK(Titanic_Original!L388),"Unknown",Titanic_Original!L388="C","Cherbourg",Titanic_Original!L388="Q","Queenstown",Titanic_Original!L388="S","Southampton")</f>
        <v>Southampton</v>
      </c>
    </row>
    <row r="389" spans="1:12" x14ac:dyDescent="0.2">
      <c r="A389" s="1">
        <v>388</v>
      </c>
      <c r="B389" s="1" t="str">
        <f>IF(Titanic_Original!$B389=1,"Yes","No")</f>
        <v>Yes</v>
      </c>
      <c r="C389" s="1" t="str">
        <f>(_xlfn.IFS(Titanic_Original!$C389=1,_xlfn.CONCAT(Titanic_Original!$C389,"st"),Titanic_Original!$C389=2,_xlfn.CONCAT(Titanic_Original!$C389,"nd"),Titanic_Original!$C389=3,_xlfn.CONCAT(Titanic_Original!$C389,"rd")))</f>
        <v>2nd</v>
      </c>
      <c r="D389" s="1" t="s">
        <v>572</v>
      </c>
      <c r="E389" s="1" t="str">
        <f>PROPER(Titanic_Original!E389)</f>
        <v>Female</v>
      </c>
      <c r="F389" s="4">
        <f>IF(ISBLANK(Titanic_Original!$F389),MEDIAN(Titanic_Original!$F$2:$F$892),IF(Titanic_Original!$F389&lt;1,1,Titanic_Original!$F389))</f>
        <v>36</v>
      </c>
      <c r="G389" s="1">
        <v>0</v>
      </c>
      <c r="H389" s="1">
        <v>0</v>
      </c>
      <c r="I389" s="1">
        <v>27849</v>
      </c>
      <c r="J389" s="8">
        <v>13</v>
      </c>
      <c r="K389" t="str">
        <f>IF(ISBLANK(Titanic_Original!K389),"0",Titanic_Original!K389)</f>
        <v>0</v>
      </c>
      <c r="L389" s="1" t="str">
        <f>_xlfn.IFS(ISBLANK(Titanic_Original!L389),"Unknown",Titanic_Original!L389="C","Cherbourg",Titanic_Original!L389="Q","Queenstown",Titanic_Original!L389="S","Southampton")</f>
        <v>Southampton</v>
      </c>
    </row>
    <row r="390" spans="1:12" x14ac:dyDescent="0.2">
      <c r="A390" s="1">
        <v>389</v>
      </c>
      <c r="B390" s="1" t="str">
        <f>IF(Titanic_Original!$B390=1,"Yes","No")</f>
        <v>No</v>
      </c>
      <c r="C390" s="1" t="str">
        <f>(_xlfn.IFS(Titanic_Original!$C390=1,_xlfn.CONCAT(Titanic_Original!$C390,"st"),Titanic_Original!$C390=2,_xlfn.CONCAT(Titanic_Original!$C390,"nd"),Titanic_Original!$C390=3,_xlfn.CONCAT(Titanic_Original!$C390,"rd")))</f>
        <v>3rd</v>
      </c>
      <c r="D390" s="1" t="s">
        <v>573</v>
      </c>
      <c r="E390" s="1" t="str">
        <f>PROPER(Titanic_Original!E390)</f>
        <v>Male</v>
      </c>
      <c r="F390" s="4">
        <f>IF(ISBLANK(Titanic_Original!$F390),MEDIAN(Titanic_Original!$F$2:$F$892),IF(Titanic_Original!$F390&lt;1,1,Titanic_Original!$F390))</f>
        <v>28</v>
      </c>
      <c r="G390" s="1">
        <v>0</v>
      </c>
      <c r="H390" s="1">
        <v>0</v>
      </c>
      <c r="I390" s="1">
        <v>367655</v>
      </c>
      <c r="J390" s="8">
        <v>7.7291999999999996</v>
      </c>
      <c r="K390" t="str">
        <f>IF(ISBLANK(Titanic_Original!K390),"0",Titanic_Original!K390)</f>
        <v>0</v>
      </c>
      <c r="L390" s="1" t="str">
        <f>_xlfn.IFS(ISBLANK(Titanic_Original!L390),"Unknown",Titanic_Original!L390="C","Cherbourg",Titanic_Original!L390="Q","Queenstown",Titanic_Original!L390="S","Southampton")</f>
        <v>Queenstown</v>
      </c>
    </row>
    <row r="391" spans="1:12" x14ac:dyDescent="0.2">
      <c r="A391" s="1">
        <v>390</v>
      </c>
      <c r="B391" s="1" t="str">
        <f>IF(Titanic_Original!$B391=1,"Yes","No")</f>
        <v>Yes</v>
      </c>
      <c r="C391" s="1" t="str">
        <f>(_xlfn.IFS(Titanic_Original!$C391=1,_xlfn.CONCAT(Titanic_Original!$C391,"st"),Titanic_Original!$C391=2,_xlfn.CONCAT(Titanic_Original!$C391,"nd"),Titanic_Original!$C391=3,_xlfn.CONCAT(Titanic_Original!$C391,"rd")))</f>
        <v>2nd</v>
      </c>
      <c r="D391" s="1" t="s">
        <v>574</v>
      </c>
      <c r="E391" s="1" t="str">
        <f>PROPER(Titanic_Original!E391)</f>
        <v>Female</v>
      </c>
      <c r="F391" s="4">
        <f>IF(ISBLANK(Titanic_Original!$F391),MEDIAN(Titanic_Original!$F$2:$F$892),IF(Titanic_Original!$F391&lt;1,1,Titanic_Original!$F391))</f>
        <v>17</v>
      </c>
      <c r="G391" s="1">
        <v>0</v>
      </c>
      <c r="H391" s="1">
        <v>0</v>
      </c>
      <c r="I391" s="1" t="s">
        <v>575</v>
      </c>
      <c r="J391" s="8">
        <v>12</v>
      </c>
      <c r="K391" t="str">
        <f>IF(ISBLANK(Titanic_Original!K391),"0",Titanic_Original!K391)</f>
        <v>0</v>
      </c>
      <c r="L391" s="1" t="str">
        <f>_xlfn.IFS(ISBLANK(Titanic_Original!L391),"Unknown",Titanic_Original!L391="C","Cherbourg",Titanic_Original!L391="Q","Queenstown",Titanic_Original!L391="S","Southampton")</f>
        <v>Cherbourg</v>
      </c>
    </row>
    <row r="392" spans="1:12" x14ac:dyDescent="0.2">
      <c r="A392" s="1">
        <v>391</v>
      </c>
      <c r="B392" s="1" t="str">
        <f>IF(Titanic_Original!$B392=1,"Yes","No")</f>
        <v>Yes</v>
      </c>
      <c r="C392" s="1" t="str">
        <f>(_xlfn.IFS(Titanic_Original!$C392=1,_xlfn.CONCAT(Titanic_Original!$C392,"st"),Titanic_Original!$C392=2,_xlfn.CONCAT(Titanic_Original!$C392,"nd"),Titanic_Original!$C392=3,_xlfn.CONCAT(Titanic_Original!$C392,"rd")))</f>
        <v>1st</v>
      </c>
      <c r="D392" s="1" t="s">
        <v>576</v>
      </c>
      <c r="E392" s="1" t="str">
        <f>PROPER(Titanic_Original!E392)</f>
        <v>Male</v>
      </c>
      <c r="F392" s="4">
        <f>IF(ISBLANK(Titanic_Original!$F392),MEDIAN(Titanic_Original!$F$2:$F$892),IF(Titanic_Original!$F392&lt;1,1,Titanic_Original!$F392))</f>
        <v>36</v>
      </c>
      <c r="G392" s="1">
        <v>1</v>
      </c>
      <c r="H392" s="1">
        <v>2</v>
      </c>
      <c r="I392" s="1">
        <v>113760</v>
      </c>
      <c r="J392" s="8">
        <v>120</v>
      </c>
      <c r="K392" t="str">
        <f>IF(ISBLANK(Titanic_Original!K392),"0",Titanic_Original!K392)</f>
        <v>B96 B98</v>
      </c>
      <c r="L392" s="1" t="str">
        <f>_xlfn.IFS(ISBLANK(Titanic_Original!L392),"Unknown",Titanic_Original!L392="C","Cherbourg",Titanic_Original!L392="Q","Queenstown",Titanic_Original!L392="S","Southampton")</f>
        <v>Southampton</v>
      </c>
    </row>
    <row r="393" spans="1:12" x14ac:dyDescent="0.2">
      <c r="A393" s="1">
        <v>392</v>
      </c>
      <c r="B393" s="1" t="str">
        <f>IF(Titanic_Original!$B393=1,"Yes","No")</f>
        <v>Yes</v>
      </c>
      <c r="C393" s="1" t="str">
        <f>(_xlfn.IFS(Titanic_Original!$C393=1,_xlfn.CONCAT(Titanic_Original!$C393,"st"),Titanic_Original!$C393=2,_xlfn.CONCAT(Titanic_Original!$C393,"nd"),Titanic_Original!$C393=3,_xlfn.CONCAT(Titanic_Original!$C393,"rd")))</f>
        <v>3rd</v>
      </c>
      <c r="D393" s="1" t="s">
        <v>578</v>
      </c>
      <c r="E393" s="1" t="str">
        <f>PROPER(Titanic_Original!E393)</f>
        <v>Male</v>
      </c>
      <c r="F393" s="4">
        <f>IF(ISBLANK(Titanic_Original!$F393),MEDIAN(Titanic_Original!$F$2:$F$892),IF(Titanic_Original!$F393&lt;1,1,Titanic_Original!$F393))</f>
        <v>21</v>
      </c>
      <c r="G393" s="1">
        <v>0</v>
      </c>
      <c r="H393" s="1">
        <v>0</v>
      </c>
      <c r="I393" s="1">
        <v>350034</v>
      </c>
      <c r="J393" s="8">
        <v>7.7957999999999998</v>
      </c>
      <c r="K393" t="str">
        <f>IF(ISBLANK(Titanic_Original!K393),"0",Titanic_Original!K393)</f>
        <v>0</v>
      </c>
      <c r="L393" s="1" t="str">
        <f>_xlfn.IFS(ISBLANK(Titanic_Original!L393),"Unknown",Titanic_Original!L393="C","Cherbourg",Titanic_Original!L393="Q","Queenstown",Titanic_Original!L393="S","Southampton")</f>
        <v>Southampton</v>
      </c>
    </row>
    <row r="394" spans="1:12" x14ac:dyDescent="0.2">
      <c r="A394" s="1">
        <v>393</v>
      </c>
      <c r="B394" s="1" t="str">
        <f>IF(Titanic_Original!$B394=1,"Yes","No")</f>
        <v>No</v>
      </c>
      <c r="C394" s="1" t="str">
        <f>(_xlfn.IFS(Titanic_Original!$C394=1,_xlfn.CONCAT(Titanic_Original!$C394,"st"),Titanic_Original!$C394=2,_xlfn.CONCAT(Titanic_Original!$C394,"nd"),Titanic_Original!$C394=3,_xlfn.CONCAT(Titanic_Original!$C394,"rd")))</f>
        <v>3rd</v>
      </c>
      <c r="D394" s="1" t="s">
        <v>579</v>
      </c>
      <c r="E394" s="1" t="str">
        <f>PROPER(Titanic_Original!E394)</f>
        <v>Male</v>
      </c>
      <c r="F394" s="4">
        <f>IF(ISBLANK(Titanic_Original!$F394),MEDIAN(Titanic_Original!$F$2:$F$892),IF(Titanic_Original!$F394&lt;1,1,Titanic_Original!$F394))</f>
        <v>28</v>
      </c>
      <c r="G394" s="1">
        <v>2</v>
      </c>
      <c r="H394" s="1">
        <v>0</v>
      </c>
      <c r="I394" s="1">
        <v>3101277</v>
      </c>
      <c r="J394" s="8">
        <v>7.9249999999999998</v>
      </c>
      <c r="K394" t="str">
        <f>IF(ISBLANK(Titanic_Original!K394),"0",Titanic_Original!K394)</f>
        <v>0</v>
      </c>
      <c r="L394" s="1" t="str">
        <f>_xlfn.IFS(ISBLANK(Titanic_Original!L394),"Unknown",Titanic_Original!L394="C","Cherbourg",Titanic_Original!L394="Q","Queenstown",Titanic_Original!L394="S","Southampton")</f>
        <v>Southampton</v>
      </c>
    </row>
    <row r="395" spans="1:12" x14ac:dyDescent="0.2">
      <c r="A395" s="1">
        <v>394</v>
      </c>
      <c r="B395" s="1" t="str">
        <f>IF(Titanic_Original!$B395=1,"Yes","No")</f>
        <v>Yes</v>
      </c>
      <c r="C395" s="1" t="str">
        <f>(_xlfn.IFS(Titanic_Original!$C395=1,_xlfn.CONCAT(Titanic_Original!$C395,"st"),Titanic_Original!$C395=2,_xlfn.CONCAT(Titanic_Original!$C395,"nd"),Titanic_Original!$C395=3,_xlfn.CONCAT(Titanic_Original!$C395,"rd")))</f>
        <v>1st</v>
      </c>
      <c r="D395" s="1" t="s">
        <v>580</v>
      </c>
      <c r="E395" s="1" t="str">
        <f>PROPER(Titanic_Original!E395)</f>
        <v>Female</v>
      </c>
      <c r="F395" s="4">
        <f>IF(ISBLANK(Titanic_Original!$F395),MEDIAN(Titanic_Original!$F$2:$F$892),IF(Titanic_Original!$F395&lt;1,1,Titanic_Original!$F395))</f>
        <v>23</v>
      </c>
      <c r="G395" s="1">
        <v>1</v>
      </c>
      <c r="H395" s="1">
        <v>0</v>
      </c>
      <c r="I395" s="1">
        <v>35273</v>
      </c>
      <c r="J395" s="8">
        <v>113.27500000000001</v>
      </c>
      <c r="K395" t="str">
        <f>IF(ISBLANK(Titanic_Original!K395),"0",Titanic_Original!K395)</f>
        <v>D36</v>
      </c>
      <c r="L395" s="1" t="str">
        <f>_xlfn.IFS(ISBLANK(Titanic_Original!L395),"Unknown",Titanic_Original!L395="C","Cherbourg",Titanic_Original!L395="Q","Queenstown",Titanic_Original!L395="S","Southampton")</f>
        <v>Cherbourg</v>
      </c>
    </row>
    <row r="396" spans="1:12" x14ac:dyDescent="0.2">
      <c r="A396" s="1">
        <v>395</v>
      </c>
      <c r="B396" s="1" t="str">
        <f>IF(Titanic_Original!$B396=1,"Yes","No")</f>
        <v>Yes</v>
      </c>
      <c r="C396" s="1" t="str">
        <f>(_xlfn.IFS(Titanic_Original!$C396=1,_xlfn.CONCAT(Titanic_Original!$C396,"st"),Titanic_Original!$C396=2,_xlfn.CONCAT(Titanic_Original!$C396,"nd"),Titanic_Original!$C396=3,_xlfn.CONCAT(Titanic_Original!$C396,"rd")))</f>
        <v>3rd</v>
      </c>
      <c r="D396" s="1" t="s">
        <v>581</v>
      </c>
      <c r="E396" s="1" t="str">
        <f>PROPER(Titanic_Original!E396)</f>
        <v>Female</v>
      </c>
      <c r="F396" s="4">
        <f>IF(ISBLANK(Titanic_Original!$F396),MEDIAN(Titanic_Original!$F$2:$F$892),IF(Titanic_Original!$F396&lt;1,1,Titanic_Original!$F396))</f>
        <v>24</v>
      </c>
      <c r="G396" s="1">
        <v>0</v>
      </c>
      <c r="H396" s="1">
        <v>2</v>
      </c>
      <c r="I396" s="1" t="s">
        <v>33</v>
      </c>
      <c r="J396" s="8">
        <v>16.7</v>
      </c>
      <c r="K396" t="str">
        <f>IF(ISBLANK(Titanic_Original!K396),"0",Titanic_Original!K396)</f>
        <v>G6</v>
      </c>
      <c r="L396" s="1" t="str">
        <f>_xlfn.IFS(ISBLANK(Titanic_Original!L396),"Unknown",Titanic_Original!L396="C","Cherbourg",Titanic_Original!L396="Q","Queenstown",Titanic_Original!L396="S","Southampton")</f>
        <v>Southampton</v>
      </c>
    </row>
    <row r="397" spans="1:12" x14ac:dyDescent="0.2">
      <c r="A397" s="1">
        <v>396</v>
      </c>
      <c r="B397" s="1" t="str">
        <f>IF(Titanic_Original!$B397=1,"Yes","No")</f>
        <v>No</v>
      </c>
      <c r="C397" s="1" t="str">
        <f>(_xlfn.IFS(Titanic_Original!$C397=1,_xlfn.CONCAT(Titanic_Original!$C397,"st"),Titanic_Original!$C397=2,_xlfn.CONCAT(Titanic_Original!$C397,"nd"),Titanic_Original!$C397=3,_xlfn.CONCAT(Titanic_Original!$C397,"rd")))</f>
        <v>3rd</v>
      </c>
      <c r="D397" s="1" t="s">
        <v>582</v>
      </c>
      <c r="E397" s="1" t="str">
        <f>PROPER(Titanic_Original!E397)</f>
        <v>Male</v>
      </c>
      <c r="F397" s="4">
        <f>IF(ISBLANK(Titanic_Original!$F397),MEDIAN(Titanic_Original!$F$2:$F$892),IF(Titanic_Original!$F397&lt;1,1,Titanic_Original!$F397))</f>
        <v>22</v>
      </c>
      <c r="G397" s="1">
        <v>0</v>
      </c>
      <c r="H397" s="1">
        <v>0</v>
      </c>
      <c r="I397" s="1">
        <v>350052</v>
      </c>
      <c r="J397" s="8">
        <v>7.7957999999999998</v>
      </c>
      <c r="K397" t="str">
        <f>IF(ISBLANK(Titanic_Original!K397),"0",Titanic_Original!K397)</f>
        <v>0</v>
      </c>
      <c r="L397" s="1" t="str">
        <f>_xlfn.IFS(ISBLANK(Titanic_Original!L397),"Unknown",Titanic_Original!L397="C","Cherbourg",Titanic_Original!L397="Q","Queenstown",Titanic_Original!L397="S","Southampton")</f>
        <v>Southampton</v>
      </c>
    </row>
    <row r="398" spans="1:12" x14ac:dyDescent="0.2">
      <c r="A398" s="1">
        <v>397</v>
      </c>
      <c r="B398" s="1" t="str">
        <f>IF(Titanic_Original!$B398=1,"Yes","No")</f>
        <v>No</v>
      </c>
      <c r="C398" s="1" t="str">
        <f>(_xlfn.IFS(Titanic_Original!$C398=1,_xlfn.CONCAT(Titanic_Original!$C398,"st"),Titanic_Original!$C398=2,_xlfn.CONCAT(Titanic_Original!$C398,"nd"),Titanic_Original!$C398=3,_xlfn.CONCAT(Titanic_Original!$C398,"rd")))</f>
        <v>3rd</v>
      </c>
      <c r="D398" s="1" t="s">
        <v>583</v>
      </c>
      <c r="E398" s="1" t="str">
        <f>PROPER(Titanic_Original!E398)</f>
        <v>Female</v>
      </c>
      <c r="F398" s="4">
        <f>IF(ISBLANK(Titanic_Original!$F398),MEDIAN(Titanic_Original!$F$2:$F$892),IF(Titanic_Original!$F398&lt;1,1,Titanic_Original!$F398))</f>
        <v>31</v>
      </c>
      <c r="G398" s="1">
        <v>0</v>
      </c>
      <c r="H398" s="1">
        <v>0</v>
      </c>
      <c r="I398" s="1">
        <v>350407</v>
      </c>
      <c r="J398" s="8">
        <v>7.8541999999999996</v>
      </c>
      <c r="K398" t="str">
        <f>IF(ISBLANK(Titanic_Original!K398),"0",Titanic_Original!K398)</f>
        <v>0</v>
      </c>
      <c r="L398" s="1" t="str">
        <f>_xlfn.IFS(ISBLANK(Titanic_Original!L398),"Unknown",Titanic_Original!L398="C","Cherbourg",Titanic_Original!L398="Q","Queenstown",Titanic_Original!L398="S","Southampton")</f>
        <v>Southampton</v>
      </c>
    </row>
    <row r="399" spans="1:12" x14ac:dyDescent="0.2">
      <c r="A399" s="1">
        <v>398</v>
      </c>
      <c r="B399" s="1" t="str">
        <f>IF(Titanic_Original!$B399=1,"Yes","No")</f>
        <v>No</v>
      </c>
      <c r="C399" s="1" t="str">
        <f>(_xlfn.IFS(Titanic_Original!$C399=1,_xlfn.CONCAT(Titanic_Original!$C399,"st"),Titanic_Original!$C399=2,_xlfn.CONCAT(Titanic_Original!$C399,"nd"),Titanic_Original!$C399=3,_xlfn.CONCAT(Titanic_Original!$C399,"rd")))</f>
        <v>2nd</v>
      </c>
      <c r="D399" s="1" t="s">
        <v>584</v>
      </c>
      <c r="E399" s="1" t="str">
        <f>PROPER(Titanic_Original!E399)</f>
        <v>Male</v>
      </c>
      <c r="F399" s="4">
        <f>IF(ISBLANK(Titanic_Original!$F399),MEDIAN(Titanic_Original!$F$2:$F$892),IF(Titanic_Original!$F399&lt;1,1,Titanic_Original!$F399))</f>
        <v>46</v>
      </c>
      <c r="G399" s="1">
        <v>0</v>
      </c>
      <c r="H399" s="1">
        <v>0</v>
      </c>
      <c r="I399" s="1">
        <v>28403</v>
      </c>
      <c r="J399" s="8">
        <v>26</v>
      </c>
      <c r="K399" t="str">
        <f>IF(ISBLANK(Titanic_Original!K399),"0",Titanic_Original!K399)</f>
        <v>0</v>
      </c>
      <c r="L399" s="1" t="str">
        <f>_xlfn.IFS(ISBLANK(Titanic_Original!L399),"Unknown",Titanic_Original!L399="C","Cherbourg",Titanic_Original!L399="Q","Queenstown",Titanic_Original!L399="S","Southampton")</f>
        <v>Southampton</v>
      </c>
    </row>
    <row r="400" spans="1:12" x14ac:dyDescent="0.2">
      <c r="A400" s="1">
        <v>399</v>
      </c>
      <c r="B400" s="1" t="str">
        <f>IF(Titanic_Original!$B400=1,"Yes","No")</f>
        <v>No</v>
      </c>
      <c r="C400" s="1" t="str">
        <f>(_xlfn.IFS(Titanic_Original!$C400=1,_xlfn.CONCAT(Titanic_Original!$C400,"st"),Titanic_Original!$C400=2,_xlfn.CONCAT(Titanic_Original!$C400,"nd"),Titanic_Original!$C400=3,_xlfn.CONCAT(Titanic_Original!$C400,"rd")))</f>
        <v>2nd</v>
      </c>
      <c r="D400" s="1" t="s">
        <v>585</v>
      </c>
      <c r="E400" s="1" t="str">
        <f>PROPER(Titanic_Original!E400)</f>
        <v>Male</v>
      </c>
      <c r="F400" s="4">
        <f>IF(ISBLANK(Titanic_Original!$F400),MEDIAN(Titanic_Original!$F$2:$F$892),IF(Titanic_Original!$F400&lt;1,1,Titanic_Original!$F400))</f>
        <v>23</v>
      </c>
      <c r="G400" s="1">
        <v>0</v>
      </c>
      <c r="H400" s="1">
        <v>0</v>
      </c>
      <c r="I400" s="1">
        <v>244278</v>
      </c>
      <c r="J400" s="8">
        <v>10.5</v>
      </c>
      <c r="K400" t="str">
        <f>IF(ISBLANK(Titanic_Original!K400),"0",Titanic_Original!K400)</f>
        <v>0</v>
      </c>
      <c r="L400" s="1" t="str">
        <f>_xlfn.IFS(ISBLANK(Titanic_Original!L400),"Unknown",Titanic_Original!L400="C","Cherbourg",Titanic_Original!L400="Q","Queenstown",Titanic_Original!L400="S","Southampton")</f>
        <v>Southampton</v>
      </c>
    </row>
    <row r="401" spans="1:12" x14ac:dyDescent="0.2">
      <c r="A401" s="1">
        <v>400</v>
      </c>
      <c r="B401" s="1" t="str">
        <f>IF(Titanic_Original!$B401=1,"Yes","No")</f>
        <v>Yes</v>
      </c>
      <c r="C401" s="1" t="str">
        <f>(_xlfn.IFS(Titanic_Original!$C401=1,_xlfn.CONCAT(Titanic_Original!$C401,"st"),Titanic_Original!$C401=2,_xlfn.CONCAT(Titanic_Original!$C401,"nd"),Titanic_Original!$C401=3,_xlfn.CONCAT(Titanic_Original!$C401,"rd")))</f>
        <v>2nd</v>
      </c>
      <c r="D401" s="1" t="s">
        <v>586</v>
      </c>
      <c r="E401" s="1" t="str">
        <f>PROPER(Titanic_Original!E401)</f>
        <v>Female</v>
      </c>
      <c r="F401" s="4">
        <f>IF(ISBLANK(Titanic_Original!$F401),MEDIAN(Titanic_Original!$F$2:$F$892),IF(Titanic_Original!$F401&lt;1,1,Titanic_Original!$F401))</f>
        <v>28</v>
      </c>
      <c r="G401" s="1">
        <v>0</v>
      </c>
      <c r="H401" s="1">
        <v>0</v>
      </c>
      <c r="I401" s="1">
        <v>240929</v>
      </c>
      <c r="J401" s="8">
        <v>12.65</v>
      </c>
      <c r="K401" t="str">
        <f>IF(ISBLANK(Titanic_Original!K401),"0",Titanic_Original!K401)</f>
        <v>0</v>
      </c>
      <c r="L401" s="1" t="str">
        <f>_xlfn.IFS(ISBLANK(Titanic_Original!L401),"Unknown",Titanic_Original!L401="C","Cherbourg",Titanic_Original!L401="Q","Queenstown",Titanic_Original!L401="S","Southampton")</f>
        <v>Southampton</v>
      </c>
    </row>
    <row r="402" spans="1:12" x14ac:dyDescent="0.2">
      <c r="A402" s="1">
        <v>401</v>
      </c>
      <c r="B402" s="1" t="str">
        <f>IF(Titanic_Original!$B402=1,"Yes","No")</f>
        <v>Yes</v>
      </c>
      <c r="C402" s="1" t="str">
        <f>(_xlfn.IFS(Titanic_Original!$C402=1,_xlfn.CONCAT(Titanic_Original!$C402,"st"),Titanic_Original!$C402=2,_xlfn.CONCAT(Titanic_Original!$C402,"nd"),Titanic_Original!$C402=3,_xlfn.CONCAT(Titanic_Original!$C402,"rd")))</f>
        <v>3rd</v>
      </c>
      <c r="D402" s="1" t="s">
        <v>587</v>
      </c>
      <c r="E402" s="1" t="str">
        <f>PROPER(Titanic_Original!E402)</f>
        <v>Male</v>
      </c>
      <c r="F402" s="4">
        <f>IF(ISBLANK(Titanic_Original!$F402),MEDIAN(Titanic_Original!$F$2:$F$892),IF(Titanic_Original!$F402&lt;1,1,Titanic_Original!$F402))</f>
        <v>39</v>
      </c>
      <c r="G402" s="1">
        <v>0</v>
      </c>
      <c r="H402" s="1">
        <v>0</v>
      </c>
      <c r="I402" s="1" t="s">
        <v>588</v>
      </c>
      <c r="J402" s="8">
        <v>7.9249999999999998</v>
      </c>
      <c r="K402" t="str">
        <f>IF(ISBLANK(Titanic_Original!K402),"0",Titanic_Original!K402)</f>
        <v>0</v>
      </c>
      <c r="L402" s="1" t="str">
        <f>_xlfn.IFS(ISBLANK(Titanic_Original!L402),"Unknown",Titanic_Original!L402="C","Cherbourg",Titanic_Original!L402="Q","Queenstown",Titanic_Original!L402="S","Southampton")</f>
        <v>Southampton</v>
      </c>
    </row>
    <row r="403" spans="1:12" x14ac:dyDescent="0.2">
      <c r="A403" s="1">
        <v>402</v>
      </c>
      <c r="B403" s="1" t="str">
        <f>IF(Titanic_Original!$B403=1,"Yes","No")</f>
        <v>No</v>
      </c>
      <c r="C403" s="1" t="str">
        <f>(_xlfn.IFS(Titanic_Original!$C403=1,_xlfn.CONCAT(Titanic_Original!$C403,"st"),Titanic_Original!$C403=2,_xlfn.CONCAT(Titanic_Original!$C403,"nd"),Titanic_Original!$C403=3,_xlfn.CONCAT(Titanic_Original!$C403,"rd")))</f>
        <v>3rd</v>
      </c>
      <c r="D403" s="1" t="s">
        <v>589</v>
      </c>
      <c r="E403" s="1" t="str">
        <f>PROPER(Titanic_Original!E403)</f>
        <v>Male</v>
      </c>
      <c r="F403" s="4">
        <f>IF(ISBLANK(Titanic_Original!$F403),MEDIAN(Titanic_Original!$F$2:$F$892),IF(Titanic_Original!$F403&lt;1,1,Titanic_Original!$F403))</f>
        <v>26</v>
      </c>
      <c r="G403" s="1">
        <v>0</v>
      </c>
      <c r="H403" s="1">
        <v>0</v>
      </c>
      <c r="I403" s="1">
        <v>341826</v>
      </c>
      <c r="J403" s="8">
        <v>8.0500000000000007</v>
      </c>
      <c r="K403" t="str">
        <f>IF(ISBLANK(Titanic_Original!K403),"0",Titanic_Original!K403)</f>
        <v>0</v>
      </c>
      <c r="L403" s="1" t="str">
        <f>_xlfn.IFS(ISBLANK(Titanic_Original!L403),"Unknown",Titanic_Original!L403="C","Cherbourg",Titanic_Original!L403="Q","Queenstown",Titanic_Original!L403="S","Southampton")</f>
        <v>Southampton</v>
      </c>
    </row>
    <row r="404" spans="1:12" x14ac:dyDescent="0.2">
      <c r="A404" s="1">
        <v>403</v>
      </c>
      <c r="B404" s="1" t="str">
        <f>IF(Titanic_Original!$B404=1,"Yes","No")</f>
        <v>No</v>
      </c>
      <c r="C404" s="1" t="str">
        <f>(_xlfn.IFS(Titanic_Original!$C404=1,_xlfn.CONCAT(Titanic_Original!$C404,"st"),Titanic_Original!$C404=2,_xlfn.CONCAT(Titanic_Original!$C404,"nd"),Titanic_Original!$C404=3,_xlfn.CONCAT(Titanic_Original!$C404,"rd")))</f>
        <v>3rd</v>
      </c>
      <c r="D404" s="1" t="s">
        <v>590</v>
      </c>
      <c r="E404" s="1" t="str">
        <f>PROPER(Titanic_Original!E404)</f>
        <v>Female</v>
      </c>
      <c r="F404" s="4">
        <f>IF(ISBLANK(Titanic_Original!$F404),MEDIAN(Titanic_Original!$F$2:$F$892),IF(Titanic_Original!$F404&lt;1,1,Titanic_Original!$F404))</f>
        <v>21</v>
      </c>
      <c r="G404" s="1">
        <v>1</v>
      </c>
      <c r="H404" s="1">
        <v>0</v>
      </c>
      <c r="I404" s="1">
        <v>4137</v>
      </c>
      <c r="J404" s="8">
        <v>9.8249999999999993</v>
      </c>
      <c r="K404" t="str">
        <f>IF(ISBLANK(Titanic_Original!K404),"0",Titanic_Original!K404)</f>
        <v>0</v>
      </c>
      <c r="L404" s="1" t="str">
        <f>_xlfn.IFS(ISBLANK(Titanic_Original!L404),"Unknown",Titanic_Original!L404="C","Cherbourg",Titanic_Original!L404="Q","Queenstown",Titanic_Original!L404="S","Southampton")</f>
        <v>Southampton</v>
      </c>
    </row>
    <row r="405" spans="1:12" x14ac:dyDescent="0.2">
      <c r="A405" s="1">
        <v>404</v>
      </c>
      <c r="B405" s="1" t="str">
        <f>IF(Titanic_Original!$B405=1,"Yes","No")</f>
        <v>No</v>
      </c>
      <c r="C405" s="1" t="str">
        <f>(_xlfn.IFS(Titanic_Original!$C405=1,_xlfn.CONCAT(Titanic_Original!$C405,"st"),Titanic_Original!$C405=2,_xlfn.CONCAT(Titanic_Original!$C405,"nd"),Titanic_Original!$C405=3,_xlfn.CONCAT(Titanic_Original!$C405,"rd")))</f>
        <v>3rd</v>
      </c>
      <c r="D405" s="1" t="s">
        <v>591</v>
      </c>
      <c r="E405" s="1" t="str">
        <f>PROPER(Titanic_Original!E405)</f>
        <v>Male</v>
      </c>
      <c r="F405" s="4">
        <f>IF(ISBLANK(Titanic_Original!$F405),MEDIAN(Titanic_Original!$F$2:$F$892),IF(Titanic_Original!$F405&lt;1,1,Titanic_Original!$F405))</f>
        <v>28</v>
      </c>
      <c r="G405" s="1">
        <v>1</v>
      </c>
      <c r="H405" s="1">
        <v>0</v>
      </c>
      <c r="I405" s="1" t="s">
        <v>223</v>
      </c>
      <c r="J405" s="8">
        <v>15.85</v>
      </c>
      <c r="K405" t="str">
        <f>IF(ISBLANK(Titanic_Original!K405),"0",Titanic_Original!K405)</f>
        <v>0</v>
      </c>
      <c r="L405" s="1" t="str">
        <f>_xlfn.IFS(ISBLANK(Titanic_Original!L405),"Unknown",Titanic_Original!L405="C","Cherbourg",Titanic_Original!L405="Q","Queenstown",Titanic_Original!L405="S","Southampton")</f>
        <v>Southampton</v>
      </c>
    </row>
    <row r="406" spans="1:12" x14ac:dyDescent="0.2">
      <c r="A406" s="1">
        <v>405</v>
      </c>
      <c r="B406" s="1" t="str">
        <f>IF(Titanic_Original!$B406=1,"Yes","No")</f>
        <v>No</v>
      </c>
      <c r="C406" s="1" t="str">
        <f>(_xlfn.IFS(Titanic_Original!$C406=1,_xlfn.CONCAT(Titanic_Original!$C406,"st"),Titanic_Original!$C406=2,_xlfn.CONCAT(Titanic_Original!$C406,"nd"),Titanic_Original!$C406=3,_xlfn.CONCAT(Titanic_Original!$C406,"rd")))</f>
        <v>3rd</v>
      </c>
      <c r="D406" s="1" t="s">
        <v>592</v>
      </c>
      <c r="E406" s="1" t="str">
        <f>PROPER(Titanic_Original!E406)</f>
        <v>Female</v>
      </c>
      <c r="F406" s="4">
        <f>IF(ISBLANK(Titanic_Original!$F406),MEDIAN(Titanic_Original!$F$2:$F$892),IF(Titanic_Original!$F406&lt;1,1,Titanic_Original!$F406))</f>
        <v>20</v>
      </c>
      <c r="G406" s="1">
        <v>0</v>
      </c>
      <c r="H406" s="1">
        <v>0</v>
      </c>
      <c r="I406" s="1">
        <v>315096</v>
      </c>
      <c r="J406" s="8">
        <v>8.6624999999999996</v>
      </c>
      <c r="K406" t="str">
        <f>IF(ISBLANK(Titanic_Original!K406),"0",Titanic_Original!K406)</f>
        <v>0</v>
      </c>
      <c r="L406" s="1" t="str">
        <f>_xlfn.IFS(ISBLANK(Titanic_Original!L406),"Unknown",Titanic_Original!L406="C","Cherbourg",Titanic_Original!L406="Q","Queenstown",Titanic_Original!L406="S","Southampton")</f>
        <v>Southampton</v>
      </c>
    </row>
    <row r="407" spans="1:12" x14ac:dyDescent="0.2">
      <c r="A407" s="1">
        <v>406</v>
      </c>
      <c r="B407" s="1" t="str">
        <f>IF(Titanic_Original!$B407=1,"Yes","No")</f>
        <v>No</v>
      </c>
      <c r="C407" s="1" t="str">
        <f>(_xlfn.IFS(Titanic_Original!$C407=1,_xlfn.CONCAT(Titanic_Original!$C407,"st"),Titanic_Original!$C407=2,_xlfn.CONCAT(Titanic_Original!$C407,"nd"),Titanic_Original!$C407=3,_xlfn.CONCAT(Titanic_Original!$C407,"rd")))</f>
        <v>2nd</v>
      </c>
      <c r="D407" s="1" t="s">
        <v>593</v>
      </c>
      <c r="E407" s="1" t="str">
        <f>PROPER(Titanic_Original!E407)</f>
        <v>Male</v>
      </c>
      <c r="F407" s="4">
        <f>IF(ISBLANK(Titanic_Original!$F407),MEDIAN(Titanic_Original!$F$2:$F$892),IF(Titanic_Original!$F407&lt;1,1,Titanic_Original!$F407))</f>
        <v>34</v>
      </c>
      <c r="G407" s="1">
        <v>1</v>
      </c>
      <c r="H407" s="1">
        <v>0</v>
      </c>
      <c r="I407" s="1">
        <v>28664</v>
      </c>
      <c r="J407" s="8">
        <v>21</v>
      </c>
      <c r="K407" t="str">
        <f>IF(ISBLANK(Titanic_Original!K407),"0",Titanic_Original!K407)</f>
        <v>0</v>
      </c>
      <c r="L407" s="1" t="str">
        <f>_xlfn.IFS(ISBLANK(Titanic_Original!L407),"Unknown",Titanic_Original!L407="C","Cherbourg",Titanic_Original!L407="Q","Queenstown",Titanic_Original!L407="S","Southampton")</f>
        <v>Southampton</v>
      </c>
    </row>
    <row r="408" spans="1:12" x14ac:dyDescent="0.2">
      <c r="A408" s="1">
        <v>407</v>
      </c>
      <c r="B408" s="1" t="str">
        <f>IF(Titanic_Original!$B408=1,"Yes","No")</f>
        <v>No</v>
      </c>
      <c r="C408" s="1" t="str">
        <f>(_xlfn.IFS(Titanic_Original!$C408=1,_xlfn.CONCAT(Titanic_Original!$C408,"st"),Titanic_Original!$C408=2,_xlfn.CONCAT(Titanic_Original!$C408,"nd"),Titanic_Original!$C408=3,_xlfn.CONCAT(Titanic_Original!$C408,"rd")))</f>
        <v>3rd</v>
      </c>
      <c r="D408" s="1" t="s">
        <v>594</v>
      </c>
      <c r="E408" s="1" t="str">
        <f>PROPER(Titanic_Original!E408)</f>
        <v>Male</v>
      </c>
      <c r="F408" s="4">
        <f>IF(ISBLANK(Titanic_Original!$F408),MEDIAN(Titanic_Original!$F$2:$F$892),IF(Titanic_Original!$F408&lt;1,1,Titanic_Original!$F408))</f>
        <v>51</v>
      </c>
      <c r="G408" s="1">
        <v>0</v>
      </c>
      <c r="H408" s="1">
        <v>0</v>
      </c>
      <c r="I408" s="1">
        <v>347064</v>
      </c>
      <c r="J408" s="8">
        <v>7.75</v>
      </c>
      <c r="K408" t="str">
        <f>IF(ISBLANK(Titanic_Original!K408),"0",Titanic_Original!K408)</f>
        <v>0</v>
      </c>
      <c r="L408" s="1" t="str">
        <f>_xlfn.IFS(ISBLANK(Titanic_Original!L408),"Unknown",Titanic_Original!L408="C","Cherbourg",Titanic_Original!L408="Q","Queenstown",Titanic_Original!L408="S","Southampton")</f>
        <v>Southampton</v>
      </c>
    </row>
    <row r="409" spans="1:12" x14ac:dyDescent="0.2">
      <c r="A409" s="1">
        <v>408</v>
      </c>
      <c r="B409" s="1" t="str">
        <f>IF(Titanic_Original!$B409=1,"Yes","No")</f>
        <v>Yes</v>
      </c>
      <c r="C409" s="1" t="str">
        <f>(_xlfn.IFS(Titanic_Original!$C409=1,_xlfn.CONCAT(Titanic_Original!$C409,"st"),Titanic_Original!$C409=2,_xlfn.CONCAT(Titanic_Original!$C409,"nd"),Titanic_Original!$C409=3,_xlfn.CONCAT(Titanic_Original!$C409,"rd")))</f>
        <v>2nd</v>
      </c>
      <c r="D409" s="1" t="s">
        <v>595</v>
      </c>
      <c r="E409" s="1" t="str">
        <f>PROPER(Titanic_Original!E409)</f>
        <v>Male</v>
      </c>
      <c r="F409" s="4">
        <f>IF(ISBLANK(Titanic_Original!$F409),MEDIAN(Titanic_Original!$F$2:$F$892),IF(Titanic_Original!$F409&lt;1,1,Titanic_Original!$F409))</f>
        <v>3</v>
      </c>
      <c r="G409" s="1">
        <v>1</v>
      </c>
      <c r="H409" s="1">
        <v>1</v>
      </c>
      <c r="I409" s="1">
        <v>29106</v>
      </c>
      <c r="J409" s="8">
        <v>18.75</v>
      </c>
      <c r="K409" t="str">
        <f>IF(ISBLANK(Titanic_Original!K409),"0",Titanic_Original!K409)</f>
        <v>0</v>
      </c>
      <c r="L409" s="1" t="str">
        <f>_xlfn.IFS(ISBLANK(Titanic_Original!L409),"Unknown",Titanic_Original!L409="C","Cherbourg",Titanic_Original!L409="Q","Queenstown",Titanic_Original!L409="S","Southampton")</f>
        <v>Southampton</v>
      </c>
    </row>
    <row r="410" spans="1:12" x14ac:dyDescent="0.2">
      <c r="A410" s="1">
        <v>409</v>
      </c>
      <c r="B410" s="1" t="str">
        <f>IF(Titanic_Original!$B410=1,"Yes","No")</f>
        <v>No</v>
      </c>
      <c r="C410" s="1" t="str">
        <f>(_xlfn.IFS(Titanic_Original!$C410=1,_xlfn.CONCAT(Titanic_Original!$C410,"st"),Titanic_Original!$C410=2,_xlfn.CONCAT(Titanic_Original!$C410,"nd"),Titanic_Original!$C410=3,_xlfn.CONCAT(Titanic_Original!$C410,"rd")))</f>
        <v>3rd</v>
      </c>
      <c r="D410" s="1" t="s">
        <v>596</v>
      </c>
      <c r="E410" s="1" t="str">
        <f>PROPER(Titanic_Original!E410)</f>
        <v>Male</v>
      </c>
      <c r="F410" s="4">
        <f>IF(ISBLANK(Titanic_Original!$F410),MEDIAN(Titanic_Original!$F$2:$F$892),IF(Titanic_Original!$F410&lt;1,1,Titanic_Original!$F410))</f>
        <v>21</v>
      </c>
      <c r="G410" s="1">
        <v>0</v>
      </c>
      <c r="H410" s="1">
        <v>0</v>
      </c>
      <c r="I410" s="1">
        <v>312992</v>
      </c>
      <c r="J410" s="8">
        <v>7.7750000000000004</v>
      </c>
      <c r="K410" t="str">
        <f>IF(ISBLANK(Titanic_Original!K410),"0",Titanic_Original!K410)</f>
        <v>0</v>
      </c>
      <c r="L410" s="1" t="str">
        <f>_xlfn.IFS(ISBLANK(Titanic_Original!L410),"Unknown",Titanic_Original!L410="C","Cherbourg",Titanic_Original!L410="Q","Queenstown",Titanic_Original!L410="S","Southampton")</f>
        <v>Southampton</v>
      </c>
    </row>
    <row r="411" spans="1:12" x14ac:dyDescent="0.2">
      <c r="A411" s="1">
        <v>410</v>
      </c>
      <c r="B411" s="1" t="str">
        <f>IF(Titanic_Original!$B411=1,"Yes","No")</f>
        <v>No</v>
      </c>
      <c r="C411" s="1" t="str">
        <f>(_xlfn.IFS(Titanic_Original!$C411=1,_xlfn.CONCAT(Titanic_Original!$C411,"st"),Titanic_Original!$C411=2,_xlfn.CONCAT(Titanic_Original!$C411,"nd"),Titanic_Original!$C411=3,_xlfn.CONCAT(Titanic_Original!$C411,"rd")))</f>
        <v>3rd</v>
      </c>
      <c r="D411" s="1" t="s">
        <v>597</v>
      </c>
      <c r="E411" s="1" t="str">
        <f>PROPER(Titanic_Original!E411)</f>
        <v>Female</v>
      </c>
      <c r="F411" s="4">
        <f>IF(ISBLANK(Titanic_Original!$F411),MEDIAN(Titanic_Original!$F$2:$F$892),IF(Titanic_Original!$F411&lt;1,1,Titanic_Original!$F411))</f>
        <v>28</v>
      </c>
      <c r="G411" s="1">
        <v>3</v>
      </c>
      <c r="H411" s="1">
        <v>1</v>
      </c>
      <c r="I411" s="1">
        <v>4133</v>
      </c>
      <c r="J411" s="8">
        <v>25.466699999999999</v>
      </c>
      <c r="K411" t="str">
        <f>IF(ISBLANK(Titanic_Original!K411),"0",Titanic_Original!K411)</f>
        <v>0</v>
      </c>
      <c r="L411" s="1" t="str">
        <f>_xlfn.IFS(ISBLANK(Titanic_Original!L411),"Unknown",Titanic_Original!L411="C","Cherbourg",Titanic_Original!L411="Q","Queenstown",Titanic_Original!L411="S","Southampton")</f>
        <v>Southampton</v>
      </c>
    </row>
    <row r="412" spans="1:12" x14ac:dyDescent="0.2">
      <c r="A412" s="1">
        <v>411</v>
      </c>
      <c r="B412" s="1" t="str">
        <f>IF(Titanic_Original!$B412=1,"Yes","No")</f>
        <v>No</v>
      </c>
      <c r="C412" s="1" t="str">
        <f>(_xlfn.IFS(Titanic_Original!$C412=1,_xlfn.CONCAT(Titanic_Original!$C412,"st"),Titanic_Original!$C412=2,_xlfn.CONCAT(Titanic_Original!$C412,"nd"),Titanic_Original!$C412=3,_xlfn.CONCAT(Titanic_Original!$C412,"rd")))</f>
        <v>3rd</v>
      </c>
      <c r="D412" s="1" t="s">
        <v>598</v>
      </c>
      <c r="E412" s="1" t="str">
        <f>PROPER(Titanic_Original!E412)</f>
        <v>Male</v>
      </c>
      <c r="F412" s="4">
        <f>IF(ISBLANK(Titanic_Original!$F412),MEDIAN(Titanic_Original!$F$2:$F$892),IF(Titanic_Original!$F412&lt;1,1,Titanic_Original!$F412))</f>
        <v>28</v>
      </c>
      <c r="G412" s="1">
        <v>0</v>
      </c>
      <c r="H412" s="1">
        <v>0</v>
      </c>
      <c r="I412" s="1">
        <v>349222</v>
      </c>
      <c r="J412" s="8">
        <v>7.8958000000000004</v>
      </c>
      <c r="K412" t="str">
        <f>IF(ISBLANK(Titanic_Original!K412),"0",Titanic_Original!K412)</f>
        <v>0</v>
      </c>
      <c r="L412" s="1" t="str">
        <f>_xlfn.IFS(ISBLANK(Titanic_Original!L412),"Unknown",Titanic_Original!L412="C","Cherbourg",Titanic_Original!L412="Q","Queenstown",Titanic_Original!L412="S","Southampton")</f>
        <v>Southampton</v>
      </c>
    </row>
    <row r="413" spans="1:12" x14ac:dyDescent="0.2">
      <c r="A413" s="1">
        <v>412</v>
      </c>
      <c r="B413" s="1" t="str">
        <f>IF(Titanic_Original!$B413=1,"Yes","No")</f>
        <v>No</v>
      </c>
      <c r="C413" s="1" t="str">
        <f>(_xlfn.IFS(Titanic_Original!$C413=1,_xlfn.CONCAT(Titanic_Original!$C413,"st"),Titanic_Original!$C413=2,_xlfn.CONCAT(Titanic_Original!$C413,"nd"),Titanic_Original!$C413=3,_xlfn.CONCAT(Titanic_Original!$C413,"rd")))</f>
        <v>3rd</v>
      </c>
      <c r="D413" s="1" t="s">
        <v>599</v>
      </c>
      <c r="E413" s="1" t="str">
        <f>PROPER(Titanic_Original!E413)</f>
        <v>Male</v>
      </c>
      <c r="F413" s="4">
        <f>IF(ISBLANK(Titanic_Original!$F413),MEDIAN(Titanic_Original!$F$2:$F$892),IF(Titanic_Original!$F413&lt;1,1,Titanic_Original!$F413))</f>
        <v>28</v>
      </c>
      <c r="G413" s="1">
        <v>0</v>
      </c>
      <c r="H413" s="1">
        <v>0</v>
      </c>
      <c r="I413" s="1">
        <v>394140</v>
      </c>
      <c r="J413" s="8">
        <v>6.8582999999999998</v>
      </c>
      <c r="K413" t="str">
        <f>IF(ISBLANK(Titanic_Original!K413),"0",Titanic_Original!K413)</f>
        <v>0</v>
      </c>
      <c r="L413" s="1" t="str">
        <f>_xlfn.IFS(ISBLANK(Titanic_Original!L413),"Unknown",Titanic_Original!L413="C","Cherbourg",Titanic_Original!L413="Q","Queenstown",Titanic_Original!L413="S","Southampton")</f>
        <v>Queenstown</v>
      </c>
    </row>
    <row r="414" spans="1:12" x14ac:dyDescent="0.2">
      <c r="A414" s="1">
        <v>413</v>
      </c>
      <c r="B414" s="1" t="str">
        <f>IF(Titanic_Original!$B414=1,"Yes","No")</f>
        <v>Yes</v>
      </c>
      <c r="C414" s="1" t="str">
        <f>(_xlfn.IFS(Titanic_Original!$C414=1,_xlfn.CONCAT(Titanic_Original!$C414,"st"),Titanic_Original!$C414=2,_xlfn.CONCAT(Titanic_Original!$C414,"nd"),Titanic_Original!$C414=3,_xlfn.CONCAT(Titanic_Original!$C414,"rd")))</f>
        <v>1st</v>
      </c>
      <c r="D414" s="1" t="s">
        <v>600</v>
      </c>
      <c r="E414" s="1" t="str">
        <f>PROPER(Titanic_Original!E414)</f>
        <v>Female</v>
      </c>
      <c r="F414" s="4">
        <f>IF(ISBLANK(Titanic_Original!$F414),MEDIAN(Titanic_Original!$F$2:$F$892),IF(Titanic_Original!$F414&lt;1,1,Titanic_Original!$F414))</f>
        <v>33</v>
      </c>
      <c r="G414" s="1">
        <v>1</v>
      </c>
      <c r="H414" s="1">
        <v>0</v>
      </c>
      <c r="I414" s="1">
        <v>19928</v>
      </c>
      <c r="J414" s="8">
        <v>90</v>
      </c>
      <c r="K414" t="str">
        <f>IF(ISBLANK(Titanic_Original!K414),"0",Titanic_Original!K414)</f>
        <v>C78</v>
      </c>
      <c r="L414" s="1" t="str">
        <f>_xlfn.IFS(ISBLANK(Titanic_Original!L414),"Unknown",Titanic_Original!L414="C","Cherbourg",Titanic_Original!L414="Q","Queenstown",Titanic_Original!L414="S","Southampton")</f>
        <v>Queenstown</v>
      </c>
    </row>
    <row r="415" spans="1:12" x14ac:dyDescent="0.2">
      <c r="A415" s="1">
        <v>414</v>
      </c>
      <c r="B415" s="1" t="str">
        <f>IF(Titanic_Original!$B415=1,"Yes","No")</f>
        <v>No</v>
      </c>
      <c r="C415" s="1" t="str">
        <f>(_xlfn.IFS(Titanic_Original!$C415=1,_xlfn.CONCAT(Titanic_Original!$C415,"st"),Titanic_Original!$C415=2,_xlfn.CONCAT(Titanic_Original!$C415,"nd"),Titanic_Original!$C415=3,_xlfn.CONCAT(Titanic_Original!$C415,"rd")))</f>
        <v>2nd</v>
      </c>
      <c r="D415" s="1" t="s">
        <v>601</v>
      </c>
      <c r="E415" s="1" t="str">
        <f>PROPER(Titanic_Original!E415)</f>
        <v>Male</v>
      </c>
      <c r="F415" s="4">
        <f>IF(ISBLANK(Titanic_Original!$F415),MEDIAN(Titanic_Original!$F$2:$F$892),IF(Titanic_Original!$F415&lt;1,1,Titanic_Original!$F415))</f>
        <v>28</v>
      </c>
      <c r="G415" s="1">
        <v>0</v>
      </c>
      <c r="H415" s="1">
        <v>0</v>
      </c>
      <c r="I415" s="1">
        <v>239853</v>
      </c>
      <c r="J415" s="8">
        <v>0</v>
      </c>
      <c r="K415" t="str">
        <f>IF(ISBLANK(Titanic_Original!K415),"0",Titanic_Original!K415)</f>
        <v>0</v>
      </c>
      <c r="L415" s="1" t="str">
        <f>_xlfn.IFS(ISBLANK(Titanic_Original!L415),"Unknown",Titanic_Original!L415="C","Cherbourg",Titanic_Original!L415="Q","Queenstown",Titanic_Original!L415="S","Southampton")</f>
        <v>Southampton</v>
      </c>
    </row>
    <row r="416" spans="1:12" x14ac:dyDescent="0.2">
      <c r="A416" s="1">
        <v>415</v>
      </c>
      <c r="B416" s="1" t="str">
        <f>IF(Titanic_Original!$B416=1,"Yes","No")</f>
        <v>Yes</v>
      </c>
      <c r="C416" s="1" t="str">
        <f>(_xlfn.IFS(Titanic_Original!$C416=1,_xlfn.CONCAT(Titanic_Original!$C416,"st"),Titanic_Original!$C416=2,_xlfn.CONCAT(Titanic_Original!$C416,"nd"),Titanic_Original!$C416=3,_xlfn.CONCAT(Titanic_Original!$C416,"rd")))</f>
        <v>3rd</v>
      </c>
      <c r="D416" s="1" t="s">
        <v>602</v>
      </c>
      <c r="E416" s="1" t="str">
        <f>PROPER(Titanic_Original!E416)</f>
        <v>Male</v>
      </c>
      <c r="F416" s="4">
        <f>IF(ISBLANK(Titanic_Original!$F416),MEDIAN(Titanic_Original!$F$2:$F$892),IF(Titanic_Original!$F416&lt;1,1,Titanic_Original!$F416))</f>
        <v>44</v>
      </c>
      <c r="G416" s="1">
        <v>0</v>
      </c>
      <c r="H416" s="1">
        <v>0</v>
      </c>
      <c r="I416" s="1" t="s">
        <v>603</v>
      </c>
      <c r="J416" s="8">
        <v>7.9249999999999998</v>
      </c>
      <c r="K416" t="str">
        <f>IF(ISBLANK(Titanic_Original!K416),"0",Titanic_Original!K416)</f>
        <v>0</v>
      </c>
      <c r="L416" s="1" t="str">
        <f>_xlfn.IFS(ISBLANK(Titanic_Original!L416),"Unknown",Titanic_Original!L416="C","Cherbourg",Titanic_Original!L416="Q","Queenstown",Titanic_Original!L416="S","Southampton")</f>
        <v>Southampton</v>
      </c>
    </row>
    <row r="417" spans="1:12" x14ac:dyDescent="0.2">
      <c r="A417" s="1">
        <v>416</v>
      </c>
      <c r="B417" s="1" t="str">
        <f>IF(Titanic_Original!$B417=1,"Yes","No")</f>
        <v>No</v>
      </c>
      <c r="C417" s="1" t="str">
        <f>(_xlfn.IFS(Titanic_Original!$C417=1,_xlfn.CONCAT(Titanic_Original!$C417,"st"),Titanic_Original!$C417=2,_xlfn.CONCAT(Titanic_Original!$C417,"nd"),Titanic_Original!$C417=3,_xlfn.CONCAT(Titanic_Original!$C417,"rd")))</f>
        <v>3rd</v>
      </c>
      <c r="D417" s="1" t="s">
        <v>604</v>
      </c>
      <c r="E417" s="1" t="str">
        <f>PROPER(Titanic_Original!E417)</f>
        <v>Female</v>
      </c>
      <c r="F417" s="4">
        <f>IF(ISBLANK(Titanic_Original!$F417),MEDIAN(Titanic_Original!$F$2:$F$892),IF(Titanic_Original!$F417&lt;1,1,Titanic_Original!$F417))</f>
        <v>28</v>
      </c>
      <c r="G417" s="1">
        <v>0</v>
      </c>
      <c r="H417" s="1">
        <v>0</v>
      </c>
      <c r="I417" s="1">
        <v>343095</v>
      </c>
      <c r="J417" s="8">
        <v>8.0500000000000007</v>
      </c>
      <c r="K417" t="str">
        <f>IF(ISBLANK(Titanic_Original!K417),"0",Titanic_Original!K417)</f>
        <v>0</v>
      </c>
      <c r="L417" s="1" t="str">
        <f>_xlfn.IFS(ISBLANK(Titanic_Original!L417),"Unknown",Titanic_Original!L417="C","Cherbourg",Titanic_Original!L417="Q","Queenstown",Titanic_Original!L417="S","Southampton")</f>
        <v>Southampton</v>
      </c>
    </row>
    <row r="418" spans="1:12" x14ac:dyDescent="0.2">
      <c r="A418" s="1">
        <v>417</v>
      </c>
      <c r="B418" s="1" t="str">
        <f>IF(Titanic_Original!$B418=1,"Yes","No")</f>
        <v>Yes</v>
      </c>
      <c r="C418" s="1" t="str">
        <f>(_xlfn.IFS(Titanic_Original!$C418=1,_xlfn.CONCAT(Titanic_Original!$C418,"st"),Titanic_Original!$C418=2,_xlfn.CONCAT(Titanic_Original!$C418,"nd"),Titanic_Original!$C418=3,_xlfn.CONCAT(Titanic_Original!$C418,"rd")))</f>
        <v>2nd</v>
      </c>
      <c r="D418" s="1" t="s">
        <v>605</v>
      </c>
      <c r="E418" s="1" t="str">
        <f>PROPER(Titanic_Original!E418)</f>
        <v>Female</v>
      </c>
      <c r="F418" s="4">
        <f>IF(ISBLANK(Titanic_Original!$F418),MEDIAN(Titanic_Original!$F$2:$F$892),IF(Titanic_Original!$F418&lt;1,1,Titanic_Original!$F418))</f>
        <v>34</v>
      </c>
      <c r="G418" s="1">
        <v>1</v>
      </c>
      <c r="H418" s="1">
        <v>1</v>
      </c>
      <c r="I418" s="1">
        <v>28220</v>
      </c>
      <c r="J418" s="8">
        <v>32.5</v>
      </c>
      <c r="K418" t="str">
        <f>IF(ISBLANK(Titanic_Original!K418),"0",Titanic_Original!K418)</f>
        <v>0</v>
      </c>
      <c r="L418" s="1" t="str">
        <f>_xlfn.IFS(ISBLANK(Titanic_Original!L418),"Unknown",Titanic_Original!L418="C","Cherbourg",Titanic_Original!L418="Q","Queenstown",Titanic_Original!L418="S","Southampton")</f>
        <v>Southampton</v>
      </c>
    </row>
    <row r="419" spans="1:12" x14ac:dyDescent="0.2">
      <c r="A419" s="1">
        <v>418</v>
      </c>
      <c r="B419" s="1" t="str">
        <f>IF(Titanic_Original!$B419=1,"Yes","No")</f>
        <v>Yes</v>
      </c>
      <c r="C419" s="1" t="str">
        <f>(_xlfn.IFS(Titanic_Original!$C419=1,_xlfn.CONCAT(Titanic_Original!$C419,"st"),Titanic_Original!$C419=2,_xlfn.CONCAT(Titanic_Original!$C419,"nd"),Titanic_Original!$C419=3,_xlfn.CONCAT(Titanic_Original!$C419,"rd")))</f>
        <v>2nd</v>
      </c>
      <c r="D419" s="1" t="s">
        <v>606</v>
      </c>
      <c r="E419" s="1" t="str">
        <f>PROPER(Titanic_Original!E419)</f>
        <v>Female</v>
      </c>
      <c r="F419" s="4">
        <f>IF(ISBLANK(Titanic_Original!$F419),MEDIAN(Titanic_Original!$F$2:$F$892),IF(Titanic_Original!$F419&lt;1,1,Titanic_Original!$F419))</f>
        <v>18</v>
      </c>
      <c r="G419" s="1">
        <v>0</v>
      </c>
      <c r="H419" s="1">
        <v>2</v>
      </c>
      <c r="I419" s="1">
        <v>250652</v>
      </c>
      <c r="J419" s="8">
        <v>13</v>
      </c>
      <c r="K419" t="str">
        <f>IF(ISBLANK(Titanic_Original!K419),"0",Titanic_Original!K419)</f>
        <v>0</v>
      </c>
      <c r="L419" s="1" t="str">
        <f>_xlfn.IFS(ISBLANK(Titanic_Original!L419),"Unknown",Titanic_Original!L419="C","Cherbourg",Titanic_Original!L419="Q","Queenstown",Titanic_Original!L419="S","Southampton")</f>
        <v>Southampton</v>
      </c>
    </row>
    <row r="420" spans="1:12" x14ac:dyDescent="0.2">
      <c r="A420" s="1">
        <v>419</v>
      </c>
      <c r="B420" s="1" t="str">
        <f>IF(Titanic_Original!$B420=1,"Yes","No")</f>
        <v>No</v>
      </c>
      <c r="C420" s="1" t="str">
        <f>(_xlfn.IFS(Titanic_Original!$C420=1,_xlfn.CONCAT(Titanic_Original!$C420,"st"),Titanic_Original!$C420=2,_xlfn.CONCAT(Titanic_Original!$C420,"nd"),Titanic_Original!$C420=3,_xlfn.CONCAT(Titanic_Original!$C420,"rd")))</f>
        <v>2nd</v>
      </c>
      <c r="D420" s="1" t="s">
        <v>607</v>
      </c>
      <c r="E420" s="1" t="str">
        <f>PROPER(Titanic_Original!E420)</f>
        <v>Male</v>
      </c>
      <c r="F420" s="4">
        <f>IF(ISBLANK(Titanic_Original!$F420),MEDIAN(Titanic_Original!$F$2:$F$892),IF(Titanic_Original!$F420&lt;1,1,Titanic_Original!$F420))</f>
        <v>30</v>
      </c>
      <c r="G420" s="1">
        <v>0</v>
      </c>
      <c r="H420" s="1">
        <v>0</v>
      </c>
      <c r="I420" s="1">
        <v>28228</v>
      </c>
      <c r="J420" s="8">
        <v>13</v>
      </c>
      <c r="K420" t="str">
        <f>IF(ISBLANK(Titanic_Original!K420),"0",Titanic_Original!K420)</f>
        <v>0</v>
      </c>
      <c r="L420" s="1" t="str">
        <f>_xlfn.IFS(ISBLANK(Titanic_Original!L420),"Unknown",Titanic_Original!L420="C","Cherbourg",Titanic_Original!L420="Q","Queenstown",Titanic_Original!L420="S","Southampton")</f>
        <v>Southampton</v>
      </c>
    </row>
    <row r="421" spans="1:12" x14ac:dyDescent="0.2">
      <c r="A421" s="1">
        <v>420</v>
      </c>
      <c r="B421" s="1" t="str">
        <f>IF(Titanic_Original!$B421=1,"Yes","No")</f>
        <v>No</v>
      </c>
      <c r="C421" s="1" t="str">
        <f>(_xlfn.IFS(Titanic_Original!$C421=1,_xlfn.CONCAT(Titanic_Original!$C421,"st"),Titanic_Original!$C421=2,_xlfn.CONCAT(Titanic_Original!$C421,"nd"),Titanic_Original!$C421=3,_xlfn.CONCAT(Titanic_Original!$C421,"rd")))</f>
        <v>3rd</v>
      </c>
      <c r="D421" s="1" t="s">
        <v>608</v>
      </c>
      <c r="E421" s="1" t="str">
        <f>PROPER(Titanic_Original!E421)</f>
        <v>Female</v>
      </c>
      <c r="F421" s="4">
        <f>IF(ISBLANK(Titanic_Original!$F421),MEDIAN(Titanic_Original!$F$2:$F$892),IF(Titanic_Original!$F421&lt;1,1,Titanic_Original!$F421))</f>
        <v>10</v>
      </c>
      <c r="G421" s="1">
        <v>0</v>
      </c>
      <c r="H421" s="1">
        <v>2</v>
      </c>
      <c r="I421" s="1">
        <v>345773</v>
      </c>
      <c r="J421" s="8">
        <v>24.15</v>
      </c>
      <c r="K421" t="str">
        <f>IF(ISBLANK(Titanic_Original!K421),"0",Titanic_Original!K421)</f>
        <v>0</v>
      </c>
      <c r="L421" s="1" t="str">
        <f>_xlfn.IFS(ISBLANK(Titanic_Original!L421),"Unknown",Titanic_Original!L421="C","Cherbourg",Titanic_Original!L421="Q","Queenstown",Titanic_Original!L421="S","Southampton")</f>
        <v>Southampton</v>
      </c>
    </row>
    <row r="422" spans="1:12" x14ac:dyDescent="0.2">
      <c r="A422" s="1">
        <v>421</v>
      </c>
      <c r="B422" s="1" t="str">
        <f>IF(Titanic_Original!$B422=1,"Yes","No")</f>
        <v>No</v>
      </c>
      <c r="C422" s="1" t="str">
        <f>(_xlfn.IFS(Titanic_Original!$C422=1,_xlfn.CONCAT(Titanic_Original!$C422,"st"),Titanic_Original!$C422=2,_xlfn.CONCAT(Titanic_Original!$C422,"nd"),Titanic_Original!$C422=3,_xlfn.CONCAT(Titanic_Original!$C422,"rd")))</f>
        <v>3rd</v>
      </c>
      <c r="D422" s="1" t="s">
        <v>609</v>
      </c>
      <c r="E422" s="1" t="str">
        <f>PROPER(Titanic_Original!E422)</f>
        <v>Male</v>
      </c>
      <c r="F422" s="4">
        <f>IF(ISBLANK(Titanic_Original!$F422),MEDIAN(Titanic_Original!$F$2:$F$892),IF(Titanic_Original!$F422&lt;1,1,Titanic_Original!$F422))</f>
        <v>28</v>
      </c>
      <c r="G422" s="1">
        <v>0</v>
      </c>
      <c r="H422" s="1">
        <v>0</v>
      </c>
      <c r="I422" s="1">
        <v>349254</v>
      </c>
      <c r="J422" s="8">
        <v>7.8958000000000004</v>
      </c>
      <c r="K422" t="str">
        <f>IF(ISBLANK(Titanic_Original!K422),"0",Titanic_Original!K422)</f>
        <v>0</v>
      </c>
      <c r="L422" s="1" t="str">
        <f>_xlfn.IFS(ISBLANK(Titanic_Original!L422),"Unknown",Titanic_Original!L422="C","Cherbourg",Titanic_Original!L422="Q","Queenstown",Titanic_Original!L422="S","Southampton")</f>
        <v>Cherbourg</v>
      </c>
    </row>
    <row r="423" spans="1:12" x14ac:dyDescent="0.2">
      <c r="A423" s="1">
        <v>422</v>
      </c>
      <c r="B423" s="1" t="str">
        <f>IF(Titanic_Original!$B423=1,"Yes","No")</f>
        <v>No</v>
      </c>
      <c r="C423" s="1" t="str">
        <f>(_xlfn.IFS(Titanic_Original!$C423=1,_xlfn.CONCAT(Titanic_Original!$C423,"st"),Titanic_Original!$C423=2,_xlfn.CONCAT(Titanic_Original!$C423,"nd"),Titanic_Original!$C423=3,_xlfn.CONCAT(Titanic_Original!$C423,"rd")))</f>
        <v>3rd</v>
      </c>
      <c r="D423" s="1" t="s">
        <v>610</v>
      </c>
      <c r="E423" s="1" t="str">
        <f>PROPER(Titanic_Original!E423)</f>
        <v>Male</v>
      </c>
      <c r="F423" s="4">
        <f>IF(ISBLANK(Titanic_Original!$F423),MEDIAN(Titanic_Original!$F$2:$F$892),IF(Titanic_Original!$F423&lt;1,1,Titanic_Original!$F423))</f>
        <v>21</v>
      </c>
      <c r="G423" s="1">
        <v>0</v>
      </c>
      <c r="H423" s="1">
        <v>0</v>
      </c>
      <c r="I423" s="1" t="s">
        <v>611</v>
      </c>
      <c r="J423" s="8">
        <v>7.7332999999999998</v>
      </c>
      <c r="K423" t="str">
        <f>IF(ISBLANK(Titanic_Original!K423),"0",Titanic_Original!K423)</f>
        <v>0</v>
      </c>
      <c r="L423" s="1" t="str">
        <f>_xlfn.IFS(ISBLANK(Titanic_Original!L423),"Unknown",Titanic_Original!L423="C","Cherbourg",Titanic_Original!L423="Q","Queenstown",Titanic_Original!L423="S","Southampton")</f>
        <v>Queenstown</v>
      </c>
    </row>
    <row r="424" spans="1:12" x14ac:dyDescent="0.2">
      <c r="A424" s="1">
        <v>423</v>
      </c>
      <c r="B424" s="1" t="str">
        <f>IF(Titanic_Original!$B424=1,"Yes","No")</f>
        <v>No</v>
      </c>
      <c r="C424" s="1" t="str">
        <f>(_xlfn.IFS(Titanic_Original!$C424=1,_xlfn.CONCAT(Titanic_Original!$C424,"st"),Titanic_Original!$C424=2,_xlfn.CONCAT(Titanic_Original!$C424,"nd"),Titanic_Original!$C424=3,_xlfn.CONCAT(Titanic_Original!$C424,"rd")))</f>
        <v>3rd</v>
      </c>
      <c r="D424" s="1" t="s">
        <v>612</v>
      </c>
      <c r="E424" s="1" t="str">
        <f>PROPER(Titanic_Original!E424)</f>
        <v>Male</v>
      </c>
      <c r="F424" s="4">
        <f>IF(ISBLANK(Titanic_Original!$F424),MEDIAN(Titanic_Original!$F$2:$F$892),IF(Titanic_Original!$F424&lt;1,1,Titanic_Original!$F424))</f>
        <v>29</v>
      </c>
      <c r="G424" s="1">
        <v>0</v>
      </c>
      <c r="H424" s="1">
        <v>0</v>
      </c>
      <c r="I424" s="1">
        <v>315082</v>
      </c>
      <c r="J424" s="8">
        <v>7.875</v>
      </c>
      <c r="K424" t="str">
        <f>IF(ISBLANK(Titanic_Original!K424),"0",Titanic_Original!K424)</f>
        <v>0</v>
      </c>
      <c r="L424" s="1" t="str">
        <f>_xlfn.IFS(ISBLANK(Titanic_Original!L424),"Unknown",Titanic_Original!L424="C","Cherbourg",Titanic_Original!L424="Q","Queenstown",Titanic_Original!L424="S","Southampton")</f>
        <v>Southampton</v>
      </c>
    </row>
    <row r="425" spans="1:12" x14ac:dyDescent="0.2">
      <c r="A425" s="1">
        <v>424</v>
      </c>
      <c r="B425" s="1" t="str">
        <f>IF(Titanic_Original!$B425=1,"Yes","No")</f>
        <v>No</v>
      </c>
      <c r="C425" s="1" t="str">
        <f>(_xlfn.IFS(Titanic_Original!$C425=1,_xlfn.CONCAT(Titanic_Original!$C425,"st"),Titanic_Original!$C425=2,_xlfn.CONCAT(Titanic_Original!$C425,"nd"),Titanic_Original!$C425=3,_xlfn.CONCAT(Titanic_Original!$C425,"rd")))</f>
        <v>3rd</v>
      </c>
      <c r="D425" s="1" t="s">
        <v>613</v>
      </c>
      <c r="E425" s="1" t="str">
        <f>PROPER(Titanic_Original!E425)</f>
        <v>Female</v>
      </c>
      <c r="F425" s="4">
        <f>IF(ISBLANK(Titanic_Original!$F425),MEDIAN(Titanic_Original!$F$2:$F$892),IF(Titanic_Original!$F425&lt;1,1,Titanic_Original!$F425))</f>
        <v>28</v>
      </c>
      <c r="G425" s="1">
        <v>1</v>
      </c>
      <c r="H425" s="1">
        <v>1</v>
      </c>
      <c r="I425" s="1">
        <v>347080</v>
      </c>
      <c r="J425" s="8">
        <v>14.4</v>
      </c>
      <c r="K425" t="str">
        <f>IF(ISBLANK(Titanic_Original!K425),"0",Titanic_Original!K425)</f>
        <v>0</v>
      </c>
      <c r="L425" s="1" t="str">
        <f>_xlfn.IFS(ISBLANK(Titanic_Original!L425),"Unknown",Titanic_Original!L425="C","Cherbourg",Titanic_Original!L425="Q","Queenstown",Titanic_Original!L425="S","Southampton")</f>
        <v>Southampton</v>
      </c>
    </row>
    <row r="426" spans="1:12" x14ac:dyDescent="0.2">
      <c r="A426" s="1">
        <v>425</v>
      </c>
      <c r="B426" s="1" t="str">
        <f>IF(Titanic_Original!$B426=1,"Yes","No")</f>
        <v>No</v>
      </c>
      <c r="C426" s="1" t="str">
        <f>(_xlfn.IFS(Titanic_Original!$C426=1,_xlfn.CONCAT(Titanic_Original!$C426,"st"),Titanic_Original!$C426=2,_xlfn.CONCAT(Titanic_Original!$C426,"nd"),Titanic_Original!$C426=3,_xlfn.CONCAT(Titanic_Original!$C426,"rd")))</f>
        <v>3rd</v>
      </c>
      <c r="D426" s="1" t="s">
        <v>614</v>
      </c>
      <c r="E426" s="1" t="str">
        <f>PROPER(Titanic_Original!E426)</f>
        <v>Male</v>
      </c>
      <c r="F426" s="4">
        <f>IF(ISBLANK(Titanic_Original!$F426),MEDIAN(Titanic_Original!$F$2:$F$892),IF(Titanic_Original!$F426&lt;1,1,Titanic_Original!$F426))</f>
        <v>18</v>
      </c>
      <c r="G426" s="1">
        <v>1</v>
      </c>
      <c r="H426" s="1">
        <v>1</v>
      </c>
      <c r="I426" s="1">
        <v>370129</v>
      </c>
      <c r="J426" s="8">
        <v>20.212499999999999</v>
      </c>
      <c r="K426" t="str">
        <f>IF(ISBLANK(Titanic_Original!K426),"0",Titanic_Original!K426)</f>
        <v>0</v>
      </c>
      <c r="L426" s="1" t="str">
        <f>_xlfn.IFS(ISBLANK(Titanic_Original!L426),"Unknown",Titanic_Original!L426="C","Cherbourg",Titanic_Original!L426="Q","Queenstown",Titanic_Original!L426="S","Southampton")</f>
        <v>Southampton</v>
      </c>
    </row>
    <row r="427" spans="1:12" x14ac:dyDescent="0.2">
      <c r="A427" s="1">
        <v>426</v>
      </c>
      <c r="B427" s="1" t="str">
        <f>IF(Titanic_Original!$B427=1,"Yes","No")</f>
        <v>No</v>
      </c>
      <c r="C427" s="1" t="str">
        <f>(_xlfn.IFS(Titanic_Original!$C427=1,_xlfn.CONCAT(Titanic_Original!$C427,"st"),Titanic_Original!$C427=2,_xlfn.CONCAT(Titanic_Original!$C427,"nd"),Titanic_Original!$C427=3,_xlfn.CONCAT(Titanic_Original!$C427,"rd")))</f>
        <v>3rd</v>
      </c>
      <c r="D427" s="1" t="s">
        <v>615</v>
      </c>
      <c r="E427" s="1" t="str">
        <f>PROPER(Titanic_Original!E427)</f>
        <v>Male</v>
      </c>
      <c r="F427" s="4">
        <f>IF(ISBLANK(Titanic_Original!$F427),MEDIAN(Titanic_Original!$F$2:$F$892),IF(Titanic_Original!$F427&lt;1,1,Titanic_Original!$F427))</f>
        <v>28</v>
      </c>
      <c r="G427" s="1">
        <v>0</v>
      </c>
      <c r="H427" s="1">
        <v>0</v>
      </c>
      <c r="I427" s="1" t="s">
        <v>616</v>
      </c>
      <c r="J427" s="8">
        <v>7.25</v>
      </c>
      <c r="K427" t="str">
        <f>IF(ISBLANK(Titanic_Original!K427),"0",Titanic_Original!K427)</f>
        <v>0</v>
      </c>
      <c r="L427" s="1" t="str">
        <f>_xlfn.IFS(ISBLANK(Titanic_Original!L427),"Unknown",Titanic_Original!L427="C","Cherbourg",Titanic_Original!L427="Q","Queenstown",Titanic_Original!L427="S","Southampton")</f>
        <v>Southampton</v>
      </c>
    </row>
    <row r="428" spans="1:12" x14ac:dyDescent="0.2">
      <c r="A428" s="1">
        <v>427</v>
      </c>
      <c r="B428" s="1" t="str">
        <f>IF(Titanic_Original!$B428=1,"Yes","No")</f>
        <v>Yes</v>
      </c>
      <c r="C428" s="1" t="str">
        <f>(_xlfn.IFS(Titanic_Original!$C428=1,_xlfn.CONCAT(Titanic_Original!$C428,"st"),Titanic_Original!$C428=2,_xlfn.CONCAT(Titanic_Original!$C428,"nd"),Titanic_Original!$C428=3,_xlfn.CONCAT(Titanic_Original!$C428,"rd")))</f>
        <v>2nd</v>
      </c>
      <c r="D428" s="1" t="s">
        <v>617</v>
      </c>
      <c r="E428" s="1" t="str">
        <f>PROPER(Titanic_Original!E428)</f>
        <v>Female</v>
      </c>
      <c r="F428" s="4">
        <f>IF(ISBLANK(Titanic_Original!$F428),MEDIAN(Titanic_Original!$F$2:$F$892),IF(Titanic_Original!$F428&lt;1,1,Titanic_Original!$F428))</f>
        <v>28</v>
      </c>
      <c r="G428" s="1">
        <v>1</v>
      </c>
      <c r="H428" s="1">
        <v>0</v>
      </c>
      <c r="I428" s="1">
        <v>2003</v>
      </c>
      <c r="J428" s="8">
        <v>26</v>
      </c>
      <c r="K428" t="str">
        <f>IF(ISBLANK(Titanic_Original!K428),"0",Titanic_Original!K428)</f>
        <v>0</v>
      </c>
      <c r="L428" s="1" t="str">
        <f>_xlfn.IFS(ISBLANK(Titanic_Original!L428),"Unknown",Titanic_Original!L428="C","Cherbourg",Titanic_Original!L428="Q","Queenstown",Titanic_Original!L428="S","Southampton")</f>
        <v>Southampton</v>
      </c>
    </row>
    <row r="429" spans="1:12" x14ac:dyDescent="0.2">
      <c r="A429" s="1">
        <v>428</v>
      </c>
      <c r="B429" s="1" t="str">
        <f>IF(Titanic_Original!$B429=1,"Yes","No")</f>
        <v>Yes</v>
      </c>
      <c r="C429" s="1" t="str">
        <f>(_xlfn.IFS(Titanic_Original!$C429=1,_xlfn.CONCAT(Titanic_Original!$C429,"st"),Titanic_Original!$C429=2,_xlfn.CONCAT(Titanic_Original!$C429,"nd"),Titanic_Original!$C429=3,_xlfn.CONCAT(Titanic_Original!$C429,"rd")))</f>
        <v>2nd</v>
      </c>
      <c r="D429" s="1" t="s">
        <v>618</v>
      </c>
      <c r="E429" s="1" t="str">
        <f>PROPER(Titanic_Original!E429)</f>
        <v>Female</v>
      </c>
      <c r="F429" s="4">
        <f>IF(ISBLANK(Titanic_Original!$F429),MEDIAN(Titanic_Original!$F$2:$F$892),IF(Titanic_Original!$F429&lt;1,1,Titanic_Original!$F429))</f>
        <v>19</v>
      </c>
      <c r="G429" s="1">
        <v>0</v>
      </c>
      <c r="H429" s="1">
        <v>0</v>
      </c>
      <c r="I429" s="1">
        <v>250655</v>
      </c>
      <c r="J429" s="8">
        <v>26</v>
      </c>
      <c r="K429" t="str">
        <f>IF(ISBLANK(Titanic_Original!K429),"0",Titanic_Original!K429)</f>
        <v>0</v>
      </c>
      <c r="L429" s="1" t="str">
        <f>_xlfn.IFS(ISBLANK(Titanic_Original!L429),"Unknown",Titanic_Original!L429="C","Cherbourg",Titanic_Original!L429="Q","Queenstown",Titanic_Original!L429="S","Southampton")</f>
        <v>Southampton</v>
      </c>
    </row>
    <row r="430" spans="1:12" x14ac:dyDescent="0.2">
      <c r="A430" s="1">
        <v>429</v>
      </c>
      <c r="B430" s="1" t="str">
        <f>IF(Titanic_Original!$B430=1,"Yes","No")</f>
        <v>No</v>
      </c>
      <c r="C430" s="1" t="str">
        <f>(_xlfn.IFS(Titanic_Original!$C430=1,_xlfn.CONCAT(Titanic_Original!$C430,"st"),Titanic_Original!$C430=2,_xlfn.CONCAT(Titanic_Original!$C430,"nd"),Titanic_Original!$C430=3,_xlfn.CONCAT(Titanic_Original!$C430,"rd")))</f>
        <v>3rd</v>
      </c>
      <c r="D430" s="1" t="s">
        <v>619</v>
      </c>
      <c r="E430" s="1" t="str">
        <f>PROPER(Titanic_Original!E430)</f>
        <v>Male</v>
      </c>
      <c r="F430" s="4">
        <f>IF(ISBLANK(Titanic_Original!$F430),MEDIAN(Titanic_Original!$F$2:$F$892),IF(Titanic_Original!$F430&lt;1,1,Titanic_Original!$F430))</f>
        <v>28</v>
      </c>
      <c r="G430" s="1">
        <v>0</v>
      </c>
      <c r="H430" s="1">
        <v>0</v>
      </c>
      <c r="I430" s="1">
        <v>364851</v>
      </c>
      <c r="J430" s="8">
        <v>7.75</v>
      </c>
      <c r="K430" t="str">
        <f>IF(ISBLANK(Titanic_Original!K430),"0",Titanic_Original!K430)</f>
        <v>0</v>
      </c>
      <c r="L430" s="1" t="str">
        <f>_xlfn.IFS(ISBLANK(Titanic_Original!L430),"Unknown",Titanic_Original!L430="C","Cherbourg",Titanic_Original!L430="Q","Queenstown",Titanic_Original!L430="S","Southampton")</f>
        <v>Queenstown</v>
      </c>
    </row>
    <row r="431" spans="1:12" x14ac:dyDescent="0.2">
      <c r="A431" s="1">
        <v>430</v>
      </c>
      <c r="B431" s="1" t="str">
        <f>IF(Titanic_Original!$B431=1,"Yes","No")</f>
        <v>Yes</v>
      </c>
      <c r="C431" s="1" t="str">
        <f>(_xlfn.IFS(Titanic_Original!$C431=1,_xlfn.CONCAT(Titanic_Original!$C431,"st"),Titanic_Original!$C431=2,_xlfn.CONCAT(Titanic_Original!$C431,"nd"),Titanic_Original!$C431=3,_xlfn.CONCAT(Titanic_Original!$C431,"rd")))</f>
        <v>3rd</v>
      </c>
      <c r="D431" s="1" t="s">
        <v>620</v>
      </c>
      <c r="E431" s="1" t="str">
        <f>PROPER(Titanic_Original!E431)</f>
        <v>Male</v>
      </c>
      <c r="F431" s="4">
        <f>IF(ISBLANK(Titanic_Original!$F431),MEDIAN(Titanic_Original!$F$2:$F$892),IF(Titanic_Original!$F431&lt;1,1,Titanic_Original!$F431))</f>
        <v>32</v>
      </c>
      <c r="G431" s="1">
        <v>0</v>
      </c>
      <c r="H431" s="1">
        <v>0</v>
      </c>
      <c r="I431" s="1" t="s">
        <v>621</v>
      </c>
      <c r="J431" s="8">
        <v>8.0500000000000007</v>
      </c>
      <c r="K431" t="str">
        <f>IF(ISBLANK(Titanic_Original!K431),"0",Titanic_Original!K431)</f>
        <v>E10</v>
      </c>
      <c r="L431" s="1" t="str">
        <f>_xlfn.IFS(ISBLANK(Titanic_Original!L431),"Unknown",Titanic_Original!L431="C","Cherbourg",Titanic_Original!L431="Q","Queenstown",Titanic_Original!L431="S","Southampton")</f>
        <v>Southampton</v>
      </c>
    </row>
    <row r="432" spans="1:12" x14ac:dyDescent="0.2">
      <c r="A432" s="1">
        <v>431</v>
      </c>
      <c r="B432" s="1" t="str">
        <f>IF(Titanic_Original!$B432=1,"Yes","No")</f>
        <v>Yes</v>
      </c>
      <c r="C432" s="1" t="str">
        <f>(_xlfn.IFS(Titanic_Original!$C432=1,_xlfn.CONCAT(Titanic_Original!$C432,"st"),Titanic_Original!$C432=2,_xlfn.CONCAT(Titanic_Original!$C432,"nd"),Titanic_Original!$C432=3,_xlfn.CONCAT(Titanic_Original!$C432,"rd")))</f>
        <v>1st</v>
      </c>
      <c r="D432" s="1" t="s">
        <v>623</v>
      </c>
      <c r="E432" s="1" t="str">
        <f>PROPER(Titanic_Original!E432)</f>
        <v>Male</v>
      </c>
      <c r="F432" s="4">
        <f>IF(ISBLANK(Titanic_Original!$F432),MEDIAN(Titanic_Original!$F$2:$F$892),IF(Titanic_Original!$F432&lt;1,1,Titanic_Original!$F432))</f>
        <v>28</v>
      </c>
      <c r="G432" s="1">
        <v>0</v>
      </c>
      <c r="H432" s="1">
        <v>0</v>
      </c>
      <c r="I432" s="1">
        <v>110564</v>
      </c>
      <c r="J432" s="8">
        <v>26.55</v>
      </c>
      <c r="K432" t="str">
        <f>IF(ISBLANK(Titanic_Original!K432),"0",Titanic_Original!K432)</f>
        <v>C52</v>
      </c>
      <c r="L432" s="1" t="str">
        <f>_xlfn.IFS(ISBLANK(Titanic_Original!L432),"Unknown",Titanic_Original!L432="C","Cherbourg",Titanic_Original!L432="Q","Queenstown",Titanic_Original!L432="S","Southampton")</f>
        <v>Southampton</v>
      </c>
    </row>
    <row r="433" spans="1:12" x14ac:dyDescent="0.2">
      <c r="A433" s="1">
        <v>432</v>
      </c>
      <c r="B433" s="1" t="str">
        <f>IF(Titanic_Original!$B433=1,"Yes","No")</f>
        <v>Yes</v>
      </c>
      <c r="C433" s="1" t="str">
        <f>(_xlfn.IFS(Titanic_Original!$C433=1,_xlfn.CONCAT(Titanic_Original!$C433,"st"),Titanic_Original!$C433=2,_xlfn.CONCAT(Titanic_Original!$C433,"nd"),Titanic_Original!$C433=3,_xlfn.CONCAT(Titanic_Original!$C433,"rd")))</f>
        <v>3rd</v>
      </c>
      <c r="D433" s="1" t="s">
        <v>624</v>
      </c>
      <c r="E433" s="1" t="str">
        <f>PROPER(Titanic_Original!E433)</f>
        <v>Female</v>
      </c>
      <c r="F433" s="4">
        <f>IF(ISBLANK(Titanic_Original!$F433),MEDIAN(Titanic_Original!$F$2:$F$892),IF(Titanic_Original!$F433&lt;1,1,Titanic_Original!$F433))</f>
        <v>28</v>
      </c>
      <c r="G433" s="1">
        <v>1</v>
      </c>
      <c r="H433" s="1">
        <v>0</v>
      </c>
      <c r="I433" s="1">
        <v>376564</v>
      </c>
      <c r="J433" s="8">
        <v>16.100000000000001</v>
      </c>
      <c r="K433" t="str">
        <f>IF(ISBLANK(Titanic_Original!K433),"0",Titanic_Original!K433)</f>
        <v>0</v>
      </c>
      <c r="L433" s="1" t="str">
        <f>_xlfn.IFS(ISBLANK(Titanic_Original!L433),"Unknown",Titanic_Original!L433="C","Cherbourg",Titanic_Original!L433="Q","Queenstown",Titanic_Original!L433="S","Southampton")</f>
        <v>Southampton</v>
      </c>
    </row>
    <row r="434" spans="1:12" x14ac:dyDescent="0.2">
      <c r="A434" s="1">
        <v>433</v>
      </c>
      <c r="B434" s="1" t="str">
        <f>IF(Titanic_Original!$B434=1,"Yes","No")</f>
        <v>Yes</v>
      </c>
      <c r="C434" s="1" t="str">
        <f>(_xlfn.IFS(Titanic_Original!$C434=1,_xlfn.CONCAT(Titanic_Original!$C434,"st"),Titanic_Original!$C434=2,_xlfn.CONCAT(Titanic_Original!$C434,"nd"),Titanic_Original!$C434=3,_xlfn.CONCAT(Titanic_Original!$C434,"rd")))</f>
        <v>2nd</v>
      </c>
      <c r="D434" s="1" t="s">
        <v>625</v>
      </c>
      <c r="E434" s="1" t="str">
        <f>PROPER(Titanic_Original!E434)</f>
        <v>Female</v>
      </c>
      <c r="F434" s="4">
        <f>IF(ISBLANK(Titanic_Original!$F434),MEDIAN(Titanic_Original!$F$2:$F$892),IF(Titanic_Original!$F434&lt;1,1,Titanic_Original!$F434))</f>
        <v>42</v>
      </c>
      <c r="G434" s="1">
        <v>1</v>
      </c>
      <c r="H434" s="1">
        <v>0</v>
      </c>
      <c r="I434" s="1" t="s">
        <v>626</v>
      </c>
      <c r="J434" s="8">
        <v>26</v>
      </c>
      <c r="K434" t="str">
        <f>IF(ISBLANK(Titanic_Original!K434),"0",Titanic_Original!K434)</f>
        <v>0</v>
      </c>
      <c r="L434" s="1" t="str">
        <f>_xlfn.IFS(ISBLANK(Titanic_Original!L434),"Unknown",Titanic_Original!L434="C","Cherbourg",Titanic_Original!L434="Q","Queenstown",Titanic_Original!L434="S","Southampton")</f>
        <v>Southampton</v>
      </c>
    </row>
    <row r="435" spans="1:12" x14ac:dyDescent="0.2">
      <c r="A435" s="1">
        <v>434</v>
      </c>
      <c r="B435" s="1" t="str">
        <f>IF(Titanic_Original!$B435=1,"Yes","No")</f>
        <v>No</v>
      </c>
      <c r="C435" s="1" t="str">
        <f>(_xlfn.IFS(Titanic_Original!$C435=1,_xlfn.CONCAT(Titanic_Original!$C435,"st"),Titanic_Original!$C435=2,_xlfn.CONCAT(Titanic_Original!$C435,"nd"),Titanic_Original!$C435=3,_xlfn.CONCAT(Titanic_Original!$C435,"rd")))</f>
        <v>3rd</v>
      </c>
      <c r="D435" s="1" t="s">
        <v>627</v>
      </c>
      <c r="E435" s="1" t="str">
        <f>PROPER(Titanic_Original!E435)</f>
        <v>Male</v>
      </c>
      <c r="F435" s="4">
        <f>IF(ISBLANK(Titanic_Original!$F435),MEDIAN(Titanic_Original!$F$2:$F$892),IF(Titanic_Original!$F435&lt;1,1,Titanic_Original!$F435))</f>
        <v>17</v>
      </c>
      <c r="G435" s="1">
        <v>0</v>
      </c>
      <c r="H435" s="1">
        <v>0</v>
      </c>
      <c r="I435" s="1" t="s">
        <v>628</v>
      </c>
      <c r="J435" s="8">
        <v>7.125</v>
      </c>
      <c r="K435" t="str">
        <f>IF(ISBLANK(Titanic_Original!K435),"0",Titanic_Original!K435)</f>
        <v>0</v>
      </c>
      <c r="L435" s="1" t="str">
        <f>_xlfn.IFS(ISBLANK(Titanic_Original!L435),"Unknown",Titanic_Original!L435="C","Cherbourg",Titanic_Original!L435="Q","Queenstown",Titanic_Original!L435="S","Southampton")</f>
        <v>Southampton</v>
      </c>
    </row>
    <row r="436" spans="1:12" x14ac:dyDescent="0.2">
      <c r="A436" s="1">
        <v>435</v>
      </c>
      <c r="B436" s="1" t="str">
        <f>IF(Titanic_Original!$B436=1,"Yes","No")</f>
        <v>No</v>
      </c>
      <c r="C436" s="1" t="str">
        <f>(_xlfn.IFS(Titanic_Original!$C436=1,_xlfn.CONCAT(Titanic_Original!$C436,"st"),Titanic_Original!$C436=2,_xlfn.CONCAT(Titanic_Original!$C436,"nd"),Titanic_Original!$C436=3,_xlfn.CONCAT(Titanic_Original!$C436,"rd")))</f>
        <v>1st</v>
      </c>
      <c r="D436" s="1" t="s">
        <v>629</v>
      </c>
      <c r="E436" s="1" t="str">
        <f>PROPER(Titanic_Original!E436)</f>
        <v>Male</v>
      </c>
      <c r="F436" s="4">
        <f>IF(ISBLANK(Titanic_Original!$F436),MEDIAN(Titanic_Original!$F$2:$F$892),IF(Titanic_Original!$F436&lt;1,1,Titanic_Original!$F436))</f>
        <v>50</v>
      </c>
      <c r="G436" s="1">
        <v>1</v>
      </c>
      <c r="H436" s="1">
        <v>0</v>
      </c>
      <c r="I436" s="1">
        <v>13507</v>
      </c>
      <c r="J436" s="8">
        <v>55.9</v>
      </c>
      <c r="K436" t="str">
        <f>IF(ISBLANK(Titanic_Original!K436),"0",Titanic_Original!K436)</f>
        <v>E44</v>
      </c>
      <c r="L436" s="1" t="str">
        <f>_xlfn.IFS(ISBLANK(Titanic_Original!L436),"Unknown",Titanic_Original!L436="C","Cherbourg",Titanic_Original!L436="Q","Queenstown",Titanic_Original!L436="S","Southampton")</f>
        <v>Southampton</v>
      </c>
    </row>
    <row r="437" spans="1:12" x14ac:dyDescent="0.2">
      <c r="A437" s="1">
        <v>436</v>
      </c>
      <c r="B437" s="1" t="str">
        <f>IF(Titanic_Original!$B437=1,"Yes","No")</f>
        <v>Yes</v>
      </c>
      <c r="C437" s="1" t="str">
        <f>(_xlfn.IFS(Titanic_Original!$C437=1,_xlfn.CONCAT(Titanic_Original!$C437,"st"),Titanic_Original!$C437=2,_xlfn.CONCAT(Titanic_Original!$C437,"nd"),Titanic_Original!$C437=3,_xlfn.CONCAT(Titanic_Original!$C437,"rd")))</f>
        <v>1st</v>
      </c>
      <c r="D437" s="1" t="s">
        <v>631</v>
      </c>
      <c r="E437" s="1" t="str">
        <f>PROPER(Titanic_Original!E437)</f>
        <v>Female</v>
      </c>
      <c r="F437" s="4">
        <f>IF(ISBLANK(Titanic_Original!$F437),MEDIAN(Titanic_Original!$F$2:$F$892),IF(Titanic_Original!$F437&lt;1,1,Titanic_Original!$F437))</f>
        <v>14</v>
      </c>
      <c r="G437" s="1">
        <v>1</v>
      </c>
      <c r="H437" s="1">
        <v>2</v>
      </c>
      <c r="I437" s="1">
        <v>113760</v>
      </c>
      <c r="J437" s="8">
        <v>120</v>
      </c>
      <c r="K437" t="str">
        <f>IF(ISBLANK(Titanic_Original!K437),"0",Titanic_Original!K437)</f>
        <v>B96 B98</v>
      </c>
      <c r="L437" s="1" t="str">
        <f>_xlfn.IFS(ISBLANK(Titanic_Original!L437),"Unknown",Titanic_Original!L437="C","Cherbourg",Titanic_Original!L437="Q","Queenstown",Titanic_Original!L437="S","Southampton")</f>
        <v>Southampton</v>
      </c>
    </row>
    <row r="438" spans="1:12" x14ac:dyDescent="0.2">
      <c r="A438" s="1">
        <v>437</v>
      </c>
      <c r="B438" s="1" t="str">
        <f>IF(Titanic_Original!$B438=1,"Yes","No")</f>
        <v>No</v>
      </c>
      <c r="C438" s="1" t="str">
        <f>(_xlfn.IFS(Titanic_Original!$C438=1,_xlfn.CONCAT(Titanic_Original!$C438,"st"),Titanic_Original!$C438=2,_xlfn.CONCAT(Titanic_Original!$C438,"nd"),Titanic_Original!$C438=3,_xlfn.CONCAT(Titanic_Original!$C438,"rd")))</f>
        <v>3rd</v>
      </c>
      <c r="D438" s="1" t="s">
        <v>632</v>
      </c>
      <c r="E438" s="1" t="str">
        <f>PROPER(Titanic_Original!E438)</f>
        <v>Female</v>
      </c>
      <c r="F438" s="4">
        <f>IF(ISBLANK(Titanic_Original!$F438),MEDIAN(Titanic_Original!$F$2:$F$892),IF(Titanic_Original!$F438&lt;1,1,Titanic_Original!$F438))</f>
        <v>21</v>
      </c>
      <c r="G438" s="1">
        <v>2</v>
      </c>
      <c r="H438" s="1">
        <v>2</v>
      </c>
      <c r="I438" s="1" t="s">
        <v>142</v>
      </c>
      <c r="J438" s="8">
        <v>34.375</v>
      </c>
      <c r="K438" t="str">
        <f>IF(ISBLANK(Titanic_Original!K438),"0",Titanic_Original!K438)</f>
        <v>0</v>
      </c>
      <c r="L438" s="1" t="str">
        <f>_xlfn.IFS(ISBLANK(Titanic_Original!L438),"Unknown",Titanic_Original!L438="C","Cherbourg",Titanic_Original!L438="Q","Queenstown",Titanic_Original!L438="S","Southampton")</f>
        <v>Southampton</v>
      </c>
    </row>
    <row r="439" spans="1:12" x14ac:dyDescent="0.2">
      <c r="A439" s="1">
        <v>438</v>
      </c>
      <c r="B439" s="1" t="str">
        <f>IF(Titanic_Original!$B439=1,"Yes","No")</f>
        <v>Yes</v>
      </c>
      <c r="C439" s="1" t="str">
        <f>(_xlfn.IFS(Titanic_Original!$C439=1,_xlfn.CONCAT(Titanic_Original!$C439,"st"),Titanic_Original!$C439=2,_xlfn.CONCAT(Titanic_Original!$C439,"nd"),Titanic_Original!$C439=3,_xlfn.CONCAT(Titanic_Original!$C439,"rd")))</f>
        <v>2nd</v>
      </c>
      <c r="D439" s="1" t="s">
        <v>633</v>
      </c>
      <c r="E439" s="1" t="str">
        <f>PROPER(Titanic_Original!E439)</f>
        <v>Female</v>
      </c>
      <c r="F439" s="4">
        <f>IF(ISBLANK(Titanic_Original!$F439),MEDIAN(Titanic_Original!$F$2:$F$892),IF(Titanic_Original!$F439&lt;1,1,Titanic_Original!$F439))</f>
        <v>24</v>
      </c>
      <c r="G439" s="1">
        <v>2</v>
      </c>
      <c r="H439" s="1">
        <v>3</v>
      </c>
      <c r="I439" s="1">
        <v>29106</v>
      </c>
      <c r="J439" s="8">
        <v>18.75</v>
      </c>
      <c r="K439" t="str">
        <f>IF(ISBLANK(Titanic_Original!K439),"0",Titanic_Original!K439)</f>
        <v>0</v>
      </c>
      <c r="L439" s="1" t="str">
        <f>_xlfn.IFS(ISBLANK(Titanic_Original!L439),"Unknown",Titanic_Original!L439="C","Cherbourg",Titanic_Original!L439="Q","Queenstown",Titanic_Original!L439="S","Southampton")</f>
        <v>Southampton</v>
      </c>
    </row>
    <row r="440" spans="1:12" x14ac:dyDescent="0.2">
      <c r="A440" s="1">
        <v>439</v>
      </c>
      <c r="B440" s="1" t="str">
        <f>IF(Titanic_Original!$B440=1,"Yes","No")</f>
        <v>No</v>
      </c>
      <c r="C440" s="1" t="str">
        <f>(_xlfn.IFS(Titanic_Original!$C440=1,_xlfn.CONCAT(Titanic_Original!$C440,"st"),Titanic_Original!$C440=2,_xlfn.CONCAT(Titanic_Original!$C440,"nd"),Titanic_Original!$C440=3,_xlfn.CONCAT(Titanic_Original!$C440,"rd")))</f>
        <v>1st</v>
      </c>
      <c r="D440" s="1" t="s">
        <v>634</v>
      </c>
      <c r="E440" s="1" t="str">
        <f>PROPER(Titanic_Original!E440)</f>
        <v>Male</v>
      </c>
      <c r="F440" s="4">
        <f>IF(ISBLANK(Titanic_Original!$F440),MEDIAN(Titanic_Original!$F$2:$F$892),IF(Titanic_Original!$F440&lt;1,1,Titanic_Original!$F440))</f>
        <v>64</v>
      </c>
      <c r="G440" s="1">
        <v>1</v>
      </c>
      <c r="H440" s="1">
        <v>4</v>
      </c>
      <c r="I440" s="1">
        <v>19950</v>
      </c>
      <c r="J440" s="8">
        <v>263</v>
      </c>
      <c r="K440" t="str">
        <f>IF(ISBLANK(Titanic_Original!K440),"0",Titanic_Original!K440)</f>
        <v>C23 C25 C27</v>
      </c>
      <c r="L440" s="1" t="str">
        <f>_xlfn.IFS(ISBLANK(Titanic_Original!L440),"Unknown",Titanic_Original!L440="C","Cherbourg",Titanic_Original!L440="Q","Queenstown",Titanic_Original!L440="S","Southampton")</f>
        <v>Southampton</v>
      </c>
    </row>
    <row r="441" spans="1:12" x14ac:dyDescent="0.2">
      <c r="A441" s="1">
        <v>440</v>
      </c>
      <c r="B441" s="1" t="str">
        <f>IF(Titanic_Original!$B441=1,"Yes","No")</f>
        <v>No</v>
      </c>
      <c r="C441" s="1" t="str">
        <f>(_xlfn.IFS(Titanic_Original!$C441=1,_xlfn.CONCAT(Titanic_Original!$C441,"st"),Titanic_Original!$C441=2,_xlfn.CONCAT(Titanic_Original!$C441,"nd"),Titanic_Original!$C441=3,_xlfn.CONCAT(Titanic_Original!$C441,"rd")))</f>
        <v>2nd</v>
      </c>
      <c r="D441" s="1" t="s">
        <v>635</v>
      </c>
      <c r="E441" s="1" t="str">
        <f>PROPER(Titanic_Original!E441)</f>
        <v>Male</v>
      </c>
      <c r="F441" s="4">
        <f>IF(ISBLANK(Titanic_Original!$F441),MEDIAN(Titanic_Original!$F$2:$F$892),IF(Titanic_Original!$F441&lt;1,1,Titanic_Original!$F441))</f>
        <v>31</v>
      </c>
      <c r="G441" s="1">
        <v>0</v>
      </c>
      <c r="H441" s="1">
        <v>0</v>
      </c>
      <c r="I441" s="1" t="s">
        <v>636</v>
      </c>
      <c r="J441" s="8">
        <v>10.5</v>
      </c>
      <c r="K441" t="str">
        <f>IF(ISBLANK(Titanic_Original!K441),"0",Titanic_Original!K441)</f>
        <v>0</v>
      </c>
      <c r="L441" s="1" t="str">
        <f>_xlfn.IFS(ISBLANK(Titanic_Original!L441),"Unknown",Titanic_Original!L441="C","Cherbourg",Titanic_Original!L441="Q","Queenstown",Titanic_Original!L441="S","Southampton")</f>
        <v>Southampton</v>
      </c>
    </row>
    <row r="442" spans="1:12" x14ac:dyDescent="0.2">
      <c r="A442" s="1">
        <v>441</v>
      </c>
      <c r="B442" s="1" t="str">
        <f>IF(Titanic_Original!$B442=1,"Yes","No")</f>
        <v>Yes</v>
      </c>
      <c r="C442" s="1" t="str">
        <f>(_xlfn.IFS(Titanic_Original!$C442=1,_xlfn.CONCAT(Titanic_Original!$C442,"st"),Titanic_Original!$C442=2,_xlfn.CONCAT(Titanic_Original!$C442,"nd"),Titanic_Original!$C442=3,_xlfn.CONCAT(Titanic_Original!$C442,"rd")))</f>
        <v>2nd</v>
      </c>
      <c r="D442" s="1" t="s">
        <v>637</v>
      </c>
      <c r="E442" s="1" t="str">
        <f>PROPER(Titanic_Original!E442)</f>
        <v>Female</v>
      </c>
      <c r="F442" s="4">
        <f>IF(ISBLANK(Titanic_Original!$F442),MEDIAN(Titanic_Original!$F$2:$F$892),IF(Titanic_Original!$F442&lt;1,1,Titanic_Original!$F442))</f>
        <v>45</v>
      </c>
      <c r="G442" s="1">
        <v>1</v>
      </c>
      <c r="H442" s="1">
        <v>1</v>
      </c>
      <c r="I442" s="1" t="s">
        <v>476</v>
      </c>
      <c r="J442" s="8">
        <v>26.25</v>
      </c>
      <c r="K442" t="str">
        <f>IF(ISBLANK(Titanic_Original!K442),"0",Titanic_Original!K442)</f>
        <v>0</v>
      </c>
      <c r="L442" s="1" t="str">
        <f>_xlfn.IFS(ISBLANK(Titanic_Original!L442),"Unknown",Titanic_Original!L442="C","Cherbourg",Titanic_Original!L442="Q","Queenstown",Titanic_Original!L442="S","Southampton")</f>
        <v>Southampton</v>
      </c>
    </row>
    <row r="443" spans="1:12" x14ac:dyDescent="0.2">
      <c r="A443" s="1">
        <v>442</v>
      </c>
      <c r="B443" s="1" t="str">
        <f>IF(Titanic_Original!$B443=1,"Yes","No")</f>
        <v>No</v>
      </c>
      <c r="C443" s="1" t="str">
        <f>(_xlfn.IFS(Titanic_Original!$C443=1,_xlfn.CONCAT(Titanic_Original!$C443,"st"),Titanic_Original!$C443=2,_xlfn.CONCAT(Titanic_Original!$C443,"nd"),Titanic_Original!$C443=3,_xlfn.CONCAT(Titanic_Original!$C443,"rd")))</f>
        <v>3rd</v>
      </c>
      <c r="D443" s="1" t="s">
        <v>638</v>
      </c>
      <c r="E443" s="1" t="str">
        <f>PROPER(Titanic_Original!E443)</f>
        <v>Male</v>
      </c>
      <c r="F443" s="4">
        <f>IF(ISBLANK(Titanic_Original!$F443),MEDIAN(Titanic_Original!$F$2:$F$892),IF(Titanic_Original!$F443&lt;1,1,Titanic_Original!$F443))</f>
        <v>20</v>
      </c>
      <c r="G443" s="1">
        <v>0</v>
      </c>
      <c r="H443" s="1">
        <v>0</v>
      </c>
      <c r="I443" s="1">
        <v>345769</v>
      </c>
      <c r="J443" s="8">
        <v>9.5</v>
      </c>
      <c r="K443" t="str">
        <f>IF(ISBLANK(Titanic_Original!K443),"0",Titanic_Original!K443)</f>
        <v>0</v>
      </c>
      <c r="L443" s="1" t="str">
        <f>_xlfn.IFS(ISBLANK(Titanic_Original!L443),"Unknown",Titanic_Original!L443="C","Cherbourg",Titanic_Original!L443="Q","Queenstown",Titanic_Original!L443="S","Southampton")</f>
        <v>Southampton</v>
      </c>
    </row>
    <row r="444" spans="1:12" x14ac:dyDescent="0.2">
      <c r="A444" s="1">
        <v>443</v>
      </c>
      <c r="B444" s="1" t="str">
        <f>IF(Titanic_Original!$B444=1,"Yes","No")</f>
        <v>No</v>
      </c>
      <c r="C444" s="1" t="str">
        <f>(_xlfn.IFS(Titanic_Original!$C444=1,_xlfn.CONCAT(Titanic_Original!$C444,"st"),Titanic_Original!$C444=2,_xlfn.CONCAT(Titanic_Original!$C444,"nd"),Titanic_Original!$C444=3,_xlfn.CONCAT(Titanic_Original!$C444,"rd")))</f>
        <v>3rd</v>
      </c>
      <c r="D444" s="1" t="s">
        <v>639</v>
      </c>
      <c r="E444" s="1" t="str">
        <f>PROPER(Titanic_Original!E444)</f>
        <v>Male</v>
      </c>
      <c r="F444" s="4">
        <f>IF(ISBLANK(Titanic_Original!$F444),MEDIAN(Titanic_Original!$F$2:$F$892),IF(Titanic_Original!$F444&lt;1,1,Titanic_Original!$F444))</f>
        <v>25</v>
      </c>
      <c r="G444" s="1">
        <v>1</v>
      </c>
      <c r="H444" s="1">
        <v>0</v>
      </c>
      <c r="I444" s="1">
        <v>347076</v>
      </c>
      <c r="J444" s="8">
        <v>7.7750000000000004</v>
      </c>
      <c r="K444" t="str">
        <f>IF(ISBLANK(Titanic_Original!K444),"0",Titanic_Original!K444)</f>
        <v>0</v>
      </c>
      <c r="L444" s="1" t="str">
        <f>_xlfn.IFS(ISBLANK(Titanic_Original!L444),"Unknown",Titanic_Original!L444="C","Cherbourg",Titanic_Original!L444="Q","Queenstown",Titanic_Original!L444="S","Southampton")</f>
        <v>Southampton</v>
      </c>
    </row>
    <row r="445" spans="1:12" x14ac:dyDescent="0.2">
      <c r="A445" s="1">
        <v>444</v>
      </c>
      <c r="B445" s="1" t="str">
        <f>IF(Titanic_Original!$B445=1,"Yes","No")</f>
        <v>Yes</v>
      </c>
      <c r="C445" s="1" t="str">
        <f>(_xlfn.IFS(Titanic_Original!$C445=1,_xlfn.CONCAT(Titanic_Original!$C445,"st"),Titanic_Original!$C445=2,_xlfn.CONCAT(Titanic_Original!$C445,"nd"),Titanic_Original!$C445=3,_xlfn.CONCAT(Titanic_Original!$C445,"rd")))</f>
        <v>2nd</v>
      </c>
      <c r="D445" s="1" t="s">
        <v>640</v>
      </c>
      <c r="E445" s="1" t="str">
        <f>PROPER(Titanic_Original!E445)</f>
        <v>Female</v>
      </c>
      <c r="F445" s="4">
        <f>IF(ISBLANK(Titanic_Original!$F445),MEDIAN(Titanic_Original!$F$2:$F$892),IF(Titanic_Original!$F445&lt;1,1,Titanic_Original!$F445))</f>
        <v>28</v>
      </c>
      <c r="G445" s="1">
        <v>0</v>
      </c>
      <c r="H445" s="1">
        <v>0</v>
      </c>
      <c r="I445" s="1">
        <v>230434</v>
      </c>
      <c r="J445" s="8">
        <v>13</v>
      </c>
      <c r="K445" t="str">
        <f>IF(ISBLANK(Titanic_Original!K445),"0",Titanic_Original!K445)</f>
        <v>0</v>
      </c>
      <c r="L445" s="1" t="str">
        <f>_xlfn.IFS(ISBLANK(Titanic_Original!L445),"Unknown",Titanic_Original!L445="C","Cherbourg",Titanic_Original!L445="Q","Queenstown",Titanic_Original!L445="S","Southampton")</f>
        <v>Southampton</v>
      </c>
    </row>
    <row r="446" spans="1:12" x14ac:dyDescent="0.2">
      <c r="A446" s="1">
        <v>445</v>
      </c>
      <c r="B446" s="1" t="str">
        <f>IF(Titanic_Original!$B446=1,"Yes","No")</f>
        <v>Yes</v>
      </c>
      <c r="C446" s="1" t="str">
        <f>(_xlfn.IFS(Titanic_Original!$C446=1,_xlfn.CONCAT(Titanic_Original!$C446,"st"),Titanic_Original!$C446=2,_xlfn.CONCAT(Titanic_Original!$C446,"nd"),Titanic_Original!$C446=3,_xlfn.CONCAT(Titanic_Original!$C446,"rd")))</f>
        <v>3rd</v>
      </c>
      <c r="D446" s="1" t="s">
        <v>641</v>
      </c>
      <c r="E446" s="1" t="str">
        <f>PROPER(Titanic_Original!E446)</f>
        <v>Male</v>
      </c>
      <c r="F446" s="4">
        <f>IF(ISBLANK(Titanic_Original!$F446),MEDIAN(Titanic_Original!$F$2:$F$892),IF(Titanic_Original!$F446&lt;1,1,Titanic_Original!$F446))</f>
        <v>28</v>
      </c>
      <c r="G446" s="1">
        <v>0</v>
      </c>
      <c r="H446" s="1">
        <v>0</v>
      </c>
      <c r="I446" s="1">
        <v>65306</v>
      </c>
      <c r="J446" s="8">
        <v>8.1125000000000007</v>
      </c>
      <c r="K446" t="str">
        <f>IF(ISBLANK(Titanic_Original!K446),"0",Titanic_Original!K446)</f>
        <v>0</v>
      </c>
      <c r="L446" s="1" t="str">
        <f>_xlfn.IFS(ISBLANK(Titanic_Original!L446),"Unknown",Titanic_Original!L446="C","Cherbourg",Titanic_Original!L446="Q","Queenstown",Titanic_Original!L446="S","Southampton")</f>
        <v>Southampton</v>
      </c>
    </row>
    <row r="447" spans="1:12" x14ac:dyDescent="0.2">
      <c r="A447" s="1">
        <v>446</v>
      </c>
      <c r="B447" s="1" t="str">
        <f>IF(Titanic_Original!$B447=1,"Yes","No")</f>
        <v>Yes</v>
      </c>
      <c r="C447" s="1" t="str">
        <f>(_xlfn.IFS(Titanic_Original!$C447=1,_xlfn.CONCAT(Titanic_Original!$C447,"st"),Titanic_Original!$C447=2,_xlfn.CONCAT(Titanic_Original!$C447,"nd"),Titanic_Original!$C447=3,_xlfn.CONCAT(Titanic_Original!$C447,"rd")))</f>
        <v>1st</v>
      </c>
      <c r="D447" s="1" t="s">
        <v>642</v>
      </c>
      <c r="E447" s="1" t="str">
        <f>PROPER(Titanic_Original!E447)</f>
        <v>Male</v>
      </c>
      <c r="F447" s="4">
        <f>IF(ISBLANK(Titanic_Original!$F447),MEDIAN(Titanic_Original!$F$2:$F$892),IF(Titanic_Original!$F447&lt;1,1,Titanic_Original!$F447))</f>
        <v>4</v>
      </c>
      <c r="G447" s="1">
        <v>0</v>
      </c>
      <c r="H447" s="1">
        <v>2</v>
      </c>
      <c r="I447" s="1">
        <v>33638</v>
      </c>
      <c r="J447" s="8">
        <v>81.8583</v>
      </c>
      <c r="K447" t="str">
        <f>IF(ISBLANK(Titanic_Original!K447),"0",Titanic_Original!K447)</f>
        <v>A34</v>
      </c>
      <c r="L447" s="1" t="str">
        <f>_xlfn.IFS(ISBLANK(Titanic_Original!L447),"Unknown",Titanic_Original!L447="C","Cherbourg",Titanic_Original!L447="Q","Queenstown",Titanic_Original!L447="S","Southampton")</f>
        <v>Southampton</v>
      </c>
    </row>
    <row r="448" spans="1:12" x14ac:dyDescent="0.2">
      <c r="A448" s="1">
        <v>447</v>
      </c>
      <c r="B448" s="1" t="str">
        <f>IF(Titanic_Original!$B448=1,"Yes","No")</f>
        <v>Yes</v>
      </c>
      <c r="C448" s="1" t="str">
        <f>(_xlfn.IFS(Titanic_Original!$C448=1,_xlfn.CONCAT(Titanic_Original!$C448,"st"),Titanic_Original!$C448=2,_xlfn.CONCAT(Titanic_Original!$C448,"nd"),Titanic_Original!$C448=3,_xlfn.CONCAT(Titanic_Original!$C448,"rd")))</f>
        <v>2nd</v>
      </c>
      <c r="D448" s="1" t="s">
        <v>644</v>
      </c>
      <c r="E448" s="1" t="str">
        <f>PROPER(Titanic_Original!E448)</f>
        <v>Female</v>
      </c>
      <c r="F448" s="4">
        <f>IF(ISBLANK(Titanic_Original!$F448),MEDIAN(Titanic_Original!$F$2:$F$892),IF(Titanic_Original!$F448&lt;1,1,Titanic_Original!$F448))</f>
        <v>13</v>
      </c>
      <c r="G448" s="1">
        <v>0</v>
      </c>
      <c r="H448" s="1">
        <v>1</v>
      </c>
      <c r="I448" s="1">
        <v>250644</v>
      </c>
      <c r="J448" s="8">
        <v>19.5</v>
      </c>
      <c r="K448" t="str">
        <f>IF(ISBLANK(Titanic_Original!K448),"0",Titanic_Original!K448)</f>
        <v>0</v>
      </c>
      <c r="L448" s="1" t="str">
        <f>_xlfn.IFS(ISBLANK(Titanic_Original!L448),"Unknown",Titanic_Original!L448="C","Cherbourg",Titanic_Original!L448="Q","Queenstown",Titanic_Original!L448="S","Southampton")</f>
        <v>Southampton</v>
      </c>
    </row>
    <row r="449" spans="1:12" x14ac:dyDescent="0.2">
      <c r="A449" s="1">
        <v>448</v>
      </c>
      <c r="B449" s="1" t="str">
        <f>IF(Titanic_Original!$B449=1,"Yes","No")</f>
        <v>Yes</v>
      </c>
      <c r="C449" s="1" t="str">
        <f>(_xlfn.IFS(Titanic_Original!$C449=1,_xlfn.CONCAT(Titanic_Original!$C449,"st"),Titanic_Original!$C449=2,_xlfn.CONCAT(Titanic_Original!$C449,"nd"),Titanic_Original!$C449=3,_xlfn.CONCAT(Titanic_Original!$C449,"rd")))</f>
        <v>1st</v>
      </c>
      <c r="D449" s="1" t="s">
        <v>645</v>
      </c>
      <c r="E449" s="1" t="str">
        <f>PROPER(Titanic_Original!E449)</f>
        <v>Male</v>
      </c>
      <c r="F449" s="4">
        <f>IF(ISBLANK(Titanic_Original!$F449),MEDIAN(Titanic_Original!$F$2:$F$892),IF(Titanic_Original!$F449&lt;1,1,Titanic_Original!$F449))</f>
        <v>34</v>
      </c>
      <c r="G449" s="1">
        <v>0</v>
      </c>
      <c r="H449" s="1">
        <v>0</v>
      </c>
      <c r="I449" s="1">
        <v>113794</v>
      </c>
      <c r="J449" s="8">
        <v>26.55</v>
      </c>
      <c r="K449" t="str">
        <f>IF(ISBLANK(Titanic_Original!K449),"0",Titanic_Original!K449)</f>
        <v>0</v>
      </c>
      <c r="L449" s="1" t="str">
        <f>_xlfn.IFS(ISBLANK(Titanic_Original!L449),"Unknown",Titanic_Original!L449="C","Cherbourg",Titanic_Original!L449="Q","Queenstown",Titanic_Original!L449="S","Southampton")</f>
        <v>Southampton</v>
      </c>
    </row>
    <row r="450" spans="1:12" x14ac:dyDescent="0.2">
      <c r="A450" s="1">
        <v>449</v>
      </c>
      <c r="B450" s="1" t="str">
        <f>IF(Titanic_Original!$B450=1,"Yes","No")</f>
        <v>Yes</v>
      </c>
      <c r="C450" s="1" t="str">
        <f>(_xlfn.IFS(Titanic_Original!$C450=1,_xlfn.CONCAT(Titanic_Original!$C450,"st"),Titanic_Original!$C450=2,_xlfn.CONCAT(Titanic_Original!$C450,"nd"),Titanic_Original!$C450=3,_xlfn.CONCAT(Titanic_Original!$C450,"rd")))</f>
        <v>3rd</v>
      </c>
      <c r="D450" s="1" t="s">
        <v>646</v>
      </c>
      <c r="E450" s="1" t="str">
        <f>PROPER(Titanic_Original!E450)</f>
        <v>Female</v>
      </c>
      <c r="F450" s="4">
        <f>IF(ISBLANK(Titanic_Original!$F450),MEDIAN(Titanic_Original!$F$2:$F$892),IF(Titanic_Original!$F450&lt;1,1,Titanic_Original!$F450))</f>
        <v>5</v>
      </c>
      <c r="G450" s="1">
        <v>2</v>
      </c>
      <c r="H450" s="1">
        <v>1</v>
      </c>
      <c r="I450" s="1">
        <v>2666</v>
      </c>
      <c r="J450" s="8">
        <v>19.258299999999998</v>
      </c>
      <c r="K450" t="str">
        <f>IF(ISBLANK(Titanic_Original!K450),"0",Titanic_Original!K450)</f>
        <v>0</v>
      </c>
      <c r="L450" s="1" t="str">
        <f>_xlfn.IFS(ISBLANK(Titanic_Original!L450),"Unknown",Titanic_Original!L450="C","Cherbourg",Titanic_Original!L450="Q","Queenstown",Titanic_Original!L450="S","Southampton")</f>
        <v>Cherbourg</v>
      </c>
    </row>
    <row r="451" spans="1:12" x14ac:dyDescent="0.2">
      <c r="A451" s="1">
        <v>450</v>
      </c>
      <c r="B451" s="1" t="str">
        <f>IF(Titanic_Original!$B451=1,"Yes","No")</f>
        <v>Yes</v>
      </c>
      <c r="C451" s="1" t="str">
        <f>(_xlfn.IFS(Titanic_Original!$C451=1,_xlfn.CONCAT(Titanic_Original!$C451,"st"),Titanic_Original!$C451=2,_xlfn.CONCAT(Titanic_Original!$C451,"nd"),Titanic_Original!$C451=3,_xlfn.CONCAT(Titanic_Original!$C451,"rd")))</f>
        <v>1st</v>
      </c>
      <c r="D451" s="1" t="s">
        <v>647</v>
      </c>
      <c r="E451" s="1" t="str">
        <f>PROPER(Titanic_Original!E451)</f>
        <v>Male</v>
      </c>
      <c r="F451" s="4">
        <f>IF(ISBLANK(Titanic_Original!$F451),MEDIAN(Titanic_Original!$F$2:$F$892),IF(Titanic_Original!$F451&lt;1,1,Titanic_Original!$F451))</f>
        <v>52</v>
      </c>
      <c r="G451" s="1">
        <v>0</v>
      </c>
      <c r="H451" s="1">
        <v>0</v>
      </c>
      <c r="I451" s="1">
        <v>113786</v>
      </c>
      <c r="J451" s="8">
        <v>30.5</v>
      </c>
      <c r="K451" t="str">
        <f>IF(ISBLANK(Titanic_Original!K451),"0",Titanic_Original!K451)</f>
        <v>C104</v>
      </c>
      <c r="L451" s="1" t="str">
        <f>_xlfn.IFS(ISBLANK(Titanic_Original!L451),"Unknown",Titanic_Original!L451="C","Cherbourg",Titanic_Original!L451="Q","Queenstown",Titanic_Original!L451="S","Southampton")</f>
        <v>Southampton</v>
      </c>
    </row>
    <row r="452" spans="1:12" x14ac:dyDescent="0.2">
      <c r="A452" s="1">
        <v>451</v>
      </c>
      <c r="B452" s="1" t="str">
        <f>IF(Titanic_Original!$B452=1,"Yes","No")</f>
        <v>No</v>
      </c>
      <c r="C452" s="1" t="str">
        <f>(_xlfn.IFS(Titanic_Original!$C452=1,_xlfn.CONCAT(Titanic_Original!$C452,"st"),Titanic_Original!$C452=2,_xlfn.CONCAT(Titanic_Original!$C452,"nd"),Titanic_Original!$C452=3,_xlfn.CONCAT(Titanic_Original!$C452,"rd")))</f>
        <v>2nd</v>
      </c>
      <c r="D452" s="1" t="s">
        <v>649</v>
      </c>
      <c r="E452" s="1" t="str">
        <f>PROPER(Titanic_Original!E452)</f>
        <v>Male</v>
      </c>
      <c r="F452" s="4">
        <f>IF(ISBLANK(Titanic_Original!$F452),MEDIAN(Titanic_Original!$F$2:$F$892),IF(Titanic_Original!$F452&lt;1,1,Titanic_Original!$F452))</f>
        <v>36</v>
      </c>
      <c r="G452" s="1">
        <v>1</v>
      </c>
      <c r="H452" s="1">
        <v>2</v>
      </c>
      <c r="I452" s="1" t="s">
        <v>102</v>
      </c>
      <c r="J452" s="8">
        <v>27.75</v>
      </c>
      <c r="K452" t="str">
        <f>IF(ISBLANK(Titanic_Original!K452),"0",Titanic_Original!K452)</f>
        <v>0</v>
      </c>
      <c r="L452" s="1" t="str">
        <f>_xlfn.IFS(ISBLANK(Titanic_Original!L452),"Unknown",Titanic_Original!L452="C","Cherbourg",Titanic_Original!L452="Q","Queenstown",Titanic_Original!L452="S","Southampton")</f>
        <v>Southampton</v>
      </c>
    </row>
    <row r="453" spans="1:12" x14ac:dyDescent="0.2">
      <c r="A453" s="1">
        <v>452</v>
      </c>
      <c r="B453" s="1" t="str">
        <f>IF(Titanic_Original!$B453=1,"Yes","No")</f>
        <v>No</v>
      </c>
      <c r="C453" s="1" t="str">
        <f>(_xlfn.IFS(Titanic_Original!$C453=1,_xlfn.CONCAT(Titanic_Original!$C453,"st"),Titanic_Original!$C453=2,_xlfn.CONCAT(Titanic_Original!$C453,"nd"),Titanic_Original!$C453=3,_xlfn.CONCAT(Titanic_Original!$C453,"rd")))</f>
        <v>3rd</v>
      </c>
      <c r="D453" s="1" t="s">
        <v>650</v>
      </c>
      <c r="E453" s="1" t="str">
        <f>PROPER(Titanic_Original!E453)</f>
        <v>Male</v>
      </c>
      <c r="F453" s="4">
        <f>IF(ISBLANK(Titanic_Original!$F453),MEDIAN(Titanic_Original!$F$2:$F$892),IF(Titanic_Original!$F453&lt;1,1,Titanic_Original!$F453))</f>
        <v>28</v>
      </c>
      <c r="G453" s="1">
        <v>1</v>
      </c>
      <c r="H453" s="1">
        <v>0</v>
      </c>
      <c r="I453" s="1">
        <v>65303</v>
      </c>
      <c r="J453" s="8">
        <v>19.966699999999999</v>
      </c>
      <c r="K453" t="str">
        <f>IF(ISBLANK(Titanic_Original!K453),"0",Titanic_Original!K453)</f>
        <v>0</v>
      </c>
      <c r="L453" s="1" t="str">
        <f>_xlfn.IFS(ISBLANK(Titanic_Original!L453),"Unknown",Titanic_Original!L453="C","Cherbourg",Titanic_Original!L453="Q","Queenstown",Titanic_Original!L453="S","Southampton")</f>
        <v>Southampton</v>
      </c>
    </row>
    <row r="454" spans="1:12" x14ac:dyDescent="0.2">
      <c r="A454" s="1">
        <v>453</v>
      </c>
      <c r="B454" s="1" t="str">
        <f>IF(Titanic_Original!$B454=1,"Yes","No")</f>
        <v>No</v>
      </c>
      <c r="C454" s="1" t="str">
        <f>(_xlfn.IFS(Titanic_Original!$C454=1,_xlfn.CONCAT(Titanic_Original!$C454,"st"),Titanic_Original!$C454=2,_xlfn.CONCAT(Titanic_Original!$C454,"nd"),Titanic_Original!$C454=3,_xlfn.CONCAT(Titanic_Original!$C454,"rd")))</f>
        <v>1st</v>
      </c>
      <c r="D454" s="1" t="s">
        <v>651</v>
      </c>
      <c r="E454" s="1" t="str">
        <f>PROPER(Titanic_Original!E454)</f>
        <v>Male</v>
      </c>
      <c r="F454" s="4">
        <f>IF(ISBLANK(Titanic_Original!$F454),MEDIAN(Titanic_Original!$F$2:$F$892),IF(Titanic_Original!$F454&lt;1,1,Titanic_Original!$F454))</f>
        <v>30</v>
      </c>
      <c r="G454" s="1">
        <v>0</v>
      </c>
      <c r="H454" s="1">
        <v>0</v>
      </c>
      <c r="I454" s="1">
        <v>113051</v>
      </c>
      <c r="J454" s="8">
        <v>27.75</v>
      </c>
      <c r="K454" t="str">
        <f>IF(ISBLANK(Titanic_Original!K454),"0",Titanic_Original!K454)</f>
        <v>C111</v>
      </c>
      <c r="L454" s="1" t="str">
        <f>_xlfn.IFS(ISBLANK(Titanic_Original!L454),"Unknown",Titanic_Original!L454="C","Cherbourg",Titanic_Original!L454="Q","Queenstown",Titanic_Original!L454="S","Southampton")</f>
        <v>Cherbourg</v>
      </c>
    </row>
    <row r="455" spans="1:12" x14ac:dyDescent="0.2">
      <c r="A455" s="1">
        <v>454</v>
      </c>
      <c r="B455" s="1" t="str">
        <f>IF(Titanic_Original!$B455=1,"Yes","No")</f>
        <v>Yes</v>
      </c>
      <c r="C455" s="1" t="str">
        <f>(_xlfn.IFS(Titanic_Original!$C455=1,_xlfn.CONCAT(Titanic_Original!$C455,"st"),Titanic_Original!$C455=2,_xlfn.CONCAT(Titanic_Original!$C455,"nd"),Titanic_Original!$C455=3,_xlfn.CONCAT(Titanic_Original!$C455,"rd")))</f>
        <v>1st</v>
      </c>
      <c r="D455" s="1" t="s">
        <v>653</v>
      </c>
      <c r="E455" s="1" t="str">
        <f>PROPER(Titanic_Original!E455)</f>
        <v>Male</v>
      </c>
      <c r="F455" s="4">
        <f>IF(ISBLANK(Titanic_Original!$F455),MEDIAN(Titanic_Original!$F$2:$F$892),IF(Titanic_Original!$F455&lt;1,1,Titanic_Original!$F455))</f>
        <v>49</v>
      </c>
      <c r="G455" s="1">
        <v>1</v>
      </c>
      <c r="H455" s="1">
        <v>0</v>
      </c>
      <c r="I455" s="1">
        <v>17453</v>
      </c>
      <c r="J455" s="8">
        <v>89.104200000000006</v>
      </c>
      <c r="K455" t="str">
        <f>IF(ISBLANK(Titanic_Original!K455),"0",Titanic_Original!K455)</f>
        <v>C92</v>
      </c>
      <c r="L455" s="1" t="str">
        <f>_xlfn.IFS(ISBLANK(Titanic_Original!L455),"Unknown",Titanic_Original!L455="C","Cherbourg",Titanic_Original!L455="Q","Queenstown",Titanic_Original!L455="S","Southampton")</f>
        <v>Cherbourg</v>
      </c>
    </row>
    <row r="456" spans="1:12" x14ac:dyDescent="0.2">
      <c r="A456" s="1">
        <v>455</v>
      </c>
      <c r="B456" s="1" t="str">
        <f>IF(Titanic_Original!$B456=1,"Yes","No")</f>
        <v>No</v>
      </c>
      <c r="C456" s="1" t="str">
        <f>(_xlfn.IFS(Titanic_Original!$C456=1,_xlfn.CONCAT(Titanic_Original!$C456,"st"),Titanic_Original!$C456=2,_xlfn.CONCAT(Titanic_Original!$C456,"nd"),Titanic_Original!$C456=3,_xlfn.CONCAT(Titanic_Original!$C456,"rd")))</f>
        <v>3rd</v>
      </c>
      <c r="D456" s="1" t="s">
        <v>655</v>
      </c>
      <c r="E456" s="1" t="str">
        <f>PROPER(Titanic_Original!E456)</f>
        <v>Male</v>
      </c>
      <c r="F456" s="4">
        <f>IF(ISBLANK(Titanic_Original!$F456),MEDIAN(Titanic_Original!$F$2:$F$892),IF(Titanic_Original!$F456&lt;1,1,Titanic_Original!$F456))</f>
        <v>28</v>
      </c>
      <c r="G456" s="1">
        <v>0</v>
      </c>
      <c r="H456" s="1">
        <v>0</v>
      </c>
      <c r="I456" s="1" t="s">
        <v>656</v>
      </c>
      <c r="J456" s="8">
        <v>8.0500000000000007</v>
      </c>
      <c r="K456" t="str">
        <f>IF(ISBLANK(Titanic_Original!K456),"0",Titanic_Original!K456)</f>
        <v>0</v>
      </c>
      <c r="L456" s="1" t="str">
        <f>_xlfn.IFS(ISBLANK(Titanic_Original!L456),"Unknown",Titanic_Original!L456="C","Cherbourg",Titanic_Original!L456="Q","Queenstown",Titanic_Original!L456="S","Southampton")</f>
        <v>Southampton</v>
      </c>
    </row>
    <row r="457" spans="1:12" x14ac:dyDescent="0.2">
      <c r="A457" s="1">
        <v>456</v>
      </c>
      <c r="B457" s="1" t="str">
        <f>IF(Titanic_Original!$B457=1,"Yes","No")</f>
        <v>Yes</v>
      </c>
      <c r="C457" s="1" t="str">
        <f>(_xlfn.IFS(Titanic_Original!$C457=1,_xlfn.CONCAT(Titanic_Original!$C457,"st"),Titanic_Original!$C457=2,_xlfn.CONCAT(Titanic_Original!$C457,"nd"),Titanic_Original!$C457=3,_xlfn.CONCAT(Titanic_Original!$C457,"rd")))</f>
        <v>3rd</v>
      </c>
      <c r="D457" s="1" t="s">
        <v>657</v>
      </c>
      <c r="E457" s="1" t="str">
        <f>PROPER(Titanic_Original!E457)</f>
        <v>Male</v>
      </c>
      <c r="F457" s="4">
        <f>IF(ISBLANK(Titanic_Original!$F457),MEDIAN(Titanic_Original!$F$2:$F$892),IF(Titanic_Original!$F457&lt;1,1,Titanic_Original!$F457))</f>
        <v>29</v>
      </c>
      <c r="G457" s="1">
        <v>0</v>
      </c>
      <c r="H457" s="1">
        <v>0</v>
      </c>
      <c r="I457" s="1">
        <v>349240</v>
      </c>
      <c r="J457" s="8">
        <v>7.8958000000000004</v>
      </c>
      <c r="K457" t="str">
        <f>IF(ISBLANK(Titanic_Original!K457),"0",Titanic_Original!K457)</f>
        <v>0</v>
      </c>
      <c r="L457" s="1" t="str">
        <f>_xlfn.IFS(ISBLANK(Titanic_Original!L457),"Unknown",Titanic_Original!L457="C","Cherbourg",Titanic_Original!L457="Q","Queenstown",Titanic_Original!L457="S","Southampton")</f>
        <v>Cherbourg</v>
      </c>
    </row>
    <row r="458" spans="1:12" x14ac:dyDescent="0.2">
      <c r="A458" s="1">
        <v>457</v>
      </c>
      <c r="B458" s="1" t="str">
        <f>IF(Titanic_Original!$B458=1,"Yes","No")</f>
        <v>No</v>
      </c>
      <c r="C458" s="1" t="str">
        <f>(_xlfn.IFS(Titanic_Original!$C458=1,_xlfn.CONCAT(Titanic_Original!$C458,"st"),Titanic_Original!$C458=2,_xlfn.CONCAT(Titanic_Original!$C458,"nd"),Titanic_Original!$C458=3,_xlfn.CONCAT(Titanic_Original!$C458,"rd")))</f>
        <v>1st</v>
      </c>
      <c r="D458" s="1" t="s">
        <v>658</v>
      </c>
      <c r="E458" s="1" t="str">
        <f>PROPER(Titanic_Original!E458)</f>
        <v>Male</v>
      </c>
      <c r="F458" s="4">
        <f>IF(ISBLANK(Titanic_Original!$F458),MEDIAN(Titanic_Original!$F$2:$F$892),IF(Titanic_Original!$F458&lt;1,1,Titanic_Original!$F458))</f>
        <v>65</v>
      </c>
      <c r="G458" s="1">
        <v>0</v>
      </c>
      <c r="H458" s="1">
        <v>0</v>
      </c>
      <c r="I458" s="1">
        <v>13509</v>
      </c>
      <c r="J458" s="8">
        <v>26.55</v>
      </c>
      <c r="K458" t="str">
        <f>IF(ISBLANK(Titanic_Original!K458),"0",Titanic_Original!K458)</f>
        <v>E38</v>
      </c>
      <c r="L458" s="1" t="str">
        <f>_xlfn.IFS(ISBLANK(Titanic_Original!L458),"Unknown",Titanic_Original!L458="C","Cherbourg",Titanic_Original!L458="Q","Queenstown",Titanic_Original!L458="S","Southampton")</f>
        <v>Southampton</v>
      </c>
    </row>
    <row r="459" spans="1:12" x14ac:dyDescent="0.2">
      <c r="A459" s="1">
        <v>458</v>
      </c>
      <c r="B459" s="1" t="str">
        <f>IF(Titanic_Original!$B459=1,"Yes","No")</f>
        <v>Yes</v>
      </c>
      <c r="C459" s="1" t="str">
        <f>(_xlfn.IFS(Titanic_Original!$C459=1,_xlfn.CONCAT(Titanic_Original!$C459,"st"),Titanic_Original!$C459=2,_xlfn.CONCAT(Titanic_Original!$C459,"nd"),Titanic_Original!$C459=3,_xlfn.CONCAT(Titanic_Original!$C459,"rd")))</f>
        <v>1st</v>
      </c>
      <c r="D459" s="1" t="s">
        <v>660</v>
      </c>
      <c r="E459" s="1" t="str">
        <f>PROPER(Titanic_Original!E459)</f>
        <v>Female</v>
      </c>
      <c r="F459" s="4">
        <f>IF(ISBLANK(Titanic_Original!$F459),MEDIAN(Titanic_Original!$F$2:$F$892),IF(Titanic_Original!$F459&lt;1,1,Titanic_Original!$F459))</f>
        <v>28</v>
      </c>
      <c r="G459" s="1">
        <v>1</v>
      </c>
      <c r="H459" s="1">
        <v>0</v>
      </c>
      <c r="I459" s="1">
        <v>17464</v>
      </c>
      <c r="J459" s="8">
        <v>51.862499999999997</v>
      </c>
      <c r="K459" t="str">
        <f>IF(ISBLANK(Titanic_Original!K459),"0",Titanic_Original!K459)</f>
        <v>D21</v>
      </c>
      <c r="L459" s="1" t="str">
        <f>_xlfn.IFS(ISBLANK(Titanic_Original!L459),"Unknown",Titanic_Original!L459="C","Cherbourg",Titanic_Original!L459="Q","Queenstown",Titanic_Original!L459="S","Southampton")</f>
        <v>Southampton</v>
      </c>
    </row>
    <row r="460" spans="1:12" x14ac:dyDescent="0.2">
      <c r="A460" s="1">
        <v>459</v>
      </c>
      <c r="B460" s="1" t="str">
        <f>IF(Titanic_Original!$B460=1,"Yes","No")</f>
        <v>Yes</v>
      </c>
      <c r="C460" s="1" t="str">
        <f>(_xlfn.IFS(Titanic_Original!$C460=1,_xlfn.CONCAT(Titanic_Original!$C460,"st"),Titanic_Original!$C460=2,_xlfn.CONCAT(Titanic_Original!$C460,"nd"),Titanic_Original!$C460=3,_xlfn.CONCAT(Titanic_Original!$C460,"rd")))</f>
        <v>2nd</v>
      </c>
      <c r="D460" s="1" t="s">
        <v>662</v>
      </c>
      <c r="E460" s="1" t="str">
        <f>PROPER(Titanic_Original!E460)</f>
        <v>Female</v>
      </c>
      <c r="F460" s="4">
        <f>IF(ISBLANK(Titanic_Original!$F460),MEDIAN(Titanic_Original!$F$2:$F$892),IF(Titanic_Original!$F460&lt;1,1,Titanic_Original!$F460))</f>
        <v>50</v>
      </c>
      <c r="G460" s="1">
        <v>0</v>
      </c>
      <c r="H460" s="1">
        <v>0</v>
      </c>
      <c r="I460" s="1" t="s">
        <v>663</v>
      </c>
      <c r="J460" s="8">
        <v>10.5</v>
      </c>
      <c r="K460" t="str">
        <f>IF(ISBLANK(Titanic_Original!K460),"0",Titanic_Original!K460)</f>
        <v>0</v>
      </c>
      <c r="L460" s="1" t="str">
        <f>_xlfn.IFS(ISBLANK(Titanic_Original!L460),"Unknown",Titanic_Original!L460="C","Cherbourg",Titanic_Original!L460="Q","Queenstown",Titanic_Original!L460="S","Southampton")</f>
        <v>Southampton</v>
      </c>
    </row>
    <row r="461" spans="1:12" x14ac:dyDescent="0.2">
      <c r="A461" s="1">
        <v>460</v>
      </c>
      <c r="B461" s="1" t="str">
        <f>IF(Titanic_Original!$B461=1,"Yes","No")</f>
        <v>No</v>
      </c>
      <c r="C461" s="1" t="str">
        <f>(_xlfn.IFS(Titanic_Original!$C461=1,_xlfn.CONCAT(Titanic_Original!$C461,"st"),Titanic_Original!$C461=2,_xlfn.CONCAT(Titanic_Original!$C461,"nd"),Titanic_Original!$C461=3,_xlfn.CONCAT(Titanic_Original!$C461,"rd")))</f>
        <v>3rd</v>
      </c>
      <c r="D461" s="1" t="s">
        <v>664</v>
      </c>
      <c r="E461" s="1" t="str">
        <f>PROPER(Titanic_Original!E461)</f>
        <v>Male</v>
      </c>
      <c r="F461" s="4">
        <f>IF(ISBLANK(Titanic_Original!$F461),MEDIAN(Titanic_Original!$F$2:$F$892),IF(Titanic_Original!$F461&lt;1,1,Titanic_Original!$F461))</f>
        <v>28</v>
      </c>
      <c r="G461" s="1">
        <v>0</v>
      </c>
      <c r="H461" s="1">
        <v>0</v>
      </c>
      <c r="I461" s="1">
        <v>371060</v>
      </c>
      <c r="J461" s="8">
        <v>7.75</v>
      </c>
      <c r="K461" t="str">
        <f>IF(ISBLANK(Titanic_Original!K461),"0",Titanic_Original!K461)</f>
        <v>0</v>
      </c>
      <c r="L461" s="1" t="str">
        <f>_xlfn.IFS(ISBLANK(Titanic_Original!L461),"Unknown",Titanic_Original!L461="C","Cherbourg",Titanic_Original!L461="Q","Queenstown",Titanic_Original!L461="S","Southampton")</f>
        <v>Queenstown</v>
      </c>
    </row>
    <row r="462" spans="1:12" x14ac:dyDescent="0.2">
      <c r="A462" s="1">
        <v>461</v>
      </c>
      <c r="B462" s="1" t="str">
        <f>IF(Titanic_Original!$B462=1,"Yes","No")</f>
        <v>Yes</v>
      </c>
      <c r="C462" s="1" t="str">
        <f>(_xlfn.IFS(Titanic_Original!$C462=1,_xlfn.CONCAT(Titanic_Original!$C462,"st"),Titanic_Original!$C462=2,_xlfn.CONCAT(Titanic_Original!$C462,"nd"),Titanic_Original!$C462=3,_xlfn.CONCAT(Titanic_Original!$C462,"rd")))</f>
        <v>1st</v>
      </c>
      <c r="D462" s="1" t="s">
        <v>665</v>
      </c>
      <c r="E462" s="1" t="str">
        <f>PROPER(Titanic_Original!E462)</f>
        <v>Male</v>
      </c>
      <c r="F462" s="4">
        <f>IF(ISBLANK(Titanic_Original!$F462),MEDIAN(Titanic_Original!$F$2:$F$892),IF(Titanic_Original!$F462&lt;1,1,Titanic_Original!$F462))</f>
        <v>48</v>
      </c>
      <c r="G462" s="1">
        <v>0</v>
      </c>
      <c r="H462" s="1">
        <v>0</v>
      </c>
      <c r="I462" s="1">
        <v>19952</v>
      </c>
      <c r="J462" s="8">
        <v>26.55</v>
      </c>
      <c r="K462" t="str">
        <f>IF(ISBLANK(Titanic_Original!K462),"0",Titanic_Original!K462)</f>
        <v>E12</v>
      </c>
      <c r="L462" s="1" t="str">
        <f>_xlfn.IFS(ISBLANK(Titanic_Original!L462),"Unknown",Titanic_Original!L462="C","Cherbourg",Titanic_Original!L462="Q","Queenstown",Titanic_Original!L462="S","Southampton")</f>
        <v>Southampton</v>
      </c>
    </row>
    <row r="463" spans="1:12" x14ac:dyDescent="0.2">
      <c r="A463" s="1">
        <v>462</v>
      </c>
      <c r="B463" s="1" t="str">
        <f>IF(Titanic_Original!$B463=1,"Yes","No")</f>
        <v>No</v>
      </c>
      <c r="C463" s="1" t="str">
        <f>(_xlfn.IFS(Titanic_Original!$C463=1,_xlfn.CONCAT(Titanic_Original!$C463,"st"),Titanic_Original!$C463=2,_xlfn.CONCAT(Titanic_Original!$C463,"nd"),Titanic_Original!$C463=3,_xlfn.CONCAT(Titanic_Original!$C463,"rd")))</f>
        <v>3rd</v>
      </c>
      <c r="D463" s="1" t="s">
        <v>667</v>
      </c>
      <c r="E463" s="1" t="str">
        <f>PROPER(Titanic_Original!E463)</f>
        <v>Male</v>
      </c>
      <c r="F463" s="4">
        <f>IF(ISBLANK(Titanic_Original!$F463),MEDIAN(Titanic_Original!$F$2:$F$892),IF(Titanic_Original!$F463&lt;1,1,Titanic_Original!$F463))</f>
        <v>34</v>
      </c>
      <c r="G463" s="1">
        <v>0</v>
      </c>
      <c r="H463" s="1">
        <v>0</v>
      </c>
      <c r="I463" s="1">
        <v>364506</v>
      </c>
      <c r="J463" s="8">
        <v>8.0500000000000007</v>
      </c>
      <c r="K463" t="str">
        <f>IF(ISBLANK(Titanic_Original!K463),"0",Titanic_Original!K463)</f>
        <v>0</v>
      </c>
      <c r="L463" s="1" t="str">
        <f>_xlfn.IFS(ISBLANK(Titanic_Original!L463),"Unknown",Titanic_Original!L463="C","Cherbourg",Titanic_Original!L463="Q","Queenstown",Titanic_Original!L463="S","Southampton")</f>
        <v>Southampton</v>
      </c>
    </row>
    <row r="464" spans="1:12" x14ac:dyDescent="0.2">
      <c r="A464" s="1">
        <v>463</v>
      </c>
      <c r="B464" s="1" t="str">
        <f>IF(Titanic_Original!$B464=1,"Yes","No")</f>
        <v>No</v>
      </c>
      <c r="C464" s="1" t="str">
        <f>(_xlfn.IFS(Titanic_Original!$C464=1,_xlfn.CONCAT(Titanic_Original!$C464,"st"),Titanic_Original!$C464=2,_xlfn.CONCAT(Titanic_Original!$C464,"nd"),Titanic_Original!$C464=3,_xlfn.CONCAT(Titanic_Original!$C464,"rd")))</f>
        <v>1st</v>
      </c>
      <c r="D464" s="1" t="s">
        <v>668</v>
      </c>
      <c r="E464" s="1" t="str">
        <f>PROPER(Titanic_Original!E464)</f>
        <v>Male</v>
      </c>
      <c r="F464" s="4">
        <f>IF(ISBLANK(Titanic_Original!$F464),MEDIAN(Titanic_Original!$F$2:$F$892),IF(Titanic_Original!$F464&lt;1,1,Titanic_Original!$F464))</f>
        <v>47</v>
      </c>
      <c r="G464" s="1">
        <v>0</v>
      </c>
      <c r="H464" s="1">
        <v>0</v>
      </c>
      <c r="I464" s="1">
        <v>111320</v>
      </c>
      <c r="J464" s="8">
        <v>38.5</v>
      </c>
      <c r="K464" t="str">
        <f>IF(ISBLANK(Titanic_Original!K464),"0",Titanic_Original!K464)</f>
        <v>E63</v>
      </c>
      <c r="L464" s="1" t="str">
        <f>_xlfn.IFS(ISBLANK(Titanic_Original!L464),"Unknown",Titanic_Original!L464="C","Cherbourg",Titanic_Original!L464="Q","Queenstown",Titanic_Original!L464="S","Southampton")</f>
        <v>Southampton</v>
      </c>
    </row>
    <row r="465" spans="1:12" x14ac:dyDescent="0.2">
      <c r="A465" s="1">
        <v>464</v>
      </c>
      <c r="B465" s="1" t="str">
        <f>IF(Titanic_Original!$B465=1,"Yes","No")</f>
        <v>No</v>
      </c>
      <c r="C465" s="1" t="str">
        <f>(_xlfn.IFS(Titanic_Original!$C465=1,_xlfn.CONCAT(Titanic_Original!$C465,"st"),Titanic_Original!$C465=2,_xlfn.CONCAT(Titanic_Original!$C465,"nd"),Titanic_Original!$C465=3,_xlfn.CONCAT(Titanic_Original!$C465,"rd")))</f>
        <v>2nd</v>
      </c>
      <c r="D465" s="1" t="s">
        <v>670</v>
      </c>
      <c r="E465" s="1" t="str">
        <f>PROPER(Titanic_Original!E465)</f>
        <v>Male</v>
      </c>
      <c r="F465" s="4">
        <f>IF(ISBLANK(Titanic_Original!$F465),MEDIAN(Titanic_Original!$F$2:$F$892),IF(Titanic_Original!$F465&lt;1,1,Titanic_Original!$F465))</f>
        <v>48</v>
      </c>
      <c r="G465" s="1">
        <v>0</v>
      </c>
      <c r="H465" s="1">
        <v>0</v>
      </c>
      <c r="I465" s="1">
        <v>234360</v>
      </c>
      <c r="J465" s="8">
        <v>13</v>
      </c>
      <c r="K465" t="str">
        <f>IF(ISBLANK(Titanic_Original!K465),"0",Titanic_Original!K465)</f>
        <v>0</v>
      </c>
      <c r="L465" s="1" t="str">
        <f>_xlfn.IFS(ISBLANK(Titanic_Original!L465),"Unknown",Titanic_Original!L465="C","Cherbourg",Titanic_Original!L465="Q","Queenstown",Titanic_Original!L465="S","Southampton")</f>
        <v>Southampton</v>
      </c>
    </row>
    <row r="466" spans="1:12" x14ac:dyDescent="0.2">
      <c r="A466" s="1">
        <v>465</v>
      </c>
      <c r="B466" s="1" t="str">
        <f>IF(Titanic_Original!$B466=1,"Yes","No")</f>
        <v>No</v>
      </c>
      <c r="C466" s="1" t="str">
        <f>(_xlfn.IFS(Titanic_Original!$C466=1,_xlfn.CONCAT(Titanic_Original!$C466,"st"),Titanic_Original!$C466=2,_xlfn.CONCAT(Titanic_Original!$C466,"nd"),Titanic_Original!$C466=3,_xlfn.CONCAT(Titanic_Original!$C466,"rd")))</f>
        <v>3rd</v>
      </c>
      <c r="D466" s="1" t="s">
        <v>671</v>
      </c>
      <c r="E466" s="1" t="str">
        <f>PROPER(Titanic_Original!E466)</f>
        <v>Male</v>
      </c>
      <c r="F466" s="4">
        <f>IF(ISBLANK(Titanic_Original!$F466),MEDIAN(Titanic_Original!$F$2:$F$892),IF(Titanic_Original!$F466&lt;1,1,Titanic_Original!$F466))</f>
        <v>28</v>
      </c>
      <c r="G466" s="1">
        <v>0</v>
      </c>
      <c r="H466" s="1">
        <v>0</v>
      </c>
      <c r="I466" s="1" t="s">
        <v>672</v>
      </c>
      <c r="J466" s="8">
        <v>8.0500000000000007</v>
      </c>
      <c r="K466" t="str">
        <f>IF(ISBLANK(Titanic_Original!K466),"0",Titanic_Original!K466)</f>
        <v>0</v>
      </c>
      <c r="L466" s="1" t="str">
        <f>_xlfn.IFS(ISBLANK(Titanic_Original!L466),"Unknown",Titanic_Original!L466="C","Cherbourg",Titanic_Original!L466="Q","Queenstown",Titanic_Original!L466="S","Southampton")</f>
        <v>Southampton</v>
      </c>
    </row>
    <row r="467" spans="1:12" x14ac:dyDescent="0.2">
      <c r="A467" s="1">
        <v>466</v>
      </c>
      <c r="B467" s="1" t="str">
        <f>IF(Titanic_Original!$B467=1,"Yes","No")</f>
        <v>No</v>
      </c>
      <c r="C467" s="1" t="str">
        <f>(_xlfn.IFS(Titanic_Original!$C467=1,_xlfn.CONCAT(Titanic_Original!$C467,"st"),Titanic_Original!$C467=2,_xlfn.CONCAT(Titanic_Original!$C467,"nd"),Titanic_Original!$C467=3,_xlfn.CONCAT(Titanic_Original!$C467,"rd")))</f>
        <v>3rd</v>
      </c>
      <c r="D467" s="1" t="s">
        <v>673</v>
      </c>
      <c r="E467" s="1" t="str">
        <f>PROPER(Titanic_Original!E467)</f>
        <v>Male</v>
      </c>
      <c r="F467" s="4">
        <f>IF(ISBLANK(Titanic_Original!$F467),MEDIAN(Titanic_Original!$F$2:$F$892),IF(Titanic_Original!$F467&lt;1,1,Titanic_Original!$F467))</f>
        <v>38</v>
      </c>
      <c r="G467" s="1">
        <v>0</v>
      </c>
      <c r="H467" s="1">
        <v>0</v>
      </c>
      <c r="I467" s="1" t="s">
        <v>674</v>
      </c>
      <c r="J467" s="8">
        <v>7.05</v>
      </c>
      <c r="K467" t="str">
        <f>IF(ISBLANK(Titanic_Original!K467),"0",Titanic_Original!K467)</f>
        <v>0</v>
      </c>
      <c r="L467" s="1" t="str">
        <f>_xlfn.IFS(ISBLANK(Titanic_Original!L467),"Unknown",Titanic_Original!L467="C","Cherbourg",Titanic_Original!L467="Q","Queenstown",Titanic_Original!L467="S","Southampton")</f>
        <v>Southampton</v>
      </c>
    </row>
    <row r="468" spans="1:12" x14ac:dyDescent="0.2">
      <c r="A468" s="1">
        <v>467</v>
      </c>
      <c r="B468" s="1" t="str">
        <f>IF(Titanic_Original!$B468=1,"Yes","No")</f>
        <v>No</v>
      </c>
      <c r="C468" s="1" t="str">
        <f>(_xlfn.IFS(Titanic_Original!$C468=1,_xlfn.CONCAT(Titanic_Original!$C468,"st"),Titanic_Original!$C468=2,_xlfn.CONCAT(Titanic_Original!$C468,"nd"),Titanic_Original!$C468=3,_xlfn.CONCAT(Titanic_Original!$C468,"rd")))</f>
        <v>2nd</v>
      </c>
      <c r="D468" s="1" t="s">
        <v>675</v>
      </c>
      <c r="E468" s="1" t="str">
        <f>PROPER(Titanic_Original!E468)</f>
        <v>Male</v>
      </c>
      <c r="F468" s="4">
        <f>IF(ISBLANK(Titanic_Original!$F468),MEDIAN(Titanic_Original!$F$2:$F$892),IF(Titanic_Original!$F468&lt;1,1,Titanic_Original!$F468))</f>
        <v>28</v>
      </c>
      <c r="G468" s="1">
        <v>0</v>
      </c>
      <c r="H468" s="1">
        <v>0</v>
      </c>
      <c r="I468" s="1">
        <v>239853</v>
      </c>
      <c r="J468" s="8">
        <v>0</v>
      </c>
      <c r="K468" t="str">
        <f>IF(ISBLANK(Titanic_Original!K468),"0",Titanic_Original!K468)</f>
        <v>0</v>
      </c>
      <c r="L468" s="1" t="str">
        <f>_xlfn.IFS(ISBLANK(Titanic_Original!L468),"Unknown",Titanic_Original!L468="C","Cherbourg",Titanic_Original!L468="Q","Queenstown",Titanic_Original!L468="S","Southampton")</f>
        <v>Southampton</v>
      </c>
    </row>
    <row r="469" spans="1:12" x14ac:dyDescent="0.2">
      <c r="A469" s="1">
        <v>468</v>
      </c>
      <c r="B469" s="1" t="str">
        <f>IF(Titanic_Original!$B469=1,"Yes","No")</f>
        <v>No</v>
      </c>
      <c r="C469" s="1" t="str">
        <f>(_xlfn.IFS(Titanic_Original!$C469=1,_xlfn.CONCAT(Titanic_Original!$C469,"st"),Titanic_Original!$C469=2,_xlfn.CONCAT(Titanic_Original!$C469,"nd"),Titanic_Original!$C469=3,_xlfn.CONCAT(Titanic_Original!$C469,"rd")))</f>
        <v>1st</v>
      </c>
      <c r="D469" s="1" t="s">
        <v>676</v>
      </c>
      <c r="E469" s="1" t="str">
        <f>PROPER(Titanic_Original!E469)</f>
        <v>Male</v>
      </c>
      <c r="F469" s="4">
        <f>IF(ISBLANK(Titanic_Original!$F469),MEDIAN(Titanic_Original!$F$2:$F$892),IF(Titanic_Original!$F469&lt;1,1,Titanic_Original!$F469))</f>
        <v>56</v>
      </c>
      <c r="G469" s="1">
        <v>0</v>
      </c>
      <c r="H469" s="1">
        <v>0</v>
      </c>
      <c r="I469" s="1">
        <v>113792</v>
      </c>
      <c r="J469" s="8">
        <v>26.55</v>
      </c>
      <c r="K469" t="str">
        <f>IF(ISBLANK(Titanic_Original!K469),"0",Titanic_Original!K469)</f>
        <v>0</v>
      </c>
      <c r="L469" s="1" t="str">
        <f>_xlfn.IFS(ISBLANK(Titanic_Original!L469),"Unknown",Titanic_Original!L469="C","Cherbourg",Titanic_Original!L469="Q","Queenstown",Titanic_Original!L469="S","Southampton")</f>
        <v>Southampton</v>
      </c>
    </row>
    <row r="470" spans="1:12" x14ac:dyDescent="0.2">
      <c r="A470" s="1">
        <v>469</v>
      </c>
      <c r="B470" s="1" t="str">
        <f>IF(Titanic_Original!$B470=1,"Yes","No")</f>
        <v>No</v>
      </c>
      <c r="C470" s="1" t="str">
        <f>(_xlfn.IFS(Titanic_Original!$C470=1,_xlfn.CONCAT(Titanic_Original!$C470,"st"),Titanic_Original!$C470=2,_xlfn.CONCAT(Titanic_Original!$C470,"nd"),Titanic_Original!$C470=3,_xlfn.CONCAT(Titanic_Original!$C470,"rd")))</f>
        <v>3rd</v>
      </c>
      <c r="D470" s="1" t="s">
        <v>677</v>
      </c>
      <c r="E470" s="1" t="str">
        <f>PROPER(Titanic_Original!E470)</f>
        <v>Male</v>
      </c>
      <c r="F470" s="4">
        <f>IF(ISBLANK(Titanic_Original!$F470),MEDIAN(Titanic_Original!$F$2:$F$892),IF(Titanic_Original!$F470&lt;1,1,Titanic_Original!$F470))</f>
        <v>28</v>
      </c>
      <c r="G470" s="1">
        <v>0</v>
      </c>
      <c r="H470" s="1">
        <v>0</v>
      </c>
      <c r="I470" s="1">
        <v>36209</v>
      </c>
      <c r="J470" s="8">
        <v>7.7249999999999996</v>
      </c>
      <c r="K470" t="str">
        <f>IF(ISBLANK(Titanic_Original!K470),"0",Titanic_Original!K470)</f>
        <v>0</v>
      </c>
      <c r="L470" s="1" t="str">
        <f>_xlfn.IFS(ISBLANK(Titanic_Original!L470),"Unknown",Titanic_Original!L470="C","Cherbourg",Titanic_Original!L470="Q","Queenstown",Titanic_Original!L470="S","Southampton")</f>
        <v>Queenstown</v>
      </c>
    </row>
    <row r="471" spans="1:12" x14ac:dyDescent="0.2">
      <c r="A471" s="1">
        <v>470</v>
      </c>
      <c r="B471" s="1" t="str">
        <f>IF(Titanic_Original!$B471=1,"Yes","No")</f>
        <v>Yes</v>
      </c>
      <c r="C471" s="1" t="str">
        <f>(_xlfn.IFS(Titanic_Original!$C471=1,_xlfn.CONCAT(Titanic_Original!$C471,"st"),Titanic_Original!$C471=2,_xlfn.CONCAT(Titanic_Original!$C471,"nd"),Titanic_Original!$C471=3,_xlfn.CONCAT(Titanic_Original!$C471,"rd")))</f>
        <v>3rd</v>
      </c>
      <c r="D471" s="1" t="s">
        <v>678</v>
      </c>
      <c r="E471" s="1" t="str">
        <f>PROPER(Titanic_Original!E471)</f>
        <v>Female</v>
      </c>
      <c r="F471" s="4">
        <f>IF(ISBLANK(Titanic_Original!$F471),MEDIAN(Titanic_Original!$F$2:$F$892),IF(Titanic_Original!$F471&lt;1,1,Titanic_Original!$F471))</f>
        <v>1</v>
      </c>
      <c r="G471" s="1">
        <v>2</v>
      </c>
      <c r="H471" s="1">
        <v>1</v>
      </c>
      <c r="I471" s="1">
        <v>2666</v>
      </c>
      <c r="J471" s="8">
        <v>19.258299999999998</v>
      </c>
      <c r="K471" t="str">
        <f>IF(ISBLANK(Titanic_Original!K471),"0",Titanic_Original!K471)</f>
        <v>0</v>
      </c>
      <c r="L471" s="1" t="str">
        <f>_xlfn.IFS(ISBLANK(Titanic_Original!L471),"Unknown",Titanic_Original!L471="C","Cherbourg",Titanic_Original!L471="Q","Queenstown",Titanic_Original!L471="S","Southampton")</f>
        <v>Cherbourg</v>
      </c>
    </row>
    <row r="472" spans="1:12" x14ac:dyDescent="0.2">
      <c r="A472" s="1">
        <v>471</v>
      </c>
      <c r="B472" s="1" t="str">
        <f>IF(Titanic_Original!$B472=1,"Yes","No")</f>
        <v>No</v>
      </c>
      <c r="C472" s="1" t="str">
        <f>(_xlfn.IFS(Titanic_Original!$C472=1,_xlfn.CONCAT(Titanic_Original!$C472,"st"),Titanic_Original!$C472=2,_xlfn.CONCAT(Titanic_Original!$C472,"nd"),Titanic_Original!$C472=3,_xlfn.CONCAT(Titanic_Original!$C472,"rd")))</f>
        <v>3rd</v>
      </c>
      <c r="D472" s="1" t="s">
        <v>679</v>
      </c>
      <c r="E472" s="1" t="str">
        <f>PROPER(Titanic_Original!E472)</f>
        <v>Male</v>
      </c>
      <c r="F472" s="4">
        <f>IF(ISBLANK(Titanic_Original!$F472),MEDIAN(Titanic_Original!$F$2:$F$892),IF(Titanic_Original!$F472&lt;1,1,Titanic_Original!$F472))</f>
        <v>28</v>
      </c>
      <c r="G472" s="1">
        <v>0</v>
      </c>
      <c r="H472" s="1">
        <v>0</v>
      </c>
      <c r="I472" s="1">
        <v>323592</v>
      </c>
      <c r="J472" s="8">
        <v>7.25</v>
      </c>
      <c r="K472" t="str">
        <f>IF(ISBLANK(Titanic_Original!K472),"0",Titanic_Original!K472)</f>
        <v>0</v>
      </c>
      <c r="L472" s="1" t="str">
        <f>_xlfn.IFS(ISBLANK(Titanic_Original!L472),"Unknown",Titanic_Original!L472="C","Cherbourg",Titanic_Original!L472="Q","Queenstown",Titanic_Original!L472="S","Southampton")</f>
        <v>Southampton</v>
      </c>
    </row>
    <row r="473" spans="1:12" x14ac:dyDescent="0.2">
      <c r="A473" s="1">
        <v>472</v>
      </c>
      <c r="B473" s="1" t="str">
        <f>IF(Titanic_Original!$B473=1,"Yes","No")</f>
        <v>No</v>
      </c>
      <c r="C473" s="1" t="str">
        <f>(_xlfn.IFS(Titanic_Original!$C473=1,_xlfn.CONCAT(Titanic_Original!$C473,"st"),Titanic_Original!$C473=2,_xlfn.CONCAT(Titanic_Original!$C473,"nd"),Titanic_Original!$C473=3,_xlfn.CONCAT(Titanic_Original!$C473,"rd")))</f>
        <v>3rd</v>
      </c>
      <c r="D473" s="1" t="s">
        <v>680</v>
      </c>
      <c r="E473" s="1" t="str">
        <f>PROPER(Titanic_Original!E473)</f>
        <v>Male</v>
      </c>
      <c r="F473" s="4">
        <f>IF(ISBLANK(Titanic_Original!$F473),MEDIAN(Titanic_Original!$F$2:$F$892),IF(Titanic_Original!$F473&lt;1,1,Titanic_Original!$F473))</f>
        <v>38</v>
      </c>
      <c r="G473" s="1">
        <v>0</v>
      </c>
      <c r="H473" s="1">
        <v>0</v>
      </c>
      <c r="I473" s="1">
        <v>315089</v>
      </c>
      <c r="J473" s="8">
        <v>8.6624999999999996</v>
      </c>
      <c r="K473" t="str">
        <f>IF(ISBLANK(Titanic_Original!K473),"0",Titanic_Original!K473)</f>
        <v>0</v>
      </c>
      <c r="L473" s="1" t="str">
        <f>_xlfn.IFS(ISBLANK(Titanic_Original!L473),"Unknown",Titanic_Original!L473="C","Cherbourg",Titanic_Original!L473="Q","Queenstown",Titanic_Original!L473="S","Southampton")</f>
        <v>Southampton</v>
      </c>
    </row>
    <row r="474" spans="1:12" x14ac:dyDescent="0.2">
      <c r="A474" s="1">
        <v>473</v>
      </c>
      <c r="B474" s="1" t="str">
        <f>IF(Titanic_Original!$B474=1,"Yes","No")</f>
        <v>Yes</v>
      </c>
      <c r="C474" s="1" t="str">
        <f>(_xlfn.IFS(Titanic_Original!$C474=1,_xlfn.CONCAT(Titanic_Original!$C474,"st"),Titanic_Original!$C474=2,_xlfn.CONCAT(Titanic_Original!$C474,"nd"),Titanic_Original!$C474=3,_xlfn.CONCAT(Titanic_Original!$C474,"rd")))</f>
        <v>2nd</v>
      </c>
      <c r="D474" s="1" t="s">
        <v>681</v>
      </c>
      <c r="E474" s="1" t="str">
        <f>PROPER(Titanic_Original!E474)</f>
        <v>Female</v>
      </c>
      <c r="F474" s="4">
        <f>IF(ISBLANK(Titanic_Original!$F474),MEDIAN(Titanic_Original!$F$2:$F$892),IF(Titanic_Original!$F474&lt;1,1,Titanic_Original!$F474))</f>
        <v>33</v>
      </c>
      <c r="G474" s="1">
        <v>1</v>
      </c>
      <c r="H474" s="1">
        <v>2</v>
      </c>
      <c r="I474" s="1" t="s">
        <v>102</v>
      </c>
      <c r="J474" s="8">
        <v>27.75</v>
      </c>
      <c r="K474" t="str">
        <f>IF(ISBLANK(Titanic_Original!K474),"0",Titanic_Original!K474)</f>
        <v>0</v>
      </c>
      <c r="L474" s="1" t="str">
        <f>_xlfn.IFS(ISBLANK(Titanic_Original!L474),"Unknown",Titanic_Original!L474="C","Cherbourg",Titanic_Original!L474="Q","Queenstown",Titanic_Original!L474="S","Southampton")</f>
        <v>Southampton</v>
      </c>
    </row>
    <row r="475" spans="1:12" x14ac:dyDescent="0.2">
      <c r="A475" s="1">
        <v>474</v>
      </c>
      <c r="B475" s="1" t="str">
        <f>IF(Titanic_Original!$B475=1,"Yes","No")</f>
        <v>Yes</v>
      </c>
      <c r="C475" s="1" t="str">
        <f>(_xlfn.IFS(Titanic_Original!$C475=1,_xlfn.CONCAT(Titanic_Original!$C475,"st"),Titanic_Original!$C475=2,_xlfn.CONCAT(Titanic_Original!$C475,"nd"),Titanic_Original!$C475=3,_xlfn.CONCAT(Titanic_Original!$C475,"rd")))</f>
        <v>2nd</v>
      </c>
      <c r="D475" s="1" t="s">
        <v>682</v>
      </c>
      <c r="E475" s="1" t="str">
        <f>PROPER(Titanic_Original!E475)</f>
        <v>Female</v>
      </c>
      <c r="F475" s="4">
        <f>IF(ISBLANK(Titanic_Original!$F475),MEDIAN(Titanic_Original!$F$2:$F$892),IF(Titanic_Original!$F475&lt;1,1,Titanic_Original!$F475))</f>
        <v>23</v>
      </c>
      <c r="G475" s="1">
        <v>0</v>
      </c>
      <c r="H475" s="1">
        <v>0</v>
      </c>
      <c r="I475" s="1" t="s">
        <v>683</v>
      </c>
      <c r="J475" s="8">
        <v>13.791700000000001</v>
      </c>
      <c r="K475" t="str">
        <f>IF(ISBLANK(Titanic_Original!K475),"0",Titanic_Original!K475)</f>
        <v>D</v>
      </c>
      <c r="L475" s="1" t="str">
        <f>_xlfn.IFS(ISBLANK(Titanic_Original!L475),"Unknown",Titanic_Original!L475="C","Cherbourg",Titanic_Original!L475="Q","Queenstown",Titanic_Original!L475="S","Southampton")</f>
        <v>Cherbourg</v>
      </c>
    </row>
    <row r="476" spans="1:12" x14ac:dyDescent="0.2">
      <c r="A476" s="1">
        <v>475</v>
      </c>
      <c r="B476" s="1" t="str">
        <f>IF(Titanic_Original!$B476=1,"Yes","No")</f>
        <v>No</v>
      </c>
      <c r="C476" s="1" t="str">
        <f>(_xlfn.IFS(Titanic_Original!$C476=1,_xlfn.CONCAT(Titanic_Original!$C476,"st"),Titanic_Original!$C476=2,_xlfn.CONCAT(Titanic_Original!$C476,"nd"),Titanic_Original!$C476=3,_xlfn.CONCAT(Titanic_Original!$C476,"rd")))</f>
        <v>3rd</v>
      </c>
      <c r="D476" s="1" t="s">
        <v>684</v>
      </c>
      <c r="E476" s="1" t="str">
        <f>PROPER(Titanic_Original!E476)</f>
        <v>Female</v>
      </c>
      <c r="F476" s="4">
        <f>IF(ISBLANK(Titanic_Original!$F476),MEDIAN(Titanic_Original!$F$2:$F$892),IF(Titanic_Original!$F476&lt;1,1,Titanic_Original!$F476))</f>
        <v>22</v>
      </c>
      <c r="G476" s="1">
        <v>0</v>
      </c>
      <c r="H476" s="1">
        <v>0</v>
      </c>
      <c r="I476" s="1">
        <v>7553</v>
      </c>
      <c r="J476" s="8">
        <v>9.8375000000000004</v>
      </c>
      <c r="K476" t="str">
        <f>IF(ISBLANK(Titanic_Original!K476),"0",Titanic_Original!K476)</f>
        <v>0</v>
      </c>
      <c r="L476" s="1" t="str">
        <f>_xlfn.IFS(ISBLANK(Titanic_Original!L476),"Unknown",Titanic_Original!L476="C","Cherbourg",Titanic_Original!L476="Q","Queenstown",Titanic_Original!L476="S","Southampton")</f>
        <v>Southampton</v>
      </c>
    </row>
    <row r="477" spans="1:12" x14ac:dyDescent="0.2">
      <c r="A477" s="1">
        <v>476</v>
      </c>
      <c r="B477" s="1" t="str">
        <f>IF(Titanic_Original!$B477=1,"Yes","No")</f>
        <v>No</v>
      </c>
      <c r="C477" s="1" t="str">
        <f>(_xlfn.IFS(Titanic_Original!$C477=1,_xlfn.CONCAT(Titanic_Original!$C477,"st"),Titanic_Original!$C477=2,_xlfn.CONCAT(Titanic_Original!$C477,"nd"),Titanic_Original!$C477=3,_xlfn.CONCAT(Titanic_Original!$C477,"rd")))</f>
        <v>1st</v>
      </c>
      <c r="D477" s="1" t="s">
        <v>685</v>
      </c>
      <c r="E477" s="1" t="str">
        <f>PROPER(Titanic_Original!E477)</f>
        <v>Male</v>
      </c>
      <c r="F477" s="4">
        <f>IF(ISBLANK(Titanic_Original!$F477),MEDIAN(Titanic_Original!$F$2:$F$892),IF(Titanic_Original!$F477&lt;1,1,Titanic_Original!$F477))</f>
        <v>28</v>
      </c>
      <c r="G477" s="1">
        <v>0</v>
      </c>
      <c r="H477" s="1">
        <v>0</v>
      </c>
      <c r="I477" s="1">
        <v>110465</v>
      </c>
      <c r="J477" s="8">
        <v>52</v>
      </c>
      <c r="K477" t="str">
        <f>IF(ISBLANK(Titanic_Original!K477),"0",Titanic_Original!K477)</f>
        <v>A14</v>
      </c>
      <c r="L477" s="1" t="str">
        <f>_xlfn.IFS(ISBLANK(Titanic_Original!L477),"Unknown",Titanic_Original!L477="C","Cherbourg",Titanic_Original!L477="Q","Queenstown",Titanic_Original!L477="S","Southampton")</f>
        <v>Southampton</v>
      </c>
    </row>
    <row r="478" spans="1:12" x14ac:dyDescent="0.2">
      <c r="A478" s="1">
        <v>477</v>
      </c>
      <c r="B478" s="1" t="str">
        <f>IF(Titanic_Original!$B478=1,"Yes","No")</f>
        <v>No</v>
      </c>
      <c r="C478" s="1" t="str">
        <f>(_xlfn.IFS(Titanic_Original!$C478=1,_xlfn.CONCAT(Titanic_Original!$C478,"st"),Titanic_Original!$C478=2,_xlfn.CONCAT(Titanic_Original!$C478,"nd"),Titanic_Original!$C478=3,_xlfn.CONCAT(Titanic_Original!$C478,"rd")))</f>
        <v>2nd</v>
      </c>
      <c r="D478" s="1" t="s">
        <v>687</v>
      </c>
      <c r="E478" s="1" t="str">
        <f>PROPER(Titanic_Original!E478)</f>
        <v>Male</v>
      </c>
      <c r="F478" s="4">
        <f>IF(ISBLANK(Titanic_Original!$F478),MEDIAN(Titanic_Original!$F$2:$F$892),IF(Titanic_Original!$F478&lt;1,1,Titanic_Original!$F478))</f>
        <v>34</v>
      </c>
      <c r="G478" s="1">
        <v>1</v>
      </c>
      <c r="H478" s="1">
        <v>0</v>
      </c>
      <c r="I478" s="1">
        <v>31027</v>
      </c>
      <c r="J478" s="8">
        <v>21</v>
      </c>
      <c r="K478" t="str">
        <f>IF(ISBLANK(Titanic_Original!K478),"0",Titanic_Original!K478)</f>
        <v>0</v>
      </c>
      <c r="L478" s="1" t="str">
        <f>_xlfn.IFS(ISBLANK(Titanic_Original!L478),"Unknown",Titanic_Original!L478="C","Cherbourg",Titanic_Original!L478="Q","Queenstown",Titanic_Original!L478="S","Southampton")</f>
        <v>Southampton</v>
      </c>
    </row>
    <row r="479" spans="1:12" x14ac:dyDescent="0.2">
      <c r="A479" s="1">
        <v>478</v>
      </c>
      <c r="B479" s="1" t="str">
        <f>IF(Titanic_Original!$B479=1,"Yes","No")</f>
        <v>No</v>
      </c>
      <c r="C479" s="1" t="str">
        <f>(_xlfn.IFS(Titanic_Original!$C479=1,_xlfn.CONCAT(Titanic_Original!$C479,"st"),Titanic_Original!$C479=2,_xlfn.CONCAT(Titanic_Original!$C479,"nd"),Titanic_Original!$C479=3,_xlfn.CONCAT(Titanic_Original!$C479,"rd")))</f>
        <v>3rd</v>
      </c>
      <c r="D479" s="1" t="s">
        <v>688</v>
      </c>
      <c r="E479" s="1" t="str">
        <f>PROPER(Titanic_Original!E479)</f>
        <v>Male</v>
      </c>
      <c r="F479" s="4">
        <f>IF(ISBLANK(Titanic_Original!$F479),MEDIAN(Titanic_Original!$F$2:$F$892),IF(Titanic_Original!$F479&lt;1,1,Titanic_Original!$F479))</f>
        <v>29</v>
      </c>
      <c r="G479" s="1">
        <v>1</v>
      </c>
      <c r="H479" s="1">
        <v>0</v>
      </c>
      <c r="I479" s="1">
        <v>3460</v>
      </c>
      <c r="J479" s="8">
        <v>7.0457999999999998</v>
      </c>
      <c r="K479" t="str">
        <f>IF(ISBLANK(Titanic_Original!K479),"0",Titanic_Original!K479)</f>
        <v>0</v>
      </c>
      <c r="L479" s="1" t="str">
        <f>_xlfn.IFS(ISBLANK(Titanic_Original!L479),"Unknown",Titanic_Original!L479="C","Cherbourg",Titanic_Original!L479="Q","Queenstown",Titanic_Original!L479="S","Southampton")</f>
        <v>Southampton</v>
      </c>
    </row>
    <row r="480" spans="1:12" x14ac:dyDescent="0.2">
      <c r="A480" s="1">
        <v>479</v>
      </c>
      <c r="B480" s="1" t="str">
        <f>IF(Titanic_Original!$B480=1,"Yes","No")</f>
        <v>No</v>
      </c>
      <c r="C480" s="1" t="str">
        <f>(_xlfn.IFS(Titanic_Original!$C480=1,_xlfn.CONCAT(Titanic_Original!$C480,"st"),Titanic_Original!$C480=2,_xlfn.CONCAT(Titanic_Original!$C480,"nd"),Titanic_Original!$C480=3,_xlfn.CONCAT(Titanic_Original!$C480,"rd")))</f>
        <v>3rd</v>
      </c>
      <c r="D480" s="1" t="s">
        <v>689</v>
      </c>
      <c r="E480" s="1" t="str">
        <f>PROPER(Titanic_Original!E480)</f>
        <v>Male</v>
      </c>
      <c r="F480" s="4">
        <f>IF(ISBLANK(Titanic_Original!$F480),MEDIAN(Titanic_Original!$F$2:$F$892),IF(Titanic_Original!$F480&lt;1,1,Titanic_Original!$F480))</f>
        <v>22</v>
      </c>
      <c r="G480" s="1">
        <v>0</v>
      </c>
      <c r="H480" s="1">
        <v>0</v>
      </c>
      <c r="I480" s="1">
        <v>350060</v>
      </c>
      <c r="J480" s="8">
        <v>7.5208000000000004</v>
      </c>
      <c r="K480" t="str">
        <f>IF(ISBLANK(Titanic_Original!K480),"0",Titanic_Original!K480)</f>
        <v>0</v>
      </c>
      <c r="L480" s="1" t="str">
        <f>_xlfn.IFS(ISBLANK(Titanic_Original!L480),"Unknown",Titanic_Original!L480="C","Cherbourg",Titanic_Original!L480="Q","Queenstown",Titanic_Original!L480="S","Southampton")</f>
        <v>Southampton</v>
      </c>
    </row>
    <row r="481" spans="1:12" x14ac:dyDescent="0.2">
      <c r="A481" s="1">
        <v>480</v>
      </c>
      <c r="B481" s="1" t="str">
        <f>IF(Titanic_Original!$B481=1,"Yes","No")</f>
        <v>Yes</v>
      </c>
      <c r="C481" s="1" t="str">
        <f>(_xlfn.IFS(Titanic_Original!$C481=1,_xlfn.CONCAT(Titanic_Original!$C481,"st"),Titanic_Original!$C481=2,_xlfn.CONCAT(Titanic_Original!$C481,"nd"),Titanic_Original!$C481=3,_xlfn.CONCAT(Titanic_Original!$C481,"rd")))</f>
        <v>3rd</v>
      </c>
      <c r="D481" s="1" t="s">
        <v>690</v>
      </c>
      <c r="E481" s="1" t="str">
        <f>PROPER(Titanic_Original!E481)</f>
        <v>Female</v>
      </c>
      <c r="F481" s="4">
        <f>IF(ISBLANK(Titanic_Original!$F481),MEDIAN(Titanic_Original!$F$2:$F$892),IF(Titanic_Original!$F481&lt;1,1,Titanic_Original!$F481))</f>
        <v>2</v>
      </c>
      <c r="G481" s="1">
        <v>0</v>
      </c>
      <c r="H481" s="1">
        <v>1</v>
      </c>
      <c r="I481" s="1">
        <v>3101298</v>
      </c>
      <c r="J481" s="8">
        <v>12.2875</v>
      </c>
      <c r="K481" t="str">
        <f>IF(ISBLANK(Titanic_Original!K481),"0",Titanic_Original!K481)</f>
        <v>0</v>
      </c>
      <c r="L481" s="1" t="str">
        <f>_xlfn.IFS(ISBLANK(Titanic_Original!L481),"Unknown",Titanic_Original!L481="C","Cherbourg",Titanic_Original!L481="Q","Queenstown",Titanic_Original!L481="S","Southampton")</f>
        <v>Southampton</v>
      </c>
    </row>
    <row r="482" spans="1:12" x14ac:dyDescent="0.2">
      <c r="A482" s="1">
        <v>481</v>
      </c>
      <c r="B482" s="1" t="str">
        <f>IF(Titanic_Original!$B482=1,"Yes","No")</f>
        <v>No</v>
      </c>
      <c r="C482" s="1" t="str">
        <f>(_xlfn.IFS(Titanic_Original!$C482=1,_xlfn.CONCAT(Titanic_Original!$C482,"st"),Titanic_Original!$C482=2,_xlfn.CONCAT(Titanic_Original!$C482,"nd"),Titanic_Original!$C482=3,_xlfn.CONCAT(Titanic_Original!$C482,"rd")))</f>
        <v>3rd</v>
      </c>
      <c r="D482" s="1" t="s">
        <v>691</v>
      </c>
      <c r="E482" s="1" t="str">
        <f>PROPER(Titanic_Original!E482)</f>
        <v>Male</v>
      </c>
      <c r="F482" s="4">
        <f>IF(ISBLANK(Titanic_Original!$F482),MEDIAN(Titanic_Original!$F$2:$F$892),IF(Titanic_Original!$F482&lt;1,1,Titanic_Original!$F482))</f>
        <v>9</v>
      </c>
      <c r="G482" s="1">
        <v>5</v>
      </c>
      <c r="H482" s="1">
        <v>2</v>
      </c>
      <c r="I482" s="1" t="s">
        <v>104</v>
      </c>
      <c r="J482" s="8">
        <v>46.9</v>
      </c>
      <c r="K482" t="str">
        <f>IF(ISBLANK(Titanic_Original!K482),"0",Titanic_Original!K482)</f>
        <v>0</v>
      </c>
      <c r="L482" s="1" t="str">
        <f>_xlfn.IFS(ISBLANK(Titanic_Original!L482),"Unknown",Titanic_Original!L482="C","Cherbourg",Titanic_Original!L482="Q","Queenstown",Titanic_Original!L482="S","Southampton")</f>
        <v>Southampton</v>
      </c>
    </row>
    <row r="483" spans="1:12" x14ac:dyDescent="0.2">
      <c r="A483" s="1">
        <v>482</v>
      </c>
      <c r="B483" s="1" t="str">
        <f>IF(Titanic_Original!$B483=1,"Yes","No")</f>
        <v>No</v>
      </c>
      <c r="C483" s="1" t="str">
        <f>(_xlfn.IFS(Titanic_Original!$C483=1,_xlfn.CONCAT(Titanic_Original!$C483,"st"),Titanic_Original!$C483=2,_xlfn.CONCAT(Titanic_Original!$C483,"nd"),Titanic_Original!$C483=3,_xlfn.CONCAT(Titanic_Original!$C483,"rd")))</f>
        <v>2nd</v>
      </c>
      <c r="D483" s="1" t="s">
        <v>692</v>
      </c>
      <c r="E483" s="1" t="str">
        <f>PROPER(Titanic_Original!E483)</f>
        <v>Male</v>
      </c>
      <c r="F483" s="4">
        <f>IF(ISBLANK(Titanic_Original!$F483),MEDIAN(Titanic_Original!$F$2:$F$892),IF(Titanic_Original!$F483&lt;1,1,Titanic_Original!$F483))</f>
        <v>28</v>
      </c>
      <c r="G483" s="1">
        <v>0</v>
      </c>
      <c r="H483" s="1">
        <v>0</v>
      </c>
      <c r="I483" s="1">
        <v>239854</v>
      </c>
      <c r="J483" s="8">
        <v>0</v>
      </c>
      <c r="K483" t="str">
        <f>IF(ISBLANK(Titanic_Original!K483),"0",Titanic_Original!K483)</f>
        <v>0</v>
      </c>
      <c r="L483" s="1" t="str">
        <f>_xlfn.IFS(ISBLANK(Titanic_Original!L483),"Unknown",Titanic_Original!L483="C","Cherbourg",Titanic_Original!L483="Q","Queenstown",Titanic_Original!L483="S","Southampton")</f>
        <v>Southampton</v>
      </c>
    </row>
    <row r="484" spans="1:12" x14ac:dyDescent="0.2">
      <c r="A484" s="1">
        <v>483</v>
      </c>
      <c r="B484" s="1" t="str">
        <f>IF(Titanic_Original!$B484=1,"Yes","No")</f>
        <v>No</v>
      </c>
      <c r="C484" s="1" t="str">
        <f>(_xlfn.IFS(Titanic_Original!$C484=1,_xlfn.CONCAT(Titanic_Original!$C484,"st"),Titanic_Original!$C484=2,_xlfn.CONCAT(Titanic_Original!$C484,"nd"),Titanic_Original!$C484=3,_xlfn.CONCAT(Titanic_Original!$C484,"rd")))</f>
        <v>3rd</v>
      </c>
      <c r="D484" s="1" t="s">
        <v>693</v>
      </c>
      <c r="E484" s="1" t="str">
        <f>PROPER(Titanic_Original!E484)</f>
        <v>Male</v>
      </c>
      <c r="F484" s="4">
        <f>IF(ISBLANK(Titanic_Original!$F484),MEDIAN(Titanic_Original!$F$2:$F$892),IF(Titanic_Original!$F484&lt;1,1,Titanic_Original!$F484))</f>
        <v>50</v>
      </c>
      <c r="G484" s="1">
        <v>0</v>
      </c>
      <c r="H484" s="1">
        <v>0</v>
      </c>
      <c r="I484" s="1" t="s">
        <v>694</v>
      </c>
      <c r="J484" s="8">
        <v>8.0500000000000007</v>
      </c>
      <c r="K484" t="str">
        <f>IF(ISBLANK(Titanic_Original!K484),"0",Titanic_Original!K484)</f>
        <v>0</v>
      </c>
      <c r="L484" s="1" t="str">
        <f>_xlfn.IFS(ISBLANK(Titanic_Original!L484),"Unknown",Titanic_Original!L484="C","Cherbourg",Titanic_Original!L484="Q","Queenstown",Titanic_Original!L484="S","Southampton")</f>
        <v>Southampton</v>
      </c>
    </row>
    <row r="485" spans="1:12" x14ac:dyDescent="0.2">
      <c r="A485" s="1">
        <v>484</v>
      </c>
      <c r="B485" s="1" t="str">
        <f>IF(Titanic_Original!$B485=1,"Yes","No")</f>
        <v>Yes</v>
      </c>
      <c r="C485" s="1" t="str">
        <f>(_xlfn.IFS(Titanic_Original!$C485=1,_xlfn.CONCAT(Titanic_Original!$C485,"st"),Titanic_Original!$C485=2,_xlfn.CONCAT(Titanic_Original!$C485,"nd"),Titanic_Original!$C485=3,_xlfn.CONCAT(Titanic_Original!$C485,"rd")))</f>
        <v>3rd</v>
      </c>
      <c r="D485" s="1" t="s">
        <v>695</v>
      </c>
      <c r="E485" s="1" t="str">
        <f>PROPER(Titanic_Original!E485)</f>
        <v>Female</v>
      </c>
      <c r="F485" s="4">
        <f>IF(ISBLANK(Titanic_Original!$F485),MEDIAN(Titanic_Original!$F$2:$F$892),IF(Titanic_Original!$F485&lt;1,1,Titanic_Original!$F485))</f>
        <v>63</v>
      </c>
      <c r="G485" s="1">
        <v>0</v>
      </c>
      <c r="H485" s="1">
        <v>0</v>
      </c>
      <c r="I485" s="1">
        <v>4134</v>
      </c>
      <c r="J485" s="8">
        <v>9.5875000000000004</v>
      </c>
      <c r="K485" t="str">
        <f>IF(ISBLANK(Titanic_Original!K485),"0",Titanic_Original!K485)</f>
        <v>0</v>
      </c>
      <c r="L485" s="1" t="str">
        <f>_xlfn.IFS(ISBLANK(Titanic_Original!L485),"Unknown",Titanic_Original!L485="C","Cherbourg",Titanic_Original!L485="Q","Queenstown",Titanic_Original!L485="S","Southampton")</f>
        <v>Southampton</v>
      </c>
    </row>
    <row r="486" spans="1:12" x14ac:dyDescent="0.2">
      <c r="A486" s="1">
        <v>485</v>
      </c>
      <c r="B486" s="1" t="str">
        <f>IF(Titanic_Original!$B486=1,"Yes","No")</f>
        <v>Yes</v>
      </c>
      <c r="C486" s="1" t="str">
        <f>(_xlfn.IFS(Titanic_Original!$C486=1,_xlfn.CONCAT(Titanic_Original!$C486,"st"),Titanic_Original!$C486=2,_xlfn.CONCAT(Titanic_Original!$C486,"nd"),Titanic_Original!$C486=3,_xlfn.CONCAT(Titanic_Original!$C486,"rd")))</f>
        <v>1st</v>
      </c>
      <c r="D486" s="1" t="s">
        <v>696</v>
      </c>
      <c r="E486" s="1" t="str">
        <f>PROPER(Titanic_Original!E486)</f>
        <v>Male</v>
      </c>
      <c r="F486" s="4">
        <f>IF(ISBLANK(Titanic_Original!$F486),MEDIAN(Titanic_Original!$F$2:$F$892),IF(Titanic_Original!$F486&lt;1,1,Titanic_Original!$F486))</f>
        <v>25</v>
      </c>
      <c r="G486" s="1">
        <v>1</v>
      </c>
      <c r="H486" s="1">
        <v>0</v>
      </c>
      <c r="I486" s="1">
        <v>11967</v>
      </c>
      <c r="J486" s="8">
        <v>91.0792</v>
      </c>
      <c r="K486" t="str">
        <f>IF(ISBLANK(Titanic_Original!K486),"0",Titanic_Original!K486)</f>
        <v>B49</v>
      </c>
      <c r="L486" s="1" t="str">
        <f>_xlfn.IFS(ISBLANK(Titanic_Original!L486),"Unknown",Titanic_Original!L486="C","Cherbourg",Titanic_Original!L486="Q","Queenstown",Titanic_Original!L486="S","Southampton")</f>
        <v>Cherbourg</v>
      </c>
    </row>
    <row r="487" spans="1:12" x14ac:dyDescent="0.2">
      <c r="A487" s="1">
        <v>486</v>
      </c>
      <c r="B487" s="1" t="str">
        <f>IF(Titanic_Original!$B487=1,"Yes","No")</f>
        <v>No</v>
      </c>
      <c r="C487" s="1" t="str">
        <f>(_xlfn.IFS(Titanic_Original!$C487=1,_xlfn.CONCAT(Titanic_Original!$C487,"st"),Titanic_Original!$C487=2,_xlfn.CONCAT(Titanic_Original!$C487,"nd"),Titanic_Original!$C487=3,_xlfn.CONCAT(Titanic_Original!$C487,"rd")))</f>
        <v>3rd</v>
      </c>
      <c r="D487" s="1" t="s">
        <v>697</v>
      </c>
      <c r="E487" s="1" t="str">
        <f>PROPER(Titanic_Original!E487)</f>
        <v>Female</v>
      </c>
      <c r="F487" s="4">
        <f>IF(ISBLANK(Titanic_Original!$F487),MEDIAN(Titanic_Original!$F$2:$F$892),IF(Titanic_Original!$F487&lt;1,1,Titanic_Original!$F487))</f>
        <v>28</v>
      </c>
      <c r="G487" s="1">
        <v>3</v>
      </c>
      <c r="H487" s="1">
        <v>1</v>
      </c>
      <c r="I487" s="1">
        <v>4133</v>
      </c>
      <c r="J487" s="8">
        <v>25.466699999999999</v>
      </c>
      <c r="K487" t="str">
        <f>IF(ISBLANK(Titanic_Original!K487),"0",Titanic_Original!K487)</f>
        <v>0</v>
      </c>
      <c r="L487" s="1" t="str">
        <f>_xlfn.IFS(ISBLANK(Titanic_Original!L487),"Unknown",Titanic_Original!L487="C","Cherbourg",Titanic_Original!L487="Q","Queenstown",Titanic_Original!L487="S","Southampton")</f>
        <v>Southampton</v>
      </c>
    </row>
    <row r="488" spans="1:12" x14ac:dyDescent="0.2">
      <c r="A488" s="1">
        <v>487</v>
      </c>
      <c r="B488" s="1" t="str">
        <f>IF(Titanic_Original!$B488=1,"Yes","No")</f>
        <v>Yes</v>
      </c>
      <c r="C488" s="1" t="str">
        <f>(_xlfn.IFS(Titanic_Original!$C488=1,_xlfn.CONCAT(Titanic_Original!$C488,"st"),Titanic_Original!$C488=2,_xlfn.CONCAT(Titanic_Original!$C488,"nd"),Titanic_Original!$C488=3,_xlfn.CONCAT(Titanic_Original!$C488,"rd")))</f>
        <v>1st</v>
      </c>
      <c r="D488" s="1" t="s">
        <v>698</v>
      </c>
      <c r="E488" s="1" t="str">
        <f>PROPER(Titanic_Original!E488)</f>
        <v>Female</v>
      </c>
      <c r="F488" s="4">
        <f>IF(ISBLANK(Titanic_Original!$F488),MEDIAN(Titanic_Original!$F$2:$F$892),IF(Titanic_Original!$F488&lt;1,1,Titanic_Original!$F488))</f>
        <v>35</v>
      </c>
      <c r="G488" s="1">
        <v>1</v>
      </c>
      <c r="H488" s="1">
        <v>0</v>
      </c>
      <c r="I488" s="1">
        <v>19943</v>
      </c>
      <c r="J488" s="8">
        <v>90</v>
      </c>
      <c r="K488" t="str">
        <f>IF(ISBLANK(Titanic_Original!K488),"0",Titanic_Original!K488)</f>
        <v>C93</v>
      </c>
      <c r="L488" s="1" t="str">
        <f>_xlfn.IFS(ISBLANK(Titanic_Original!L488),"Unknown",Titanic_Original!L488="C","Cherbourg",Titanic_Original!L488="Q","Queenstown",Titanic_Original!L488="S","Southampton")</f>
        <v>Southampton</v>
      </c>
    </row>
    <row r="489" spans="1:12" x14ac:dyDescent="0.2">
      <c r="A489" s="1">
        <v>488</v>
      </c>
      <c r="B489" s="1" t="str">
        <f>IF(Titanic_Original!$B489=1,"Yes","No")</f>
        <v>No</v>
      </c>
      <c r="C489" s="1" t="str">
        <f>(_xlfn.IFS(Titanic_Original!$C489=1,_xlfn.CONCAT(Titanic_Original!$C489,"st"),Titanic_Original!$C489=2,_xlfn.CONCAT(Titanic_Original!$C489,"nd"),Titanic_Original!$C489=3,_xlfn.CONCAT(Titanic_Original!$C489,"rd")))</f>
        <v>1st</v>
      </c>
      <c r="D489" s="1" t="s">
        <v>699</v>
      </c>
      <c r="E489" s="1" t="str">
        <f>PROPER(Titanic_Original!E489)</f>
        <v>Male</v>
      </c>
      <c r="F489" s="4">
        <f>IF(ISBLANK(Titanic_Original!$F489),MEDIAN(Titanic_Original!$F$2:$F$892),IF(Titanic_Original!$F489&lt;1,1,Titanic_Original!$F489))</f>
        <v>58</v>
      </c>
      <c r="G489" s="1">
        <v>0</v>
      </c>
      <c r="H489" s="1">
        <v>0</v>
      </c>
      <c r="I489" s="1">
        <v>11771</v>
      </c>
      <c r="J489" s="8">
        <v>29.7</v>
      </c>
      <c r="K489" t="str">
        <f>IF(ISBLANK(Titanic_Original!K489),"0",Titanic_Original!K489)</f>
        <v>B37</v>
      </c>
      <c r="L489" s="1" t="str">
        <f>_xlfn.IFS(ISBLANK(Titanic_Original!L489),"Unknown",Titanic_Original!L489="C","Cherbourg",Titanic_Original!L489="Q","Queenstown",Titanic_Original!L489="S","Southampton")</f>
        <v>Cherbourg</v>
      </c>
    </row>
    <row r="490" spans="1:12" x14ac:dyDescent="0.2">
      <c r="A490" s="1">
        <v>489</v>
      </c>
      <c r="B490" s="1" t="str">
        <f>IF(Titanic_Original!$B490=1,"Yes","No")</f>
        <v>No</v>
      </c>
      <c r="C490" s="1" t="str">
        <f>(_xlfn.IFS(Titanic_Original!$C490=1,_xlfn.CONCAT(Titanic_Original!$C490,"st"),Titanic_Original!$C490=2,_xlfn.CONCAT(Titanic_Original!$C490,"nd"),Titanic_Original!$C490=3,_xlfn.CONCAT(Titanic_Original!$C490,"rd")))</f>
        <v>3rd</v>
      </c>
      <c r="D490" s="1" t="s">
        <v>701</v>
      </c>
      <c r="E490" s="1" t="str">
        <f>PROPER(Titanic_Original!E490)</f>
        <v>Male</v>
      </c>
      <c r="F490" s="4">
        <f>IF(ISBLANK(Titanic_Original!$F490),MEDIAN(Titanic_Original!$F$2:$F$892),IF(Titanic_Original!$F490&lt;1,1,Titanic_Original!$F490))</f>
        <v>30</v>
      </c>
      <c r="G490" s="1">
        <v>0</v>
      </c>
      <c r="H490" s="1">
        <v>0</v>
      </c>
      <c r="I490" s="1" t="s">
        <v>702</v>
      </c>
      <c r="J490" s="8">
        <v>8.0500000000000007</v>
      </c>
      <c r="K490" t="str">
        <f>IF(ISBLANK(Titanic_Original!K490),"0",Titanic_Original!K490)</f>
        <v>0</v>
      </c>
      <c r="L490" s="1" t="str">
        <f>_xlfn.IFS(ISBLANK(Titanic_Original!L490),"Unknown",Titanic_Original!L490="C","Cherbourg",Titanic_Original!L490="Q","Queenstown",Titanic_Original!L490="S","Southampton")</f>
        <v>Southampton</v>
      </c>
    </row>
    <row r="491" spans="1:12" x14ac:dyDescent="0.2">
      <c r="A491" s="1">
        <v>490</v>
      </c>
      <c r="B491" s="1" t="str">
        <f>IF(Titanic_Original!$B491=1,"Yes","No")</f>
        <v>Yes</v>
      </c>
      <c r="C491" s="1" t="str">
        <f>(_xlfn.IFS(Titanic_Original!$C491=1,_xlfn.CONCAT(Titanic_Original!$C491,"st"),Titanic_Original!$C491=2,_xlfn.CONCAT(Titanic_Original!$C491,"nd"),Titanic_Original!$C491=3,_xlfn.CONCAT(Titanic_Original!$C491,"rd")))</f>
        <v>3rd</v>
      </c>
      <c r="D491" s="1" t="s">
        <v>703</v>
      </c>
      <c r="E491" s="1" t="str">
        <f>PROPER(Titanic_Original!E491)</f>
        <v>Male</v>
      </c>
      <c r="F491" s="4">
        <f>IF(ISBLANK(Titanic_Original!$F491),MEDIAN(Titanic_Original!$F$2:$F$892),IF(Titanic_Original!$F491&lt;1,1,Titanic_Original!$F491))</f>
        <v>9</v>
      </c>
      <c r="G491" s="1">
        <v>1</v>
      </c>
      <c r="H491" s="1">
        <v>1</v>
      </c>
      <c r="I491" s="1" t="s">
        <v>521</v>
      </c>
      <c r="J491" s="8">
        <v>15.9</v>
      </c>
      <c r="K491" t="str">
        <f>IF(ISBLANK(Titanic_Original!K491),"0",Titanic_Original!K491)</f>
        <v>0</v>
      </c>
      <c r="L491" s="1" t="str">
        <f>_xlfn.IFS(ISBLANK(Titanic_Original!L491),"Unknown",Titanic_Original!L491="C","Cherbourg",Titanic_Original!L491="Q","Queenstown",Titanic_Original!L491="S","Southampton")</f>
        <v>Southampton</v>
      </c>
    </row>
    <row r="492" spans="1:12" x14ac:dyDescent="0.2">
      <c r="A492" s="1">
        <v>491</v>
      </c>
      <c r="B492" s="1" t="str">
        <f>IF(Titanic_Original!$B492=1,"Yes","No")</f>
        <v>No</v>
      </c>
      <c r="C492" s="1" t="str">
        <f>(_xlfn.IFS(Titanic_Original!$C492=1,_xlfn.CONCAT(Titanic_Original!$C492,"st"),Titanic_Original!$C492=2,_xlfn.CONCAT(Titanic_Original!$C492,"nd"),Titanic_Original!$C492=3,_xlfn.CONCAT(Titanic_Original!$C492,"rd")))</f>
        <v>3rd</v>
      </c>
      <c r="D492" s="1" t="s">
        <v>704</v>
      </c>
      <c r="E492" s="1" t="str">
        <f>PROPER(Titanic_Original!E492)</f>
        <v>Male</v>
      </c>
      <c r="F492" s="4">
        <f>IF(ISBLANK(Titanic_Original!$F492),MEDIAN(Titanic_Original!$F$2:$F$892),IF(Titanic_Original!$F492&lt;1,1,Titanic_Original!$F492))</f>
        <v>28</v>
      </c>
      <c r="G492" s="1">
        <v>1</v>
      </c>
      <c r="H492" s="1">
        <v>0</v>
      </c>
      <c r="I492" s="1">
        <v>65304</v>
      </c>
      <c r="J492" s="8">
        <v>19.966699999999999</v>
      </c>
      <c r="K492" t="str">
        <f>IF(ISBLANK(Titanic_Original!K492),"0",Titanic_Original!K492)</f>
        <v>0</v>
      </c>
      <c r="L492" s="1" t="str">
        <f>_xlfn.IFS(ISBLANK(Titanic_Original!L492),"Unknown",Titanic_Original!L492="C","Cherbourg",Titanic_Original!L492="Q","Queenstown",Titanic_Original!L492="S","Southampton")</f>
        <v>Southampton</v>
      </c>
    </row>
    <row r="493" spans="1:12" x14ac:dyDescent="0.2">
      <c r="A493" s="1">
        <v>492</v>
      </c>
      <c r="B493" s="1" t="str">
        <f>IF(Titanic_Original!$B493=1,"Yes","No")</f>
        <v>No</v>
      </c>
      <c r="C493" s="1" t="str">
        <f>(_xlfn.IFS(Titanic_Original!$C493=1,_xlfn.CONCAT(Titanic_Original!$C493,"st"),Titanic_Original!$C493=2,_xlfn.CONCAT(Titanic_Original!$C493,"nd"),Titanic_Original!$C493=3,_xlfn.CONCAT(Titanic_Original!$C493,"rd")))</f>
        <v>3rd</v>
      </c>
      <c r="D493" s="1" t="s">
        <v>705</v>
      </c>
      <c r="E493" s="1" t="str">
        <f>PROPER(Titanic_Original!E493)</f>
        <v>Male</v>
      </c>
      <c r="F493" s="4">
        <f>IF(ISBLANK(Titanic_Original!$F493),MEDIAN(Titanic_Original!$F$2:$F$892),IF(Titanic_Original!$F493&lt;1,1,Titanic_Original!$F493))</f>
        <v>21</v>
      </c>
      <c r="G493" s="1">
        <v>0</v>
      </c>
      <c r="H493" s="1">
        <v>0</v>
      </c>
      <c r="I493" s="1" t="s">
        <v>706</v>
      </c>
      <c r="J493" s="8">
        <v>7.25</v>
      </c>
      <c r="K493" t="str">
        <f>IF(ISBLANK(Titanic_Original!K493),"0",Titanic_Original!K493)</f>
        <v>0</v>
      </c>
      <c r="L493" s="1" t="str">
        <f>_xlfn.IFS(ISBLANK(Titanic_Original!L493),"Unknown",Titanic_Original!L493="C","Cherbourg",Titanic_Original!L493="Q","Queenstown",Titanic_Original!L493="S","Southampton")</f>
        <v>Southampton</v>
      </c>
    </row>
    <row r="494" spans="1:12" x14ac:dyDescent="0.2">
      <c r="A494" s="1">
        <v>493</v>
      </c>
      <c r="B494" s="1" t="str">
        <f>IF(Titanic_Original!$B494=1,"Yes","No")</f>
        <v>No</v>
      </c>
      <c r="C494" s="1" t="str">
        <f>(_xlfn.IFS(Titanic_Original!$C494=1,_xlfn.CONCAT(Titanic_Original!$C494,"st"),Titanic_Original!$C494=2,_xlfn.CONCAT(Titanic_Original!$C494,"nd"),Titanic_Original!$C494=3,_xlfn.CONCAT(Titanic_Original!$C494,"rd")))</f>
        <v>1st</v>
      </c>
      <c r="D494" s="1" t="s">
        <v>707</v>
      </c>
      <c r="E494" s="1" t="str">
        <f>PROPER(Titanic_Original!E494)</f>
        <v>Male</v>
      </c>
      <c r="F494" s="4">
        <f>IF(ISBLANK(Titanic_Original!$F494),MEDIAN(Titanic_Original!$F$2:$F$892),IF(Titanic_Original!$F494&lt;1,1,Titanic_Original!$F494))</f>
        <v>55</v>
      </c>
      <c r="G494" s="1">
        <v>0</v>
      </c>
      <c r="H494" s="1">
        <v>0</v>
      </c>
      <c r="I494" s="1">
        <v>113787</v>
      </c>
      <c r="J494" s="8">
        <v>30.5</v>
      </c>
      <c r="K494" t="str">
        <f>IF(ISBLANK(Titanic_Original!K494),"0",Titanic_Original!K494)</f>
        <v>C30</v>
      </c>
      <c r="L494" s="1" t="str">
        <f>_xlfn.IFS(ISBLANK(Titanic_Original!L494),"Unknown",Titanic_Original!L494="C","Cherbourg",Titanic_Original!L494="Q","Queenstown",Titanic_Original!L494="S","Southampton")</f>
        <v>Southampton</v>
      </c>
    </row>
    <row r="495" spans="1:12" x14ac:dyDescent="0.2">
      <c r="A495" s="1">
        <v>494</v>
      </c>
      <c r="B495" s="1" t="str">
        <f>IF(Titanic_Original!$B495=1,"Yes","No")</f>
        <v>No</v>
      </c>
      <c r="C495" s="1" t="str">
        <f>(_xlfn.IFS(Titanic_Original!$C495=1,_xlfn.CONCAT(Titanic_Original!$C495,"st"),Titanic_Original!$C495=2,_xlfn.CONCAT(Titanic_Original!$C495,"nd"),Titanic_Original!$C495=3,_xlfn.CONCAT(Titanic_Original!$C495,"rd")))</f>
        <v>1st</v>
      </c>
      <c r="D495" s="1" t="s">
        <v>709</v>
      </c>
      <c r="E495" s="1" t="str">
        <f>PROPER(Titanic_Original!E495)</f>
        <v>Male</v>
      </c>
      <c r="F495" s="4">
        <f>IF(ISBLANK(Titanic_Original!$F495),MEDIAN(Titanic_Original!$F$2:$F$892),IF(Titanic_Original!$F495&lt;1,1,Titanic_Original!$F495))</f>
        <v>71</v>
      </c>
      <c r="G495" s="1">
        <v>0</v>
      </c>
      <c r="H495" s="1">
        <v>0</v>
      </c>
      <c r="I495" s="1" t="s">
        <v>710</v>
      </c>
      <c r="J495" s="8">
        <v>49.504199999999997</v>
      </c>
      <c r="K495" t="str">
        <f>IF(ISBLANK(Titanic_Original!K495),"0",Titanic_Original!K495)</f>
        <v>0</v>
      </c>
      <c r="L495" s="1" t="str">
        <f>_xlfn.IFS(ISBLANK(Titanic_Original!L495),"Unknown",Titanic_Original!L495="C","Cherbourg",Titanic_Original!L495="Q","Queenstown",Titanic_Original!L495="S","Southampton")</f>
        <v>Cherbourg</v>
      </c>
    </row>
    <row r="496" spans="1:12" x14ac:dyDescent="0.2">
      <c r="A496" s="1">
        <v>495</v>
      </c>
      <c r="B496" s="1" t="str">
        <f>IF(Titanic_Original!$B496=1,"Yes","No")</f>
        <v>No</v>
      </c>
      <c r="C496" s="1" t="str">
        <f>(_xlfn.IFS(Titanic_Original!$C496=1,_xlfn.CONCAT(Titanic_Original!$C496,"st"),Titanic_Original!$C496=2,_xlfn.CONCAT(Titanic_Original!$C496,"nd"),Titanic_Original!$C496=3,_xlfn.CONCAT(Titanic_Original!$C496,"rd")))</f>
        <v>3rd</v>
      </c>
      <c r="D496" s="1" t="s">
        <v>711</v>
      </c>
      <c r="E496" s="1" t="str">
        <f>PROPER(Titanic_Original!E496)</f>
        <v>Male</v>
      </c>
      <c r="F496" s="4">
        <f>IF(ISBLANK(Titanic_Original!$F496),MEDIAN(Titanic_Original!$F$2:$F$892),IF(Titanic_Original!$F496&lt;1,1,Titanic_Original!$F496))</f>
        <v>21</v>
      </c>
      <c r="G496" s="1">
        <v>0</v>
      </c>
      <c r="H496" s="1">
        <v>0</v>
      </c>
      <c r="I496" s="1" t="s">
        <v>712</v>
      </c>
      <c r="J496" s="8">
        <v>8.0500000000000007</v>
      </c>
      <c r="K496" t="str">
        <f>IF(ISBLANK(Titanic_Original!K496),"0",Titanic_Original!K496)</f>
        <v>0</v>
      </c>
      <c r="L496" s="1" t="str">
        <f>_xlfn.IFS(ISBLANK(Titanic_Original!L496),"Unknown",Titanic_Original!L496="C","Cherbourg",Titanic_Original!L496="Q","Queenstown",Titanic_Original!L496="S","Southampton")</f>
        <v>Southampton</v>
      </c>
    </row>
    <row r="497" spans="1:12" x14ac:dyDescent="0.2">
      <c r="A497" s="1">
        <v>496</v>
      </c>
      <c r="B497" s="1" t="str">
        <f>IF(Titanic_Original!$B497=1,"Yes","No")</f>
        <v>No</v>
      </c>
      <c r="C497" s="1" t="str">
        <f>(_xlfn.IFS(Titanic_Original!$C497=1,_xlfn.CONCAT(Titanic_Original!$C497,"st"),Titanic_Original!$C497=2,_xlfn.CONCAT(Titanic_Original!$C497,"nd"),Titanic_Original!$C497=3,_xlfn.CONCAT(Titanic_Original!$C497,"rd")))</f>
        <v>3rd</v>
      </c>
      <c r="D497" s="1" t="s">
        <v>713</v>
      </c>
      <c r="E497" s="1" t="str">
        <f>PROPER(Titanic_Original!E497)</f>
        <v>Male</v>
      </c>
      <c r="F497" s="4">
        <f>IF(ISBLANK(Titanic_Original!$F497),MEDIAN(Titanic_Original!$F$2:$F$892),IF(Titanic_Original!$F497&lt;1,1,Titanic_Original!$F497))</f>
        <v>28</v>
      </c>
      <c r="G497" s="1">
        <v>0</v>
      </c>
      <c r="H497" s="1">
        <v>0</v>
      </c>
      <c r="I497" s="1">
        <v>2627</v>
      </c>
      <c r="J497" s="8">
        <v>14.458299999999999</v>
      </c>
      <c r="K497" t="str">
        <f>IF(ISBLANK(Titanic_Original!K497),"0",Titanic_Original!K497)</f>
        <v>0</v>
      </c>
      <c r="L497" s="1" t="str">
        <f>_xlfn.IFS(ISBLANK(Titanic_Original!L497),"Unknown",Titanic_Original!L497="C","Cherbourg",Titanic_Original!L497="Q","Queenstown",Titanic_Original!L497="S","Southampton")</f>
        <v>Cherbourg</v>
      </c>
    </row>
    <row r="498" spans="1:12" x14ac:dyDescent="0.2">
      <c r="A498" s="1">
        <v>497</v>
      </c>
      <c r="B498" s="1" t="str">
        <f>IF(Titanic_Original!$B498=1,"Yes","No")</f>
        <v>Yes</v>
      </c>
      <c r="C498" s="1" t="str">
        <f>(_xlfn.IFS(Titanic_Original!$C498=1,_xlfn.CONCAT(Titanic_Original!$C498,"st"),Titanic_Original!$C498=2,_xlfn.CONCAT(Titanic_Original!$C498,"nd"),Titanic_Original!$C498=3,_xlfn.CONCAT(Titanic_Original!$C498,"rd")))</f>
        <v>1st</v>
      </c>
      <c r="D498" s="1" t="s">
        <v>714</v>
      </c>
      <c r="E498" s="1" t="str">
        <f>PROPER(Titanic_Original!E498)</f>
        <v>Female</v>
      </c>
      <c r="F498" s="4">
        <f>IF(ISBLANK(Titanic_Original!$F498),MEDIAN(Titanic_Original!$F$2:$F$892),IF(Titanic_Original!$F498&lt;1,1,Titanic_Original!$F498))</f>
        <v>54</v>
      </c>
      <c r="G498" s="1">
        <v>1</v>
      </c>
      <c r="H498" s="1">
        <v>0</v>
      </c>
      <c r="I498" s="1">
        <v>36947</v>
      </c>
      <c r="J498" s="8">
        <v>78.2667</v>
      </c>
      <c r="K498" t="str">
        <f>IF(ISBLANK(Titanic_Original!K498),"0",Titanic_Original!K498)</f>
        <v>D20</v>
      </c>
      <c r="L498" s="1" t="str">
        <f>_xlfn.IFS(ISBLANK(Titanic_Original!L498),"Unknown",Titanic_Original!L498="C","Cherbourg",Titanic_Original!L498="Q","Queenstown",Titanic_Original!L498="S","Southampton")</f>
        <v>Cherbourg</v>
      </c>
    </row>
    <row r="499" spans="1:12" x14ac:dyDescent="0.2">
      <c r="A499" s="1">
        <v>498</v>
      </c>
      <c r="B499" s="1" t="str">
        <f>IF(Titanic_Original!$B499=1,"Yes","No")</f>
        <v>No</v>
      </c>
      <c r="C499" s="1" t="str">
        <f>(_xlfn.IFS(Titanic_Original!$C499=1,_xlfn.CONCAT(Titanic_Original!$C499,"st"),Titanic_Original!$C499=2,_xlfn.CONCAT(Titanic_Original!$C499,"nd"),Titanic_Original!$C499=3,_xlfn.CONCAT(Titanic_Original!$C499,"rd")))</f>
        <v>3rd</v>
      </c>
      <c r="D499" s="1" t="s">
        <v>716</v>
      </c>
      <c r="E499" s="1" t="str">
        <f>PROPER(Titanic_Original!E499)</f>
        <v>Male</v>
      </c>
      <c r="F499" s="4">
        <f>IF(ISBLANK(Titanic_Original!$F499),MEDIAN(Titanic_Original!$F$2:$F$892),IF(Titanic_Original!$F499&lt;1,1,Titanic_Original!$F499))</f>
        <v>28</v>
      </c>
      <c r="G499" s="1">
        <v>0</v>
      </c>
      <c r="H499" s="1">
        <v>0</v>
      </c>
      <c r="I499" s="1" t="s">
        <v>717</v>
      </c>
      <c r="J499" s="8">
        <v>15.1</v>
      </c>
      <c r="K499" t="str">
        <f>IF(ISBLANK(Titanic_Original!K499),"0",Titanic_Original!K499)</f>
        <v>0</v>
      </c>
      <c r="L499" s="1" t="str">
        <f>_xlfn.IFS(ISBLANK(Titanic_Original!L499),"Unknown",Titanic_Original!L499="C","Cherbourg",Titanic_Original!L499="Q","Queenstown",Titanic_Original!L499="S","Southampton")</f>
        <v>Southampton</v>
      </c>
    </row>
    <row r="500" spans="1:12" x14ac:dyDescent="0.2">
      <c r="A500" s="1">
        <v>499</v>
      </c>
      <c r="B500" s="1" t="str">
        <f>IF(Titanic_Original!$B500=1,"Yes","No")</f>
        <v>No</v>
      </c>
      <c r="C500" s="1" t="str">
        <f>(_xlfn.IFS(Titanic_Original!$C500=1,_xlfn.CONCAT(Titanic_Original!$C500,"st"),Titanic_Original!$C500=2,_xlfn.CONCAT(Titanic_Original!$C500,"nd"),Titanic_Original!$C500=3,_xlfn.CONCAT(Titanic_Original!$C500,"rd")))</f>
        <v>1st</v>
      </c>
      <c r="D500" s="1" t="s">
        <v>718</v>
      </c>
      <c r="E500" s="1" t="str">
        <f>PROPER(Titanic_Original!E500)</f>
        <v>Female</v>
      </c>
      <c r="F500" s="4">
        <f>IF(ISBLANK(Titanic_Original!$F500),MEDIAN(Titanic_Original!$F$2:$F$892),IF(Titanic_Original!$F500&lt;1,1,Titanic_Original!$F500))</f>
        <v>25</v>
      </c>
      <c r="G500" s="1">
        <v>1</v>
      </c>
      <c r="H500" s="1">
        <v>2</v>
      </c>
      <c r="I500" s="1">
        <v>113781</v>
      </c>
      <c r="J500" s="8">
        <v>151.55000000000001</v>
      </c>
      <c r="K500" t="str">
        <f>IF(ISBLANK(Titanic_Original!K500),"0",Titanic_Original!K500)</f>
        <v>C22 C26</v>
      </c>
      <c r="L500" s="1" t="str">
        <f>_xlfn.IFS(ISBLANK(Titanic_Original!L500),"Unknown",Titanic_Original!L500="C","Cherbourg",Titanic_Original!L500="Q","Queenstown",Titanic_Original!L500="S","Southampton")</f>
        <v>Southampton</v>
      </c>
    </row>
    <row r="501" spans="1:12" x14ac:dyDescent="0.2">
      <c r="A501" s="1">
        <v>500</v>
      </c>
      <c r="B501" s="1" t="str">
        <f>IF(Titanic_Original!$B501=1,"Yes","No")</f>
        <v>No</v>
      </c>
      <c r="C501" s="1" t="str">
        <f>(_xlfn.IFS(Titanic_Original!$C501=1,_xlfn.CONCAT(Titanic_Original!$C501,"st"),Titanic_Original!$C501=2,_xlfn.CONCAT(Titanic_Original!$C501,"nd"),Titanic_Original!$C501=3,_xlfn.CONCAT(Titanic_Original!$C501,"rd")))</f>
        <v>3rd</v>
      </c>
      <c r="D501" s="1" t="s">
        <v>719</v>
      </c>
      <c r="E501" s="1" t="str">
        <f>PROPER(Titanic_Original!E501)</f>
        <v>Male</v>
      </c>
      <c r="F501" s="4">
        <f>IF(ISBLANK(Titanic_Original!$F501),MEDIAN(Titanic_Original!$F$2:$F$892),IF(Titanic_Original!$F501&lt;1,1,Titanic_Original!$F501))</f>
        <v>24</v>
      </c>
      <c r="G501" s="1">
        <v>0</v>
      </c>
      <c r="H501" s="1">
        <v>0</v>
      </c>
      <c r="I501" s="1">
        <v>350035</v>
      </c>
      <c r="J501" s="8">
        <v>7.7957999999999998</v>
      </c>
      <c r="K501" t="str">
        <f>IF(ISBLANK(Titanic_Original!K501),"0",Titanic_Original!K501)</f>
        <v>0</v>
      </c>
      <c r="L501" s="1" t="str">
        <f>_xlfn.IFS(ISBLANK(Titanic_Original!L501),"Unknown",Titanic_Original!L501="C","Cherbourg",Titanic_Original!L501="Q","Queenstown",Titanic_Original!L501="S","Southampton")</f>
        <v>Southampton</v>
      </c>
    </row>
    <row r="502" spans="1:12" x14ac:dyDescent="0.2">
      <c r="A502" s="1">
        <v>501</v>
      </c>
      <c r="B502" s="1" t="str">
        <f>IF(Titanic_Original!$B502=1,"Yes","No")</f>
        <v>No</v>
      </c>
      <c r="C502" s="1" t="str">
        <f>(_xlfn.IFS(Titanic_Original!$C502=1,_xlfn.CONCAT(Titanic_Original!$C502,"st"),Titanic_Original!$C502=2,_xlfn.CONCAT(Titanic_Original!$C502,"nd"),Titanic_Original!$C502=3,_xlfn.CONCAT(Titanic_Original!$C502,"rd")))</f>
        <v>3rd</v>
      </c>
      <c r="D502" s="1" t="s">
        <v>720</v>
      </c>
      <c r="E502" s="1" t="str">
        <f>PROPER(Titanic_Original!E502)</f>
        <v>Male</v>
      </c>
      <c r="F502" s="4">
        <f>IF(ISBLANK(Titanic_Original!$F502),MEDIAN(Titanic_Original!$F$2:$F$892),IF(Titanic_Original!$F502&lt;1,1,Titanic_Original!$F502))</f>
        <v>17</v>
      </c>
      <c r="G502" s="1">
        <v>0</v>
      </c>
      <c r="H502" s="1">
        <v>0</v>
      </c>
      <c r="I502" s="1">
        <v>315086</v>
      </c>
      <c r="J502" s="8">
        <v>8.6624999999999996</v>
      </c>
      <c r="K502" t="str">
        <f>IF(ISBLANK(Titanic_Original!K502),"0",Titanic_Original!K502)</f>
        <v>0</v>
      </c>
      <c r="L502" s="1" t="str">
        <f>_xlfn.IFS(ISBLANK(Titanic_Original!L502),"Unknown",Titanic_Original!L502="C","Cherbourg",Titanic_Original!L502="Q","Queenstown",Titanic_Original!L502="S","Southampton")</f>
        <v>Southampton</v>
      </c>
    </row>
    <row r="503" spans="1:12" x14ac:dyDescent="0.2">
      <c r="A503" s="1">
        <v>502</v>
      </c>
      <c r="B503" s="1" t="str">
        <f>IF(Titanic_Original!$B503=1,"Yes","No")</f>
        <v>No</v>
      </c>
      <c r="C503" s="1" t="str">
        <f>(_xlfn.IFS(Titanic_Original!$C503=1,_xlfn.CONCAT(Titanic_Original!$C503,"st"),Titanic_Original!$C503=2,_xlfn.CONCAT(Titanic_Original!$C503,"nd"),Titanic_Original!$C503=3,_xlfn.CONCAT(Titanic_Original!$C503,"rd")))</f>
        <v>3rd</v>
      </c>
      <c r="D503" s="1" t="s">
        <v>721</v>
      </c>
      <c r="E503" s="1" t="str">
        <f>PROPER(Titanic_Original!E503)</f>
        <v>Female</v>
      </c>
      <c r="F503" s="4">
        <f>IF(ISBLANK(Titanic_Original!$F503),MEDIAN(Titanic_Original!$F$2:$F$892),IF(Titanic_Original!$F503&lt;1,1,Titanic_Original!$F503))</f>
        <v>21</v>
      </c>
      <c r="G503" s="1">
        <v>0</v>
      </c>
      <c r="H503" s="1">
        <v>0</v>
      </c>
      <c r="I503" s="1">
        <v>364846</v>
      </c>
      <c r="J503" s="8">
        <v>7.75</v>
      </c>
      <c r="K503" t="str">
        <f>IF(ISBLANK(Titanic_Original!K503),"0",Titanic_Original!K503)</f>
        <v>0</v>
      </c>
      <c r="L503" s="1" t="str">
        <f>_xlfn.IFS(ISBLANK(Titanic_Original!L503),"Unknown",Titanic_Original!L503="C","Cherbourg",Titanic_Original!L503="Q","Queenstown",Titanic_Original!L503="S","Southampton")</f>
        <v>Queenstown</v>
      </c>
    </row>
    <row r="504" spans="1:12" x14ac:dyDescent="0.2">
      <c r="A504" s="1">
        <v>503</v>
      </c>
      <c r="B504" s="1" t="str">
        <f>IF(Titanic_Original!$B504=1,"Yes","No")</f>
        <v>No</v>
      </c>
      <c r="C504" s="1" t="str">
        <f>(_xlfn.IFS(Titanic_Original!$C504=1,_xlfn.CONCAT(Titanic_Original!$C504,"st"),Titanic_Original!$C504=2,_xlfn.CONCAT(Titanic_Original!$C504,"nd"),Titanic_Original!$C504=3,_xlfn.CONCAT(Titanic_Original!$C504,"rd")))</f>
        <v>3rd</v>
      </c>
      <c r="D504" s="1" t="s">
        <v>722</v>
      </c>
      <c r="E504" s="1" t="str">
        <f>PROPER(Titanic_Original!E504)</f>
        <v>Female</v>
      </c>
      <c r="F504" s="4">
        <f>IF(ISBLANK(Titanic_Original!$F504),MEDIAN(Titanic_Original!$F$2:$F$892),IF(Titanic_Original!$F504&lt;1,1,Titanic_Original!$F504))</f>
        <v>28</v>
      </c>
      <c r="G504" s="1">
        <v>0</v>
      </c>
      <c r="H504" s="1">
        <v>0</v>
      </c>
      <c r="I504" s="1">
        <v>330909</v>
      </c>
      <c r="J504" s="8">
        <v>7.6292</v>
      </c>
      <c r="K504" t="str">
        <f>IF(ISBLANK(Titanic_Original!K504),"0",Titanic_Original!K504)</f>
        <v>0</v>
      </c>
      <c r="L504" s="1" t="str">
        <f>_xlfn.IFS(ISBLANK(Titanic_Original!L504),"Unknown",Titanic_Original!L504="C","Cherbourg",Titanic_Original!L504="Q","Queenstown",Titanic_Original!L504="S","Southampton")</f>
        <v>Queenstown</v>
      </c>
    </row>
    <row r="505" spans="1:12" x14ac:dyDescent="0.2">
      <c r="A505" s="1">
        <v>504</v>
      </c>
      <c r="B505" s="1" t="str">
        <f>IF(Titanic_Original!$B505=1,"Yes","No")</f>
        <v>No</v>
      </c>
      <c r="C505" s="1" t="str">
        <f>(_xlfn.IFS(Titanic_Original!$C505=1,_xlfn.CONCAT(Titanic_Original!$C505,"st"),Titanic_Original!$C505=2,_xlfn.CONCAT(Titanic_Original!$C505,"nd"),Titanic_Original!$C505=3,_xlfn.CONCAT(Titanic_Original!$C505,"rd")))</f>
        <v>3rd</v>
      </c>
      <c r="D505" s="1" t="s">
        <v>723</v>
      </c>
      <c r="E505" s="1" t="str">
        <f>PROPER(Titanic_Original!E505)</f>
        <v>Female</v>
      </c>
      <c r="F505" s="4">
        <f>IF(ISBLANK(Titanic_Original!$F505),MEDIAN(Titanic_Original!$F$2:$F$892),IF(Titanic_Original!$F505&lt;1,1,Titanic_Original!$F505))</f>
        <v>37</v>
      </c>
      <c r="G505" s="1">
        <v>0</v>
      </c>
      <c r="H505" s="1">
        <v>0</v>
      </c>
      <c r="I505" s="1">
        <v>4135</v>
      </c>
      <c r="J505" s="8">
        <v>9.5875000000000004</v>
      </c>
      <c r="K505" t="str">
        <f>IF(ISBLANK(Titanic_Original!K505),"0",Titanic_Original!K505)</f>
        <v>0</v>
      </c>
      <c r="L505" s="1" t="str">
        <f>_xlfn.IFS(ISBLANK(Titanic_Original!L505),"Unknown",Titanic_Original!L505="C","Cherbourg",Titanic_Original!L505="Q","Queenstown",Titanic_Original!L505="S","Southampton")</f>
        <v>Southampton</v>
      </c>
    </row>
    <row r="506" spans="1:12" x14ac:dyDescent="0.2">
      <c r="A506" s="1">
        <v>505</v>
      </c>
      <c r="B506" s="1" t="str">
        <f>IF(Titanic_Original!$B506=1,"Yes","No")</f>
        <v>Yes</v>
      </c>
      <c r="C506" s="1" t="str">
        <f>(_xlfn.IFS(Titanic_Original!$C506=1,_xlfn.CONCAT(Titanic_Original!$C506,"st"),Titanic_Original!$C506=2,_xlfn.CONCAT(Titanic_Original!$C506,"nd"),Titanic_Original!$C506=3,_xlfn.CONCAT(Titanic_Original!$C506,"rd")))</f>
        <v>1st</v>
      </c>
      <c r="D506" s="1" t="s">
        <v>724</v>
      </c>
      <c r="E506" s="1" t="str">
        <f>PROPER(Titanic_Original!E506)</f>
        <v>Female</v>
      </c>
      <c r="F506" s="4">
        <f>IF(ISBLANK(Titanic_Original!$F506),MEDIAN(Titanic_Original!$F$2:$F$892),IF(Titanic_Original!$F506&lt;1,1,Titanic_Original!$F506))</f>
        <v>16</v>
      </c>
      <c r="G506" s="1">
        <v>0</v>
      </c>
      <c r="H506" s="1">
        <v>0</v>
      </c>
      <c r="I506" s="1">
        <v>110152</v>
      </c>
      <c r="J506" s="8">
        <v>86.5</v>
      </c>
      <c r="K506" t="str">
        <f>IF(ISBLANK(Titanic_Original!K506),"0",Titanic_Original!K506)</f>
        <v>B79</v>
      </c>
      <c r="L506" s="1" t="str">
        <f>_xlfn.IFS(ISBLANK(Titanic_Original!L506),"Unknown",Titanic_Original!L506="C","Cherbourg",Titanic_Original!L506="Q","Queenstown",Titanic_Original!L506="S","Southampton")</f>
        <v>Southampton</v>
      </c>
    </row>
    <row r="507" spans="1:12" x14ac:dyDescent="0.2">
      <c r="A507" s="1">
        <v>506</v>
      </c>
      <c r="B507" s="1" t="str">
        <f>IF(Titanic_Original!$B507=1,"Yes","No")</f>
        <v>No</v>
      </c>
      <c r="C507" s="1" t="str">
        <f>(_xlfn.IFS(Titanic_Original!$C507=1,_xlfn.CONCAT(Titanic_Original!$C507,"st"),Titanic_Original!$C507=2,_xlfn.CONCAT(Titanic_Original!$C507,"nd"),Titanic_Original!$C507=3,_xlfn.CONCAT(Titanic_Original!$C507,"rd")))</f>
        <v>1st</v>
      </c>
      <c r="D507" s="1" t="s">
        <v>726</v>
      </c>
      <c r="E507" s="1" t="str">
        <f>PROPER(Titanic_Original!E507)</f>
        <v>Male</v>
      </c>
      <c r="F507" s="4">
        <f>IF(ISBLANK(Titanic_Original!$F507),MEDIAN(Titanic_Original!$F$2:$F$892),IF(Titanic_Original!$F507&lt;1,1,Titanic_Original!$F507))</f>
        <v>18</v>
      </c>
      <c r="G507" s="1">
        <v>1</v>
      </c>
      <c r="H507" s="1">
        <v>0</v>
      </c>
      <c r="I507" s="1" t="s">
        <v>461</v>
      </c>
      <c r="J507" s="8">
        <v>108.9</v>
      </c>
      <c r="K507" t="str">
        <f>IF(ISBLANK(Titanic_Original!K507),"0",Titanic_Original!K507)</f>
        <v>C65</v>
      </c>
      <c r="L507" s="1" t="str">
        <f>_xlfn.IFS(ISBLANK(Titanic_Original!L507),"Unknown",Titanic_Original!L507="C","Cherbourg",Titanic_Original!L507="Q","Queenstown",Titanic_Original!L507="S","Southampton")</f>
        <v>Cherbourg</v>
      </c>
    </row>
    <row r="508" spans="1:12" x14ac:dyDescent="0.2">
      <c r="A508" s="1">
        <v>507</v>
      </c>
      <c r="B508" s="1" t="str">
        <f>IF(Titanic_Original!$B508=1,"Yes","No")</f>
        <v>Yes</v>
      </c>
      <c r="C508" s="1" t="str">
        <f>(_xlfn.IFS(Titanic_Original!$C508=1,_xlfn.CONCAT(Titanic_Original!$C508,"st"),Titanic_Original!$C508=2,_xlfn.CONCAT(Titanic_Original!$C508,"nd"),Titanic_Original!$C508=3,_xlfn.CONCAT(Titanic_Original!$C508,"rd")))</f>
        <v>2nd</v>
      </c>
      <c r="D508" s="1" t="s">
        <v>727</v>
      </c>
      <c r="E508" s="1" t="str">
        <f>PROPER(Titanic_Original!E508)</f>
        <v>Female</v>
      </c>
      <c r="F508" s="4">
        <f>IF(ISBLANK(Titanic_Original!$F508),MEDIAN(Titanic_Original!$F$2:$F$892),IF(Titanic_Original!$F508&lt;1,1,Titanic_Original!$F508))</f>
        <v>33</v>
      </c>
      <c r="G508" s="1">
        <v>0</v>
      </c>
      <c r="H508" s="1">
        <v>2</v>
      </c>
      <c r="I508" s="1">
        <v>26360</v>
      </c>
      <c r="J508" s="8">
        <v>26</v>
      </c>
      <c r="K508" t="str">
        <f>IF(ISBLANK(Titanic_Original!K508),"0",Titanic_Original!K508)</f>
        <v>0</v>
      </c>
      <c r="L508" s="1" t="str">
        <f>_xlfn.IFS(ISBLANK(Titanic_Original!L508),"Unknown",Titanic_Original!L508="C","Cherbourg",Titanic_Original!L508="Q","Queenstown",Titanic_Original!L508="S","Southampton")</f>
        <v>Southampton</v>
      </c>
    </row>
    <row r="509" spans="1:12" x14ac:dyDescent="0.2">
      <c r="A509" s="1">
        <v>508</v>
      </c>
      <c r="B509" s="1" t="str">
        <f>IF(Titanic_Original!$B509=1,"Yes","No")</f>
        <v>Yes</v>
      </c>
      <c r="C509" s="1" t="str">
        <f>(_xlfn.IFS(Titanic_Original!$C509=1,_xlfn.CONCAT(Titanic_Original!$C509,"st"),Titanic_Original!$C509=2,_xlfn.CONCAT(Titanic_Original!$C509,"nd"),Titanic_Original!$C509=3,_xlfn.CONCAT(Titanic_Original!$C509,"rd")))</f>
        <v>1st</v>
      </c>
      <c r="D509" s="1" t="s">
        <v>728</v>
      </c>
      <c r="E509" s="1" t="str">
        <f>PROPER(Titanic_Original!E509)</f>
        <v>Male</v>
      </c>
      <c r="F509" s="4">
        <f>IF(ISBLANK(Titanic_Original!$F509),MEDIAN(Titanic_Original!$F$2:$F$892),IF(Titanic_Original!$F509&lt;1,1,Titanic_Original!$F509))</f>
        <v>28</v>
      </c>
      <c r="G509" s="1">
        <v>0</v>
      </c>
      <c r="H509" s="1">
        <v>0</v>
      </c>
      <c r="I509" s="1">
        <v>111427</v>
      </c>
      <c r="J509" s="8">
        <v>26.55</v>
      </c>
      <c r="K509" t="str">
        <f>IF(ISBLANK(Titanic_Original!K509),"0",Titanic_Original!K509)</f>
        <v>0</v>
      </c>
      <c r="L509" s="1" t="str">
        <f>_xlfn.IFS(ISBLANK(Titanic_Original!L509),"Unknown",Titanic_Original!L509="C","Cherbourg",Titanic_Original!L509="Q","Queenstown",Titanic_Original!L509="S","Southampton")</f>
        <v>Southampton</v>
      </c>
    </row>
    <row r="510" spans="1:12" x14ac:dyDescent="0.2">
      <c r="A510" s="1">
        <v>509</v>
      </c>
      <c r="B510" s="1" t="str">
        <f>IF(Titanic_Original!$B510=1,"Yes","No")</f>
        <v>No</v>
      </c>
      <c r="C510" s="1" t="str">
        <f>(_xlfn.IFS(Titanic_Original!$C510=1,_xlfn.CONCAT(Titanic_Original!$C510,"st"),Titanic_Original!$C510=2,_xlfn.CONCAT(Titanic_Original!$C510,"nd"),Titanic_Original!$C510=3,_xlfn.CONCAT(Titanic_Original!$C510,"rd")))</f>
        <v>3rd</v>
      </c>
      <c r="D510" s="1" t="s">
        <v>729</v>
      </c>
      <c r="E510" s="1" t="str">
        <f>PROPER(Titanic_Original!E510)</f>
        <v>Male</v>
      </c>
      <c r="F510" s="4">
        <f>IF(ISBLANK(Titanic_Original!$F510),MEDIAN(Titanic_Original!$F$2:$F$892),IF(Titanic_Original!$F510&lt;1,1,Titanic_Original!$F510))</f>
        <v>28</v>
      </c>
      <c r="G510" s="1">
        <v>0</v>
      </c>
      <c r="H510" s="1">
        <v>0</v>
      </c>
      <c r="I510" s="1" t="s">
        <v>730</v>
      </c>
      <c r="J510" s="8">
        <v>22.524999999999999</v>
      </c>
      <c r="K510" t="str">
        <f>IF(ISBLANK(Titanic_Original!K510),"0",Titanic_Original!K510)</f>
        <v>0</v>
      </c>
      <c r="L510" s="1" t="str">
        <f>_xlfn.IFS(ISBLANK(Titanic_Original!L510),"Unknown",Titanic_Original!L510="C","Cherbourg",Titanic_Original!L510="Q","Queenstown",Titanic_Original!L510="S","Southampton")</f>
        <v>Southampton</v>
      </c>
    </row>
    <row r="511" spans="1:12" x14ac:dyDescent="0.2">
      <c r="A511" s="1">
        <v>510</v>
      </c>
      <c r="B511" s="1" t="str">
        <f>IF(Titanic_Original!$B511=1,"Yes","No")</f>
        <v>Yes</v>
      </c>
      <c r="C511" s="1" t="str">
        <f>(_xlfn.IFS(Titanic_Original!$C511=1,_xlfn.CONCAT(Titanic_Original!$C511,"st"),Titanic_Original!$C511=2,_xlfn.CONCAT(Titanic_Original!$C511,"nd"),Titanic_Original!$C511=3,_xlfn.CONCAT(Titanic_Original!$C511,"rd")))</f>
        <v>3rd</v>
      </c>
      <c r="D511" s="1" t="s">
        <v>731</v>
      </c>
      <c r="E511" s="1" t="str">
        <f>PROPER(Titanic_Original!E511)</f>
        <v>Male</v>
      </c>
      <c r="F511" s="4">
        <f>IF(ISBLANK(Titanic_Original!$F511),MEDIAN(Titanic_Original!$F$2:$F$892),IF(Titanic_Original!$F511&lt;1,1,Titanic_Original!$F511))</f>
        <v>26</v>
      </c>
      <c r="G511" s="1">
        <v>0</v>
      </c>
      <c r="H511" s="1">
        <v>0</v>
      </c>
      <c r="I511" s="1">
        <v>1601</v>
      </c>
      <c r="J511" s="8">
        <v>56.495800000000003</v>
      </c>
      <c r="K511" t="str">
        <f>IF(ISBLANK(Titanic_Original!K511),"0",Titanic_Original!K511)</f>
        <v>0</v>
      </c>
      <c r="L511" s="1" t="str">
        <f>_xlfn.IFS(ISBLANK(Titanic_Original!L511),"Unknown",Titanic_Original!L511="C","Cherbourg",Titanic_Original!L511="Q","Queenstown",Titanic_Original!L511="S","Southampton")</f>
        <v>Southampton</v>
      </c>
    </row>
    <row r="512" spans="1:12" x14ac:dyDescent="0.2">
      <c r="A512" s="1">
        <v>511</v>
      </c>
      <c r="B512" s="1" t="str">
        <f>IF(Titanic_Original!$B512=1,"Yes","No")</f>
        <v>Yes</v>
      </c>
      <c r="C512" s="1" t="str">
        <f>(_xlfn.IFS(Titanic_Original!$C512=1,_xlfn.CONCAT(Titanic_Original!$C512,"st"),Titanic_Original!$C512=2,_xlfn.CONCAT(Titanic_Original!$C512,"nd"),Titanic_Original!$C512=3,_xlfn.CONCAT(Titanic_Original!$C512,"rd")))</f>
        <v>3rd</v>
      </c>
      <c r="D512" s="1" t="s">
        <v>732</v>
      </c>
      <c r="E512" s="1" t="str">
        <f>PROPER(Titanic_Original!E512)</f>
        <v>Male</v>
      </c>
      <c r="F512" s="4">
        <f>IF(ISBLANK(Titanic_Original!$F512),MEDIAN(Titanic_Original!$F$2:$F$892),IF(Titanic_Original!$F512&lt;1,1,Titanic_Original!$F512))</f>
        <v>29</v>
      </c>
      <c r="G512" s="1">
        <v>0</v>
      </c>
      <c r="H512" s="1">
        <v>0</v>
      </c>
      <c r="I512" s="1">
        <v>382651</v>
      </c>
      <c r="J512" s="8">
        <v>7.75</v>
      </c>
      <c r="K512" t="str">
        <f>IF(ISBLANK(Titanic_Original!K512),"0",Titanic_Original!K512)</f>
        <v>0</v>
      </c>
      <c r="L512" s="1" t="str">
        <f>_xlfn.IFS(ISBLANK(Titanic_Original!L512),"Unknown",Titanic_Original!L512="C","Cherbourg",Titanic_Original!L512="Q","Queenstown",Titanic_Original!L512="S","Southampton")</f>
        <v>Queenstown</v>
      </c>
    </row>
    <row r="513" spans="1:12" x14ac:dyDescent="0.2">
      <c r="A513" s="1">
        <v>512</v>
      </c>
      <c r="B513" s="1" t="str">
        <f>IF(Titanic_Original!$B513=1,"Yes","No")</f>
        <v>No</v>
      </c>
      <c r="C513" s="1" t="str">
        <f>(_xlfn.IFS(Titanic_Original!$C513=1,_xlfn.CONCAT(Titanic_Original!$C513,"st"),Titanic_Original!$C513=2,_xlfn.CONCAT(Titanic_Original!$C513,"nd"),Titanic_Original!$C513=3,_xlfn.CONCAT(Titanic_Original!$C513,"rd")))</f>
        <v>3rd</v>
      </c>
      <c r="D513" s="1" t="s">
        <v>733</v>
      </c>
      <c r="E513" s="1" t="str">
        <f>PROPER(Titanic_Original!E513)</f>
        <v>Male</v>
      </c>
      <c r="F513" s="4">
        <f>IF(ISBLANK(Titanic_Original!$F513),MEDIAN(Titanic_Original!$F$2:$F$892),IF(Titanic_Original!$F513&lt;1,1,Titanic_Original!$F513))</f>
        <v>28</v>
      </c>
      <c r="G513" s="1">
        <v>0</v>
      </c>
      <c r="H513" s="1">
        <v>0</v>
      </c>
      <c r="I513" s="1" t="s">
        <v>734</v>
      </c>
      <c r="J513" s="8">
        <v>8.0500000000000007</v>
      </c>
      <c r="K513" t="str">
        <f>IF(ISBLANK(Titanic_Original!K513),"0",Titanic_Original!K513)</f>
        <v>0</v>
      </c>
      <c r="L513" s="1" t="str">
        <f>_xlfn.IFS(ISBLANK(Titanic_Original!L513),"Unknown",Titanic_Original!L513="C","Cherbourg",Titanic_Original!L513="Q","Queenstown",Titanic_Original!L513="S","Southampton")</f>
        <v>Southampton</v>
      </c>
    </row>
    <row r="514" spans="1:12" x14ac:dyDescent="0.2">
      <c r="A514" s="1">
        <v>513</v>
      </c>
      <c r="B514" s="1" t="str">
        <f>IF(Titanic_Original!$B514=1,"Yes","No")</f>
        <v>Yes</v>
      </c>
      <c r="C514" s="1" t="str">
        <f>(_xlfn.IFS(Titanic_Original!$C514=1,_xlfn.CONCAT(Titanic_Original!$C514,"st"),Titanic_Original!$C514=2,_xlfn.CONCAT(Titanic_Original!$C514,"nd"),Titanic_Original!$C514=3,_xlfn.CONCAT(Titanic_Original!$C514,"rd")))</f>
        <v>1st</v>
      </c>
      <c r="D514" s="1" t="s">
        <v>735</v>
      </c>
      <c r="E514" s="1" t="str">
        <f>PROPER(Titanic_Original!E514)</f>
        <v>Male</v>
      </c>
      <c r="F514" s="4">
        <f>IF(ISBLANK(Titanic_Original!$F514),MEDIAN(Titanic_Original!$F$2:$F$892),IF(Titanic_Original!$F514&lt;1,1,Titanic_Original!$F514))</f>
        <v>36</v>
      </c>
      <c r="G514" s="1">
        <v>0</v>
      </c>
      <c r="H514" s="1">
        <v>0</v>
      </c>
      <c r="I514" s="1" t="s">
        <v>736</v>
      </c>
      <c r="J514" s="8">
        <v>26.287500000000001</v>
      </c>
      <c r="K514" t="str">
        <f>IF(ISBLANK(Titanic_Original!K514),"0",Titanic_Original!K514)</f>
        <v>E25</v>
      </c>
      <c r="L514" s="1" t="str">
        <f>_xlfn.IFS(ISBLANK(Titanic_Original!L514),"Unknown",Titanic_Original!L514="C","Cherbourg",Titanic_Original!L514="Q","Queenstown",Titanic_Original!L514="S","Southampton")</f>
        <v>Southampton</v>
      </c>
    </row>
    <row r="515" spans="1:12" x14ac:dyDescent="0.2">
      <c r="A515" s="1">
        <v>514</v>
      </c>
      <c r="B515" s="1" t="str">
        <f>IF(Titanic_Original!$B515=1,"Yes","No")</f>
        <v>Yes</v>
      </c>
      <c r="C515" s="1" t="str">
        <f>(_xlfn.IFS(Titanic_Original!$C515=1,_xlfn.CONCAT(Titanic_Original!$C515,"st"),Titanic_Original!$C515=2,_xlfn.CONCAT(Titanic_Original!$C515,"nd"),Titanic_Original!$C515=3,_xlfn.CONCAT(Titanic_Original!$C515,"rd")))</f>
        <v>1st</v>
      </c>
      <c r="D515" s="1" t="s">
        <v>738</v>
      </c>
      <c r="E515" s="1" t="str">
        <f>PROPER(Titanic_Original!E515)</f>
        <v>Female</v>
      </c>
      <c r="F515" s="4">
        <f>IF(ISBLANK(Titanic_Original!$F515),MEDIAN(Titanic_Original!$F$2:$F$892),IF(Titanic_Original!$F515&lt;1,1,Titanic_Original!$F515))</f>
        <v>54</v>
      </c>
      <c r="G515" s="1">
        <v>1</v>
      </c>
      <c r="H515" s="1">
        <v>0</v>
      </c>
      <c r="I515" s="1" t="s">
        <v>739</v>
      </c>
      <c r="J515" s="8">
        <v>59.4</v>
      </c>
      <c r="K515" t="str">
        <f>IF(ISBLANK(Titanic_Original!K515),"0",Titanic_Original!K515)</f>
        <v>0</v>
      </c>
      <c r="L515" s="1" t="str">
        <f>_xlfn.IFS(ISBLANK(Titanic_Original!L515),"Unknown",Titanic_Original!L515="C","Cherbourg",Titanic_Original!L515="Q","Queenstown",Titanic_Original!L515="S","Southampton")</f>
        <v>Cherbourg</v>
      </c>
    </row>
    <row r="516" spans="1:12" x14ac:dyDescent="0.2">
      <c r="A516" s="1">
        <v>515</v>
      </c>
      <c r="B516" s="1" t="str">
        <f>IF(Titanic_Original!$B516=1,"Yes","No")</f>
        <v>No</v>
      </c>
      <c r="C516" s="1" t="str">
        <f>(_xlfn.IFS(Titanic_Original!$C516=1,_xlfn.CONCAT(Titanic_Original!$C516,"st"),Titanic_Original!$C516=2,_xlfn.CONCAT(Titanic_Original!$C516,"nd"),Titanic_Original!$C516=3,_xlfn.CONCAT(Titanic_Original!$C516,"rd")))</f>
        <v>3rd</v>
      </c>
      <c r="D516" s="1" t="s">
        <v>740</v>
      </c>
      <c r="E516" s="1" t="str">
        <f>PROPER(Titanic_Original!E516)</f>
        <v>Male</v>
      </c>
      <c r="F516" s="4">
        <f>IF(ISBLANK(Titanic_Original!$F516),MEDIAN(Titanic_Original!$F$2:$F$892),IF(Titanic_Original!$F516&lt;1,1,Titanic_Original!$F516))</f>
        <v>24</v>
      </c>
      <c r="G516" s="1">
        <v>0</v>
      </c>
      <c r="H516" s="1">
        <v>0</v>
      </c>
      <c r="I516" s="1">
        <v>349209</v>
      </c>
      <c r="J516" s="8">
        <v>7.4958</v>
      </c>
      <c r="K516" t="str">
        <f>IF(ISBLANK(Titanic_Original!K516),"0",Titanic_Original!K516)</f>
        <v>0</v>
      </c>
      <c r="L516" s="1" t="str">
        <f>_xlfn.IFS(ISBLANK(Titanic_Original!L516),"Unknown",Titanic_Original!L516="C","Cherbourg",Titanic_Original!L516="Q","Queenstown",Titanic_Original!L516="S","Southampton")</f>
        <v>Southampton</v>
      </c>
    </row>
    <row r="517" spans="1:12" x14ac:dyDescent="0.2">
      <c r="A517" s="1">
        <v>516</v>
      </c>
      <c r="B517" s="1" t="str">
        <f>IF(Titanic_Original!$B517=1,"Yes","No")</f>
        <v>No</v>
      </c>
      <c r="C517" s="1" t="str">
        <f>(_xlfn.IFS(Titanic_Original!$C517=1,_xlfn.CONCAT(Titanic_Original!$C517,"st"),Titanic_Original!$C517=2,_xlfn.CONCAT(Titanic_Original!$C517,"nd"),Titanic_Original!$C517=3,_xlfn.CONCAT(Titanic_Original!$C517,"rd")))</f>
        <v>1st</v>
      </c>
      <c r="D517" s="1" t="s">
        <v>741</v>
      </c>
      <c r="E517" s="1" t="str">
        <f>PROPER(Titanic_Original!E517)</f>
        <v>Male</v>
      </c>
      <c r="F517" s="4">
        <f>IF(ISBLANK(Titanic_Original!$F517),MEDIAN(Titanic_Original!$F$2:$F$892),IF(Titanic_Original!$F517&lt;1,1,Titanic_Original!$F517))</f>
        <v>47</v>
      </c>
      <c r="G517" s="1">
        <v>0</v>
      </c>
      <c r="H517" s="1">
        <v>0</v>
      </c>
      <c r="I517" s="1">
        <v>36967</v>
      </c>
      <c r="J517" s="8">
        <v>34.020800000000001</v>
      </c>
      <c r="K517" t="str">
        <f>IF(ISBLANK(Titanic_Original!K517),"0",Titanic_Original!K517)</f>
        <v>D46</v>
      </c>
      <c r="L517" s="1" t="str">
        <f>_xlfn.IFS(ISBLANK(Titanic_Original!L517),"Unknown",Titanic_Original!L517="C","Cherbourg",Titanic_Original!L517="Q","Queenstown",Titanic_Original!L517="S","Southampton")</f>
        <v>Southampton</v>
      </c>
    </row>
    <row r="518" spans="1:12" x14ac:dyDescent="0.2">
      <c r="A518" s="1">
        <v>517</v>
      </c>
      <c r="B518" s="1" t="str">
        <f>IF(Titanic_Original!$B518=1,"Yes","No")</f>
        <v>Yes</v>
      </c>
      <c r="C518" s="1" t="str">
        <f>(_xlfn.IFS(Titanic_Original!$C518=1,_xlfn.CONCAT(Titanic_Original!$C518,"st"),Titanic_Original!$C518=2,_xlfn.CONCAT(Titanic_Original!$C518,"nd"),Titanic_Original!$C518=3,_xlfn.CONCAT(Titanic_Original!$C518,"rd")))</f>
        <v>2nd</v>
      </c>
      <c r="D518" s="1" t="s">
        <v>743</v>
      </c>
      <c r="E518" s="1" t="str">
        <f>PROPER(Titanic_Original!E518)</f>
        <v>Female</v>
      </c>
      <c r="F518" s="4">
        <f>IF(ISBLANK(Titanic_Original!$F518),MEDIAN(Titanic_Original!$F$2:$F$892),IF(Titanic_Original!$F518&lt;1,1,Titanic_Original!$F518))</f>
        <v>34</v>
      </c>
      <c r="G518" s="1">
        <v>0</v>
      </c>
      <c r="H518" s="1">
        <v>0</v>
      </c>
      <c r="I518" s="1" t="s">
        <v>744</v>
      </c>
      <c r="J518" s="8">
        <v>10.5</v>
      </c>
      <c r="K518" t="str">
        <f>IF(ISBLANK(Titanic_Original!K518),"0",Titanic_Original!K518)</f>
        <v>F33</v>
      </c>
      <c r="L518" s="1" t="str">
        <f>_xlfn.IFS(ISBLANK(Titanic_Original!L518),"Unknown",Titanic_Original!L518="C","Cherbourg",Titanic_Original!L518="Q","Queenstown",Titanic_Original!L518="S","Southampton")</f>
        <v>Southampton</v>
      </c>
    </row>
    <row r="519" spans="1:12" x14ac:dyDescent="0.2">
      <c r="A519" s="1">
        <v>518</v>
      </c>
      <c r="B519" s="1" t="str">
        <f>IF(Titanic_Original!$B519=1,"Yes","No")</f>
        <v>No</v>
      </c>
      <c r="C519" s="1" t="str">
        <f>(_xlfn.IFS(Titanic_Original!$C519=1,_xlfn.CONCAT(Titanic_Original!$C519,"st"),Titanic_Original!$C519=2,_xlfn.CONCAT(Titanic_Original!$C519,"nd"),Titanic_Original!$C519=3,_xlfn.CONCAT(Titanic_Original!$C519,"rd")))</f>
        <v>3rd</v>
      </c>
      <c r="D519" s="1" t="s">
        <v>745</v>
      </c>
      <c r="E519" s="1" t="str">
        <f>PROPER(Titanic_Original!E519)</f>
        <v>Male</v>
      </c>
      <c r="F519" s="4">
        <f>IF(ISBLANK(Titanic_Original!$F519),MEDIAN(Titanic_Original!$F$2:$F$892),IF(Titanic_Original!$F519&lt;1,1,Titanic_Original!$F519))</f>
        <v>28</v>
      </c>
      <c r="G519" s="1">
        <v>0</v>
      </c>
      <c r="H519" s="1">
        <v>0</v>
      </c>
      <c r="I519" s="1">
        <v>371110</v>
      </c>
      <c r="J519" s="8">
        <v>24.15</v>
      </c>
      <c r="K519" t="str">
        <f>IF(ISBLANK(Titanic_Original!K519),"0",Titanic_Original!K519)</f>
        <v>0</v>
      </c>
      <c r="L519" s="1" t="str">
        <f>_xlfn.IFS(ISBLANK(Titanic_Original!L519),"Unknown",Titanic_Original!L519="C","Cherbourg",Titanic_Original!L519="Q","Queenstown",Titanic_Original!L519="S","Southampton")</f>
        <v>Queenstown</v>
      </c>
    </row>
    <row r="520" spans="1:12" x14ac:dyDescent="0.2">
      <c r="A520" s="1">
        <v>519</v>
      </c>
      <c r="B520" s="1" t="str">
        <f>IF(Titanic_Original!$B520=1,"Yes","No")</f>
        <v>Yes</v>
      </c>
      <c r="C520" s="1" t="str">
        <f>(_xlfn.IFS(Titanic_Original!$C520=1,_xlfn.CONCAT(Titanic_Original!$C520,"st"),Titanic_Original!$C520=2,_xlfn.CONCAT(Titanic_Original!$C520,"nd"),Titanic_Original!$C520=3,_xlfn.CONCAT(Titanic_Original!$C520,"rd")))</f>
        <v>2nd</v>
      </c>
      <c r="D520" s="1" t="s">
        <v>746</v>
      </c>
      <c r="E520" s="1" t="str">
        <f>PROPER(Titanic_Original!E520)</f>
        <v>Female</v>
      </c>
      <c r="F520" s="4">
        <f>IF(ISBLANK(Titanic_Original!$F520),MEDIAN(Titanic_Original!$F$2:$F$892),IF(Titanic_Original!$F520&lt;1,1,Titanic_Original!$F520))</f>
        <v>36</v>
      </c>
      <c r="G520" s="1">
        <v>1</v>
      </c>
      <c r="H520" s="1">
        <v>0</v>
      </c>
      <c r="I520" s="1">
        <v>226875</v>
      </c>
      <c r="J520" s="8">
        <v>26</v>
      </c>
      <c r="K520" t="str">
        <f>IF(ISBLANK(Titanic_Original!K520),"0",Titanic_Original!K520)</f>
        <v>0</v>
      </c>
      <c r="L520" s="1" t="str">
        <f>_xlfn.IFS(ISBLANK(Titanic_Original!L520),"Unknown",Titanic_Original!L520="C","Cherbourg",Titanic_Original!L520="Q","Queenstown",Titanic_Original!L520="S","Southampton")</f>
        <v>Southampton</v>
      </c>
    </row>
    <row r="521" spans="1:12" x14ac:dyDescent="0.2">
      <c r="A521" s="1">
        <v>520</v>
      </c>
      <c r="B521" s="1" t="str">
        <f>IF(Titanic_Original!$B521=1,"Yes","No")</f>
        <v>No</v>
      </c>
      <c r="C521" s="1" t="str">
        <f>(_xlfn.IFS(Titanic_Original!$C521=1,_xlfn.CONCAT(Titanic_Original!$C521,"st"),Titanic_Original!$C521=2,_xlfn.CONCAT(Titanic_Original!$C521,"nd"),Titanic_Original!$C521=3,_xlfn.CONCAT(Titanic_Original!$C521,"rd")))</f>
        <v>3rd</v>
      </c>
      <c r="D521" s="1" t="s">
        <v>747</v>
      </c>
      <c r="E521" s="1" t="str">
        <f>PROPER(Titanic_Original!E521)</f>
        <v>Male</v>
      </c>
      <c r="F521" s="4">
        <f>IF(ISBLANK(Titanic_Original!$F521),MEDIAN(Titanic_Original!$F$2:$F$892),IF(Titanic_Original!$F521&lt;1,1,Titanic_Original!$F521))</f>
        <v>32</v>
      </c>
      <c r="G521" s="1">
        <v>0</v>
      </c>
      <c r="H521" s="1">
        <v>0</v>
      </c>
      <c r="I521" s="1">
        <v>349242</v>
      </c>
      <c r="J521" s="8">
        <v>7.8958000000000004</v>
      </c>
      <c r="K521" t="str">
        <f>IF(ISBLANK(Titanic_Original!K521),"0",Titanic_Original!K521)</f>
        <v>0</v>
      </c>
      <c r="L521" s="1" t="str">
        <f>_xlfn.IFS(ISBLANK(Titanic_Original!L521),"Unknown",Titanic_Original!L521="C","Cherbourg",Titanic_Original!L521="Q","Queenstown",Titanic_Original!L521="S","Southampton")</f>
        <v>Southampton</v>
      </c>
    </row>
    <row r="522" spans="1:12" x14ac:dyDescent="0.2">
      <c r="A522" s="1">
        <v>521</v>
      </c>
      <c r="B522" s="1" t="str">
        <f>IF(Titanic_Original!$B522=1,"Yes","No")</f>
        <v>Yes</v>
      </c>
      <c r="C522" s="1" t="str">
        <f>(_xlfn.IFS(Titanic_Original!$C522=1,_xlfn.CONCAT(Titanic_Original!$C522,"st"),Titanic_Original!$C522=2,_xlfn.CONCAT(Titanic_Original!$C522,"nd"),Titanic_Original!$C522=3,_xlfn.CONCAT(Titanic_Original!$C522,"rd")))</f>
        <v>1st</v>
      </c>
      <c r="D522" s="1" t="s">
        <v>748</v>
      </c>
      <c r="E522" s="1" t="str">
        <f>PROPER(Titanic_Original!E522)</f>
        <v>Female</v>
      </c>
      <c r="F522" s="4">
        <f>IF(ISBLANK(Titanic_Original!$F522),MEDIAN(Titanic_Original!$F$2:$F$892),IF(Titanic_Original!$F522&lt;1,1,Titanic_Original!$F522))</f>
        <v>30</v>
      </c>
      <c r="G522" s="1">
        <v>0</v>
      </c>
      <c r="H522" s="1">
        <v>0</v>
      </c>
      <c r="I522" s="1">
        <v>12749</v>
      </c>
      <c r="J522" s="8">
        <v>93.5</v>
      </c>
      <c r="K522" t="str">
        <f>IF(ISBLANK(Titanic_Original!K522),"0",Titanic_Original!K522)</f>
        <v>B73</v>
      </c>
      <c r="L522" s="1" t="str">
        <f>_xlfn.IFS(ISBLANK(Titanic_Original!L522),"Unknown",Titanic_Original!L522="C","Cherbourg",Titanic_Original!L522="Q","Queenstown",Titanic_Original!L522="S","Southampton")</f>
        <v>Southampton</v>
      </c>
    </row>
    <row r="523" spans="1:12" x14ac:dyDescent="0.2">
      <c r="A523" s="1">
        <v>522</v>
      </c>
      <c r="B523" s="1" t="str">
        <f>IF(Titanic_Original!$B523=1,"Yes","No")</f>
        <v>No</v>
      </c>
      <c r="C523" s="1" t="str">
        <f>(_xlfn.IFS(Titanic_Original!$C523=1,_xlfn.CONCAT(Titanic_Original!$C523,"st"),Titanic_Original!$C523=2,_xlfn.CONCAT(Titanic_Original!$C523,"nd"),Titanic_Original!$C523=3,_xlfn.CONCAT(Titanic_Original!$C523,"rd")))</f>
        <v>3rd</v>
      </c>
      <c r="D523" s="1" t="s">
        <v>750</v>
      </c>
      <c r="E523" s="1" t="str">
        <f>PROPER(Titanic_Original!E523)</f>
        <v>Male</v>
      </c>
      <c r="F523" s="4">
        <f>IF(ISBLANK(Titanic_Original!$F523),MEDIAN(Titanic_Original!$F$2:$F$892),IF(Titanic_Original!$F523&lt;1,1,Titanic_Original!$F523))</f>
        <v>22</v>
      </c>
      <c r="G523" s="1">
        <v>0</v>
      </c>
      <c r="H523" s="1">
        <v>0</v>
      </c>
      <c r="I523" s="1">
        <v>349252</v>
      </c>
      <c r="J523" s="8">
        <v>7.8958000000000004</v>
      </c>
      <c r="K523" t="str">
        <f>IF(ISBLANK(Titanic_Original!K523),"0",Titanic_Original!K523)</f>
        <v>0</v>
      </c>
      <c r="L523" s="1" t="str">
        <f>_xlfn.IFS(ISBLANK(Titanic_Original!L523),"Unknown",Titanic_Original!L523="C","Cherbourg",Titanic_Original!L523="Q","Queenstown",Titanic_Original!L523="S","Southampton")</f>
        <v>Southampton</v>
      </c>
    </row>
    <row r="524" spans="1:12" x14ac:dyDescent="0.2">
      <c r="A524" s="1">
        <v>523</v>
      </c>
      <c r="B524" s="1" t="str">
        <f>IF(Titanic_Original!$B524=1,"Yes","No")</f>
        <v>No</v>
      </c>
      <c r="C524" s="1" t="str">
        <f>(_xlfn.IFS(Titanic_Original!$C524=1,_xlfn.CONCAT(Titanic_Original!$C524,"st"),Titanic_Original!$C524=2,_xlfn.CONCAT(Titanic_Original!$C524,"nd"),Titanic_Original!$C524=3,_xlfn.CONCAT(Titanic_Original!$C524,"rd")))</f>
        <v>3rd</v>
      </c>
      <c r="D524" s="1" t="s">
        <v>751</v>
      </c>
      <c r="E524" s="1" t="str">
        <f>PROPER(Titanic_Original!E524)</f>
        <v>Male</v>
      </c>
      <c r="F524" s="4">
        <f>IF(ISBLANK(Titanic_Original!$F524),MEDIAN(Titanic_Original!$F$2:$F$892),IF(Titanic_Original!$F524&lt;1,1,Titanic_Original!$F524))</f>
        <v>28</v>
      </c>
      <c r="G524" s="1">
        <v>0</v>
      </c>
      <c r="H524" s="1">
        <v>0</v>
      </c>
      <c r="I524" s="1">
        <v>2624</v>
      </c>
      <c r="J524" s="8">
        <v>7.2249999999999996</v>
      </c>
      <c r="K524" t="str">
        <f>IF(ISBLANK(Titanic_Original!K524),"0",Titanic_Original!K524)</f>
        <v>0</v>
      </c>
      <c r="L524" s="1" t="str">
        <f>_xlfn.IFS(ISBLANK(Titanic_Original!L524),"Unknown",Titanic_Original!L524="C","Cherbourg",Titanic_Original!L524="Q","Queenstown",Titanic_Original!L524="S","Southampton")</f>
        <v>Cherbourg</v>
      </c>
    </row>
    <row r="525" spans="1:12" x14ac:dyDescent="0.2">
      <c r="A525" s="1">
        <v>524</v>
      </c>
      <c r="B525" s="1" t="str">
        <f>IF(Titanic_Original!$B525=1,"Yes","No")</f>
        <v>Yes</v>
      </c>
      <c r="C525" s="1" t="str">
        <f>(_xlfn.IFS(Titanic_Original!$C525=1,_xlfn.CONCAT(Titanic_Original!$C525,"st"),Titanic_Original!$C525=2,_xlfn.CONCAT(Titanic_Original!$C525,"nd"),Titanic_Original!$C525=3,_xlfn.CONCAT(Titanic_Original!$C525,"rd")))</f>
        <v>1st</v>
      </c>
      <c r="D525" s="1" t="s">
        <v>752</v>
      </c>
      <c r="E525" s="1" t="str">
        <f>PROPER(Titanic_Original!E525)</f>
        <v>Female</v>
      </c>
      <c r="F525" s="4">
        <f>IF(ISBLANK(Titanic_Original!$F525),MEDIAN(Titanic_Original!$F$2:$F$892),IF(Titanic_Original!$F525&lt;1,1,Titanic_Original!$F525))</f>
        <v>44</v>
      </c>
      <c r="G525" s="1">
        <v>0</v>
      </c>
      <c r="H525" s="1">
        <v>1</v>
      </c>
      <c r="I525" s="1">
        <v>111361</v>
      </c>
      <c r="J525" s="8">
        <v>57.979199999999999</v>
      </c>
      <c r="K525" t="str">
        <f>IF(ISBLANK(Titanic_Original!K525),"0",Titanic_Original!K525)</f>
        <v>B18</v>
      </c>
      <c r="L525" s="1" t="str">
        <f>_xlfn.IFS(ISBLANK(Titanic_Original!L525),"Unknown",Titanic_Original!L525="C","Cherbourg",Titanic_Original!L525="Q","Queenstown",Titanic_Original!L525="S","Southampton")</f>
        <v>Cherbourg</v>
      </c>
    </row>
    <row r="526" spans="1:12" x14ac:dyDescent="0.2">
      <c r="A526" s="1">
        <v>525</v>
      </c>
      <c r="B526" s="1" t="str">
        <f>IF(Titanic_Original!$B526=1,"Yes","No")</f>
        <v>No</v>
      </c>
      <c r="C526" s="1" t="str">
        <f>(_xlfn.IFS(Titanic_Original!$C526=1,_xlfn.CONCAT(Titanic_Original!$C526,"st"),Titanic_Original!$C526=2,_xlfn.CONCAT(Titanic_Original!$C526,"nd"),Titanic_Original!$C526=3,_xlfn.CONCAT(Titanic_Original!$C526,"rd")))</f>
        <v>3rd</v>
      </c>
      <c r="D526" s="1" t="s">
        <v>753</v>
      </c>
      <c r="E526" s="1" t="str">
        <f>PROPER(Titanic_Original!E526)</f>
        <v>Male</v>
      </c>
      <c r="F526" s="4">
        <f>IF(ISBLANK(Titanic_Original!$F526),MEDIAN(Titanic_Original!$F$2:$F$892),IF(Titanic_Original!$F526&lt;1,1,Titanic_Original!$F526))</f>
        <v>28</v>
      </c>
      <c r="G526" s="1">
        <v>0</v>
      </c>
      <c r="H526" s="1">
        <v>0</v>
      </c>
      <c r="I526" s="1">
        <v>2700</v>
      </c>
      <c r="J526" s="8">
        <v>7.2291999999999996</v>
      </c>
      <c r="K526" t="str">
        <f>IF(ISBLANK(Titanic_Original!K526),"0",Titanic_Original!K526)</f>
        <v>0</v>
      </c>
      <c r="L526" s="1" t="str">
        <f>_xlfn.IFS(ISBLANK(Titanic_Original!L526),"Unknown",Titanic_Original!L526="C","Cherbourg",Titanic_Original!L526="Q","Queenstown",Titanic_Original!L526="S","Southampton")</f>
        <v>Cherbourg</v>
      </c>
    </row>
    <row r="527" spans="1:12" x14ac:dyDescent="0.2">
      <c r="A527" s="1">
        <v>526</v>
      </c>
      <c r="B527" s="1" t="str">
        <f>IF(Titanic_Original!$B527=1,"Yes","No")</f>
        <v>No</v>
      </c>
      <c r="C527" s="1" t="str">
        <f>(_xlfn.IFS(Titanic_Original!$C527=1,_xlfn.CONCAT(Titanic_Original!$C527,"st"),Titanic_Original!$C527=2,_xlfn.CONCAT(Titanic_Original!$C527,"nd"),Titanic_Original!$C527=3,_xlfn.CONCAT(Titanic_Original!$C527,"rd")))</f>
        <v>3rd</v>
      </c>
      <c r="D527" s="1" t="s">
        <v>754</v>
      </c>
      <c r="E527" s="1" t="str">
        <f>PROPER(Titanic_Original!E527)</f>
        <v>Male</v>
      </c>
      <c r="F527" s="4">
        <f>IF(ISBLANK(Titanic_Original!$F527),MEDIAN(Titanic_Original!$F$2:$F$892),IF(Titanic_Original!$F527&lt;1,1,Titanic_Original!$F527))</f>
        <v>40.5</v>
      </c>
      <c r="G527" s="1">
        <v>0</v>
      </c>
      <c r="H527" s="1">
        <v>0</v>
      </c>
      <c r="I527" s="1">
        <v>367232</v>
      </c>
      <c r="J527" s="8">
        <v>7.75</v>
      </c>
      <c r="K527" t="str">
        <f>IF(ISBLANK(Titanic_Original!K527),"0",Titanic_Original!K527)</f>
        <v>0</v>
      </c>
      <c r="L527" s="1" t="str">
        <f>_xlfn.IFS(ISBLANK(Titanic_Original!L527),"Unknown",Titanic_Original!L527="C","Cherbourg",Titanic_Original!L527="Q","Queenstown",Titanic_Original!L527="S","Southampton")</f>
        <v>Queenstown</v>
      </c>
    </row>
    <row r="528" spans="1:12" x14ac:dyDescent="0.2">
      <c r="A528" s="1">
        <v>527</v>
      </c>
      <c r="B528" s="1" t="str">
        <f>IF(Titanic_Original!$B528=1,"Yes","No")</f>
        <v>Yes</v>
      </c>
      <c r="C528" s="1" t="str">
        <f>(_xlfn.IFS(Titanic_Original!$C528=1,_xlfn.CONCAT(Titanic_Original!$C528,"st"),Titanic_Original!$C528=2,_xlfn.CONCAT(Titanic_Original!$C528,"nd"),Titanic_Original!$C528=3,_xlfn.CONCAT(Titanic_Original!$C528,"rd")))</f>
        <v>2nd</v>
      </c>
      <c r="D528" s="1" t="s">
        <v>755</v>
      </c>
      <c r="E528" s="1" t="str">
        <f>PROPER(Titanic_Original!E528)</f>
        <v>Female</v>
      </c>
      <c r="F528" s="4">
        <f>IF(ISBLANK(Titanic_Original!$F528),MEDIAN(Titanic_Original!$F$2:$F$892),IF(Titanic_Original!$F528&lt;1,1,Titanic_Original!$F528))</f>
        <v>50</v>
      </c>
      <c r="G528" s="1">
        <v>0</v>
      </c>
      <c r="H528" s="1">
        <v>0</v>
      </c>
      <c r="I528" s="1" t="s">
        <v>756</v>
      </c>
      <c r="J528" s="8">
        <v>10.5</v>
      </c>
      <c r="K528" t="str">
        <f>IF(ISBLANK(Titanic_Original!K528),"0",Titanic_Original!K528)</f>
        <v>0</v>
      </c>
      <c r="L528" s="1" t="str">
        <f>_xlfn.IFS(ISBLANK(Titanic_Original!L528),"Unknown",Titanic_Original!L528="C","Cherbourg",Titanic_Original!L528="Q","Queenstown",Titanic_Original!L528="S","Southampton")</f>
        <v>Southampton</v>
      </c>
    </row>
    <row r="529" spans="1:12" x14ac:dyDescent="0.2">
      <c r="A529" s="1">
        <v>528</v>
      </c>
      <c r="B529" s="1" t="str">
        <f>IF(Titanic_Original!$B529=1,"Yes","No")</f>
        <v>No</v>
      </c>
      <c r="C529" s="1" t="str">
        <f>(_xlfn.IFS(Titanic_Original!$C529=1,_xlfn.CONCAT(Titanic_Original!$C529,"st"),Titanic_Original!$C529=2,_xlfn.CONCAT(Titanic_Original!$C529,"nd"),Titanic_Original!$C529=3,_xlfn.CONCAT(Titanic_Original!$C529,"rd")))</f>
        <v>1st</v>
      </c>
      <c r="D529" s="1" t="s">
        <v>757</v>
      </c>
      <c r="E529" s="1" t="str">
        <f>PROPER(Titanic_Original!E529)</f>
        <v>Male</v>
      </c>
      <c r="F529" s="4">
        <f>IF(ISBLANK(Titanic_Original!$F529),MEDIAN(Titanic_Original!$F$2:$F$892),IF(Titanic_Original!$F529&lt;1,1,Titanic_Original!$F529))</f>
        <v>28</v>
      </c>
      <c r="G529" s="1">
        <v>0</v>
      </c>
      <c r="H529" s="1">
        <v>0</v>
      </c>
      <c r="I529" s="1" t="s">
        <v>758</v>
      </c>
      <c r="J529" s="8">
        <v>221.7792</v>
      </c>
      <c r="K529" t="str">
        <f>IF(ISBLANK(Titanic_Original!K529),"0",Titanic_Original!K529)</f>
        <v>C95</v>
      </c>
      <c r="L529" s="1" t="str">
        <f>_xlfn.IFS(ISBLANK(Titanic_Original!L529),"Unknown",Titanic_Original!L529="C","Cherbourg",Titanic_Original!L529="Q","Queenstown",Titanic_Original!L529="S","Southampton")</f>
        <v>Southampton</v>
      </c>
    </row>
    <row r="530" spans="1:12" x14ac:dyDescent="0.2">
      <c r="A530" s="1">
        <v>529</v>
      </c>
      <c r="B530" s="1" t="str">
        <f>IF(Titanic_Original!$B530=1,"Yes","No")</f>
        <v>No</v>
      </c>
      <c r="C530" s="1" t="str">
        <f>(_xlfn.IFS(Titanic_Original!$C530=1,_xlfn.CONCAT(Titanic_Original!$C530,"st"),Titanic_Original!$C530=2,_xlfn.CONCAT(Titanic_Original!$C530,"nd"),Titanic_Original!$C530=3,_xlfn.CONCAT(Titanic_Original!$C530,"rd")))</f>
        <v>3rd</v>
      </c>
      <c r="D530" s="1" t="s">
        <v>760</v>
      </c>
      <c r="E530" s="1" t="str">
        <f>PROPER(Titanic_Original!E530)</f>
        <v>Male</v>
      </c>
      <c r="F530" s="4">
        <f>IF(ISBLANK(Titanic_Original!$F530),MEDIAN(Titanic_Original!$F$2:$F$892),IF(Titanic_Original!$F530&lt;1,1,Titanic_Original!$F530))</f>
        <v>39</v>
      </c>
      <c r="G530" s="1">
        <v>0</v>
      </c>
      <c r="H530" s="1">
        <v>0</v>
      </c>
      <c r="I530" s="1">
        <v>3101296</v>
      </c>
      <c r="J530" s="8">
        <v>7.9249999999999998</v>
      </c>
      <c r="K530" t="str">
        <f>IF(ISBLANK(Titanic_Original!K530),"0",Titanic_Original!K530)</f>
        <v>0</v>
      </c>
      <c r="L530" s="1" t="str">
        <f>_xlfn.IFS(ISBLANK(Titanic_Original!L530),"Unknown",Titanic_Original!L530="C","Cherbourg",Titanic_Original!L530="Q","Queenstown",Titanic_Original!L530="S","Southampton")</f>
        <v>Southampton</v>
      </c>
    </row>
    <row r="531" spans="1:12" x14ac:dyDescent="0.2">
      <c r="A531" s="1">
        <v>530</v>
      </c>
      <c r="B531" s="1" t="str">
        <f>IF(Titanic_Original!$B531=1,"Yes","No")</f>
        <v>No</v>
      </c>
      <c r="C531" s="1" t="str">
        <f>(_xlfn.IFS(Titanic_Original!$C531=1,_xlfn.CONCAT(Titanic_Original!$C531,"st"),Titanic_Original!$C531=2,_xlfn.CONCAT(Titanic_Original!$C531,"nd"),Titanic_Original!$C531=3,_xlfn.CONCAT(Titanic_Original!$C531,"rd")))</f>
        <v>2nd</v>
      </c>
      <c r="D531" s="1" t="s">
        <v>761</v>
      </c>
      <c r="E531" s="1" t="str">
        <f>PROPER(Titanic_Original!E531)</f>
        <v>Male</v>
      </c>
      <c r="F531" s="4">
        <f>IF(ISBLANK(Titanic_Original!$F531),MEDIAN(Titanic_Original!$F$2:$F$892),IF(Titanic_Original!$F531&lt;1,1,Titanic_Original!$F531))</f>
        <v>23</v>
      </c>
      <c r="G531" s="1">
        <v>2</v>
      </c>
      <c r="H531" s="1">
        <v>1</v>
      </c>
      <c r="I531" s="1">
        <v>29104</v>
      </c>
      <c r="J531" s="8">
        <v>11.5</v>
      </c>
      <c r="K531" t="str">
        <f>IF(ISBLANK(Titanic_Original!K531),"0",Titanic_Original!K531)</f>
        <v>0</v>
      </c>
      <c r="L531" s="1" t="str">
        <f>_xlfn.IFS(ISBLANK(Titanic_Original!L531),"Unknown",Titanic_Original!L531="C","Cherbourg",Titanic_Original!L531="Q","Queenstown",Titanic_Original!L531="S","Southampton")</f>
        <v>Southampton</v>
      </c>
    </row>
    <row r="532" spans="1:12" x14ac:dyDescent="0.2">
      <c r="A532" s="1">
        <v>531</v>
      </c>
      <c r="B532" s="1" t="str">
        <f>IF(Titanic_Original!$B532=1,"Yes","No")</f>
        <v>Yes</v>
      </c>
      <c r="C532" s="1" t="str">
        <f>(_xlfn.IFS(Titanic_Original!$C532=1,_xlfn.CONCAT(Titanic_Original!$C532,"st"),Titanic_Original!$C532=2,_xlfn.CONCAT(Titanic_Original!$C532,"nd"),Titanic_Original!$C532=3,_xlfn.CONCAT(Titanic_Original!$C532,"rd")))</f>
        <v>2nd</v>
      </c>
      <c r="D532" s="1" t="s">
        <v>762</v>
      </c>
      <c r="E532" s="1" t="str">
        <f>PROPER(Titanic_Original!E532)</f>
        <v>Female</v>
      </c>
      <c r="F532" s="4">
        <f>IF(ISBLANK(Titanic_Original!$F532),MEDIAN(Titanic_Original!$F$2:$F$892),IF(Titanic_Original!$F532&lt;1,1,Titanic_Original!$F532))</f>
        <v>2</v>
      </c>
      <c r="G532" s="1">
        <v>1</v>
      </c>
      <c r="H532" s="1">
        <v>1</v>
      </c>
      <c r="I532" s="1">
        <v>26360</v>
      </c>
      <c r="J532" s="8">
        <v>26</v>
      </c>
      <c r="K532" t="str">
        <f>IF(ISBLANK(Titanic_Original!K532),"0",Titanic_Original!K532)</f>
        <v>0</v>
      </c>
      <c r="L532" s="1" t="str">
        <f>_xlfn.IFS(ISBLANK(Titanic_Original!L532),"Unknown",Titanic_Original!L532="C","Cherbourg",Titanic_Original!L532="Q","Queenstown",Titanic_Original!L532="S","Southampton")</f>
        <v>Southampton</v>
      </c>
    </row>
    <row r="533" spans="1:12" x14ac:dyDescent="0.2">
      <c r="A533" s="1">
        <v>532</v>
      </c>
      <c r="B533" s="1" t="str">
        <f>IF(Titanic_Original!$B533=1,"Yes","No")</f>
        <v>No</v>
      </c>
      <c r="C533" s="1" t="str">
        <f>(_xlfn.IFS(Titanic_Original!$C533=1,_xlfn.CONCAT(Titanic_Original!$C533,"st"),Titanic_Original!$C533=2,_xlfn.CONCAT(Titanic_Original!$C533,"nd"),Titanic_Original!$C533=3,_xlfn.CONCAT(Titanic_Original!$C533,"rd")))</f>
        <v>3rd</v>
      </c>
      <c r="D533" s="1" t="s">
        <v>763</v>
      </c>
      <c r="E533" s="1" t="str">
        <f>PROPER(Titanic_Original!E533)</f>
        <v>Male</v>
      </c>
      <c r="F533" s="4">
        <f>IF(ISBLANK(Titanic_Original!$F533),MEDIAN(Titanic_Original!$F$2:$F$892),IF(Titanic_Original!$F533&lt;1,1,Titanic_Original!$F533))</f>
        <v>28</v>
      </c>
      <c r="G533" s="1">
        <v>0</v>
      </c>
      <c r="H533" s="1">
        <v>0</v>
      </c>
      <c r="I533" s="1">
        <v>2641</v>
      </c>
      <c r="J533" s="8">
        <v>7.2291999999999996</v>
      </c>
      <c r="K533" t="str">
        <f>IF(ISBLANK(Titanic_Original!K533),"0",Titanic_Original!K533)</f>
        <v>0</v>
      </c>
      <c r="L533" s="1" t="str">
        <f>_xlfn.IFS(ISBLANK(Titanic_Original!L533),"Unknown",Titanic_Original!L533="C","Cherbourg",Titanic_Original!L533="Q","Queenstown",Titanic_Original!L533="S","Southampton")</f>
        <v>Cherbourg</v>
      </c>
    </row>
    <row r="534" spans="1:12" x14ac:dyDescent="0.2">
      <c r="A534" s="1">
        <v>533</v>
      </c>
      <c r="B534" s="1" t="str">
        <f>IF(Titanic_Original!$B534=1,"Yes","No")</f>
        <v>No</v>
      </c>
      <c r="C534" s="1" t="str">
        <f>(_xlfn.IFS(Titanic_Original!$C534=1,_xlfn.CONCAT(Titanic_Original!$C534,"st"),Titanic_Original!$C534=2,_xlfn.CONCAT(Titanic_Original!$C534,"nd"),Titanic_Original!$C534=3,_xlfn.CONCAT(Titanic_Original!$C534,"rd")))</f>
        <v>3rd</v>
      </c>
      <c r="D534" s="1" t="s">
        <v>764</v>
      </c>
      <c r="E534" s="1" t="str">
        <f>PROPER(Titanic_Original!E534)</f>
        <v>Male</v>
      </c>
      <c r="F534" s="4">
        <f>IF(ISBLANK(Titanic_Original!$F534),MEDIAN(Titanic_Original!$F$2:$F$892),IF(Titanic_Original!$F534&lt;1,1,Titanic_Original!$F534))</f>
        <v>17</v>
      </c>
      <c r="G534" s="1">
        <v>1</v>
      </c>
      <c r="H534" s="1">
        <v>1</v>
      </c>
      <c r="I534" s="1">
        <v>2690</v>
      </c>
      <c r="J534" s="8">
        <v>7.2291999999999996</v>
      </c>
      <c r="K534" t="str">
        <f>IF(ISBLANK(Titanic_Original!K534),"0",Titanic_Original!K534)</f>
        <v>0</v>
      </c>
      <c r="L534" s="1" t="str">
        <f>_xlfn.IFS(ISBLANK(Titanic_Original!L534),"Unknown",Titanic_Original!L534="C","Cherbourg",Titanic_Original!L534="Q","Queenstown",Titanic_Original!L534="S","Southampton")</f>
        <v>Cherbourg</v>
      </c>
    </row>
    <row r="535" spans="1:12" x14ac:dyDescent="0.2">
      <c r="A535" s="1">
        <v>534</v>
      </c>
      <c r="B535" s="1" t="str">
        <f>IF(Titanic_Original!$B535=1,"Yes","No")</f>
        <v>Yes</v>
      </c>
      <c r="C535" s="1" t="str">
        <f>(_xlfn.IFS(Titanic_Original!$C535=1,_xlfn.CONCAT(Titanic_Original!$C535,"st"),Titanic_Original!$C535=2,_xlfn.CONCAT(Titanic_Original!$C535,"nd"),Titanic_Original!$C535=3,_xlfn.CONCAT(Titanic_Original!$C535,"rd")))</f>
        <v>3rd</v>
      </c>
      <c r="D535" s="1" t="s">
        <v>765</v>
      </c>
      <c r="E535" s="1" t="str">
        <f>PROPER(Titanic_Original!E535)</f>
        <v>Female</v>
      </c>
      <c r="F535" s="4">
        <f>IF(ISBLANK(Titanic_Original!$F535),MEDIAN(Titanic_Original!$F$2:$F$892),IF(Titanic_Original!$F535&lt;1,1,Titanic_Original!$F535))</f>
        <v>28</v>
      </c>
      <c r="G535" s="1">
        <v>0</v>
      </c>
      <c r="H535" s="1">
        <v>2</v>
      </c>
      <c r="I535" s="1">
        <v>2668</v>
      </c>
      <c r="J535" s="8">
        <v>22.3583</v>
      </c>
      <c r="K535" t="str">
        <f>IF(ISBLANK(Titanic_Original!K535),"0",Titanic_Original!K535)</f>
        <v>0</v>
      </c>
      <c r="L535" s="1" t="str">
        <f>_xlfn.IFS(ISBLANK(Titanic_Original!L535),"Unknown",Titanic_Original!L535="C","Cherbourg",Titanic_Original!L535="Q","Queenstown",Titanic_Original!L535="S","Southampton")</f>
        <v>Cherbourg</v>
      </c>
    </row>
    <row r="536" spans="1:12" x14ac:dyDescent="0.2">
      <c r="A536" s="1">
        <v>535</v>
      </c>
      <c r="B536" s="1" t="str">
        <f>IF(Titanic_Original!$B536=1,"Yes","No")</f>
        <v>No</v>
      </c>
      <c r="C536" s="1" t="str">
        <f>(_xlfn.IFS(Titanic_Original!$C536=1,_xlfn.CONCAT(Titanic_Original!$C536,"st"),Titanic_Original!$C536=2,_xlfn.CONCAT(Titanic_Original!$C536,"nd"),Titanic_Original!$C536=3,_xlfn.CONCAT(Titanic_Original!$C536,"rd")))</f>
        <v>3rd</v>
      </c>
      <c r="D536" s="1" t="s">
        <v>766</v>
      </c>
      <c r="E536" s="1" t="str">
        <f>PROPER(Titanic_Original!E536)</f>
        <v>Female</v>
      </c>
      <c r="F536" s="4">
        <f>IF(ISBLANK(Titanic_Original!$F536),MEDIAN(Titanic_Original!$F$2:$F$892),IF(Titanic_Original!$F536&lt;1,1,Titanic_Original!$F536))</f>
        <v>30</v>
      </c>
      <c r="G536" s="1">
        <v>0</v>
      </c>
      <c r="H536" s="1">
        <v>0</v>
      </c>
      <c r="I536" s="1">
        <v>315084</v>
      </c>
      <c r="J536" s="8">
        <v>8.6624999999999996</v>
      </c>
      <c r="K536" t="str">
        <f>IF(ISBLANK(Titanic_Original!K536),"0",Titanic_Original!K536)</f>
        <v>0</v>
      </c>
      <c r="L536" s="1" t="str">
        <f>_xlfn.IFS(ISBLANK(Titanic_Original!L536),"Unknown",Titanic_Original!L536="C","Cherbourg",Titanic_Original!L536="Q","Queenstown",Titanic_Original!L536="S","Southampton")</f>
        <v>Southampton</v>
      </c>
    </row>
    <row r="537" spans="1:12" x14ac:dyDescent="0.2">
      <c r="A537" s="1">
        <v>536</v>
      </c>
      <c r="B537" s="1" t="str">
        <f>IF(Titanic_Original!$B537=1,"Yes","No")</f>
        <v>Yes</v>
      </c>
      <c r="C537" s="1" t="str">
        <f>(_xlfn.IFS(Titanic_Original!$C537=1,_xlfn.CONCAT(Titanic_Original!$C537,"st"),Titanic_Original!$C537=2,_xlfn.CONCAT(Titanic_Original!$C537,"nd"),Titanic_Original!$C537=3,_xlfn.CONCAT(Titanic_Original!$C537,"rd")))</f>
        <v>2nd</v>
      </c>
      <c r="D537" s="1" t="s">
        <v>767</v>
      </c>
      <c r="E537" s="1" t="str">
        <f>PROPER(Titanic_Original!E537)</f>
        <v>Female</v>
      </c>
      <c r="F537" s="4">
        <f>IF(ISBLANK(Titanic_Original!$F537),MEDIAN(Titanic_Original!$F$2:$F$892),IF(Titanic_Original!$F537&lt;1,1,Titanic_Original!$F537))</f>
        <v>7</v>
      </c>
      <c r="G537" s="1">
        <v>0</v>
      </c>
      <c r="H537" s="1">
        <v>2</v>
      </c>
      <c r="I537" s="1" t="s">
        <v>476</v>
      </c>
      <c r="J537" s="8">
        <v>26.25</v>
      </c>
      <c r="K537" t="str">
        <f>IF(ISBLANK(Titanic_Original!K537),"0",Titanic_Original!K537)</f>
        <v>0</v>
      </c>
      <c r="L537" s="1" t="str">
        <f>_xlfn.IFS(ISBLANK(Titanic_Original!L537),"Unknown",Titanic_Original!L537="C","Cherbourg",Titanic_Original!L537="Q","Queenstown",Titanic_Original!L537="S","Southampton")</f>
        <v>Southampton</v>
      </c>
    </row>
    <row r="538" spans="1:12" x14ac:dyDescent="0.2">
      <c r="A538" s="1">
        <v>537</v>
      </c>
      <c r="B538" s="1" t="str">
        <f>IF(Titanic_Original!$B538=1,"Yes","No")</f>
        <v>No</v>
      </c>
      <c r="C538" s="1" t="str">
        <f>(_xlfn.IFS(Titanic_Original!$C538=1,_xlfn.CONCAT(Titanic_Original!$C538,"st"),Titanic_Original!$C538=2,_xlfn.CONCAT(Titanic_Original!$C538,"nd"),Titanic_Original!$C538=3,_xlfn.CONCAT(Titanic_Original!$C538,"rd")))</f>
        <v>1st</v>
      </c>
      <c r="D538" s="1" t="s">
        <v>768</v>
      </c>
      <c r="E538" s="1" t="str">
        <f>PROPER(Titanic_Original!E538)</f>
        <v>Male</v>
      </c>
      <c r="F538" s="4">
        <f>IF(ISBLANK(Titanic_Original!$F538),MEDIAN(Titanic_Original!$F$2:$F$892),IF(Titanic_Original!$F538&lt;1,1,Titanic_Original!$F538))</f>
        <v>45</v>
      </c>
      <c r="G538" s="1">
        <v>0</v>
      </c>
      <c r="H538" s="1">
        <v>0</v>
      </c>
      <c r="I538" s="1">
        <v>113050</v>
      </c>
      <c r="J538" s="8">
        <v>26.55</v>
      </c>
      <c r="K538" t="str">
        <f>IF(ISBLANK(Titanic_Original!K538),"0",Titanic_Original!K538)</f>
        <v>B38</v>
      </c>
      <c r="L538" s="1" t="str">
        <f>_xlfn.IFS(ISBLANK(Titanic_Original!L538),"Unknown",Titanic_Original!L538="C","Cherbourg",Titanic_Original!L538="Q","Queenstown",Titanic_Original!L538="S","Southampton")</f>
        <v>Southampton</v>
      </c>
    </row>
    <row r="539" spans="1:12" x14ac:dyDescent="0.2">
      <c r="A539" s="1">
        <v>538</v>
      </c>
      <c r="B539" s="1" t="str">
        <f>IF(Titanic_Original!$B539=1,"Yes","No")</f>
        <v>Yes</v>
      </c>
      <c r="C539" s="1" t="str">
        <f>(_xlfn.IFS(Titanic_Original!$C539=1,_xlfn.CONCAT(Titanic_Original!$C539,"st"),Titanic_Original!$C539=2,_xlfn.CONCAT(Titanic_Original!$C539,"nd"),Titanic_Original!$C539=3,_xlfn.CONCAT(Titanic_Original!$C539,"rd")))</f>
        <v>1st</v>
      </c>
      <c r="D539" s="1" t="s">
        <v>770</v>
      </c>
      <c r="E539" s="1" t="str">
        <f>PROPER(Titanic_Original!E539)</f>
        <v>Female</v>
      </c>
      <c r="F539" s="4">
        <f>IF(ISBLANK(Titanic_Original!$F539),MEDIAN(Titanic_Original!$F$2:$F$892),IF(Titanic_Original!$F539&lt;1,1,Titanic_Original!$F539))</f>
        <v>30</v>
      </c>
      <c r="G539" s="1">
        <v>0</v>
      </c>
      <c r="H539" s="1">
        <v>0</v>
      </c>
      <c r="I539" s="1" t="s">
        <v>771</v>
      </c>
      <c r="J539" s="8">
        <v>106.425</v>
      </c>
      <c r="K539" t="str">
        <f>IF(ISBLANK(Titanic_Original!K539),"0",Titanic_Original!K539)</f>
        <v>0</v>
      </c>
      <c r="L539" s="1" t="str">
        <f>_xlfn.IFS(ISBLANK(Titanic_Original!L539),"Unknown",Titanic_Original!L539="C","Cherbourg",Titanic_Original!L539="Q","Queenstown",Titanic_Original!L539="S","Southampton")</f>
        <v>Cherbourg</v>
      </c>
    </row>
    <row r="540" spans="1:12" x14ac:dyDescent="0.2">
      <c r="A540" s="1">
        <v>539</v>
      </c>
      <c r="B540" s="1" t="str">
        <f>IF(Titanic_Original!$B540=1,"Yes","No")</f>
        <v>No</v>
      </c>
      <c r="C540" s="1" t="str">
        <f>(_xlfn.IFS(Titanic_Original!$C540=1,_xlfn.CONCAT(Titanic_Original!$C540,"st"),Titanic_Original!$C540=2,_xlfn.CONCAT(Titanic_Original!$C540,"nd"),Titanic_Original!$C540=3,_xlfn.CONCAT(Titanic_Original!$C540,"rd")))</f>
        <v>3rd</v>
      </c>
      <c r="D540" s="1" t="s">
        <v>772</v>
      </c>
      <c r="E540" s="1" t="str">
        <f>PROPER(Titanic_Original!E540)</f>
        <v>Male</v>
      </c>
      <c r="F540" s="4">
        <f>IF(ISBLANK(Titanic_Original!$F540),MEDIAN(Titanic_Original!$F$2:$F$892),IF(Titanic_Original!$F540&lt;1,1,Titanic_Original!$F540))</f>
        <v>28</v>
      </c>
      <c r="G540" s="1">
        <v>0</v>
      </c>
      <c r="H540" s="1">
        <v>0</v>
      </c>
      <c r="I540" s="1">
        <v>364498</v>
      </c>
      <c r="J540" s="8">
        <v>14.5</v>
      </c>
      <c r="K540" t="str">
        <f>IF(ISBLANK(Titanic_Original!K540),"0",Titanic_Original!K540)</f>
        <v>0</v>
      </c>
      <c r="L540" s="1" t="str">
        <f>_xlfn.IFS(ISBLANK(Titanic_Original!L540),"Unknown",Titanic_Original!L540="C","Cherbourg",Titanic_Original!L540="Q","Queenstown",Titanic_Original!L540="S","Southampton")</f>
        <v>Southampton</v>
      </c>
    </row>
    <row r="541" spans="1:12" x14ac:dyDescent="0.2">
      <c r="A541" s="1">
        <v>540</v>
      </c>
      <c r="B541" s="1" t="str">
        <f>IF(Titanic_Original!$B541=1,"Yes","No")</f>
        <v>Yes</v>
      </c>
      <c r="C541" s="1" t="str">
        <f>(_xlfn.IFS(Titanic_Original!$C541=1,_xlfn.CONCAT(Titanic_Original!$C541,"st"),Titanic_Original!$C541=2,_xlfn.CONCAT(Titanic_Original!$C541,"nd"),Titanic_Original!$C541=3,_xlfn.CONCAT(Titanic_Original!$C541,"rd")))</f>
        <v>1st</v>
      </c>
      <c r="D541" s="1" t="s">
        <v>773</v>
      </c>
      <c r="E541" s="1" t="str">
        <f>PROPER(Titanic_Original!E541)</f>
        <v>Female</v>
      </c>
      <c r="F541" s="4">
        <f>IF(ISBLANK(Titanic_Original!$F541),MEDIAN(Titanic_Original!$F$2:$F$892),IF(Titanic_Original!$F541&lt;1,1,Titanic_Original!$F541))</f>
        <v>22</v>
      </c>
      <c r="G541" s="1">
        <v>0</v>
      </c>
      <c r="H541" s="1">
        <v>2</v>
      </c>
      <c r="I541" s="1">
        <v>13568</v>
      </c>
      <c r="J541" s="8">
        <v>49.5</v>
      </c>
      <c r="K541" t="str">
        <f>IF(ISBLANK(Titanic_Original!K541),"0",Titanic_Original!K541)</f>
        <v>B39</v>
      </c>
      <c r="L541" s="1" t="str">
        <f>_xlfn.IFS(ISBLANK(Titanic_Original!L541),"Unknown",Titanic_Original!L541="C","Cherbourg",Titanic_Original!L541="Q","Queenstown",Titanic_Original!L541="S","Southampton")</f>
        <v>Cherbourg</v>
      </c>
    </row>
    <row r="542" spans="1:12" x14ac:dyDescent="0.2">
      <c r="A542" s="1">
        <v>541</v>
      </c>
      <c r="B542" s="1" t="str">
        <f>IF(Titanic_Original!$B542=1,"Yes","No")</f>
        <v>Yes</v>
      </c>
      <c r="C542" s="1" t="str">
        <f>(_xlfn.IFS(Titanic_Original!$C542=1,_xlfn.CONCAT(Titanic_Original!$C542,"st"),Titanic_Original!$C542=2,_xlfn.CONCAT(Titanic_Original!$C542,"nd"),Titanic_Original!$C542=3,_xlfn.CONCAT(Titanic_Original!$C542,"rd")))</f>
        <v>1st</v>
      </c>
      <c r="D542" s="1" t="s">
        <v>775</v>
      </c>
      <c r="E542" s="1" t="str">
        <f>PROPER(Titanic_Original!E542)</f>
        <v>Female</v>
      </c>
      <c r="F542" s="4">
        <f>IF(ISBLANK(Titanic_Original!$F542),MEDIAN(Titanic_Original!$F$2:$F$892),IF(Titanic_Original!$F542&lt;1,1,Titanic_Original!$F542))</f>
        <v>36</v>
      </c>
      <c r="G542" s="1">
        <v>0</v>
      </c>
      <c r="H542" s="1">
        <v>2</v>
      </c>
      <c r="I542" s="1" t="s">
        <v>776</v>
      </c>
      <c r="J542" s="8">
        <v>71</v>
      </c>
      <c r="K542" t="str">
        <f>IF(ISBLANK(Titanic_Original!K542),"0",Titanic_Original!K542)</f>
        <v>B22</v>
      </c>
      <c r="L542" s="1" t="str">
        <f>_xlfn.IFS(ISBLANK(Titanic_Original!L542),"Unknown",Titanic_Original!L542="C","Cherbourg",Titanic_Original!L542="Q","Queenstown",Titanic_Original!L542="S","Southampton")</f>
        <v>Southampton</v>
      </c>
    </row>
    <row r="543" spans="1:12" x14ac:dyDescent="0.2">
      <c r="A543" s="1">
        <v>542</v>
      </c>
      <c r="B543" s="1" t="str">
        <f>IF(Titanic_Original!$B543=1,"Yes","No")</f>
        <v>No</v>
      </c>
      <c r="C543" s="1" t="str">
        <f>(_xlfn.IFS(Titanic_Original!$C543=1,_xlfn.CONCAT(Titanic_Original!$C543,"st"),Titanic_Original!$C543=2,_xlfn.CONCAT(Titanic_Original!$C543,"nd"),Titanic_Original!$C543=3,_xlfn.CONCAT(Titanic_Original!$C543,"rd")))</f>
        <v>3rd</v>
      </c>
      <c r="D543" s="1" t="s">
        <v>778</v>
      </c>
      <c r="E543" s="1" t="str">
        <f>PROPER(Titanic_Original!E543)</f>
        <v>Female</v>
      </c>
      <c r="F543" s="4">
        <f>IF(ISBLANK(Titanic_Original!$F543),MEDIAN(Titanic_Original!$F$2:$F$892),IF(Titanic_Original!$F543&lt;1,1,Titanic_Original!$F543))</f>
        <v>9</v>
      </c>
      <c r="G543" s="1">
        <v>4</v>
      </c>
      <c r="H543" s="1">
        <v>2</v>
      </c>
      <c r="I543" s="1">
        <v>347082</v>
      </c>
      <c r="J543" s="8">
        <v>31.274999999999999</v>
      </c>
      <c r="K543" t="str">
        <f>IF(ISBLANK(Titanic_Original!K543),"0",Titanic_Original!K543)</f>
        <v>0</v>
      </c>
      <c r="L543" s="1" t="str">
        <f>_xlfn.IFS(ISBLANK(Titanic_Original!L543),"Unknown",Titanic_Original!L543="C","Cherbourg",Titanic_Original!L543="Q","Queenstown",Titanic_Original!L543="S","Southampton")</f>
        <v>Southampton</v>
      </c>
    </row>
    <row r="544" spans="1:12" x14ac:dyDescent="0.2">
      <c r="A544" s="1">
        <v>543</v>
      </c>
      <c r="B544" s="1" t="str">
        <f>IF(Titanic_Original!$B544=1,"Yes","No")</f>
        <v>No</v>
      </c>
      <c r="C544" s="1" t="str">
        <f>(_xlfn.IFS(Titanic_Original!$C544=1,_xlfn.CONCAT(Titanic_Original!$C544,"st"),Titanic_Original!$C544=2,_xlfn.CONCAT(Titanic_Original!$C544,"nd"),Titanic_Original!$C544=3,_xlfn.CONCAT(Titanic_Original!$C544,"rd")))</f>
        <v>3rd</v>
      </c>
      <c r="D544" s="1" t="s">
        <v>779</v>
      </c>
      <c r="E544" s="1" t="str">
        <f>PROPER(Titanic_Original!E544)</f>
        <v>Female</v>
      </c>
      <c r="F544" s="4">
        <f>IF(ISBLANK(Titanic_Original!$F544),MEDIAN(Titanic_Original!$F$2:$F$892),IF(Titanic_Original!$F544&lt;1,1,Titanic_Original!$F544))</f>
        <v>11</v>
      </c>
      <c r="G544" s="1">
        <v>4</v>
      </c>
      <c r="H544" s="1">
        <v>2</v>
      </c>
      <c r="I544" s="1">
        <v>347082</v>
      </c>
      <c r="J544" s="8">
        <v>31.274999999999999</v>
      </c>
      <c r="K544" t="str">
        <f>IF(ISBLANK(Titanic_Original!K544),"0",Titanic_Original!K544)</f>
        <v>0</v>
      </c>
      <c r="L544" s="1" t="str">
        <f>_xlfn.IFS(ISBLANK(Titanic_Original!L544),"Unknown",Titanic_Original!L544="C","Cherbourg",Titanic_Original!L544="Q","Queenstown",Titanic_Original!L544="S","Southampton")</f>
        <v>Southampton</v>
      </c>
    </row>
    <row r="545" spans="1:12" x14ac:dyDescent="0.2">
      <c r="A545" s="1">
        <v>544</v>
      </c>
      <c r="B545" s="1" t="str">
        <f>IF(Titanic_Original!$B545=1,"Yes","No")</f>
        <v>Yes</v>
      </c>
      <c r="C545" s="1" t="str">
        <f>(_xlfn.IFS(Titanic_Original!$C545=1,_xlfn.CONCAT(Titanic_Original!$C545,"st"),Titanic_Original!$C545=2,_xlfn.CONCAT(Titanic_Original!$C545,"nd"),Titanic_Original!$C545=3,_xlfn.CONCAT(Titanic_Original!$C545,"rd")))</f>
        <v>2nd</v>
      </c>
      <c r="D545" s="1" t="s">
        <v>780</v>
      </c>
      <c r="E545" s="1" t="str">
        <f>PROPER(Titanic_Original!E545)</f>
        <v>Male</v>
      </c>
      <c r="F545" s="4">
        <f>IF(ISBLANK(Titanic_Original!$F545),MEDIAN(Titanic_Original!$F$2:$F$892),IF(Titanic_Original!$F545&lt;1,1,Titanic_Original!$F545))</f>
        <v>32</v>
      </c>
      <c r="G545" s="1">
        <v>1</v>
      </c>
      <c r="H545" s="1">
        <v>0</v>
      </c>
      <c r="I545" s="1">
        <v>2908</v>
      </c>
      <c r="J545" s="8">
        <v>26</v>
      </c>
      <c r="K545" t="str">
        <f>IF(ISBLANK(Titanic_Original!K545),"0",Titanic_Original!K545)</f>
        <v>0</v>
      </c>
      <c r="L545" s="1" t="str">
        <f>_xlfn.IFS(ISBLANK(Titanic_Original!L545),"Unknown",Titanic_Original!L545="C","Cherbourg",Titanic_Original!L545="Q","Queenstown",Titanic_Original!L545="S","Southampton")</f>
        <v>Southampton</v>
      </c>
    </row>
    <row r="546" spans="1:12" x14ac:dyDescent="0.2">
      <c r="A546" s="1">
        <v>545</v>
      </c>
      <c r="B546" s="1" t="str">
        <f>IF(Titanic_Original!$B546=1,"Yes","No")</f>
        <v>No</v>
      </c>
      <c r="C546" s="1" t="str">
        <f>(_xlfn.IFS(Titanic_Original!$C546=1,_xlfn.CONCAT(Titanic_Original!$C546,"st"),Titanic_Original!$C546=2,_xlfn.CONCAT(Titanic_Original!$C546,"nd"),Titanic_Original!$C546=3,_xlfn.CONCAT(Titanic_Original!$C546,"rd")))</f>
        <v>1st</v>
      </c>
      <c r="D546" s="1" t="s">
        <v>781</v>
      </c>
      <c r="E546" s="1" t="str">
        <f>PROPER(Titanic_Original!E546)</f>
        <v>Male</v>
      </c>
      <c r="F546" s="4">
        <f>IF(ISBLANK(Titanic_Original!$F546),MEDIAN(Titanic_Original!$F$2:$F$892),IF(Titanic_Original!$F546&lt;1,1,Titanic_Original!$F546))</f>
        <v>50</v>
      </c>
      <c r="G546" s="1">
        <v>1</v>
      </c>
      <c r="H546" s="1">
        <v>0</v>
      </c>
      <c r="I546" s="1" t="s">
        <v>771</v>
      </c>
      <c r="J546" s="8">
        <v>106.425</v>
      </c>
      <c r="K546" t="str">
        <f>IF(ISBLANK(Titanic_Original!K546),"0",Titanic_Original!K546)</f>
        <v>C86</v>
      </c>
      <c r="L546" s="1" t="str">
        <f>_xlfn.IFS(ISBLANK(Titanic_Original!L546),"Unknown",Titanic_Original!L546="C","Cherbourg",Titanic_Original!L546="Q","Queenstown",Titanic_Original!L546="S","Southampton")</f>
        <v>Cherbourg</v>
      </c>
    </row>
    <row r="547" spans="1:12" x14ac:dyDescent="0.2">
      <c r="A547" s="1">
        <v>546</v>
      </c>
      <c r="B547" s="1" t="str">
        <f>IF(Titanic_Original!$B547=1,"Yes","No")</f>
        <v>No</v>
      </c>
      <c r="C547" s="1" t="str">
        <f>(_xlfn.IFS(Titanic_Original!$C547=1,_xlfn.CONCAT(Titanic_Original!$C547,"st"),Titanic_Original!$C547=2,_xlfn.CONCAT(Titanic_Original!$C547,"nd"),Titanic_Original!$C547=3,_xlfn.CONCAT(Titanic_Original!$C547,"rd")))</f>
        <v>1st</v>
      </c>
      <c r="D547" s="1" t="s">
        <v>783</v>
      </c>
      <c r="E547" s="1" t="str">
        <f>PROPER(Titanic_Original!E547)</f>
        <v>Male</v>
      </c>
      <c r="F547" s="4">
        <f>IF(ISBLANK(Titanic_Original!$F547),MEDIAN(Titanic_Original!$F$2:$F$892),IF(Titanic_Original!$F547&lt;1,1,Titanic_Original!$F547))</f>
        <v>64</v>
      </c>
      <c r="G547" s="1">
        <v>0</v>
      </c>
      <c r="H547" s="1">
        <v>0</v>
      </c>
      <c r="I547" s="1">
        <v>693</v>
      </c>
      <c r="J547" s="8">
        <v>26</v>
      </c>
      <c r="K547" t="str">
        <f>IF(ISBLANK(Titanic_Original!K547),"0",Titanic_Original!K547)</f>
        <v>0</v>
      </c>
      <c r="L547" s="1" t="str">
        <f>_xlfn.IFS(ISBLANK(Titanic_Original!L547),"Unknown",Titanic_Original!L547="C","Cherbourg",Titanic_Original!L547="Q","Queenstown",Titanic_Original!L547="S","Southampton")</f>
        <v>Southampton</v>
      </c>
    </row>
    <row r="548" spans="1:12" x14ac:dyDescent="0.2">
      <c r="A548" s="1">
        <v>547</v>
      </c>
      <c r="B548" s="1" t="str">
        <f>IF(Titanic_Original!$B548=1,"Yes","No")</f>
        <v>Yes</v>
      </c>
      <c r="C548" s="1" t="str">
        <f>(_xlfn.IFS(Titanic_Original!$C548=1,_xlfn.CONCAT(Titanic_Original!$C548,"st"),Titanic_Original!$C548=2,_xlfn.CONCAT(Titanic_Original!$C548,"nd"),Titanic_Original!$C548=3,_xlfn.CONCAT(Titanic_Original!$C548,"rd")))</f>
        <v>2nd</v>
      </c>
      <c r="D548" s="1" t="s">
        <v>784</v>
      </c>
      <c r="E548" s="1" t="str">
        <f>PROPER(Titanic_Original!E548)</f>
        <v>Female</v>
      </c>
      <c r="F548" s="4">
        <f>IF(ISBLANK(Titanic_Original!$F548),MEDIAN(Titanic_Original!$F$2:$F$892),IF(Titanic_Original!$F548&lt;1,1,Titanic_Original!$F548))</f>
        <v>19</v>
      </c>
      <c r="G548" s="1">
        <v>1</v>
      </c>
      <c r="H548" s="1">
        <v>0</v>
      </c>
      <c r="I548" s="1">
        <v>2908</v>
      </c>
      <c r="J548" s="8">
        <v>26</v>
      </c>
      <c r="K548" t="str">
        <f>IF(ISBLANK(Titanic_Original!K548),"0",Titanic_Original!K548)</f>
        <v>0</v>
      </c>
      <c r="L548" s="1" t="str">
        <f>_xlfn.IFS(ISBLANK(Titanic_Original!L548),"Unknown",Titanic_Original!L548="C","Cherbourg",Titanic_Original!L548="Q","Queenstown",Titanic_Original!L548="S","Southampton")</f>
        <v>Southampton</v>
      </c>
    </row>
    <row r="549" spans="1:12" x14ac:dyDescent="0.2">
      <c r="A549" s="1">
        <v>548</v>
      </c>
      <c r="B549" s="1" t="str">
        <f>IF(Titanic_Original!$B549=1,"Yes","No")</f>
        <v>Yes</v>
      </c>
      <c r="C549" s="1" t="str">
        <f>(_xlfn.IFS(Titanic_Original!$C549=1,_xlfn.CONCAT(Titanic_Original!$C549,"st"),Titanic_Original!$C549=2,_xlfn.CONCAT(Titanic_Original!$C549,"nd"),Titanic_Original!$C549=3,_xlfn.CONCAT(Titanic_Original!$C549,"rd")))</f>
        <v>2nd</v>
      </c>
      <c r="D549" s="1" t="s">
        <v>785</v>
      </c>
      <c r="E549" s="1" t="str">
        <f>PROPER(Titanic_Original!E549)</f>
        <v>Male</v>
      </c>
      <c r="F549" s="4">
        <f>IF(ISBLANK(Titanic_Original!$F549),MEDIAN(Titanic_Original!$F$2:$F$892),IF(Titanic_Original!$F549&lt;1,1,Titanic_Original!$F549))</f>
        <v>28</v>
      </c>
      <c r="G549" s="1">
        <v>0</v>
      </c>
      <c r="H549" s="1">
        <v>0</v>
      </c>
      <c r="I549" s="1" t="s">
        <v>786</v>
      </c>
      <c r="J549" s="8">
        <v>13.862500000000001</v>
      </c>
      <c r="K549" t="str">
        <f>IF(ISBLANK(Titanic_Original!K549),"0",Titanic_Original!K549)</f>
        <v>0</v>
      </c>
      <c r="L549" s="1" t="str">
        <f>_xlfn.IFS(ISBLANK(Titanic_Original!L549),"Unknown",Titanic_Original!L549="C","Cherbourg",Titanic_Original!L549="Q","Queenstown",Titanic_Original!L549="S","Southampton")</f>
        <v>Cherbourg</v>
      </c>
    </row>
    <row r="550" spans="1:12" x14ac:dyDescent="0.2">
      <c r="A550" s="1">
        <v>549</v>
      </c>
      <c r="B550" s="1" t="str">
        <f>IF(Titanic_Original!$B550=1,"Yes","No")</f>
        <v>No</v>
      </c>
      <c r="C550" s="1" t="str">
        <f>(_xlfn.IFS(Titanic_Original!$C550=1,_xlfn.CONCAT(Titanic_Original!$C550,"st"),Titanic_Original!$C550=2,_xlfn.CONCAT(Titanic_Original!$C550,"nd"),Titanic_Original!$C550=3,_xlfn.CONCAT(Titanic_Original!$C550,"rd")))</f>
        <v>3rd</v>
      </c>
      <c r="D550" s="1" t="s">
        <v>787</v>
      </c>
      <c r="E550" s="1" t="str">
        <f>PROPER(Titanic_Original!E550)</f>
        <v>Male</v>
      </c>
      <c r="F550" s="4">
        <f>IF(ISBLANK(Titanic_Original!$F550),MEDIAN(Titanic_Original!$F$2:$F$892),IF(Titanic_Original!$F550&lt;1,1,Titanic_Original!$F550))</f>
        <v>33</v>
      </c>
      <c r="G550" s="1">
        <v>1</v>
      </c>
      <c r="H550" s="1">
        <v>1</v>
      </c>
      <c r="I550" s="1">
        <v>363291</v>
      </c>
      <c r="J550" s="8">
        <v>20.524999999999999</v>
      </c>
      <c r="K550" t="str">
        <f>IF(ISBLANK(Titanic_Original!K550),"0",Titanic_Original!K550)</f>
        <v>0</v>
      </c>
      <c r="L550" s="1" t="str">
        <f>_xlfn.IFS(ISBLANK(Titanic_Original!L550),"Unknown",Titanic_Original!L550="C","Cherbourg",Titanic_Original!L550="Q","Queenstown",Titanic_Original!L550="S","Southampton")</f>
        <v>Southampton</v>
      </c>
    </row>
    <row r="551" spans="1:12" x14ac:dyDescent="0.2">
      <c r="A551" s="1">
        <v>550</v>
      </c>
      <c r="B551" s="1" t="str">
        <f>IF(Titanic_Original!$B551=1,"Yes","No")</f>
        <v>Yes</v>
      </c>
      <c r="C551" s="1" t="str">
        <f>(_xlfn.IFS(Titanic_Original!$C551=1,_xlfn.CONCAT(Titanic_Original!$C551,"st"),Titanic_Original!$C551=2,_xlfn.CONCAT(Titanic_Original!$C551,"nd"),Titanic_Original!$C551=3,_xlfn.CONCAT(Titanic_Original!$C551,"rd")))</f>
        <v>2nd</v>
      </c>
      <c r="D551" s="1" t="s">
        <v>788</v>
      </c>
      <c r="E551" s="1" t="str">
        <f>PROPER(Titanic_Original!E551)</f>
        <v>Male</v>
      </c>
      <c r="F551" s="4">
        <f>IF(ISBLANK(Titanic_Original!$F551),MEDIAN(Titanic_Original!$F$2:$F$892),IF(Titanic_Original!$F551&lt;1,1,Titanic_Original!$F551))</f>
        <v>8</v>
      </c>
      <c r="G551" s="1">
        <v>1</v>
      </c>
      <c r="H551" s="1">
        <v>1</v>
      </c>
      <c r="I551" s="1" t="s">
        <v>227</v>
      </c>
      <c r="J551" s="8">
        <v>36.75</v>
      </c>
      <c r="K551" t="str">
        <f>IF(ISBLANK(Titanic_Original!K551),"0",Titanic_Original!K551)</f>
        <v>0</v>
      </c>
      <c r="L551" s="1" t="str">
        <f>_xlfn.IFS(ISBLANK(Titanic_Original!L551),"Unknown",Titanic_Original!L551="C","Cherbourg",Titanic_Original!L551="Q","Queenstown",Titanic_Original!L551="S","Southampton")</f>
        <v>Southampton</v>
      </c>
    </row>
    <row r="552" spans="1:12" x14ac:dyDescent="0.2">
      <c r="A552" s="1">
        <v>551</v>
      </c>
      <c r="B552" s="1" t="str">
        <f>IF(Titanic_Original!$B552=1,"Yes","No")</f>
        <v>Yes</v>
      </c>
      <c r="C552" s="1" t="str">
        <f>(_xlfn.IFS(Titanic_Original!$C552=1,_xlfn.CONCAT(Titanic_Original!$C552,"st"),Titanic_Original!$C552=2,_xlfn.CONCAT(Titanic_Original!$C552,"nd"),Titanic_Original!$C552=3,_xlfn.CONCAT(Titanic_Original!$C552,"rd")))</f>
        <v>1st</v>
      </c>
      <c r="D552" s="1" t="s">
        <v>789</v>
      </c>
      <c r="E552" s="1" t="str">
        <f>PROPER(Titanic_Original!E552)</f>
        <v>Male</v>
      </c>
      <c r="F552" s="4">
        <f>IF(ISBLANK(Titanic_Original!$F552),MEDIAN(Titanic_Original!$F$2:$F$892),IF(Titanic_Original!$F552&lt;1,1,Titanic_Original!$F552))</f>
        <v>17</v>
      </c>
      <c r="G552" s="1">
        <v>0</v>
      </c>
      <c r="H552" s="1">
        <v>2</v>
      </c>
      <c r="I552" s="1">
        <v>17421</v>
      </c>
      <c r="J552" s="8">
        <v>110.88330000000001</v>
      </c>
      <c r="K552" t="str">
        <f>IF(ISBLANK(Titanic_Original!K552),"0",Titanic_Original!K552)</f>
        <v>C70</v>
      </c>
      <c r="L552" s="1" t="str">
        <f>_xlfn.IFS(ISBLANK(Titanic_Original!L552),"Unknown",Titanic_Original!L552="C","Cherbourg",Titanic_Original!L552="Q","Queenstown",Titanic_Original!L552="S","Southampton")</f>
        <v>Cherbourg</v>
      </c>
    </row>
    <row r="553" spans="1:12" x14ac:dyDescent="0.2">
      <c r="A553" s="1">
        <v>552</v>
      </c>
      <c r="B553" s="1" t="str">
        <f>IF(Titanic_Original!$B553=1,"Yes","No")</f>
        <v>No</v>
      </c>
      <c r="C553" s="1" t="str">
        <f>(_xlfn.IFS(Titanic_Original!$C553=1,_xlfn.CONCAT(Titanic_Original!$C553,"st"),Titanic_Original!$C553=2,_xlfn.CONCAT(Titanic_Original!$C553,"nd"),Titanic_Original!$C553=3,_xlfn.CONCAT(Titanic_Original!$C553,"rd")))</f>
        <v>2nd</v>
      </c>
      <c r="D553" s="1" t="s">
        <v>791</v>
      </c>
      <c r="E553" s="1" t="str">
        <f>PROPER(Titanic_Original!E553)</f>
        <v>Male</v>
      </c>
      <c r="F553" s="4">
        <f>IF(ISBLANK(Titanic_Original!$F553),MEDIAN(Titanic_Original!$F$2:$F$892),IF(Titanic_Original!$F553&lt;1,1,Titanic_Original!$F553))</f>
        <v>27</v>
      </c>
      <c r="G553" s="1">
        <v>0</v>
      </c>
      <c r="H553" s="1">
        <v>0</v>
      </c>
      <c r="I553" s="1">
        <v>244358</v>
      </c>
      <c r="J553" s="8">
        <v>26</v>
      </c>
      <c r="K553" t="str">
        <f>IF(ISBLANK(Titanic_Original!K553),"0",Titanic_Original!K553)</f>
        <v>0</v>
      </c>
      <c r="L553" s="1" t="str">
        <f>_xlfn.IFS(ISBLANK(Titanic_Original!L553),"Unknown",Titanic_Original!L553="C","Cherbourg",Titanic_Original!L553="Q","Queenstown",Titanic_Original!L553="S","Southampton")</f>
        <v>Southampton</v>
      </c>
    </row>
    <row r="554" spans="1:12" x14ac:dyDescent="0.2">
      <c r="A554" s="1">
        <v>553</v>
      </c>
      <c r="B554" s="1" t="str">
        <f>IF(Titanic_Original!$B554=1,"Yes","No")</f>
        <v>No</v>
      </c>
      <c r="C554" s="1" t="str">
        <f>(_xlfn.IFS(Titanic_Original!$C554=1,_xlfn.CONCAT(Titanic_Original!$C554,"st"),Titanic_Original!$C554=2,_xlfn.CONCAT(Titanic_Original!$C554,"nd"),Titanic_Original!$C554=3,_xlfn.CONCAT(Titanic_Original!$C554,"rd")))</f>
        <v>3rd</v>
      </c>
      <c r="D554" s="1" t="s">
        <v>792</v>
      </c>
      <c r="E554" s="1" t="str">
        <f>PROPER(Titanic_Original!E554)</f>
        <v>Male</v>
      </c>
      <c r="F554" s="4">
        <f>IF(ISBLANK(Titanic_Original!$F554),MEDIAN(Titanic_Original!$F$2:$F$892),IF(Titanic_Original!$F554&lt;1,1,Titanic_Original!$F554))</f>
        <v>28</v>
      </c>
      <c r="G554" s="1">
        <v>0</v>
      </c>
      <c r="H554" s="1">
        <v>0</v>
      </c>
      <c r="I554" s="1">
        <v>330979</v>
      </c>
      <c r="J554" s="8">
        <v>7.8292000000000002</v>
      </c>
      <c r="K554" t="str">
        <f>IF(ISBLANK(Titanic_Original!K554),"0",Titanic_Original!K554)</f>
        <v>0</v>
      </c>
      <c r="L554" s="1" t="str">
        <f>_xlfn.IFS(ISBLANK(Titanic_Original!L554),"Unknown",Titanic_Original!L554="C","Cherbourg",Titanic_Original!L554="Q","Queenstown",Titanic_Original!L554="S","Southampton")</f>
        <v>Queenstown</v>
      </c>
    </row>
    <row r="555" spans="1:12" x14ac:dyDescent="0.2">
      <c r="A555" s="1">
        <v>554</v>
      </c>
      <c r="B555" s="1" t="str">
        <f>IF(Titanic_Original!$B555=1,"Yes","No")</f>
        <v>Yes</v>
      </c>
      <c r="C555" s="1" t="str">
        <f>(_xlfn.IFS(Titanic_Original!$C555=1,_xlfn.CONCAT(Titanic_Original!$C555,"st"),Titanic_Original!$C555=2,_xlfn.CONCAT(Titanic_Original!$C555,"nd"),Titanic_Original!$C555=3,_xlfn.CONCAT(Titanic_Original!$C555,"rd")))</f>
        <v>3rd</v>
      </c>
      <c r="D555" s="1" t="s">
        <v>793</v>
      </c>
      <c r="E555" s="1" t="str">
        <f>PROPER(Titanic_Original!E555)</f>
        <v>Male</v>
      </c>
      <c r="F555" s="4">
        <f>IF(ISBLANK(Titanic_Original!$F555),MEDIAN(Titanic_Original!$F$2:$F$892),IF(Titanic_Original!$F555&lt;1,1,Titanic_Original!$F555))</f>
        <v>22</v>
      </c>
      <c r="G555" s="1">
        <v>0</v>
      </c>
      <c r="H555" s="1">
        <v>0</v>
      </c>
      <c r="I555" s="1">
        <v>2620</v>
      </c>
      <c r="J555" s="8">
        <v>7.2249999999999996</v>
      </c>
      <c r="K555" t="str">
        <f>IF(ISBLANK(Titanic_Original!K555),"0",Titanic_Original!K555)</f>
        <v>0</v>
      </c>
      <c r="L555" s="1" t="str">
        <f>_xlfn.IFS(ISBLANK(Titanic_Original!L555),"Unknown",Titanic_Original!L555="C","Cherbourg",Titanic_Original!L555="Q","Queenstown",Titanic_Original!L555="S","Southampton")</f>
        <v>Cherbourg</v>
      </c>
    </row>
    <row r="556" spans="1:12" x14ac:dyDescent="0.2">
      <c r="A556" s="1">
        <v>555</v>
      </c>
      <c r="B556" s="1" t="str">
        <f>IF(Titanic_Original!$B556=1,"Yes","No")</f>
        <v>Yes</v>
      </c>
      <c r="C556" s="1" t="str">
        <f>(_xlfn.IFS(Titanic_Original!$C556=1,_xlfn.CONCAT(Titanic_Original!$C556,"st"),Titanic_Original!$C556=2,_xlfn.CONCAT(Titanic_Original!$C556,"nd"),Titanic_Original!$C556=3,_xlfn.CONCAT(Titanic_Original!$C556,"rd")))</f>
        <v>3rd</v>
      </c>
      <c r="D556" s="1" t="s">
        <v>794</v>
      </c>
      <c r="E556" s="1" t="str">
        <f>PROPER(Titanic_Original!E556)</f>
        <v>Female</v>
      </c>
      <c r="F556" s="4">
        <f>IF(ISBLANK(Titanic_Original!$F556),MEDIAN(Titanic_Original!$F$2:$F$892),IF(Titanic_Original!$F556&lt;1,1,Titanic_Original!$F556))</f>
        <v>22</v>
      </c>
      <c r="G556" s="1">
        <v>0</v>
      </c>
      <c r="H556" s="1">
        <v>0</v>
      </c>
      <c r="I556" s="1">
        <v>347085</v>
      </c>
      <c r="J556" s="8">
        <v>7.7750000000000004</v>
      </c>
      <c r="K556" t="str">
        <f>IF(ISBLANK(Titanic_Original!K556),"0",Titanic_Original!K556)</f>
        <v>0</v>
      </c>
      <c r="L556" s="1" t="str">
        <f>_xlfn.IFS(ISBLANK(Titanic_Original!L556),"Unknown",Titanic_Original!L556="C","Cherbourg",Titanic_Original!L556="Q","Queenstown",Titanic_Original!L556="S","Southampton")</f>
        <v>Southampton</v>
      </c>
    </row>
    <row r="557" spans="1:12" x14ac:dyDescent="0.2">
      <c r="A557" s="1">
        <v>556</v>
      </c>
      <c r="B557" s="1" t="str">
        <f>IF(Titanic_Original!$B557=1,"Yes","No")</f>
        <v>No</v>
      </c>
      <c r="C557" s="1" t="str">
        <f>(_xlfn.IFS(Titanic_Original!$C557=1,_xlfn.CONCAT(Titanic_Original!$C557,"st"),Titanic_Original!$C557=2,_xlfn.CONCAT(Titanic_Original!$C557,"nd"),Titanic_Original!$C557=3,_xlfn.CONCAT(Titanic_Original!$C557,"rd")))</f>
        <v>1st</v>
      </c>
      <c r="D557" s="1" t="s">
        <v>795</v>
      </c>
      <c r="E557" s="1" t="str">
        <f>PROPER(Titanic_Original!E557)</f>
        <v>Male</v>
      </c>
      <c r="F557" s="4">
        <f>IF(ISBLANK(Titanic_Original!$F557),MEDIAN(Titanic_Original!$F$2:$F$892),IF(Titanic_Original!$F557&lt;1,1,Titanic_Original!$F557))</f>
        <v>62</v>
      </c>
      <c r="G557" s="1">
        <v>0</v>
      </c>
      <c r="H557" s="1">
        <v>0</v>
      </c>
      <c r="I557" s="1">
        <v>113807</v>
      </c>
      <c r="J557" s="8">
        <v>26.55</v>
      </c>
      <c r="K557" t="str">
        <f>IF(ISBLANK(Titanic_Original!K557),"0",Titanic_Original!K557)</f>
        <v>0</v>
      </c>
      <c r="L557" s="1" t="str">
        <f>_xlfn.IFS(ISBLANK(Titanic_Original!L557),"Unknown",Titanic_Original!L557="C","Cherbourg",Titanic_Original!L557="Q","Queenstown",Titanic_Original!L557="S","Southampton")</f>
        <v>Southampton</v>
      </c>
    </row>
    <row r="558" spans="1:12" x14ac:dyDescent="0.2">
      <c r="A558" s="1">
        <v>557</v>
      </c>
      <c r="B558" s="1" t="str">
        <f>IF(Titanic_Original!$B558=1,"Yes","No")</f>
        <v>Yes</v>
      </c>
      <c r="C558" s="1" t="str">
        <f>(_xlfn.IFS(Titanic_Original!$C558=1,_xlfn.CONCAT(Titanic_Original!$C558,"st"),Titanic_Original!$C558=2,_xlfn.CONCAT(Titanic_Original!$C558,"nd"),Titanic_Original!$C558=3,_xlfn.CONCAT(Titanic_Original!$C558,"rd")))</f>
        <v>1st</v>
      </c>
      <c r="D558" s="1" t="s">
        <v>796</v>
      </c>
      <c r="E558" s="1" t="str">
        <f>PROPER(Titanic_Original!E558)</f>
        <v>Female</v>
      </c>
      <c r="F558" s="4">
        <f>IF(ISBLANK(Titanic_Original!$F558),MEDIAN(Titanic_Original!$F$2:$F$892),IF(Titanic_Original!$F558&lt;1,1,Titanic_Original!$F558))</f>
        <v>48</v>
      </c>
      <c r="G558" s="1">
        <v>1</v>
      </c>
      <c r="H558" s="1">
        <v>0</v>
      </c>
      <c r="I558" s="1">
        <v>11755</v>
      </c>
      <c r="J558" s="8">
        <v>39.6</v>
      </c>
      <c r="K558" t="str">
        <f>IF(ISBLANK(Titanic_Original!K558),"0",Titanic_Original!K558)</f>
        <v>A16</v>
      </c>
      <c r="L558" s="1" t="str">
        <f>_xlfn.IFS(ISBLANK(Titanic_Original!L558),"Unknown",Titanic_Original!L558="C","Cherbourg",Titanic_Original!L558="Q","Queenstown",Titanic_Original!L558="S","Southampton")</f>
        <v>Cherbourg</v>
      </c>
    </row>
    <row r="559" spans="1:12" x14ac:dyDescent="0.2">
      <c r="A559" s="1">
        <v>558</v>
      </c>
      <c r="B559" s="1" t="str">
        <f>IF(Titanic_Original!$B559=1,"Yes","No")</f>
        <v>No</v>
      </c>
      <c r="C559" s="1" t="str">
        <f>(_xlfn.IFS(Titanic_Original!$C559=1,_xlfn.CONCAT(Titanic_Original!$C559,"st"),Titanic_Original!$C559=2,_xlfn.CONCAT(Titanic_Original!$C559,"nd"),Titanic_Original!$C559=3,_xlfn.CONCAT(Titanic_Original!$C559,"rd")))</f>
        <v>1st</v>
      </c>
      <c r="D559" s="1" t="s">
        <v>798</v>
      </c>
      <c r="E559" s="1" t="str">
        <f>PROPER(Titanic_Original!E559)</f>
        <v>Male</v>
      </c>
      <c r="F559" s="4">
        <f>IF(ISBLANK(Titanic_Original!$F559),MEDIAN(Titanic_Original!$F$2:$F$892),IF(Titanic_Original!$F559&lt;1,1,Titanic_Original!$F559))</f>
        <v>28</v>
      </c>
      <c r="G559" s="1">
        <v>0</v>
      </c>
      <c r="H559" s="1">
        <v>0</v>
      </c>
      <c r="I559" s="1" t="s">
        <v>564</v>
      </c>
      <c r="J559" s="8">
        <v>227.52500000000001</v>
      </c>
      <c r="K559" t="str">
        <f>IF(ISBLANK(Titanic_Original!K559),"0",Titanic_Original!K559)</f>
        <v>0</v>
      </c>
      <c r="L559" s="1" t="str">
        <f>_xlfn.IFS(ISBLANK(Titanic_Original!L559),"Unknown",Titanic_Original!L559="C","Cherbourg",Titanic_Original!L559="Q","Queenstown",Titanic_Original!L559="S","Southampton")</f>
        <v>Cherbourg</v>
      </c>
    </row>
    <row r="560" spans="1:12" x14ac:dyDescent="0.2">
      <c r="A560" s="1">
        <v>559</v>
      </c>
      <c r="B560" s="1" t="str">
        <f>IF(Titanic_Original!$B560=1,"Yes","No")</f>
        <v>Yes</v>
      </c>
      <c r="C560" s="1" t="str">
        <f>(_xlfn.IFS(Titanic_Original!$C560=1,_xlfn.CONCAT(Titanic_Original!$C560,"st"),Titanic_Original!$C560=2,_xlfn.CONCAT(Titanic_Original!$C560,"nd"),Titanic_Original!$C560=3,_xlfn.CONCAT(Titanic_Original!$C560,"rd")))</f>
        <v>1st</v>
      </c>
      <c r="D560" s="1" t="s">
        <v>799</v>
      </c>
      <c r="E560" s="1" t="str">
        <f>PROPER(Titanic_Original!E560)</f>
        <v>Female</v>
      </c>
      <c r="F560" s="4">
        <f>IF(ISBLANK(Titanic_Original!$F560),MEDIAN(Titanic_Original!$F$2:$F$892),IF(Titanic_Original!$F560&lt;1,1,Titanic_Original!$F560))</f>
        <v>39</v>
      </c>
      <c r="G560" s="1">
        <v>1</v>
      </c>
      <c r="H560" s="1">
        <v>1</v>
      </c>
      <c r="I560" s="1">
        <v>110413</v>
      </c>
      <c r="J560" s="8">
        <v>79.650000000000006</v>
      </c>
      <c r="K560" t="str">
        <f>IF(ISBLANK(Titanic_Original!K560),"0",Titanic_Original!K560)</f>
        <v>E67</v>
      </c>
      <c r="L560" s="1" t="str">
        <f>_xlfn.IFS(ISBLANK(Titanic_Original!L560),"Unknown",Titanic_Original!L560="C","Cherbourg",Titanic_Original!L560="Q","Queenstown",Titanic_Original!L560="S","Southampton")</f>
        <v>Southampton</v>
      </c>
    </row>
    <row r="561" spans="1:12" x14ac:dyDescent="0.2">
      <c r="A561" s="1">
        <v>560</v>
      </c>
      <c r="B561" s="1" t="str">
        <f>IF(Titanic_Original!$B561=1,"Yes","No")</f>
        <v>Yes</v>
      </c>
      <c r="C561" s="1" t="str">
        <f>(_xlfn.IFS(Titanic_Original!$C561=1,_xlfn.CONCAT(Titanic_Original!$C561,"st"),Titanic_Original!$C561=2,_xlfn.CONCAT(Titanic_Original!$C561,"nd"),Titanic_Original!$C561=3,_xlfn.CONCAT(Titanic_Original!$C561,"rd")))</f>
        <v>3rd</v>
      </c>
      <c r="D561" s="1" t="s">
        <v>800</v>
      </c>
      <c r="E561" s="1" t="str">
        <f>PROPER(Titanic_Original!E561)</f>
        <v>Female</v>
      </c>
      <c r="F561" s="4">
        <f>IF(ISBLANK(Titanic_Original!$F561),MEDIAN(Titanic_Original!$F$2:$F$892),IF(Titanic_Original!$F561&lt;1,1,Titanic_Original!$F561))</f>
        <v>36</v>
      </c>
      <c r="G561" s="1">
        <v>1</v>
      </c>
      <c r="H561" s="1">
        <v>0</v>
      </c>
      <c r="I561" s="1">
        <v>345572</v>
      </c>
      <c r="J561" s="8">
        <v>17.399999999999999</v>
      </c>
      <c r="K561" t="str">
        <f>IF(ISBLANK(Titanic_Original!K561),"0",Titanic_Original!K561)</f>
        <v>0</v>
      </c>
      <c r="L561" s="1" t="str">
        <f>_xlfn.IFS(ISBLANK(Titanic_Original!L561),"Unknown",Titanic_Original!L561="C","Cherbourg",Titanic_Original!L561="Q","Queenstown",Titanic_Original!L561="S","Southampton")</f>
        <v>Southampton</v>
      </c>
    </row>
    <row r="562" spans="1:12" x14ac:dyDescent="0.2">
      <c r="A562" s="1">
        <v>561</v>
      </c>
      <c r="B562" s="1" t="str">
        <f>IF(Titanic_Original!$B562=1,"Yes","No")</f>
        <v>No</v>
      </c>
      <c r="C562" s="1" t="str">
        <f>(_xlfn.IFS(Titanic_Original!$C562=1,_xlfn.CONCAT(Titanic_Original!$C562,"st"),Titanic_Original!$C562=2,_xlfn.CONCAT(Titanic_Original!$C562,"nd"),Titanic_Original!$C562=3,_xlfn.CONCAT(Titanic_Original!$C562,"rd")))</f>
        <v>3rd</v>
      </c>
      <c r="D562" s="1" t="s">
        <v>801</v>
      </c>
      <c r="E562" s="1" t="str">
        <f>PROPER(Titanic_Original!E562)</f>
        <v>Male</v>
      </c>
      <c r="F562" s="4">
        <f>IF(ISBLANK(Titanic_Original!$F562),MEDIAN(Titanic_Original!$F$2:$F$892),IF(Titanic_Original!$F562&lt;1,1,Titanic_Original!$F562))</f>
        <v>28</v>
      </c>
      <c r="G562" s="1">
        <v>0</v>
      </c>
      <c r="H562" s="1">
        <v>0</v>
      </c>
      <c r="I562" s="1">
        <v>372622</v>
      </c>
      <c r="J562" s="8">
        <v>7.75</v>
      </c>
      <c r="K562" t="str">
        <f>IF(ISBLANK(Titanic_Original!K562),"0",Titanic_Original!K562)</f>
        <v>0</v>
      </c>
      <c r="L562" s="1" t="str">
        <f>_xlfn.IFS(ISBLANK(Titanic_Original!L562),"Unknown",Titanic_Original!L562="C","Cherbourg",Titanic_Original!L562="Q","Queenstown",Titanic_Original!L562="S","Southampton")</f>
        <v>Queenstown</v>
      </c>
    </row>
    <row r="563" spans="1:12" x14ac:dyDescent="0.2">
      <c r="A563" s="1">
        <v>562</v>
      </c>
      <c r="B563" s="1" t="str">
        <f>IF(Titanic_Original!$B563=1,"Yes","No")</f>
        <v>No</v>
      </c>
      <c r="C563" s="1" t="str">
        <f>(_xlfn.IFS(Titanic_Original!$C563=1,_xlfn.CONCAT(Titanic_Original!$C563,"st"),Titanic_Original!$C563=2,_xlfn.CONCAT(Titanic_Original!$C563,"nd"),Titanic_Original!$C563=3,_xlfn.CONCAT(Titanic_Original!$C563,"rd")))</f>
        <v>3rd</v>
      </c>
      <c r="D563" s="1" t="s">
        <v>802</v>
      </c>
      <c r="E563" s="1" t="str">
        <f>PROPER(Titanic_Original!E563)</f>
        <v>Male</v>
      </c>
      <c r="F563" s="4">
        <f>IF(ISBLANK(Titanic_Original!$F563),MEDIAN(Titanic_Original!$F$2:$F$892),IF(Titanic_Original!$F563&lt;1,1,Titanic_Original!$F563))</f>
        <v>40</v>
      </c>
      <c r="G563" s="1">
        <v>0</v>
      </c>
      <c r="H563" s="1">
        <v>0</v>
      </c>
      <c r="I563" s="1">
        <v>349251</v>
      </c>
      <c r="J563" s="8">
        <v>7.8958000000000004</v>
      </c>
      <c r="K563" t="str">
        <f>IF(ISBLANK(Titanic_Original!K563),"0",Titanic_Original!K563)</f>
        <v>0</v>
      </c>
      <c r="L563" s="1" t="str">
        <f>_xlfn.IFS(ISBLANK(Titanic_Original!L563),"Unknown",Titanic_Original!L563="C","Cherbourg",Titanic_Original!L563="Q","Queenstown",Titanic_Original!L563="S","Southampton")</f>
        <v>Southampton</v>
      </c>
    </row>
    <row r="564" spans="1:12" x14ac:dyDescent="0.2">
      <c r="A564" s="1">
        <v>563</v>
      </c>
      <c r="B564" s="1" t="str">
        <f>IF(Titanic_Original!$B564=1,"Yes","No")</f>
        <v>No</v>
      </c>
      <c r="C564" s="1" t="str">
        <f>(_xlfn.IFS(Titanic_Original!$C564=1,_xlfn.CONCAT(Titanic_Original!$C564,"st"),Titanic_Original!$C564=2,_xlfn.CONCAT(Titanic_Original!$C564,"nd"),Titanic_Original!$C564=3,_xlfn.CONCAT(Titanic_Original!$C564,"rd")))</f>
        <v>2nd</v>
      </c>
      <c r="D564" s="1" t="s">
        <v>803</v>
      </c>
      <c r="E564" s="1" t="str">
        <f>PROPER(Titanic_Original!E564)</f>
        <v>Male</v>
      </c>
      <c r="F564" s="4">
        <f>IF(ISBLANK(Titanic_Original!$F564),MEDIAN(Titanic_Original!$F$2:$F$892),IF(Titanic_Original!$F564&lt;1,1,Titanic_Original!$F564))</f>
        <v>28</v>
      </c>
      <c r="G564" s="1">
        <v>0</v>
      </c>
      <c r="H564" s="1">
        <v>0</v>
      </c>
      <c r="I564" s="1">
        <v>218629</v>
      </c>
      <c r="J564" s="8">
        <v>13.5</v>
      </c>
      <c r="K564" t="str">
        <f>IF(ISBLANK(Titanic_Original!K564),"0",Titanic_Original!K564)</f>
        <v>0</v>
      </c>
      <c r="L564" s="1" t="str">
        <f>_xlfn.IFS(ISBLANK(Titanic_Original!L564),"Unknown",Titanic_Original!L564="C","Cherbourg",Titanic_Original!L564="Q","Queenstown",Titanic_Original!L564="S","Southampton")</f>
        <v>Southampton</v>
      </c>
    </row>
    <row r="565" spans="1:12" x14ac:dyDescent="0.2">
      <c r="A565" s="1">
        <v>564</v>
      </c>
      <c r="B565" s="1" t="str">
        <f>IF(Titanic_Original!$B565=1,"Yes","No")</f>
        <v>No</v>
      </c>
      <c r="C565" s="1" t="str">
        <f>(_xlfn.IFS(Titanic_Original!$C565=1,_xlfn.CONCAT(Titanic_Original!$C565,"st"),Titanic_Original!$C565=2,_xlfn.CONCAT(Titanic_Original!$C565,"nd"),Titanic_Original!$C565=3,_xlfn.CONCAT(Titanic_Original!$C565,"rd")))</f>
        <v>3rd</v>
      </c>
      <c r="D565" s="1" t="s">
        <v>804</v>
      </c>
      <c r="E565" s="1" t="str">
        <f>PROPER(Titanic_Original!E565)</f>
        <v>Male</v>
      </c>
      <c r="F565" s="4">
        <f>IF(ISBLANK(Titanic_Original!$F565),MEDIAN(Titanic_Original!$F$2:$F$892),IF(Titanic_Original!$F565&lt;1,1,Titanic_Original!$F565))</f>
        <v>28</v>
      </c>
      <c r="G565" s="1">
        <v>0</v>
      </c>
      <c r="H565" s="1">
        <v>0</v>
      </c>
      <c r="I565" s="1" t="s">
        <v>805</v>
      </c>
      <c r="J565" s="8">
        <v>8.0500000000000007</v>
      </c>
      <c r="K565" t="str">
        <f>IF(ISBLANK(Titanic_Original!K565),"0",Titanic_Original!K565)</f>
        <v>0</v>
      </c>
      <c r="L565" s="1" t="str">
        <f>_xlfn.IFS(ISBLANK(Titanic_Original!L565),"Unknown",Titanic_Original!L565="C","Cherbourg",Titanic_Original!L565="Q","Queenstown",Titanic_Original!L565="S","Southampton")</f>
        <v>Southampton</v>
      </c>
    </row>
    <row r="566" spans="1:12" x14ac:dyDescent="0.2">
      <c r="A566" s="1">
        <v>565</v>
      </c>
      <c r="B566" s="1" t="str">
        <f>IF(Titanic_Original!$B566=1,"Yes","No")</f>
        <v>No</v>
      </c>
      <c r="C566" s="1" t="str">
        <f>(_xlfn.IFS(Titanic_Original!$C566=1,_xlfn.CONCAT(Titanic_Original!$C566,"st"),Titanic_Original!$C566=2,_xlfn.CONCAT(Titanic_Original!$C566,"nd"),Titanic_Original!$C566=3,_xlfn.CONCAT(Titanic_Original!$C566,"rd")))</f>
        <v>3rd</v>
      </c>
      <c r="D566" s="1" t="s">
        <v>806</v>
      </c>
      <c r="E566" s="1" t="str">
        <f>PROPER(Titanic_Original!E566)</f>
        <v>Female</v>
      </c>
      <c r="F566" s="4">
        <f>IF(ISBLANK(Titanic_Original!$F566),MEDIAN(Titanic_Original!$F$2:$F$892),IF(Titanic_Original!$F566&lt;1,1,Titanic_Original!$F566))</f>
        <v>28</v>
      </c>
      <c r="G566" s="1">
        <v>0</v>
      </c>
      <c r="H566" s="1">
        <v>0</v>
      </c>
      <c r="I566" s="1" t="s">
        <v>807</v>
      </c>
      <c r="J566" s="8">
        <v>8.0500000000000007</v>
      </c>
      <c r="K566" t="str">
        <f>IF(ISBLANK(Titanic_Original!K566),"0",Titanic_Original!K566)</f>
        <v>0</v>
      </c>
      <c r="L566" s="1" t="str">
        <f>_xlfn.IFS(ISBLANK(Titanic_Original!L566),"Unknown",Titanic_Original!L566="C","Cherbourg",Titanic_Original!L566="Q","Queenstown",Titanic_Original!L566="S","Southampton")</f>
        <v>Southampton</v>
      </c>
    </row>
    <row r="567" spans="1:12" x14ac:dyDescent="0.2">
      <c r="A567" s="1">
        <v>566</v>
      </c>
      <c r="B567" s="1" t="str">
        <f>IF(Titanic_Original!$B567=1,"Yes","No")</f>
        <v>No</v>
      </c>
      <c r="C567" s="1" t="str">
        <f>(_xlfn.IFS(Titanic_Original!$C567=1,_xlfn.CONCAT(Titanic_Original!$C567,"st"),Titanic_Original!$C567=2,_xlfn.CONCAT(Titanic_Original!$C567,"nd"),Titanic_Original!$C567=3,_xlfn.CONCAT(Titanic_Original!$C567,"rd")))</f>
        <v>3rd</v>
      </c>
      <c r="D567" s="1" t="s">
        <v>808</v>
      </c>
      <c r="E567" s="1" t="str">
        <f>PROPER(Titanic_Original!E567)</f>
        <v>Male</v>
      </c>
      <c r="F567" s="4">
        <f>IF(ISBLANK(Titanic_Original!$F567),MEDIAN(Titanic_Original!$F$2:$F$892),IF(Titanic_Original!$F567&lt;1,1,Titanic_Original!$F567))</f>
        <v>24</v>
      </c>
      <c r="G567" s="1">
        <v>2</v>
      </c>
      <c r="H567" s="1">
        <v>0</v>
      </c>
      <c r="I567" s="1" t="s">
        <v>809</v>
      </c>
      <c r="J567" s="8">
        <v>24.15</v>
      </c>
      <c r="K567" t="str">
        <f>IF(ISBLANK(Titanic_Original!K567),"0",Titanic_Original!K567)</f>
        <v>0</v>
      </c>
      <c r="L567" s="1" t="str">
        <f>_xlfn.IFS(ISBLANK(Titanic_Original!L567),"Unknown",Titanic_Original!L567="C","Cherbourg",Titanic_Original!L567="Q","Queenstown",Titanic_Original!L567="S","Southampton")</f>
        <v>Southampton</v>
      </c>
    </row>
    <row r="568" spans="1:12" x14ac:dyDescent="0.2">
      <c r="A568" s="1">
        <v>567</v>
      </c>
      <c r="B568" s="1" t="str">
        <f>IF(Titanic_Original!$B568=1,"Yes","No")</f>
        <v>No</v>
      </c>
      <c r="C568" s="1" t="str">
        <f>(_xlfn.IFS(Titanic_Original!$C568=1,_xlfn.CONCAT(Titanic_Original!$C568,"st"),Titanic_Original!$C568=2,_xlfn.CONCAT(Titanic_Original!$C568,"nd"),Titanic_Original!$C568=3,_xlfn.CONCAT(Titanic_Original!$C568,"rd")))</f>
        <v>3rd</v>
      </c>
      <c r="D568" s="1" t="s">
        <v>810</v>
      </c>
      <c r="E568" s="1" t="str">
        <f>PROPER(Titanic_Original!E568)</f>
        <v>Male</v>
      </c>
      <c r="F568" s="4">
        <f>IF(ISBLANK(Titanic_Original!$F568),MEDIAN(Titanic_Original!$F$2:$F$892),IF(Titanic_Original!$F568&lt;1,1,Titanic_Original!$F568))</f>
        <v>19</v>
      </c>
      <c r="G568" s="1">
        <v>0</v>
      </c>
      <c r="H568" s="1">
        <v>0</v>
      </c>
      <c r="I568" s="1">
        <v>349205</v>
      </c>
      <c r="J568" s="8">
        <v>7.8958000000000004</v>
      </c>
      <c r="K568" t="str">
        <f>IF(ISBLANK(Titanic_Original!K568),"0",Titanic_Original!K568)</f>
        <v>0</v>
      </c>
      <c r="L568" s="1" t="str">
        <f>_xlfn.IFS(ISBLANK(Titanic_Original!L568),"Unknown",Titanic_Original!L568="C","Cherbourg",Titanic_Original!L568="Q","Queenstown",Titanic_Original!L568="S","Southampton")</f>
        <v>Southampton</v>
      </c>
    </row>
    <row r="569" spans="1:12" x14ac:dyDescent="0.2">
      <c r="A569" s="1">
        <v>568</v>
      </c>
      <c r="B569" s="1" t="str">
        <f>IF(Titanic_Original!$B569=1,"Yes","No")</f>
        <v>No</v>
      </c>
      <c r="C569" s="1" t="str">
        <f>(_xlfn.IFS(Titanic_Original!$C569=1,_xlfn.CONCAT(Titanic_Original!$C569,"st"),Titanic_Original!$C569=2,_xlfn.CONCAT(Titanic_Original!$C569,"nd"),Titanic_Original!$C569=3,_xlfn.CONCAT(Titanic_Original!$C569,"rd")))</f>
        <v>3rd</v>
      </c>
      <c r="D569" s="1" t="s">
        <v>811</v>
      </c>
      <c r="E569" s="1" t="str">
        <f>PROPER(Titanic_Original!E569)</f>
        <v>Female</v>
      </c>
      <c r="F569" s="4">
        <f>IF(ISBLANK(Titanic_Original!$F569),MEDIAN(Titanic_Original!$F$2:$F$892),IF(Titanic_Original!$F569&lt;1,1,Titanic_Original!$F569))</f>
        <v>29</v>
      </c>
      <c r="G569" s="1">
        <v>0</v>
      </c>
      <c r="H569" s="1">
        <v>4</v>
      </c>
      <c r="I569" s="1">
        <v>349909</v>
      </c>
      <c r="J569" s="8">
        <v>21.074999999999999</v>
      </c>
      <c r="K569" t="str">
        <f>IF(ISBLANK(Titanic_Original!K569),"0",Titanic_Original!K569)</f>
        <v>0</v>
      </c>
      <c r="L569" s="1" t="str">
        <f>_xlfn.IFS(ISBLANK(Titanic_Original!L569),"Unknown",Titanic_Original!L569="C","Cherbourg",Titanic_Original!L569="Q","Queenstown",Titanic_Original!L569="S","Southampton")</f>
        <v>Southampton</v>
      </c>
    </row>
    <row r="570" spans="1:12" x14ac:dyDescent="0.2">
      <c r="A570" s="1">
        <v>569</v>
      </c>
      <c r="B570" s="1" t="str">
        <f>IF(Titanic_Original!$B570=1,"Yes","No")</f>
        <v>No</v>
      </c>
      <c r="C570" s="1" t="str">
        <f>(_xlfn.IFS(Titanic_Original!$C570=1,_xlfn.CONCAT(Titanic_Original!$C570,"st"),Titanic_Original!$C570=2,_xlfn.CONCAT(Titanic_Original!$C570,"nd"),Titanic_Original!$C570=3,_xlfn.CONCAT(Titanic_Original!$C570,"rd")))</f>
        <v>3rd</v>
      </c>
      <c r="D570" s="1" t="s">
        <v>812</v>
      </c>
      <c r="E570" s="1" t="str">
        <f>PROPER(Titanic_Original!E570)</f>
        <v>Male</v>
      </c>
      <c r="F570" s="4">
        <f>IF(ISBLANK(Titanic_Original!$F570),MEDIAN(Titanic_Original!$F$2:$F$892),IF(Titanic_Original!$F570&lt;1,1,Titanic_Original!$F570))</f>
        <v>28</v>
      </c>
      <c r="G570" s="1">
        <v>0</v>
      </c>
      <c r="H570" s="1">
        <v>0</v>
      </c>
      <c r="I570" s="1">
        <v>2686</v>
      </c>
      <c r="J570" s="8">
        <v>7.2291999999999996</v>
      </c>
      <c r="K570" t="str">
        <f>IF(ISBLANK(Titanic_Original!K570),"0",Titanic_Original!K570)</f>
        <v>0</v>
      </c>
      <c r="L570" s="1" t="str">
        <f>_xlfn.IFS(ISBLANK(Titanic_Original!L570),"Unknown",Titanic_Original!L570="C","Cherbourg",Titanic_Original!L570="Q","Queenstown",Titanic_Original!L570="S","Southampton")</f>
        <v>Cherbourg</v>
      </c>
    </row>
    <row r="571" spans="1:12" x14ac:dyDescent="0.2">
      <c r="A571" s="1">
        <v>570</v>
      </c>
      <c r="B571" s="1" t="str">
        <f>IF(Titanic_Original!$B571=1,"Yes","No")</f>
        <v>Yes</v>
      </c>
      <c r="C571" s="1" t="str">
        <f>(_xlfn.IFS(Titanic_Original!$C571=1,_xlfn.CONCAT(Titanic_Original!$C571,"st"),Titanic_Original!$C571=2,_xlfn.CONCAT(Titanic_Original!$C571,"nd"),Titanic_Original!$C571=3,_xlfn.CONCAT(Titanic_Original!$C571,"rd")))</f>
        <v>3rd</v>
      </c>
      <c r="D571" s="1" t="s">
        <v>813</v>
      </c>
      <c r="E571" s="1" t="str">
        <f>PROPER(Titanic_Original!E571)</f>
        <v>Male</v>
      </c>
      <c r="F571" s="4">
        <f>IF(ISBLANK(Titanic_Original!$F571),MEDIAN(Titanic_Original!$F$2:$F$892),IF(Titanic_Original!$F571&lt;1,1,Titanic_Original!$F571))</f>
        <v>32</v>
      </c>
      <c r="G571" s="1">
        <v>0</v>
      </c>
      <c r="H571" s="1">
        <v>0</v>
      </c>
      <c r="I571" s="1">
        <v>350417</v>
      </c>
      <c r="J571" s="8">
        <v>7.8541999999999996</v>
      </c>
      <c r="K571" t="str">
        <f>IF(ISBLANK(Titanic_Original!K571),"0",Titanic_Original!K571)</f>
        <v>0</v>
      </c>
      <c r="L571" s="1" t="str">
        <f>_xlfn.IFS(ISBLANK(Titanic_Original!L571),"Unknown",Titanic_Original!L571="C","Cherbourg",Titanic_Original!L571="Q","Queenstown",Titanic_Original!L571="S","Southampton")</f>
        <v>Southampton</v>
      </c>
    </row>
    <row r="572" spans="1:12" x14ac:dyDescent="0.2">
      <c r="A572" s="1">
        <v>571</v>
      </c>
      <c r="B572" s="1" t="str">
        <f>IF(Titanic_Original!$B572=1,"Yes","No")</f>
        <v>Yes</v>
      </c>
      <c r="C572" s="1" t="str">
        <f>(_xlfn.IFS(Titanic_Original!$C572=1,_xlfn.CONCAT(Titanic_Original!$C572,"st"),Titanic_Original!$C572=2,_xlfn.CONCAT(Titanic_Original!$C572,"nd"),Titanic_Original!$C572=3,_xlfn.CONCAT(Titanic_Original!$C572,"rd")))</f>
        <v>2nd</v>
      </c>
      <c r="D572" s="1" t="s">
        <v>814</v>
      </c>
      <c r="E572" s="1" t="str">
        <f>PROPER(Titanic_Original!E572)</f>
        <v>Male</v>
      </c>
      <c r="F572" s="4">
        <f>IF(ISBLANK(Titanic_Original!$F572),MEDIAN(Titanic_Original!$F$2:$F$892),IF(Titanic_Original!$F572&lt;1,1,Titanic_Original!$F572))</f>
        <v>62</v>
      </c>
      <c r="G572" s="1">
        <v>0</v>
      </c>
      <c r="H572" s="1">
        <v>0</v>
      </c>
      <c r="I572" s="1" t="s">
        <v>815</v>
      </c>
      <c r="J572" s="8">
        <v>10.5</v>
      </c>
      <c r="K572" t="str">
        <f>IF(ISBLANK(Titanic_Original!K572),"0",Titanic_Original!K572)</f>
        <v>0</v>
      </c>
      <c r="L572" s="1" t="str">
        <f>_xlfn.IFS(ISBLANK(Titanic_Original!L572),"Unknown",Titanic_Original!L572="C","Cherbourg",Titanic_Original!L572="Q","Queenstown",Titanic_Original!L572="S","Southampton")</f>
        <v>Southampton</v>
      </c>
    </row>
    <row r="573" spans="1:12" x14ac:dyDescent="0.2">
      <c r="A573" s="1">
        <v>572</v>
      </c>
      <c r="B573" s="1" t="str">
        <f>IF(Titanic_Original!$B573=1,"Yes","No")</f>
        <v>Yes</v>
      </c>
      <c r="C573" s="1" t="str">
        <f>(_xlfn.IFS(Titanic_Original!$C573=1,_xlfn.CONCAT(Titanic_Original!$C573,"st"),Titanic_Original!$C573=2,_xlfn.CONCAT(Titanic_Original!$C573,"nd"),Titanic_Original!$C573=3,_xlfn.CONCAT(Titanic_Original!$C573,"rd")))</f>
        <v>1st</v>
      </c>
      <c r="D573" s="1" t="s">
        <v>816</v>
      </c>
      <c r="E573" s="1" t="str">
        <f>PROPER(Titanic_Original!E573)</f>
        <v>Female</v>
      </c>
      <c r="F573" s="4">
        <f>IF(ISBLANK(Titanic_Original!$F573),MEDIAN(Titanic_Original!$F$2:$F$892),IF(Titanic_Original!$F573&lt;1,1,Titanic_Original!$F573))</f>
        <v>53</v>
      </c>
      <c r="G573" s="1">
        <v>2</v>
      </c>
      <c r="H573" s="1">
        <v>0</v>
      </c>
      <c r="I573" s="1">
        <v>11769</v>
      </c>
      <c r="J573" s="8">
        <v>51.479199999999999</v>
      </c>
      <c r="K573" t="str">
        <f>IF(ISBLANK(Titanic_Original!K573),"0",Titanic_Original!K573)</f>
        <v>C101</v>
      </c>
      <c r="L573" s="1" t="str">
        <f>_xlfn.IFS(ISBLANK(Titanic_Original!L573),"Unknown",Titanic_Original!L573="C","Cherbourg",Titanic_Original!L573="Q","Queenstown",Titanic_Original!L573="S","Southampton")</f>
        <v>Southampton</v>
      </c>
    </row>
    <row r="574" spans="1:12" x14ac:dyDescent="0.2">
      <c r="A574" s="1">
        <v>573</v>
      </c>
      <c r="B574" s="1" t="str">
        <f>IF(Titanic_Original!$B574=1,"Yes","No")</f>
        <v>Yes</v>
      </c>
      <c r="C574" s="1" t="str">
        <f>(_xlfn.IFS(Titanic_Original!$C574=1,_xlfn.CONCAT(Titanic_Original!$C574,"st"),Titanic_Original!$C574=2,_xlfn.CONCAT(Titanic_Original!$C574,"nd"),Titanic_Original!$C574=3,_xlfn.CONCAT(Titanic_Original!$C574,"rd")))</f>
        <v>1st</v>
      </c>
      <c r="D574" s="1" t="s">
        <v>818</v>
      </c>
      <c r="E574" s="1" t="str">
        <f>PROPER(Titanic_Original!E574)</f>
        <v>Male</v>
      </c>
      <c r="F574" s="4">
        <f>IF(ISBLANK(Titanic_Original!$F574),MEDIAN(Titanic_Original!$F$2:$F$892),IF(Titanic_Original!$F574&lt;1,1,Titanic_Original!$F574))</f>
        <v>36</v>
      </c>
      <c r="G574" s="1">
        <v>0</v>
      </c>
      <c r="H574" s="1">
        <v>0</v>
      </c>
      <c r="I574" s="1" t="s">
        <v>819</v>
      </c>
      <c r="J574" s="8">
        <v>26.387499999999999</v>
      </c>
      <c r="K574" t="str">
        <f>IF(ISBLANK(Titanic_Original!K574),"0",Titanic_Original!K574)</f>
        <v>E25</v>
      </c>
      <c r="L574" s="1" t="str">
        <f>_xlfn.IFS(ISBLANK(Titanic_Original!L574),"Unknown",Titanic_Original!L574="C","Cherbourg",Titanic_Original!L574="Q","Queenstown",Titanic_Original!L574="S","Southampton")</f>
        <v>Southampton</v>
      </c>
    </row>
    <row r="575" spans="1:12" x14ac:dyDescent="0.2">
      <c r="A575" s="1">
        <v>574</v>
      </c>
      <c r="B575" s="1" t="str">
        <f>IF(Titanic_Original!$B575=1,"Yes","No")</f>
        <v>Yes</v>
      </c>
      <c r="C575" s="1" t="str">
        <f>(_xlfn.IFS(Titanic_Original!$C575=1,_xlfn.CONCAT(Titanic_Original!$C575,"st"),Titanic_Original!$C575=2,_xlfn.CONCAT(Titanic_Original!$C575,"nd"),Titanic_Original!$C575=3,_xlfn.CONCAT(Titanic_Original!$C575,"rd")))</f>
        <v>3rd</v>
      </c>
      <c r="D575" s="1" t="s">
        <v>820</v>
      </c>
      <c r="E575" s="1" t="str">
        <f>PROPER(Titanic_Original!E575)</f>
        <v>Female</v>
      </c>
      <c r="F575" s="4">
        <f>IF(ISBLANK(Titanic_Original!$F575),MEDIAN(Titanic_Original!$F$2:$F$892),IF(Titanic_Original!$F575&lt;1,1,Titanic_Original!$F575))</f>
        <v>28</v>
      </c>
      <c r="G575" s="1">
        <v>0</v>
      </c>
      <c r="H575" s="1">
        <v>0</v>
      </c>
      <c r="I575" s="1">
        <v>14312</v>
      </c>
      <c r="J575" s="8">
        <v>7.75</v>
      </c>
      <c r="K575" t="str">
        <f>IF(ISBLANK(Titanic_Original!K575),"0",Titanic_Original!K575)</f>
        <v>0</v>
      </c>
      <c r="L575" s="1" t="str">
        <f>_xlfn.IFS(ISBLANK(Titanic_Original!L575),"Unknown",Titanic_Original!L575="C","Cherbourg",Titanic_Original!L575="Q","Queenstown",Titanic_Original!L575="S","Southampton")</f>
        <v>Queenstown</v>
      </c>
    </row>
    <row r="576" spans="1:12" x14ac:dyDescent="0.2">
      <c r="A576" s="1">
        <v>575</v>
      </c>
      <c r="B576" s="1" t="str">
        <f>IF(Titanic_Original!$B576=1,"Yes","No")</f>
        <v>No</v>
      </c>
      <c r="C576" s="1" t="str">
        <f>(_xlfn.IFS(Titanic_Original!$C576=1,_xlfn.CONCAT(Titanic_Original!$C576,"st"),Titanic_Original!$C576=2,_xlfn.CONCAT(Titanic_Original!$C576,"nd"),Titanic_Original!$C576=3,_xlfn.CONCAT(Titanic_Original!$C576,"rd")))</f>
        <v>3rd</v>
      </c>
      <c r="D576" s="1" t="s">
        <v>821</v>
      </c>
      <c r="E576" s="1" t="str">
        <f>PROPER(Titanic_Original!E576)</f>
        <v>Male</v>
      </c>
      <c r="F576" s="4">
        <f>IF(ISBLANK(Titanic_Original!$F576),MEDIAN(Titanic_Original!$F$2:$F$892),IF(Titanic_Original!$F576&lt;1,1,Titanic_Original!$F576))</f>
        <v>16</v>
      </c>
      <c r="G576" s="1">
        <v>0</v>
      </c>
      <c r="H576" s="1">
        <v>0</v>
      </c>
      <c r="I576" s="1" t="s">
        <v>822</v>
      </c>
      <c r="J576" s="8">
        <v>8.0500000000000007</v>
      </c>
      <c r="K576" t="str">
        <f>IF(ISBLANK(Titanic_Original!K576),"0",Titanic_Original!K576)</f>
        <v>0</v>
      </c>
      <c r="L576" s="1" t="str">
        <f>_xlfn.IFS(ISBLANK(Titanic_Original!L576),"Unknown",Titanic_Original!L576="C","Cherbourg",Titanic_Original!L576="Q","Queenstown",Titanic_Original!L576="S","Southampton")</f>
        <v>Southampton</v>
      </c>
    </row>
    <row r="577" spans="1:12" x14ac:dyDescent="0.2">
      <c r="A577" s="1">
        <v>576</v>
      </c>
      <c r="B577" s="1" t="str">
        <f>IF(Titanic_Original!$B577=1,"Yes","No")</f>
        <v>No</v>
      </c>
      <c r="C577" s="1" t="str">
        <f>(_xlfn.IFS(Titanic_Original!$C577=1,_xlfn.CONCAT(Titanic_Original!$C577,"st"),Titanic_Original!$C577=2,_xlfn.CONCAT(Titanic_Original!$C577,"nd"),Titanic_Original!$C577=3,_xlfn.CONCAT(Titanic_Original!$C577,"rd")))</f>
        <v>3rd</v>
      </c>
      <c r="D577" s="1" t="s">
        <v>823</v>
      </c>
      <c r="E577" s="1" t="str">
        <f>PROPER(Titanic_Original!E577)</f>
        <v>Male</v>
      </c>
      <c r="F577" s="4">
        <f>IF(ISBLANK(Titanic_Original!$F577),MEDIAN(Titanic_Original!$F$2:$F$892),IF(Titanic_Original!$F577&lt;1,1,Titanic_Original!$F577))</f>
        <v>19</v>
      </c>
      <c r="G577" s="1">
        <v>0</v>
      </c>
      <c r="H577" s="1">
        <v>0</v>
      </c>
      <c r="I577" s="1">
        <v>358585</v>
      </c>
      <c r="J577" s="8">
        <v>14.5</v>
      </c>
      <c r="K577" t="str">
        <f>IF(ISBLANK(Titanic_Original!K577),"0",Titanic_Original!K577)</f>
        <v>0</v>
      </c>
      <c r="L577" s="1" t="str">
        <f>_xlfn.IFS(ISBLANK(Titanic_Original!L577),"Unknown",Titanic_Original!L577="C","Cherbourg",Titanic_Original!L577="Q","Queenstown",Titanic_Original!L577="S","Southampton")</f>
        <v>Southampton</v>
      </c>
    </row>
    <row r="578" spans="1:12" x14ac:dyDescent="0.2">
      <c r="A578" s="1">
        <v>577</v>
      </c>
      <c r="B578" s="1" t="str">
        <f>IF(Titanic_Original!$B578=1,"Yes","No")</f>
        <v>Yes</v>
      </c>
      <c r="C578" s="1" t="str">
        <f>(_xlfn.IFS(Titanic_Original!$C578=1,_xlfn.CONCAT(Titanic_Original!$C578,"st"),Titanic_Original!$C578=2,_xlfn.CONCAT(Titanic_Original!$C578,"nd"),Titanic_Original!$C578=3,_xlfn.CONCAT(Titanic_Original!$C578,"rd")))</f>
        <v>2nd</v>
      </c>
      <c r="D578" s="1" t="s">
        <v>824</v>
      </c>
      <c r="E578" s="1" t="str">
        <f>PROPER(Titanic_Original!E578)</f>
        <v>Female</v>
      </c>
      <c r="F578" s="4">
        <f>IF(ISBLANK(Titanic_Original!$F578),MEDIAN(Titanic_Original!$F$2:$F$892),IF(Titanic_Original!$F578&lt;1,1,Titanic_Original!$F578))</f>
        <v>34</v>
      </c>
      <c r="G578" s="1">
        <v>0</v>
      </c>
      <c r="H578" s="1">
        <v>0</v>
      </c>
      <c r="I578" s="1">
        <v>243880</v>
      </c>
      <c r="J578" s="8">
        <v>13</v>
      </c>
      <c r="K578" t="str">
        <f>IF(ISBLANK(Titanic_Original!K578),"0",Titanic_Original!K578)</f>
        <v>0</v>
      </c>
      <c r="L578" s="1" t="str">
        <f>_xlfn.IFS(ISBLANK(Titanic_Original!L578),"Unknown",Titanic_Original!L578="C","Cherbourg",Titanic_Original!L578="Q","Queenstown",Titanic_Original!L578="S","Southampton")</f>
        <v>Southampton</v>
      </c>
    </row>
    <row r="579" spans="1:12" x14ac:dyDescent="0.2">
      <c r="A579" s="1">
        <v>578</v>
      </c>
      <c r="B579" s="1" t="str">
        <f>IF(Titanic_Original!$B579=1,"Yes","No")</f>
        <v>Yes</v>
      </c>
      <c r="C579" s="1" t="str">
        <f>(_xlfn.IFS(Titanic_Original!$C579=1,_xlfn.CONCAT(Titanic_Original!$C579,"st"),Titanic_Original!$C579=2,_xlfn.CONCAT(Titanic_Original!$C579,"nd"),Titanic_Original!$C579=3,_xlfn.CONCAT(Titanic_Original!$C579,"rd")))</f>
        <v>1st</v>
      </c>
      <c r="D579" s="1" t="s">
        <v>825</v>
      </c>
      <c r="E579" s="1" t="str">
        <f>PROPER(Titanic_Original!E579)</f>
        <v>Female</v>
      </c>
      <c r="F579" s="4">
        <f>IF(ISBLANK(Titanic_Original!$F579),MEDIAN(Titanic_Original!$F$2:$F$892),IF(Titanic_Original!$F579&lt;1,1,Titanic_Original!$F579))</f>
        <v>39</v>
      </c>
      <c r="G579" s="1">
        <v>1</v>
      </c>
      <c r="H579" s="1">
        <v>0</v>
      </c>
      <c r="I579" s="1">
        <v>13507</v>
      </c>
      <c r="J579" s="8">
        <v>55.9</v>
      </c>
      <c r="K579" t="str">
        <f>IF(ISBLANK(Titanic_Original!K579),"0",Titanic_Original!K579)</f>
        <v>E44</v>
      </c>
      <c r="L579" s="1" t="str">
        <f>_xlfn.IFS(ISBLANK(Titanic_Original!L579),"Unknown",Titanic_Original!L579="C","Cherbourg",Titanic_Original!L579="Q","Queenstown",Titanic_Original!L579="S","Southampton")</f>
        <v>Southampton</v>
      </c>
    </row>
    <row r="580" spans="1:12" x14ac:dyDescent="0.2">
      <c r="A580" s="1">
        <v>579</v>
      </c>
      <c r="B580" s="1" t="str">
        <f>IF(Titanic_Original!$B580=1,"Yes","No")</f>
        <v>No</v>
      </c>
      <c r="C580" s="1" t="str">
        <f>(_xlfn.IFS(Titanic_Original!$C580=1,_xlfn.CONCAT(Titanic_Original!$C580,"st"),Titanic_Original!$C580=2,_xlfn.CONCAT(Titanic_Original!$C580,"nd"),Titanic_Original!$C580=3,_xlfn.CONCAT(Titanic_Original!$C580,"rd")))</f>
        <v>3rd</v>
      </c>
      <c r="D580" s="1" t="s">
        <v>826</v>
      </c>
      <c r="E580" s="1" t="str">
        <f>PROPER(Titanic_Original!E580)</f>
        <v>Female</v>
      </c>
      <c r="F580" s="4">
        <f>IF(ISBLANK(Titanic_Original!$F580),MEDIAN(Titanic_Original!$F$2:$F$892),IF(Titanic_Original!$F580&lt;1,1,Titanic_Original!$F580))</f>
        <v>28</v>
      </c>
      <c r="G580" s="1">
        <v>1</v>
      </c>
      <c r="H580" s="1">
        <v>0</v>
      </c>
      <c r="I580" s="1">
        <v>2689</v>
      </c>
      <c r="J580" s="8">
        <v>14.458299999999999</v>
      </c>
      <c r="K580" t="str">
        <f>IF(ISBLANK(Titanic_Original!K580),"0",Titanic_Original!K580)</f>
        <v>0</v>
      </c>
      <c r="L580" s="1" t="str">
        <f>_xlfn.IFS(ISBLANK(Titanic_Original!L580),"Unknown",Titanic_Original!L580="C","Cherbourg",Titanic_Original!L580="Q","Queenstown",Titanic_Original!L580="S","Southampton")</f>
        <v>Cherbourg</v>
      </c>
    </row>
    <row r="581" spans="1:12" x14ac:dyDescent="0.2">
      <c r="A581" s="1">
        <v>580</v>
      </c>
      <c r="B581" s="1" t="str">
        <f>IF(Titanic_Original!$B581=1,"Yes","No")</f>
        <v>Yes</v>
      </c>
      <c r="C581" s="1" t="str">
        <f>(_xlfn.IFS(Titanic_Original!$C581=1,_xlfn.CONCAT(Titanic_Original!$C581,"st"),Titanic_Original!$C581=2,_xlfn.CONCAT(Titanic_Original!$C581,"nd"),Titanic_Original!$C581=3,_xlfn.CONCAT(Titanic_Original!$C581,"rd")))</f>
        <v>3rd</v>
      </c>
      <c r="D581" s="1" t="s">
        <v>827</v>
      </c>
      <c r="E581" s="1" t="str">
        <f>PROPER(Titanic_Original!E581)</f>
        <v>Male</v>
      </c>
      <c r="F581" s="4">
        <f>IF(ISBLANK(Titanic_Original!$F581),MEDIAN(Titanic_Original!$F$2:$F$892),IF(Titanic_Original!$F581&lt;1,1,Titanic_Original!$F581))</f>
        <v>32</v>
      </c>
      <c r="G581" s="1">
        <v>0</v>
      </c>
      <c r="H581" s="1">
        <v>0</v>
      </c>
      <c r="I581" s="1" t="s">
        <v>828</v>
      </c>
      <c r="J581" s="8">
        <v>7.9249999999999998</v>
      </c>
      <c r="K581" t="str">
        <f>IF(ISBLANK(Titanic_Original!K581),"0",Titanic_Original!K581)</f>
        <v>0</v>
      </c>
      <c r="L581" s="1" t="str">
        <f>_xlfn.IFS(ISBLANK(Titanic_Original!L581),"Unknown",Titanic_Original!L581="C","Cherbourg",Titanic_Original!L581="Q","Queenstown",Titanic_Original!L581="S","Southampton")</f>
        <v>Southampton</v>
      </c>
    </row>
    <row r="582" spans="1:12" x14ac:dyDescent="0.2">
      <c r="A582" s="1">
        <v>581</v>
      </c>
      <c r="B582" s="1" t="str">
        <f>IF(Titanic_Original!$B582=1,"Yes","No")</f>
        <v>Yes</v>
      </c>
      <c r="C582" s="1" t="str">
        <f>(_xlfn.IFS(Titanic_Original!$C582=1,_xlfn.CONCAT(Titanic_Original!$C582,"st"),Titanic_Original!$C582=2,_xlfn.CONCAT(Titanic_Original!$C582,"nd"),Titanic_Original!$C582=3,_xlfn.CONCAT(Titanic_Original!$C582,"rd")))</f>
        <v>2nd</v>
      </c>
      <c r="D582" s="1" t="s">
        <v>829</v>
      </c>
      <c r="E582" s="1" t="str">
        <f>PROPER(Titanic_Original!E582)</f>
        <v>Female</v>
      </c>
      <c r="F582" s="4">
        <f>IF(ISBLANK(Titanic_Original!$F582),MEDIAN(Titanic_Original!$F$2:$F$892),IF(Titanic_Original!$F582&lt;1,1,Titanic_Original!$F582))</f>
        <v>25</v>
      </c>
      <c r="G582" s="1">
        <v>1</v>
      </c>
      <c r="H582" s="1">
        <v>1</v>
      </c>
      <c r="I582" s="1">
        <v>237789</v>
      </c>
      <c r="J582" s="8">
        <v>30</v>
      </c>
      <c r="K582" t="str">
        <f>IF(ISBLANK(Titanic_Original!K582),"0",Titanic_Original!K582)</f>
        <v>0</v>
      </c>
      <c r="L582" s="1" t="str">
        <f>_xlfn.IFS(ISBLANK(Titanic_Original!L582),"Unknown",Titanic_Original!L582="C","Cherbourg",Titanic_Original!L582="Q","Queenstown",Titanic_Original!L582="S","Southampton")</f>
        <v>Southampton</v>
      </c>
    </row>
    <row r="583" spans="1:12" x14ac:dyDescent="0.2">
      <c r="A583" s="1">
        <v>582</v>
      </c>
      <c r="B583" s="1" t="str">
        <f>IF(Titanic_Original!$B583=1,"Yes","No")</f>
        <v>Yes</v>
      </c>
      <c r="C583" s="1" t="str">
        <f>(_xlfn.IFS(Titanic_Original!$C583=1,_xlfn.CONCAT(Titanic_Original!$C583,"st"),Titanic_Original!$C583=2,_xlfn.CONCAT(Titanic_Original!$C583,"nd"),Titanic_Original!$C583=3,_xlfn.CONCAT(Titanic_Original!$C583,"rd")))</f>
        <v>1st</v>
      </c>
      <c r="D583" s="1" t="s">
        <v>830</v>
      </c>
      <c r="E583" s="1" t="str">
        <f>PROPER(Titanic_Original!E583)</f>
        <v>Female</v>
      </c>
      <c r="F583" s="4">
        <f>IF(ISBLANK(Titanic_Original!$F583),MEDIAN(Titanic_Original!$F$2:$F$892),IF(Titanic_Original!$F583&lt;1,1,Titanic_Original!$F583))</f>
        <v>39</v>
      </c>
      <c r="G583" s="1">
        <v>1</v>
      </c>
      <c r="H583" s="1">
        <v>1</v>
      </c>
      <c r="I583" s="1">
        <v>17421</v>
      </c>
      <c r="J583" s="8">
        <v>110.88330000000001</v>
      </c>
      <c r="K583" t="str">
        <f>IF(ISBLANK(Titanic_Original!K583),"0",Titanic_Original!K583)</f>
        <v>C68</v>
      </c>
      <c r="L583" s="1" t="str">
        <f>_xlfn.IFS(ISBLANK(Titanic_Original!L583),"Unknown",Titanic_Original!L583="C","Cherbourg",Titanic_Original!L583="Q","Queenstown",Titanic_Original!L583="S","Southampton")</f>
        <v>Cherbourg</v>
      </c>
    </row>
    <row r="584" spans="1:12" x14ac:dyDescent="0.2">
      <c r="A584" s="1">
        <v>583</v>
      </c>
      <c r="B584" s="1" t="str">
        <f>IF(Titanic_Original!$B584=1,"Yes","No")</f>
        <v>No</v>
      </c>
      <c r="C584" s="1" t="str">
        <f>(_xlfn.IFS(Titanic_Original!$C584=1,_xlfn.CONCAT(Titanic_Original!$C584,"st"),Titanic_Original!$C584=2,_xlfn.CONCAT(Titanic_Original!$C584,"nd"),Titanic_Original!$C584=3,_xlfn.CONCAT(Titanic_Original!$C584,"rd")))</f>
        <v>2nd</v>
      </c>
      <c r="D584" s="1" t="s">
        <v>832</v>
      </c>
      <c r="E584" s="1" t="str">
        <f>PROPER(Titanic_Original!E584)</f>
        <v>Male</v>
      </c>
      <c r="F584" s="4">
        <f>IF(ISBLANK(Titanic_Original!$F584),MEDIAN(Titanic_Original!$F$2:$F$892),IF(Titanic_Original!$F584&lt;1,1,Titanic_Original!$F584))</f>
        <v>54</v>
      </c>
      <c r="G584" s="1">
        <v>0</v>
      </c>
      <c r="H584" s="1">
        <v>0</v>
      </c>
      <c r="I584" s="1">
        <v>28403</v>
      </c>
      <c r="J584" s="8">
        <v>26</v>
      </c>
      <c r="K584" t="str">
        <f>IF(ISBLANK(Titanic_Original!K584),"0",Titanic_Original!K584)</f>
        <v>0</v>
      </c>
      <c r="L584" s="1" t="str">
        <f>_xlfn.IFS(ISBLANK(Titanic_Original!L584),"Unknown",Titanic_Original!L584="C","Cherbourg",Titanic_Original!L584="Q","Queenstown",Titanic_Original!L584="S","Southampton")</f>
        <v>Southampton</v>
      </c>
    </row>
    <row r="585" spans="1:12" x14ac:dyDescent="0.2">
      <c r="A585" s="1">
        <v>584</v>
      </c>
      <c r="B585" s="1" t="str">
        <f>IF(Titanic_Original!$B585=1,"Yes","No")</f>
        <v>No</v>
      </c>
      <c r="C585" s="1" t="str">
        <f>(_xlfn.IFS(Titanic_Original!$C585=1,_xlfn.CONCAT(Titanic_Original!$C585,"st"),Titanic_Original!$C585=2,_xlfn.CONCAT(Titanic_Original!$C585,"nd"),Titanic_Original!$C585=3,_xlfn.CONCAT(Titanic_Original!$C585,"rd")))</f>
        <v>1st</v>
      </c>
      <c r="D585" s="1" t="s">
        <v>833</v>
      </c>
      <c r="E585" s="1" t="str">
        <f>PROPER(Titanic_Original!E585)</f>
        <v>Male</v>
      </c>
      <c r="F585" s="4">
        <f>IF(ISBLANK(Titanic_Original!$F585),MEDIAN(Titanic_Original!$F$2:$F$892),IF(Titanic_Original!$F585&lt;1,1,Titanic_Original!$F585))</f>
        <v>36</v>
      </c>
      <c r="G585" s="1">
        <v>0</v>
      </c>
      <c r="H585" s="1">
        <v>0</v>
      </c>
      <c r="I585" s="1">
        <v>13049</v>
      </c>
      <c r="J585" s="8">
        <v>40.125</v>
      </c>
      <c r="K585" t="str">
        <f>IF(ISBLANK(Titanic_Original!K585),"0",Titanic_Original!K585)</f>
        <v>A10</v>
      </c>
      <c r="L585" s="1" t="str">
        <f>_xlfn.IFS(ISBLANK(Titanic_Original!L585),"Unknown",Titanic_Original!L585="C","Cherbourg",Titanic_Original!L585="Q","Queenstown",Titanic_Original!L585="S","Southampton")</f>
        <v>Cherbourg</v>
      </c>
    </row>
    <row r="586" spans="1:12" x14ac:dyDescent="0.2">
      <c r="A586" s="1">
        <v>585</v>
      </c>
      <c r="B586" s="1" t="str">
        <f>IF(Titanic_Original!$B586=1,"Yes","No")</f>
        <v>No</v>
      </c>
      <c r="C586" s="1" t="str">
        <f>(_xlfn.IFS(Titanic_Original!$C586=1,_xlfn.CONCAT(Titanic_Original!$C586,"st"),Titanic_Original!$C586=2,_xlfn.CONCAT(Titanic_Original!$C586,"nd"),Titanic_Original!$C586=3,_xlfn.CONCAT(Titanic_Original!$C586,"rd")))</f>
        <v>3rd</v>
      </c>
      <c r="D586" s="1" t="s">
        <v>835</v>
      </c>
      <c r="E586" s="1" t="str">
        <f>PROPER(Titanic_Original!E586)</f>
        <v>Male</v>
      </c>
      <c r="F586" s="4">
        <f>IF(ISBLANK(Titanic_Original!$F586),MEDIAN(Titanic_Original!$F$2:$F$892),IF(Titanic_Original!$F586&lt;1,1,Titanic_Original!$F586))</f>
        <v>28</v>
      </c>
      <c r="G586" s="1">
        <v>0</v>
      </c>
      <c r="H586" s="1">
        <v>0</v>
      </c>
      <c r="I586" s="1">
        <v>3411</v>
      </c>
      <c r="J586" s="8">
        <v>8.7125000000000004</v>
      </c>
      <c r="K586" t="str">
        <f>IF(ISBLANK(Titanic_Original!K586),"0",Titanic_Original!K586)</f>
        <v>0</v>
      </c>
      <c r="L586" s="1" t="str">
        <f>_xlfn.IFS(ISBLANK(Titanic_Original!L586),"Unknown",Titanic_Original!L586="C","Cherbourg",Titanic_Original!L586="Q","Queenstown",Titanic_Original!L586="S","Southampton")</f>
        <v>Cherbourg</v>
      </c>
    </row>
    <row r="587" spans="1:12" x14ac:dyDescent="0.2">
      <c r="A587" s="1">
        <v>586</v>
      </c>
      <c r="B587" s="1" t="str">
        <f>IF(Titanic_Original!$B587=1,"Yes","No")</f>
        <v>Yes</v>
      </c>
      <c r="C587" s="1" t="str">
        <f>(_xlfn.IFS(Titanic_Original!$C587=1,_xlfn.CONCAT(Titanic_Original!$C587,"st"),Titanic_Original!$C587=2,_xlfn.CONCAT(Titanic_Original!$C587,"nd"),Titanic_Original!$C587=3,_xlfn.CONCAT(Titanic_Original!$C587,"rd")))</f>
        <v>1st</v>
      </c>
      <c r="D587" s="1" t="s">
        <v>836</v>
      </c>
      <c r="E587" s="1" t="str">
        <f>PROPER(Titanic_Original!E587)</f>
        <v>Female</v>
      </c>
      <c r="F587" s="4">
        <f>IF(ISBLANK(Titanic_Original!$F587),MEDIAN(Titanic_Original!$F$2:$F$892),IF(Titanic_Original!$F587&lt;1,1,Titanic_Original!$F587))</f>
        <v>18</v>
      </c>
      <c r="G587" s="1">
        <v>0</v>
      </c>
      <c r="H587" s="1">
        <v>2</v>
      </c>
      <c r="I587" s="1">
        <v>110413</v>
      </c>
      <c r="J587" s="8">
        <v>79.650000000000006</v>
      </c>
      <c r="K587" t="str">
        <f>IF(ISBLANK(Titanic_Original!K587),"0",Titanic_Original!K587)</f>
        <v>E68</v>
      </c>
      <c r="L587" s="1" t="str">
        <f>_xlfn.IFS(ISBLANK(Titanic_Original!L587),"Unknown",Titanic_Original!L587="C","Cherbourg",Titanic_Original!L587="Q","Queenstown",Titanic_Original!L587="S","Southampton")</f>
        <v>Southampton</v>
      </c>
    </row>
    <row r="588" spans="1:12" x14ac:dyDescent="0.2">
      <c r="A588" s="1">
        <v>587</v>
      </c>
      <c r="B588" s="1" t="str">
        <f>IF(Titanic_Original!$B588=1,"Yes","No")</f>
        <v>No</v>
      </c>
      <c r="C588" s="1" t="str">
        <f>(_xlfn.IFS(Titanic_Original!$C588=1,_xlfn.CONCAT(Titanic_Original!$C588,"st"),Titanic_Original!$C588=2,_xlfn.CONCAT(Titanic_Original!$C588,"nd"),Titanic_Original!$C588=3,_xlfn.CONCAT(Titanic_Original!$C588,"rd")))</f>
        <v>2nd</v>
      </c>
      <c r="D588" s="1" t="s">
        <v>838</v>
      </c>
      <c r="E588" s="1" t="str">
        <f>PROPER(Titanic_Original!E588)</f>
        <v>Male</v>
      </c>
      <c r="F588" s="4">
        <f>IF(ISBLANK(Titanic_Original!$F588),MEDIAN(Titanic_Original!$F$2:$F$892),IF(Titanic_Original!$F588&lt;1,1,Titanic_Original!$F588))</f>
        <v>47</v>
      </c>
      <c r="G588" s="1">
        <v>0</v>
      </c>
      <c r="H588" s="1">
        <v>0</v>
      </c>
      <c r="I588" s="1">
        <v>237565</v>
      </c>
      <c r="J588" s="8">
        <v>15</v>
      </c>
      <c r="K588" t="str">
        <f>IF(ISBLANK(Titanic_Original!K588),"0",Titanic_Original!K588)</f>
        <v>0</v>
      </c>
      <c r="L588" s="1" t="str">
        <f>_xlfn.IFS(ISBLANK(Titanic_Original!L588),"Unknown",Titanic_Original!L588="C","Cherbourg",Titanic_Original!L588="Q","Queenstown",Titanic_Original!L588="S","Southampton")</f>
        <v>Southampton</v>
      </c>
    </row>
    <row r="589" spans="1:12" x14ac:dyDescent="0.2">
      <c r="A589" s="1">
        <v>588</v>
      </c>
      <c r="B589" s="1" t="str">
        <f>IF(Titanic_Original!$B589=1,"Yes","No")</f>
        <v>Yes</v>
      </c>
      <c r="C589" s="1" t="str">
        <f>(_xlfn.IFS(Titanic_Original!$C589=1,_xlfn.CONCAT(Titanic_Original!$C589,"st"),Titanic_Original!$C589=2,_xlfn.CONCAT(Titanic_Original!$C589,"nd"),Titanic_Original!$C589=3,_xlfn.CONCAT(Titanic_Original!$C589,"rd")))</f>
        <v>1st</v>
      </c>
      <c r="D589" s="1" t="s">
        <v>839</v>
      </c>
      <c r="E589" s="1" t="str">
        <f>PROPER(Titanic_Original!E589)</f>
        <v>Male</v>
      </c>
      <c r="F589" s="4">
        <f>IF(ISBLANK(Titanic_Original!$F589),MEDIAN(Titanic_Original!$F$2:$F$892),IF(Titanic_Original!$F589&lt;1,1,Titanic_Original!$F589))</f>
        <v>60</v>
      </c>
      <c r="G589" s="1">
        <v>1</v>
      </c>
      <c r="H589" s="1">
        <v>1</v>
      </c>
      <c r="I589" s="1">
        <v>13567</v>
      </c>
      <c r="J589" s="8">
        <v>79.2</v>
      </c>
      <c r="K589" t="str">
        <f>IF(ISBLANK(Titanic_Original!K589),"0",Titanic_Original!K589)</f>
        <v>B41</v>
      </c>
      <c r="L589" s="1" t="str">
        <f>_xlfn.IFS(ISBLANK(Titanic_Original!L589),"Unknown",Titanic_Original!L589="C","Cherbourg",Titanic_Original!L589="Q","Queenstown",Titanic_Original!L589="S","Southampton")</f>
        <v>Cherbourg</v>
      </c>
    </row>
    <row r="590" spans="1:12" x14ac:dyDescent="0.2">
      <c r="A590" s="1">
        <v>589</v>
      </c>
      <c r="B590" s="1" t="str">
        <f>IF(Titanic_Original!$B590=1,"Yes","No")</f>
        <v>No</v>
      </c>
      <c r="C590" s="1" t="str">
        <f>(_xlfn.IFS(Titanic_Original!$C590=1,_xlfn.CONCAT(Titanic_Original!$C590,"st"),Titanic_Original!$C590=2,_xlfn.CONCAT(Titanic_Original!$C590,"nd"),Titanic_Original!$C590=3,_xlfn.CONCAT(Titanic_Original!$C590,"rd")))</f>
        <v>3rd</v>
      </c>
      <c r="D590" s="1" t="s">
        <v>841</v>
      </c>
      <c r="E590" s="1" t="str">
        <f>PROPER(Titanic_Original!E590)</f>
        <v>Male</v>
      </c>
      <c r="F590" s="4">
        <f>IF(ISBLANK(Titanic_Original!$F590),MEDIAN(Titanic_Original!$F$2:$F$892),IF(Titanic_Original!$F590&lt;1,1,Titanic_Original!$F590))</f>
        <v>22</v>
      </c>
      <c r="G590" s="1">
        <v>0</v>
      </c>
      <c r="H590" s="1">
        <v>0</v>
      </c>
      <c r="I590" s="1">
        <v>14973</v>
      </c>
      <c r="J590" s="8">
        <v>8.0500000000000007</v>
      </c>
      <c r="K590" t="str">
        <f>IF(ISBLANK(Titanic_Original!K590),"0",Titanic_Original!K590)</f>
        <v>0</v>
      </c>
      <c r="L590" s="1" t="str">
        <f>_xlfn.IFS(ISBLANK(Titanic_Original!L590),"Unknown",Titanic_Original!L590="C","Cherbourg",Titanic_Original!L590="Q","Queenstown",Titanic_Original!L590="S","Southampton")</f>
        <v>Southampton</v>
      </c>
    </row>
    <row r="591" spans="1:12" x14ac:dyDescent="0.2">
      <c r="A591" s="1">
        <v>590</v>
      </c>
      <c r="B591" s="1" t="str">
        <f>IF(Titanic_Original!$B591=1,"Yes","No")</f>
        <v>No</v>
      </c>
      <c r="C591" s="1" t="str">
        <f>(_xlfn.IFS(Titanic_Original!$C591=1,_xlfn.CONCAT(Titanic_Original!$C591,"st"),Titanic_Original!$C591=2,_xlfn.CONCAT(Titanic_Original!$C591,"nd"),Titanic_Original!$C591=3,_xlfn.CONCAT(Titanic_Original!$C591,"rd")))</f>
        <v>3rd</v>
      </c>
      <c r="D591" s="1" t="s">
        <v>842</v>
      </c>
      <c r="E591" s="1" t="str">
        <f>PROPER(Titanic_Original!E591)</f>
        <v>Male</v>
      </c>
      <c r="F591" s="4">
        <f>IF(ISBLANK(Titanic_Original!$F591),MEDIAN(Titanic_Original!$F$2:$F$892),IF(Titanic_Original!$F591&lt;1,1,Titanic_Original!$F591))</f>
        <v>28</v>
      </c>
      <c r="G591" s="1">
        <v>0</v>
      </c>
      <c r="H591" s="1">
        <v>0</v>
      </c>
      <c r="I591" s="1" t="s">
        <v>843</v>
      </c>
      <c r="J591" s="8">
        <v>8.0500000000000007</v>
      </c>
      <c r="K591" t="str">
        <f>IF(ISBLANK(Titanic_Original!K591),"0",Titanic_Original!K591)</f>
        <v>0</v>
      </c>
      <c r="L591" s="1" t="str">
        <f>_xlfn.IFS(ISBLANK(Titanic_Original!L591),"Unknown",Titanic_Original!L591="C","Cherbourg",Titanic_Original!L591="Q","Queenstown",Titanic_Original!L591="S","Southampton")</f>
        <v>Southampton</v>
      </c>
    </row>
    <row r="592" spans="1:12" x14ac:dyDescent="0.2">
      <c r="A592" s="1">
        <v>591</v>
      </c>
      <c r="B592" s="1" t="str">
        <f>IF(Titanic_Original!$B592=1,"Yes","No")</f>
        <v>No</v>
      </c>
      <c r="C592" s="1" t="str">
        <f>(_xlfn.IFS(Titanic_Original!$C592=1,_xlfn.CONCAT(Titanic_Original!$C592,"st"),Titanic_Original!$C592=2,_xlfn.CONCAT(Titanic_Original!$C592,"nd"),Titanic_Original!$C592=3,_xlfn.CONCAT(Titanic_Original!$C592,"rd")))</f>
        <v>3rd</v>
      </c>
      <c r="D592" s="1" t="s">
        <v>844</v>
      </c>
      <c r="E592" s="1" t="str">
        <f>PROPER(Titanic_Original!E592)</f>
        <v>Male</v>
      </c>
      <c r="F592" s="4">
        <f>IF(ISBLANK(Titanic_Original!$F592),MEDIAN(Titanic_Original!$F$2:$F$892),IF(Titanic_Original!$F592&lt;1,1,Titanic_Original!$F592))</f>
        <v>35</v>
      </c>
      <c r="G592" s="1">
        <v>0</v>
      </c>
      <c r="H592" s="1">
        <v>0</v>
      </c>
      <c r="I592" s="1" t="s">
        <v>845</v>
      </c>
      <c r="J592" s="8">
        <v>7.125</v>
      </c>
      <c r="K592" t="str">
        <f>IF(ISBLANK(Titanic_Original!K592),"0",Titanic_Original!K592)</f>
        <v>0</v>
      </c>
      <c r="L592" s="1" t="str">
        <f>_xlfn.IFS(ISBLANK(Titanic_Original!L592),"Unknown",Titanic_Original!L592="C","Cherbourg",Titanic_Original!L592="Q","Queenstown",Titanic_Original!L592="S","Southampton")</f>
        <v>Southampton</v>
      </c>
    </row>
    <row r="593" spans="1:12" x14ac:dyDescent="0.2">
      <c r="A593" s="1">
        <v>592</v>
      </c>
      <c r="B593" s="1" t="str">
        <f>IF(Titanic_Original!$B593=1,"Yes","No")</f>
        <v>Yes</v>
      </c>
      <c r="C593" s="1" t="str">
        <f>(_xlfn.IFS(Titanic_Original!$C593=1,_xlfn.CONCAT(Titanic_Original!$C593,"st"),Titanic_Original!$C593=2,_xlfn.CONCAT(Titanic_Original!$C593,"nd"),Titanic_Original!$C593=3,_xlfn.CONCAT(Titanic_Original!$C593,"rd")))</f>
        <v>1st</v>
      </c>
      <c r="D593" s="1" t="s">
        <v>846</v>
      </c>
      <c r="E593" s="1" t="str">
        <f>PROPER(Titanic_Original!E593)</f>
        <v>Female</v>
      </c>
      <c r="F593" s="4">
        <f>IF(ISBLANK(Titanic_Original!$F593),MEDIAN(Titanic_Original!$F$2:$F$892),IF(Titanic_Original!$F593&lt;1,1,Titanic_Original!$F593))</f>
        <v>52</v>
      </c>
      <c r="G593" s="1">
        <v>1</v>
      </c>
      <c r="H593" s="1">
        <v>0</v>
      </c>
      <c r="I593" s="1">
        <v>36947</v>
      </c>
      <c r="J593" s="8">
        <v>78.2667</v>
      </c>
      <c r="K593" t="str">
        <f>IF(ISBLANK(Titanic_Original!K593),"0",Titanic_Original!K593)</f>
        <v>D20</v>
      </c>
      <c r="L593" s="1" t="str">
        <f>_xlfn.IFS(ISBLANK(Titanic_Original!L593),"Unknown",Titanic_Original!L593="C","Cherbourg",Titanic_Original!L593="Q","Queenstown",Titanic_Original!L593="S","Southampton")</f>
        <v>Cherbourg</v>
      </c>
    </row>
    <row r="594" spans="1:12" x14ac:dyDescent="0.2">
      <c r="A594" s="1">
        <v>593</v>
      </c>
      <c r="B594" s="1" t="str">
        <f>IF(Titanic_Original!$B594=1,"Yes","No")</f>
        <v>No</v>
      </c>
      <c r="C594" s="1" t="str">
        <f>(_xlfn.IFS(Titanic_Original!$C594=1,_xlfn.CONCAT(Titanic_Original!$C594,"st"),Titanic_Original!$C594=2,_xlfn.CONCAT(Titanic_Original!$C594,"nd"),Titanic_Original!$C594=3,_xlfn.CONCAT(Titanic_Original!$C594,"rd")))</f>
        <v>3rd</v>
      </c>
      <c r="D594" s="1" t="s">
        <v>847</v>
      </c>
      <c r="E594" s="1" t="str">
        <f>PROPER(Titanic_Original!E594)</f>
        <v>Male</v>
      </c>
      <c r="F594" s="4">
        <f>IF(ISBLANK(Titanic_Original!$F594),MEDIAN(Titanic_Original!$F$2:$F$892),IF(Titanic_Original!$F594&lt;1,1,Titanic_Original!$F594))</f>
        <v>47</v>
      </c>
      <c r="G594" s="1">
        <v>0</v>
      </c>
      <c r="H594" s="1">
        <v>0</v>
      </c>
      <c r="I594" s="1" t="s">
        <v>848</v>
      </c>
      <c r="J594" s="8">
        <v>7.25</v>
      </c>
      <c r="K594" t="str">
        <f>IF(ISBLANK(Titanic_Original!K594),"0",Titanic_Original!K594)</f>
        <v>0</v>
      </c>
      <c r="L594" s="1" t="str">
        <f>_xlfn.IFS(ISBLANK(Titanic_Original!L594),"Unknown",Titanic_Original!L594="C","Cherbourg",Titanic_Original!L594="Q","Queenstown",Titanic_Original!L594="S","Southampton")</f>
        <v>Southampton</v>
      </c>
    </row>
    <row r="595" spans="1:12" x14ac:dyDescent="0.2">
      <c r="A595" s="1">
        <v>594</v>
      </c>
      <c r="B595" s="1" t="str">
        <f>IF(Titanic_Original!$B595=1,"Yes","No")</f>
        <v>No</v>
      </c>
      <c r="C595" s="1" t="str">
        <f>(_xlfn.IFS(Titanic_Original!$C595=1,_xlfn.CONCAT(Titanic_Original!$C595,"st"),Titanic_Original!$C595=2,_xlfn.CONCAT(Titanic_Original!$C595,"nd"),Titanic_Original!$C595=3,_xlfn.CONCAT(Titanic_Original!$C595,"rd")))</f>
        <v>3rd</v>
      </c>
      <c r="D595" s="1" t="s">
        <v>849</v>
      </c>
      <c r="E595" s="1" t="str">
        <f>PROPER(Titanic_Original!E595)</f>
        <v>Female</v>
      </c>
      <c r="F595" s="4">
        <f>IF(ISBLANK(Titanic_Original!$F595),MEDIAN(Titanic_Original!$F$2:$F$892),IF(Titanic_Original!$F595&lt;1,1,Titanic_Original!$F595))</f>
        <v>28</v>
      </c>
      <c r="G595" s="1">
        <v>0</v>
      </c>
      <c r="H595" s="1">
        <v>2</v>
      </c>
      <c r="I595" s="1">
        <v>364848</v>
      </c>
      <c r="J595" s="8">
        <v>7.75</v>
      </c>
      <c r="K595" t="str">
        <f>IF(ISBLANK(Titanic_Original!K595),"0",Titanic_Original!K595)</f>
        <v>0</v>
      </c>
      <c r="L595" s="1" t="str">
        <f>_xlfn.IFS(ISBLANK(Titanic_Original!L595),"Unknown",Titanic_Original!L595="C","Cherbourg",Titanic_Original!L595="Q","Queenstown",Titanic_Original!L595="S","Southampton")</f>
        <v>Queenstown</v>
      </c>
    </row>
    <row r="596" spans="1:12" x14ac:dyDescent="0.2">
      <c r="A596" s="1">
        <v>595</v>
      </c>
      <c r="B596" s="1" t="str">
        <f>IF(Titanic_Original!$B596=1,"Yes","No")</f>
        <v>No</v>
      </c>
      <c r="C596" s="1" t="str">
        <f>(_xlfn.IFS(Titanic_Original!$C596=1,_xlfn.CONCAT(Titanic_Original!$C596,"st"),Titanic_Original!$C596=2,_xlfn.CONCAT(Titanic_Original!$C596,"nd"),Titanic_Original!$C596=3,_xlfn.CONCAT(Titanic_Original!$C596,"rd")))</f>
        <v>2nd</v>
      </c>
      <c r="D596" s="1" t="s">
        <v>850</v>
      </c>
      <c r="E596" s="1" t="str">
        <f>PROPER(Titanic_Original!E596)</f>
        <v>Male</v>
      </c>
      <c r="F596" s="4">
        <f>IF(ISBLANK(Titanic_Original!$F596),MEDIAN(Titanic_Original!$F$2:$F$892),IF(Titanic_Original!$F596&lt;1,1,Titanic_Original!$F596))</f>
        <v>37</v>
      </c>
      <c r="G596" s="1">
        <v>1</v>
      </c>
      <c r="H596" s="1">
        <v>0</v>
      </c>
      <c r="I596" s="1" t="s">
        <v>851</v>
      </c>
      <c r="J596" s="8">
        <v>26</v>
      </c>
      <c r="K596" t="str">
        <f>IF(ISBLANK(Titanic_Original!K596),"0",Titanic_Original!K596)</f>
        <v>0</v>
      </c>
      <c r="L596" s="1" t="str">
        <f>_xlfn.IFS(ISBLANK(Titanic_Original!L596),"Unknown",Titanic_Original!L596="C","Cherbourg",Titanic_Original!L596="Q","Queenstown",Titanic_Original!L596="S","Southampton")</f>
        <v>Southampton</v>
      </c>
    </row>
    <row r="597" spans="1:12" x14ac:dyDescent="0.2">
      <c r="A597" s="1">
        <v>596</v>
      </c>
      <c r="B597" s="1" t="str">
        <f>IF(Titanic_Original!$B597=1,"Yes","No")</f>
        <v>No</v>
      </c>
      <c r="C597" s="1" t="str">
        <f>(_xlfn.IFS(Titanic_Original!$C597=1,_xlfn.CONCAT(Titanic_Original!$C597,"st"),Titanic_Original!$C597=2,_xlfn.CONCAT(Titanic_Original!$C597,"nd"),Titanic_Original!$C597=3,_xlfn.CONCAT(Titanic_Original!$C597,"rd")))</f>
        <v>3rd</v>
      </c>
      <c r="D597" s="1" t="s">
        <v>852</v>
      </c>
      <c r="E597" s="1" t="str">
        <f>PROPER(Titanic_Original!E597)</f>
        <v>Male</v>
      </c>
      <c r="F597" s="4">
        <f>IF(ISBLANK(Titanic_Original!$F597),MEDIAN(Titanic_Original!$F$2:$F$892),IF(Titanic_Original!$F597&lt;1,1,Titanic_Original!$F597))</f>
        <v>36</v>
      </c>
      <c r="G597" s="1">
        <v>1</v>
      </c>
      <c r="H597" s="1">
        <v>1</v>
      </c>
      <c r="I597" s="1">
        <v>345773</v>
      </c>
      <c r="J597" s="8">
        <v>24.15</v>
      </c>
      <c r="K597" t="str">
        <f>IF(ISBLANK(Titanic_Original!K597),"0",Titanic_Original!K597)</f>
        <v>0</v>
      </c>
      <c r="L597" s="1" t="str">
        <f>_xlfn.IFS(ISBLANK(Titanic_Original!L597),"Unknown",Titanic_Original!L597="C","Cherbourg",Titanic_Original!L597="Q","Queenstown",Titanic_Original!L597="S","Southampton")</f>
        <v>Southampton</v>
      </c>
    </row>
    <row r="598" spans="1:12" x14ac:dyDescent="0.2">
      <c r="A598" s="1">
        <v>597</v>
      </c>
      <c r="B598" s="1" t="str">
        <f>IF(Titanic_Original!$B598=1,"Yes","No")</f>
        <v>Yes</v>
      </c>
      <c r="C598" s="1" t="str">
        <f>(_xlfn.IFS(Titanic_Original!$C598=1,_xlfn.CONCAT(Titanic_Original!$C598,"st"),Titanic_Original!$C598=2,_xlfn.CONCAT(Titanic_Original!$C598,"nd"),Titanic_Original!$C598=3,_xlfn.CONCAT(Titanic_Original!$C598,"rd")))</f>
        <v>2nd</v>
      </c>
      <c r="D598" s="1" t="s">
        <v>853</v>
      </c>
      <c r="E598" s="1" t="str">
        <f>PROPER(Titanic_Original!E598)</f>
        <v>Female</v>
      </c>
      <c r="F598" s="4">
        <f>IF(ISBLANK(Titanic_Original!$F598),MEDIAN(Titanic_Original!$F$2:$F$892),IF(Titanic_Original!$F598&lt;1,1,Titanic_Original!$F598))</f>
        <v>28</v>
      </c>
      <c r="G598" s="1">
        <v>0</v>
      </c>
      <c r="H598" s="1">
        <v>0</v>
      </c>
      <c r="I598" s="1">
        <v>248727</v>
      </c>
      <c r="J598" s="8">
        <v>33</v>
      </c>
      <c r="K598" t="str">
        <f>IF(ISBLANK(Titanic_Original!K598),"0",Titanic_Original!K598)</f>
        <v>0</v>
      </c>
      <c r="L598" s="1" t="str">
        <f>_xlfn.IFS(ISBLANK(Titanic_Original!L598),"Unknown",Titanic_Original!L598="C","Cherbourg",Titanic_Original!L598="Q","Queenstown",Titanic_Original!L598="S","Southampton")</f>
        <v>Southampton</v>
      </c>
    </row>
    <row r="599" spans="1:12" x14ac:dyDescent="0.2">
      <c r="A599" s="1">
        <v>598</v>
      </c>
      <c r="B599" s="1" t="str">
        <f>IF(Titanic_Original!$B599=1,"Yes","No")</f>
        <v>No</v>
      </c>
      <c r="C599" s="1" t="str">
        <f>(_xlfn.IFS(Titanic_Original!$C599=1,_xlfn.CONCAT(Titanic_Original!$C599,"st"),Titanic_Original!$C599=2,_xlfn.CONCAT(Titanic_Original!$C599,"nd"),Titanic_Original!$C599=3,_xlfn.CONCAT(Titanic_Original!$C599,"rd")))</f>
        <v>3rd</v>
      </c>
      <c r="D599" s="1" t="s">
        <v>854</v>
      </c>
      <c r="E599" s="1" t="str">
        <f>PROPER(Titanic_Original!E599)</f>
        <v>Male</v>
      </c>
      <c r="F599" s="4">
        <f>IF(ISBLANK(Titanic_Original!$F599),MEDIAN(Titanic_Original!$F$2:$F$892),IF(Titanic_Original!$F599&lt;1,1,Titanic_Original!$F599))</f>
        <v>49</v>
      </c>
      <c r="G599" s="1">
        <v>0</v>
      </c>
      <c r="H599" s="1">
        <v>0</v>
      </c>
      <c r="I599" s="1" t="s">
        <v>279</v>
      </c>
      <c r="J599" s="8">
        <v>0</v>
      </c>
      <c r="K599" t="str">
        <f>IF(ISBLANK(Titanic_Original!K599),"0",Titanic_Original!K599)</f>
        <v>0</v>
      </c>
      <c r="L599" s="1" t="str">
        <f>_xlfn.IFS(ISBLANK(Titanic_Original!L599),"Unknown",Titanic_Original!L599="C","Cherbourg",Titanic_Original!L599="Q","Queenstown",Titanic_Original!L599="S","Southampton")</f>
        <v>Southampton</v>
      </c>
    </row>
    <row r="600" spans="1:12" x14ac:dyDescent="0.2">
      <c r="A600" s="1">
        <v>599</v>
      </c>
      <c r="B600" s="1" t="str">
        <f>IF(Titanic_Original!$B600=1,"Yes","No")</f>
        <v>No</v>
      </c>
      <c r="C600" s="1" t="str">
        <f>(_xlfn.IFS(Titanic_Original!$C600=1,_xlfn.CONCAT(Titanic_Original!$C600,"st"),Titanic_Original!$C600=2,_xlfn.CONCAT(Titanic_Original!$C600,"nd"),Titanic_Original!$C600=3,_xlfn.CONCAT(Titanic_Original!$C600,"rd")))</f>
        <v>3rd</v>
      </c>
      <c r="D600" s="1" t="s">
        <v>855</v>
      </c>
      <c r="E600" s="1" t="str">
        <f>PROPER(Titanic_Original!E600)</f>
        <v>Male</v>
      </c>
      <c r="F600" s="4">
        <f>IF(ISBLANK(Titanic_Original!$F600),MEDIAN(Titanic_Original!$F$2:$F$892),IF(Titanic_Original!$F600&lt;1,1,Titanic_Original!$F600))</f>
        <v>28</v>
      </c>
      <c r="G600" s="1">
        <v>0</v>
      </c>
      <c r="H600" s="1">
        <v>0</v>
      </c>
      <c r="I600" s="1">
        <v>2664</v>
      </c>
      <c r="J600" s="8">
        <v>7.2249999999999996</v>
      </c>
      <c r="K600" t="str">
        <f>IF(ISBLANK(Titanic_Original!K600),"0",Titanic_Original!K600)</f>
        <v>0</v>
      </c>
      <c r="L600" s="1" t="str">
        <f>_xlfn.IFS(ISBLANK(Titanic_Original!L600),"Unknown",Titanic_Original!L600="C","Cherbourg",Titanic_Original!L600="Q","Queenstown",Titanic_Original!L600="S","Southampton")</f>
        <v>Cherbourg</v>
      </c>
    </row>
    <row r="601" spans="1:12" x14ac:dyDescent="0.2">
      <c r="A601" s="1">
        <v>600</v>
      </c>
      <c r="B601" s="1" t="str">
        <f>IF(Titanic_Original!$B601=1,"Yes","No")</f>
        <v>Yes</v>
      </c>
      <c r="C601" s="1" t="str">
        <f>(_xlfn.IFS(Titanic_Original!$C601=1,_xlfn.CONCAT(Titanic_Original!$C601,"st"),Titanic_Original!$C601=2,_xlfn.CONCAT(Titanic_Original!$C601,"nd"),Titanic_Original!$C601=3,_xlfn.CONCAT(Titanic_Original!$C601,"rd")))</f>
        <v>1st</v>
      </c>
      <c r="D601" s="1" t="s">
        <v>856</v>
      </c>
      <c r="E601" s="1" t="str">
        <f>PROPER(Titanic_Original!E601)</f>
        <v>Male</v>
      </c>
      <c r="F601" s="4">
        <f>IF(ISBLANK(Titanic_Original!$F601),MEDIAN(Titanic_Original!$F$2:$F$892),IF(Titanic_Original!$F601&lt;1,1,Titanic_Original!$F601))</f>
        <v>49</v>
      </c>
      <c r="G601" s="1">
        <v>1</v>
      </c>
      <c r="H601" s="1">
        <v>0</v>
      </c>
      <c r="I601" s="1" t="s">
        <v>466</v>
      </c>
      <c r="J601" s="8">
        <v>56.929200000000002</v>
      </c>
      <c r="K601" t="str">
        <f>IF(ISBLANK(Titanic_Original!K601),"0",Titanic_Original!K601)</f>
        <v>A20</v>
      </c>
      <c r="L601" s="1" t="str">
        <f>_xlfn.IFS(ISBLANK(Titanic_Original!L601),"Unknown",Titanic_Original!L601="C","Cherbourg",Titanic_Original!L601="Q","Queenstown",Titanic_Original!L601="S","Southampton")</f>
        <v>Cherbourg</v>
      </c>
    </row>
    <row r="602" spans="1:12" x14ac:dyDescent="0.2">
      <c r="A602" s="1">
        <v>601</v>
      </c>
      <c r="B602" s="1" t="str">
        <f>IF(Titanic_Original!$B602=1,"Yes","No")</f>
        <v>Yes</v>
      </c>
      <c r="C602" s="1" t="str">
        <f>(_xlfn.IFS(Titanic_Original!$C602=1,_xlfn.CONCAT(Titanic_Original!$C602,"st"),Titanic_Original!$C602=2,_xlfn.CONCAT(Titanic_Original!$C602,"nd"),Titanic_Original!$C602=3,_xlfn.CONCAT(Titanic_Original!$C602,"rd")))</f>
        <v>2nd</v>
      </c>
      <c r="D602" s="1" t="s">
        <v>858</v>
      </c>
      <c r="E602" s="1" t="str">
        <f>PROPER(Titanic_Original!E602)</f>
        <v>Female</v>
      </c>
      <c r="F602" s="4">
        <f>IF(ISBLANK(Titanic_Original!$F602),MEDIAN(Titanic_Original!$F$2:$F$892),IF(Titanic_Original!$F602&lt;1,1,Titanic_Original!$F602))</f>
        <v>24</v>
      </c>
      <c r="G602" s="1">
        <v>2</v>
      </c>
      <c r="H602" s="1">
        <v>1</v>
      </c>
      <c r="I602" s="1">
        <v>243847</v>
      </c>
      <c r="J602" s="8">
        <v>27</v>
      </c>
      <c r="K602" t="str">
        <f>IF(ISBLANK(Titanic_Original!K602),"0",Titanic_Original!K602)</f>
        <v>0</v>
      </c>
      <c r="L602" s="1" t="str">
        <f>_xlfn.IFS(ISBLANK(Titanic_Original!L602),"Unknown",Titanic_Original!L602="C","Cherbourg",Titanic_Original!L602="Q","Queenstown",Titanic_Original!L602="S","Southampton")</f>
        <v>Southampton</v>
      </c>
    </row>
    <row r="603" spans="1:12" x14ac:dyDescent="0.2">
      <c r="A603" s="1">
        <v>602</v>
      </c>
      <c r="B603" s="1" t="str">
        <f>IF(Titanic_Original!$B603=1,"Yes","No")</f>
        <v>No</v>
      </c>
      <c r="C603" s="1" t="str">
        <f>(_xlfn.IFS(Titanic_Original!$C603=1,_xlfn.CONCAT(Titanic_Original!$C603,"st"),Titanic_Original!$C603=2,_xlfn.CONCAT(Titanic_Original!$C603,"nd"),Titanic_Original!$C603=3,_xlfn.CONCAT(Titanic_Original!$C603,"rd")))</f>
        <v>3rd</v>
      </c>
      <c r="D603" s="1" t="s">
        <v>859</v>
      </c>
      <c r="E603" s="1" t="str">
        <f>PROPER(Titanic_Original!E603)</f>
        <v>Male</v>
      </c>
      <c r="F603" s="4">
        <f>IF(ISBLANK(Titanic_Original!$F603),MEDIAN(Titanic_Original!$F$2:$F$892),IF(Titanic_Original!$F603&lt;1,1,Titanic_Original!$F603))</f>
        <v>28</v>
      </c>
      <c r="G603" s="1">
        <v>0</v>
      </c>
      <c r="H603" s="1">
        <v>0</v>
      </c>
      <c r="I603" s="1">
        <v>349214</v>
      </c>
      <c r="J603" s="8">
        <v>7.8958000000000004</v>
      </c>
      <c r="K603" t="str">
        <f>IF(ISBLANK(Titanic_Original!K603),"0",Titanic_Original!K603)</f>
        <v>0</v>
      </c>
      <c r="L603" s="1" t="str">
        <f>_xlfn.IFS(ISBLANK(Titanic_Original!L603),"Unknown",Titanic_Original!L603="C","Cherbourg",Titanic_Original!L603="Q","Queenstown",Titanic_Original!L603="S","Southampton")</f>
        <v>Southampton</v>
      </c>
    </row>
    <row r="604" spans="1:12" x14ac:dyDescent="0.2">
      <c r="A604" s="1">
        <v>603</v>
      </c>
      <c r="B604" s="1" t="str">
        <f>IF(Titanic_Original!$B604=1,"Yes","No")</f>
        <v>No</v>
      </c>
      <c r="C604" s="1" t="str">
        <f>(_xlfn.IFS(Titanic_Original!$C604=1,_xlfn.CONCAT(Titanic_Original!$C604,"st"),Titanic_Original!$C604=2,_xlfn.CONCAT(Titanic_Original!$C604,"nd"),Titanic_Original!$C604=3,_xlfn.CONCAT(Titanic_Original!$C604,"rd")))</f>
        <v>1st</v>
      </c>
      <c r="D604" s="1" t="s">
        <v>860</v>
      </c>
      <c r="E604" s="1" t="str">
        <f>PROPER(Titanic_Original!E604)</f>
        <v>Male</v>
      </c>
      <c r="F604" s="4">
        <f>IF(ISBLANK(Titanic_Original!$F604),MEDIAN(Titanic_Original!$F$2:$F$892),IF(Titanic_Original!$F604&lt;1,1,Titanic_Original!$F604))</f>
        <v>28</v>
      </c>
      <c r="G604" s="1">
        <v>0</v>
      </c>
      <c r="H604" s="1">
        <v>0</v>
      </c>
      <c r="I604" s="1">
        <v>113796</v>
      </c>
      <c r="J604" s="8">
        <v>42.4</v>
      </c>
      <c r="K604" t="str">
        <f>IF(ISBLANK(Titanic_Original!K604),"0",Titanic_Original!K604)</f>
        <v>0</v>
      </c>
      <c r="L604" s="1" t="str">
        <f>_xlfn.IFS(ISBLANK(Titanic_Original!L604),"Unknown",Titanic_Original!L604="C","Cherbourg",Titanic_Original!L604="Q","Queenstown",Titanic_Original!L604="S","Southampton")</f>
        <v>Southampton</v>
      </c>
    </row>
    <row r="605" spans="1:12" x14ac:dyDescent="0.2">
      <c r="A605" s="1">
        <v>604</v>
      </c>
      <c r="B605" s="1" t="str">
        <f>IF(Titanic_Original!$B605=1,"Yes","No")</f>
        <v>No</v>
      </c>
      <c r="C605" s="1" t="str">
        <f>(_xlfn.IFS(Titanic_Original!$C605=1,_xlfn.CONCAT(Titanic_Original!$C605,"st"),Titanic_Original!$C605=2,_xlfn.CONCAT(Titanic_Original!$C605,"nd"),Titanic_Original!$C605=3,_xlfn.CONCAT(Titanic_Original!$C605,"rd")))</f>
        <v>3rd</v>
      </c>
      <c r="D605" s="1" t="s">
        <v>861</v>
      </c>
      <c r="E605" s="1" t="str">
        <f>PROPER(Titanic_Original!E605)</f>
        <v>Male</v>
      </c>
      <c r="F605" s="4">
        <f>IF(ISBLANK(Titanic_Original!$F605),MEDIAN(Titanic_Original!$F$2:$F$892),IF(Titanic_Original!$F605&lt;1,1,Titanic_Original!$F605))</f>
        <v>44</v>
      </c>
      <c r="G605" s="1">
        <v>0</v>
      </c>
      <c r="H605" s="1">
        <v>0</v>
      </c>
      <c r="I605" s="1">
        <v>364511</v>
      </c>
      <c r="J605" s="8">
        <v>8.0500000000000007</v>
      </c>
      <c r="K605" t="str">
        <f>IF(ISBLANK(Titanic_Original!K605),"0",Titanic_Original!K605)</f>
        <v>0</v>
      </c>
      <c r="L605" s="1" t="str">
        <f>_xlfn.IFS(ISBLANK(Titanic_Original!L605),"Unknown",Titanic_Original!L605="C","Cherbourg",Titanic_Original!L605="Q","Queenstown",Titanic_Original!L605="S","Southampton")</f>
        <v>Southampton</v>
      </c>
    </row>
    <row r="606" spans="1:12" x14ac:dyDescent="0.2">
      <c r="A606" s="1">
        <v>605</v>
      </c>
      <c r="B606" s="1" t="str">
        <f>IF(Titanic_Original!$B606=1,"Yes","No")</f>
        <v>Yes</v>
      </c>
      <c r="C606" s="1" t="str">
        <f>(_xlfn.IFS(Titanic_Original!$C606=1,_xlfn.CONCAT(Titanic_Original!$C606,"st"),Titanic_Original!$C606=2,_xlfn.CONCAT(Titanic_Original!$C606,"nd"),Titanic_Original!$C606=3,_xlfn.CONCAT(Titanic_Original!$C606,"rd")))</f>
        <v>1st</v>
      </c>
      <c r="D606" s="1" t="s">
        <v>862</v>
      </c>
      <c r="E606" s="1" t="str">
        <f>PROPER(Titanic_Original!E606)</f>
        <v>Male</v>
      </c>
      <c r="F606" s="4">
        <f>IF(ISBLANK(Titanic_Original!$F606),MEDIAN(Titanic_Original!$F$2:$F$892),IF(Titanic_Original!$F606&lt;1,1,Titanic_Original!$F606))</f>
        <v>35</v>
      </c>
      <c r="G606" s="1">
        <v>0</v>
      </c>
      <c r="H606" s="1">
        <v>0</v>
      </c>
      <c r="I606" s="1">
        <v>111426</v>
      </c>
      <c r="J606" s="8">
        <v>26.55</v>
      </c>
      <c r="K606" t="str">
        <f>IF(ISBLANK(Titanic_Original!K606),"0",Titanic_Original!K606)</f>
        <v>0</v>
      </c>
      <c r="L606" s="1" t="str">
        <f>_xlfn.IFS(ISBLANK(Titanic_Original!L606),"Unknown",Titanic_Original!L606="C","Cherbourg",Titanic_Original!L606="Q","Queenstown",Titanic_Original!L606="S","Southampton")</f>
        <v>Cherbourg</v>
      </c>
    </row>
    <row r="607" spans="1:12" x14ac:dyDescent="0.2">
      <c r="A607" s="1">
        <v>606</v>
      </c>
      <c r="B607" s="1" t="str">
        <f>IF(Titanic_Original!$B607=1,"Yes","No")</f>
        <v>No</v>
      </c>
      <c r="C607" s="1" t="str">
        <f>(_xlfn.IFS(Titanic_Original!$C607=1,_xlfn.CONCAT(Titanic_Original!$C607,"st"),Titanic_Original!$C607=2,_xlfn.CONCAT(Titanic_Original!$C607,"nd"),Titanic_Original!$C607=3,_xlfn.CONCAT(Titanic_Original!$C607,"rd")))</f>
        <v>3rd</v>
      </c>
      <c r="D607" s="1" t="s">
        <v>863</v>
      </c>
      <c r="E607" s="1" t="str">
        <f>PROPER(Titanic_Original!E607)</f>
        <v>Male</v>
      </c>
      <c r="F607" s="4">
        <f>IF(ISBLANK(Titanic_Original!$F607),MEDIAN(Titanic_Original!$F$2:$F$892),IF(Titanic_Original!$F607&lt;1,1,Titanic_Original!$F607))</f>
        <v>36</v>
      </c>
      <c r="G607" s="1">
        <v>1</v>
      </c>
      <c r="H607" s="1">
        <v>0</v>
      </c>
      <c r="I607" s="1">
        <v>349910</v>
      </c>
      <c r="J607" s="8">
        <v>15.55</v>
      </c>
      <c r="K607" t="str">
        <f>IF(ISBLANK(Titanic_Original!K607),"0",Titanic_Original!K607)</f>
        <v>0</v>
      </c>
      <c r="L607" s="1" t="str">
        <f>_xlfn.IFS(ISBLANK(Titanic_Original!L607),"Unknown",Titanic_Original!L607="C","Cherbourg",Titanic_Original!L607="Q","Queenstown",Titanic_Original!L607="S","Southampton")</f>
        <v>Southampton</v>
      </c>
    </row>
    <row r="608" spans="1:12" x14ac:dyDescent="0.2">
      <c r="A608" s="1">
        <v>607</v>
      </c>
      <c r="B608" s="1" t="str">
        <f>IF(Titanic_Original!$B608=1,"Yes","No")</f>
        <v>No</v>
      </c>
      <c r="C608" s="1" t="str">
        <f>(_xlfn.IFS(Titanic_Original!$C608=1,_xlfn.CONCAT(Titanic_Original!$C608,"st"),Titanic_Original!$C608=2,_xlfn.CONCAT(Titanic_Original!$C608,"nd"),Titanic_Original!$C608=3,_xlfn.CONCAT(Titanic_Original!$C608,"rd")))</f>
        <v>3rd</v>
      </c>
      <c r="D608" s="1" t="s">
        <v>864</v>
      </c>
      <c r="E608" s="1" t="str">
        <f>PROPER(Titanic_Original!E608)</f>
        <v>Male</v>
      </c>
      <c r="F608" s="4">
        <f>IF(ISBLANK(Titanic_Original!$F608),MEDIAN(Titanic_Original!$F$2:$F$892),IF(Titanic_Original!$F608&lt;1,1,Titanic_Original!$F608))</f>
        <v>30</v>
      </c>
      <c r="G608" s="1">
        <v>0</v>
      </c>
      <c r="H608" s="1">
        <v>0</v>
      </c>
      <c r="I608" s="1">
        <v>349246</v>
      </c>
      <c r="J608" s="8">
        <v>7.8958000000000004</v>
      </c>
      <c r="K608" t="str">
        <f>IF(ISBLANK(Titanic_Original!K608),"0",Titanic_Original!K608)</f>
        <v>0</v>
      </c>
      <c r="L608" s="1" t="str">
        <f>_xlfn.IFS(ISBLANK(Titanic_Original!L608),"Unknown",Titanic_Original!L608="C","Cherbourg",Titanic_Original!L608="Q","Queenstown",Titanic_Original!L608="S","Southampton")</f>
        <v>Southampton</v>
      </c>
    </row>
    <row r="609" spans="1:12" x14ac:dyDescent="0.2">
      <c r="A609" s="1">
        <v>608</v>
      </c>
      <c r="B609" s="1" t="str">
        <f>IF(Titanic_Original!$B609=1,"Yes","No")</f>
        <v>Yes</v>
      </c>
      <c r="C609" s="1" t="str">
        <f>(_xlfn.IFS(Titanic_Original!$C609=1,_xlfn.CONCAT(Titanic_Original!$C609,"st"),Titanic_Original!$C609=2,_xlfn.CONCAT(Titanic_Original!$C609,"nd"),Titanic_Original!$C609=3,_xlfn.CONCAT(Titanic_Original!$C609,"rd")))</f>
        <v>1st</v>
      </c>
      <c r="D609" s="1" t="s">
        <v>865</v>
      </c>
      <c r="E609" s="1" t="str">
        <f>PROPER(Titanic_Original!E609)</f>
        <v>Male</v>
      </c>
      <c r="F609" s="4">
        <f>IF(ISBLANK(Titanic_Original!$F609),MEDIAN(Titanic_Original!$F$2:$F$892),IF(Titanic_Original!$F609&lt;1,1,Titanic_Original!$F609))</f>
        <v>27</v>
      </c>
      <c r="G609" s="1">
        <v>0</v>
      </c>
      <c r="H609" s="1">
        <v>0</v>
      </c>
      <c r="I609" s="1">
        <v>113804</v>
      </c>
      <c r="J609" s="8">
        <v>30.5</v>
      </c>
      <c r="K609" t="str">
        <f>IF(ISBLANK(Titanic_Original!K609),"0",Titanic_Original!K609)</f>
        <v>0</v>
      </c>
      <c r="L609" s="1" t="str">
        <f>_xlfn.IFS(ISBLANK(Titanic_Original!L609),"Unknown",Titanic_Original!L609="C","Cherbourg",Titanic_Original!L609="Q","Queenstown",Titanic_Original!L609="S","Southampton")</f>
        <v>Southampton</v>
      </c>
    </row>
    <row r="610" spans="1:12" x14ac:dyDescent="0.2">
      <c r="A610" s="1">
        <v>609</v>
      </c>
      <c r="B610" s="1" t="str">
        <f>IF(Titanic_Original!$B610=1,"Yes","No")</f>
        <v>Yes</v>
      </c>
      <c r="C610" s="1" t="str">
        <f>(_xlfn.IFS(Titanic_Original!$C610=1,_xlfn.CONCAT(Titanic_Original!$C610,"st"),Titanic_Original!$C610=2,_xlfn.CONCAT(Titanic_Original!$C610,"nd"),Titanic_Original!$C610=3,_xlfn.CONCAT(Titanic_Original!$C610,"rd")))</f>
        <v>2nd</v>
      </c>
      <c r="D610" s="1" t="s">
        <v>866</v>
      </c>
      <c r="E610" s="1" t="str">
        <f>PROPER(Titanic_Original!E610)</f>
        <v>Female</v>
      </c>
      <c r="F610" s="4">
        <f>IF(ISBLANK(Titanic_Original!$F610),MEDIAN(Titanic_Original!$F$2:$F$892),IF(Titanic_Original!$F610&lt;1,1,Titanic_Original!$F610))</f>
        <v>22</v>
      </c>
      <c r="G610" s="1">
        <v>1</v>
      </c>
      <c r="H610" s="1">
        <v>2</v>
      </c>
      <c r="I610" s="1" t="s">
        <v>79</v>
      </c>
      <c r="J610" s="8">
        <v>41.5792</v>
      </c>
      <c r="K610" t="str">
        <f>IF(ISBLANK(Titanic_Original!K610),"0",Titanic_Original!K610)</f>
        <v>0</v>
      </c>
      <c r="L610" s="1" t="str">
        <f>_xlfn.IFS(ISBLANK(Titanic_Original!L610),"Unknown",Titanic_Original!L610="C","Cherbourg",Titanic_Original!L610="Q","Queenstown",Titanic_Original!L610="S","Southampton")</f>
        <v>Cherbourg</v>
      </c>
    </row>
    <row r="611" spans="1:12" x14ac:dyDescent="0.2">
      <c r="A611" s="1">
        <v>610</v>
      </c>
      <c r="B611" s="1" t="str">
        <f>IF(Titanic_Original!$B611=1,"Yes","No")</f>
        <v>Yes</v>
      </c>
      <c r="C611" s="1" t="str">
        <f>(_xlfn.IFS(Titanic_Original!$C611=1,_xlfn.CONCAT(Titanic_Original!$C611,"st"),Titanic_Original!$C611=2,_xlfn.CONCAT(Titanic_Original!$C611,"nd"),Titanic_Original!$C611=3,_xlfn.CONCAT(Titanic_Original!$C611,"rd")))</f>
        <v>1st</v>
      </c>
      <c r="D611" s="1" t="s">
        <v>867</v>
      </c>
      <c r="E611" s="1" t="str">
        <f>PROPER(Titanic_Original!E611)</f>
        <v>Female</v>
      </c>
      <c r="F611" s="4">
        <f>IF(ISBLANK(Titanic_Original!$F611),MEDIAN(Titanic_Original!$F$2:$F$892),IF(Titanic_Original!$F611&lt;1,1,Titanic_Original!$F611))</f>
        <v>40</v>
      </c>
      <c r="G611" s="1">
        <v>0</v>
      </c>
      <c r="H611" s="1">
        <v>0</v>
      </c>
      <c r="I611" s="1" t="s">
        <v>405</v>
      </c>
      <c r="J611" s="8">
        <v>153.46250000000001</v>
      </c>
      <c r="K611" t="str">
        <f>IF(ISBLANK(Titanic_Original!K611),"0",Titanic_Original!K611)</f>
        <v>C125</v>
      </c>
      <c r="L611" s="1" t="str">
        <f>_xlfn.IFS(ISBLANK(Titanic_Original!L611),"Unknown",Titanic_Original!L611="C","Cherbourg",Titanic_Original!L611="Q","Queenstown",Titanic_Original!L611="S","Southampton")</f>
        <v>Southampton</v>
      </c>
    </row>
    <row r="612" spans="1:12" x14ac:dyDescent="0.2">
      <c r="A612" s="1">
        <v>611</v>
      </c>
      <c r="B612" s="1" t="str">
        <f>IF(Titanic_Original!$B612=1,"Yes","No")</f>
        <v>No</v>
      </c>
      <c r="C612" s="1" t="str">
        <f>(_xlfn.IFS(Titanic_Original!$C612=1,_xlfn.CONCAT(Titanic_Original!$C612,"st"),Titanic_Original!$C612=2,_xlfn.CONCAT(Titanic_Original!$C612,"nd"),Titanic_Original!$C612=3,_xlfn.CONCAT(Titanic_Original!$C612,"rd")))</f>
        <v>3rd</v>
      </c>
      <c r="D612" s="1" t="s">
        <v>868</v>
      </c>
      <c r="E612" s="1" t="str">
        <f>PROPER(Titanic_Original!E612)</f>
        <v>Female</v>
      </c>
      <c r="F612" s="4">
        <f>IF(ISBLANK(Titanic_Original!$F612),MEDIAN(Titanic_Original!$F$2:$F$892),IF(Titanic_Original!$F612&lt;1,1,Titanic_Original!$F612))</f>
        <v>39</v>
      </c>
      <c r="G612" s="1">
        <v>1</v>
      </c>
      <c r="H612" s="1">
        <v>5</v>
      </c>
      <c r="I612" s="1">
        <v>347082</v>
      </c>
      <c r="J612" s="8">
        <v>31.274999999999999</v>
      </c>
      <c r="K612" t="str">
        <f>IF(ISBLANK(Titanic_Original!K612),"0",Titanic_Original!K612)</f>
        <v>0</v>
      </c>
      <c r="L612" s="1" t="str">
        <f>_xlfn.IFS(ISBLANK(Titanic_Original!L612),"Unknown",Titanic_Original!L612="C","Cherbourg",Titanic_Original!L612="Q","Queenstown",Titanic_Original!L612="S","Southampton")</f>
        <v>Southampton</v>
      </c>
    </row>
    <row r="613" spans="1:12" x14ac:dyDescent="0.2">
      <c r="A613" s="1">
        <v>612</v>
      </c>
      <c r="B613" s="1" t="str">
        <f>IF(Titanic_Original!$B613=1,"Yes","No")</f>
        <v>No</v>
      </c>
      <c r="C613" s="1" t="str">
        <f>(_xlfn.IFS(Titanic_Original!$C613=1,_xlfn.CONCAT(Titanic_Original!$C613,"st"),Titanic_Original!$C613=2,_xlfn.CONCAT(Titanic_Original!$C613,"nd"),Titanic_Original!$C613=3,_xlfn.CONCAT(Titanic_Original!$C613,"rd")))</f>
        <v>3rd</v>
      </c>
      <c r="D613" s="1" t="s">
        <v>869</v>
      </c>
      <c r="E613" s="1" t="str">
        <f>PROPER(Titanic_Original!E613)</f>
        <v>Male</v>
      </c>
      <c r="F613" s="4">
        <f>IF(ISBLANK(Titanic_Original!$F613),MEDIAN(Titanic_Original!$F$2:$F$892),IF(Titanic_Original!$F613&lt;1,1,Titanic_Original!$F613))</f>
        <v>28</v>
      </c>
      <c r="G613" s="1">
        <v>0</v>
      </c>
      <c r="H613" s="1">
        <v>0</v>
      </c>
      <c r="I613" s="1" t="s">
        <v>870</v>
      </c>
      <c r="J613" s="8">
        <v>7.05</v>
      </c>
      <c r="K613" t="str">
        <f>IF(ISBLANK(Titanic_Original!K613),"0",Titanic_Original!K613)</f>
        <v>0</v>
      </c>
      <c r="L613" s="1" t="str">
        <f>_xlfn.IFS(ISBLANK(Titanic_Original!L613),"Unknown",Titanic_Original!L613="C","Cherbourg",Titanic_Original!L613="Q","Queenstown",Titanic_Original!L613="S","Southampton")</f>
        <v>Southampton</v>
      </c>
    </row>
    <row r="614" spans="1:12" x14ac:dyDescent="0.2">
      <c r="A614" s="1">
        <v>613</v>
      </c>
      <c r="B614" s="1" t="str">
        <f>IF(Titanic_Original!$B614=1,"Yes","No")</f>
        <v>Yes</v>
      </c>
      <c r="C614" s="1" t="str">
        <f>(_xlfn.IFS(Titanic_Original!$C614=1,_xlfn.CONCAT(Titanic_Original!$C614,"st"),Titanic_Original!$C614=2,_xlfn.CONCAT(Titanic_Original!$C614,"nd"),Titanic_Original!$C614=3,_xlfn.CONCAT(Titanic_Original!$C614,"rd")))</f>
        <v>3rd</v>
      </c>
      <c r="D614" s="1" t="s">
        <v>871</v>
      </c>
      <c r="E614" s="1" t="str">
        <f>PROPER(Titanic_Original!E614)</f>
        <v>Female</v>
      </c>
      <c r="F614" s="4">
        <f>IF(ISBLANK(Titanic_Original!$F614),MEDIAN(Titanic_Original!$F$2:$F$892),IF(Titanic_Original!$F614&lt;1,1,Titanic_Original!$F614))</f>
        <v>28</v>
      </c>
      <c r="G614" s="1">
        <v>1</v>
      </c>
      <c r="H614" s="1">
        <v>0</v>
      </c>
      <c r="I614" s="1">
        <v>367230</v>
      </c>
      <c r="J614" s="8">
        <v>15.5</v>
      </c>
      <c r="K614" t="str">
        <f>IF(ISBLANK(Titanic_Original!K614),"0",Titanic_Original!K614)</f>
        <v>0</v>
      </c>
      <c r="L614" s="1" t="str">
        <f>_xlfn.IFS(ISBLANK(Titanic_Original!L614),"Unknown",Titanic_Original!L614="C","Cherbourg",Titanic_Original!L614="Q","Queenstown",Titanic_Original!L614="S","Southampton")</f>
        <v>Queenstown</v>
      </c>
    </row>
    <row r="615" spans="1:12" x14ac:dyDescent="0.2">
      <c r="A615" s="1">
        <v>614</v>
      </c>
      <c r="B615" s="1" t="str">
        <f>IF(Titanic_Original!$B615=1,"Yes","No")</f>
        <v>No</v>
      </c>
      <c r="C615" s="1" t="str">
        <f>(_xlfn.IFS(Titanic_Original!$C615=1,_xlfn.CONCAT(Titanic_Original!$C615,"st"),Titanic_Original!$C615=2,_xlfn.CONCAT(Titanic_Original!$C615,"nd"),Titanic_Original!$C615=3,_xlfn.CONCAT(Titanic_Original!$C615,"rd")))</f>
        <v>3rd</v>
      </c>
      <c r="D615" s="1" t="s">
        <v>872</v>
      </c>
      <c r="E615" s="1" t="str">
        <f>PROPER(Titanic_Original!E615)</f>
        <v>Male</v>
      </c>
      <c r="F615" s="4">
        <f>IF(ISBLANK(Titanic_Original!$F615),MEDIAN(Titanic_Original!$F$2:$F$892),IF(Titanic_Original!$F615&lt;1,1,Titanic_Original!$F615))</f>
        <v>28</v>
      </c>
      <c r="G615" s="1">
        <v>0</v>
      </c>
      <c r="H615" s="1">
        <v>0</v>
      </c>
      <c r="I615" s="1">
        <v>370377</v>
      </c>
      <c r="J615" s="8">
        <v>7.75</v>
      </c>
      <c r="K615" t="str">
        <f>IF(ISBLANK(Titanic_Original!K615),"0",Titanic_Original!K615)</f>
        <v>0</v>
      </c>
      <c r="L615" s="1" t="str">
        <f>_xlfn.IFS(ISBLANK(Titanic_Original!L615),"Unknown",Titanic_Original!L615="C","Cherbourg",Titanic_Original!L615="Q","Queenstown",Titanic_Original!L615="S","Southampton")</f>
        <v>Queenstown</v>
      </c>
    </row>
    <row r="616" spans="1:12" x14ac:dyDescent="0.2">
      <c r="A616" s="1">
        <v>615</v>
      </c>
      <c r="B616" s="1" t="str">
        <f>IF(Titanic_Original!$B616=1,"Yes","No")</f>
        <v>No</v>
      </c>
      <c r="C616" s="1" t="str">
        <f>(_xlfn.IFS(Titanic_Original!$C616=1,_xlfn.CONCAT(Titanic_Original!$C616,"st"),Titanic_Original!$C616=2,_xlfn.CONCAT(Titanic_Original!$C616,"nd"),Titanic_Original!$C616=3,_xlfn.CONCAT(Titanic_Original!$C616,"rd")))</f>
        <v>3rd</v>
      </c>
      <c r="D616" s="1" t="s">
        <v>873</v>
      </c>
      <c r="E616" s="1" t="str">
        <f>PROPER(Titanic_Original!E616)</f>
        <v>Male</v>
      </c>
      <c r="F616" s="4">
        <f>IF(ISBLANK(Titanic_Original!$F616),MEDIAN(Titanic_Original!$F$2:$F$892),IF(Titanic_Original!$F616&lt;1,1,Titanic_Original!$F616))</f>
        <v>35</v>
      </c>
      <c r="G616" s="1">
        <v>0</v>
      </c>
      <c r="H616" s="1">
        <v>0</v>
      </c>
      <c r="I616" s="1">
        <v>364512</v>
      </c>
      <c r="J616" s="8">
        <v>8.0500000000000007</v>
      </c>
      <c r="K616" t="str">
        <f>IF(ISBLANK(Titanic_Original!K616),"0",Titanic_Original!K616)</f>
        <v>0</v>
      </c>
      <c r="L616" s="1" t="str">
        <f>_xlfn.IFS(ISBLANK(Titanic_Original!L616),"Unknown",Titanic_Original!L616="C","Cherbourg",Titanic_Original!L616="Q","Queenstown",Titanic_Original!L616="S","Southampton")</f>
        <v>Southampton</v>
      </c>
    </row>
    <row r="617" spans="1:12" x14ac:dyDescent="0.2">
      <c r="A617" s="1">
        <v>616</v>
      </c>
      <c r="B617" s="1" t="str">
        <f>IF(Titanic_Original!$B617=1,"Yes","No")</f>
        <v>Yes</v>
      </c>
      <c r="C617" s="1" t="str">
        <f>(_xlfn.IFS(Titanic_Original!$C617=1,_xlfn.CONCAT(Titanic_Original!$C617,"st"),Titanic_Original!$C617=2,_xlfn.CONCAT(Titanic_Original!$C617,"nd"),Titanic_Original!$C617=3,_xlfn.CONCAT(Titanic_Original!$C617,"rd")))</f>
        <v>2nd</v>
      </c>
      <c r="D617" s="1" t="s">
        <v>874</v>
      </c>
      <c r="E617" s="1" t="str">
        <f>PROPER(Titanic_Original!E617)</f>
        <v>Female</v>
      </c>
      <c r="F617" s="4">
        <f>IF(ISBLANK(Titanic_Original!$F617),MEDIAN(Titanic_Original!$F$2:$F$892),IF(Titanic_Original!$F617&lt;1,1,Titanic_Original!$F617))</f>
        <v>24</v>
      </c>
      <c r="G617" s="1">
        <v>1</v>
      </c>
      <c r="H617" s="1">
        <v>2</v>
      </c>
      <c r="I617" s="1">
        <v>220845</v>
      </c>
      <c r="J617" s="8">
        <v>65</v>
      </c>
      <c r="K617" t="str">
        <f>IF(ISBLANK(Titanic_Original!K617),"0",Titanic_Original!K617)</f>
        <v>0</v>
      </c>
      <c r="L617" s="1" t="str">
        <f>_xlfn.IFS(ISBLANK(Titanic_Original!L617),"Unknown",Titanic_Original!L617="C","Cherbourg",Titanic_Original!L617="Q","Queenstown",Titanic_Original!L617="S","Southampton")</f>
        <v>Southampton</v>
      </c>
    </row>
    <row r="618" spans="1:12" x14ac:dyDescent="0.2">
      <c r="A618" s="1">
        <v>617</v>
      </c>
      <c r="B618" s="1" t="str">
        <f>IF(Titanic_Original!$B618=1,"Yes","No")</f>
        <v>No</v>
      </c>
      <c r="C618" s="1" t="str">
        <f>(_xlfn.IFS(Titanic_Original!$C618=1,_xlfn.CONCAT(Titanic_Original!$C618,"st"),Titanic_Original!$C618=2,_xlfn.CONCAT(Titanic_Original!$C618,"nd"),Titanic_Original!$C618=3,_xlfn.CONCAT(Titanic_Original!$C618,"rd")))</f>
        <v>3rd</v>
      </c>
      <c r="D618" s="1" t="s">
        <v>875</v>
      </c>
      <c r="E618" s="1" t="str">
        <f>PROPER(Titanic_Original!E618)</f>
        <v>Male</v>
      </c>
      <c r="F618" s="4">
        <f>IF(ISBLANK(Titanic_Original!$F618),MEDIAN(Titanic_Original!$F$2:$F$892),IF(Titanic_Original!$F618&lt;1,1,Titanic_Original!$F618))</f>
        <v>34</v>
      </c>
      <c r="G618" s="1">
        <v>1</v>
      </c>
      <c r="H618" s="1">
        <v>1</v>
      </c>
      <c r="I618" s="1">
        <v>347080</v>
      </c>
      <c r="J618" s="8">
        <v>14.4</v>
      </c>
      <c r="K618" t="str">
        <f>IF(ISBLANK(Titanic_Original!K618),"0",Titanic_Original!K618)</f>
        <v>0</v>
      </c>
      <c r="L618" s="1" t="str">
        <f>_xlfn.IFS(ISBLANK(Titanic_Original!L618),"Unknown",Titanic_Original!L618="C","Cherbourg",Titanic_Original!L618="Q","Queenstown",Titanic_Original!L618="S","Southampton")</f>
        <v>Southampton</v>
      </c>
    </row>
    <row r="619" spans="1:12" x14ac:dyDescent="0.2">
      <c r="A619" s="1">
        <v>618</v>
      </c>
      <c r="B619" s="1" t="str">
        <f>IF(Titanic_Original!$B619=1,"Yes","No")</f>
        <v>No</v>
      </c>
      <c r="C619" s="1" t="str">
        <f>(_xlfn.IFS(Titanic_Original!$C619=1,_xlfn.CONCAT(Titanic_Original!$C619,"st"),Titanic_Original!$C619=2,_xlfn.CONCAT(Titanic_Original!$C619,"nd"),Titanic_Original!$C619=3,_xlfn.CONCAT(Titanic_Original!$C619,"rd")))</f>
        <v>3rd</v>
      </c>
      <c r="D619" s="1" t="s">
        <v>876</v>
      </c>
      <c r="E619" s="1" t="str">
        <f>PROPER(Titanic_Original!E619)</f>
        <v>Female</v>
      </c>
      <c r="F619" s="4">
        <f>IF(ISBLANK(Titanic_Original!$F619),MEDIAN(Titanic_Original!$F$2:$F$892),IF(Titanic_Original!$F619&lt;1,1,Titanic_Original!$F619))</f>
        <v>26</v>
      </c>
      <c r="G619" s="1">
        <v>1</v>
      </c>
      <c r="H619" s="1">
        <v>0</v>
      </c>
      <c r="I619" s="1" t="s">
        <v>383</v>
      </c>
      <c r="J619" s="8">
        <v>16.100000000000001</v>
      </c>
      <c r="K619" t="str">
        <f>IF(ISBLANK(Titanic_Original!K619),"0",Titanic_Original!K619)</f>
        <v>0</v>
      </c>
      <c r="L619" s="1" t="str">
        <f>_xlfn.IFS(ISBLANK(Titanic_Original!L619),"Unknown",Titanic_Original!L619="C","Cherbourg",Titanic_Original!L619="Q","Queenstown",Titanic_Original!L619="S","Southampton")</f>
        <v>Southampton</v>
      </c>
    </row>
    <row r="620" spans="1:12" x14ac:dyDescent="0.2">
      <c r="A620" s="1">
        <v>619</v>
      </c>
      <c r="B620" s="1" t="str">
        <f>IF(Titanic_Original!$B620=1,"Yes","No")</f>
        <v>Yes</v>
      </c>
      <c r="C620" s="1" t="str">
        <f>(_xlfn.IFS(Titanic_Original!$C620=1,_xlfn.CONCAT(Titanic_Original!$C620,"st"),Titanic_Original!$C620=2,_xlfn.CONCAT(Titanic_Original!$C620,"nd"),Titanic_Original!$C620=3,_xlfn.CONCAT(Titanic_Original!$C620,"rd")))</f>
        <v>2nd</v>
      </c>
      <c r="D620" s="1" t="s">
        <v>877</v>
      </c>
      <c r="E620" s="1" t="str">
        <f>PROPER(Titanic_Original!E620)</f>
        <v>Female</v>
      </c>
      <c r="F620" s="4">
        <f>IF(ISBLANK(Titanic_Original!$F620),MEDIAN(Titanic_Original!$F$2:$F$892),IF(Titanic_Original!$F620&lt;1,1,Titanic_Original!$F620))</f>
        <v>4</v>
      </c>
      <c r="G620" s="1">
        <v>2</v>
      </c>
      <c r="H620" s="1">
        <v>1</v>
      </c>
      <c r="I620" s="1">
        <v>230136</v>
      </c>
      <c r="J620" s="8">
        <v>39</v>
      </c>
      <c r="K620" t="str">
        <f>IF(ISBLANK(Titanic_Original!K620),"0",Titanic_Original!K620)</f>
        <v>F4</v>
      </c>
      <c r="L620" s="1" t="str">
        <f>_xlfn.IFS(ISBLANK(Titanic_Original!L620),"Unknown",Titanic_Original!L620="C","Cherbourg",Titanic_Original!L620="Q","Queenstown",Titanic_Original!L620="S","Southampton")</f>
        <v>Southampton</v>
      </c>
    </row>
    <row r="621" spans="1:12" x14ac:dyDescent="0.2">
      <c r="A621" s="1">
        <v>620</v>
      </c>
      <c r="B621" s="1" t="str">
        <f>IF(Titanic_Original!$B621=1,"Yes","No")</f>
        <v>No</v>
      </c>
      <c r="C621" s="1" t="str">
        <f>(_xlfn.IFS(Titanic_Original!$C621=1,_xlfn.CONCAT(Titanic_Original!$C621,"st"),Titanic_Original!$C621=2,_xlfn.CONCAT(Titanic_Original!$C621,"nd"),Titanic_Original!$C621=3,_xlfn.CONCAT(Titanic_Original!$C621,"rd")))</f>
        <v>2nd</v>
      </c>
      <c r="D621" s="1" t="s">
        <v>878</v>
      </c>
      <c r="E621" s="1" t="str">
        <f>PROPER(Titanic_Original!E621)</f>
        <v>Male</v>
      </c>
      <c r="F621" s="4">
        <f>IF(ISBLANK(Titanic_Original!$F621),MEDIAN(Titanic_Original!$F$2:$F$892),IF(Titanic_Original!$F621&lt;1,1,Titanic_Original!$F621))</f>
        <v>26</v>
      </c>
      <c r="G621" s="1">
        <v>0</v>
      </c>
      <c r="H621" s="1">
        <v>0</v>
      </c>
      <c r="I621" s="1">
        <v>31028</v>
      </c>
      <c r="J621" s="8">
        <v>10.5</v>
      </c>
      <c r="K621" t="str">
        <f>IF(ISBLANK(Titanic_Original!K621),"0",Titanic_Original!K621)</f>
        <v>0</v>
      </c>
      <c r="L621" s="1" t="str">
        <f>_xlfn.IFS(ISBLANK(Titanic_Original!L621),"Unknown",Titanic_Original!L621="C","Cherbourg",Titanic_Original!L621="Q","Queenstown",Titanic_Original!L621="S","Southampton")</f>
        <v>Southampton</v>
      </c>
    </row>
    <row r="622" spans="1:12" x14ac:dyDescent="0.2">
      <c r="A622" s="1">
        <v>621</v>
      </c>
      <c r="B622" s="1" t="str">
        <f>IF(Titanic_Original!$B622=1,"Yes","No")</f>
        <v>No</v>
      </c>
      <c r="C622" s="1" t="str">
        <f>(_xlfn.IFS(Titanic_Original!$C622=1,_xlfn.CONCAT(Titanic_Original!$C622,"st"),Titanic_Original!$C622=2,_xlfn.CONCAT(Titanic_Original!$C622,"nd"),Titanic_Original!$C622=3,_xlfn.CONCAT(Titanic_Original!$C622,"rd")))</f>
        <v>3rd</v>
      </c>
      <c r="D622" s="1" t="s">
        <v>879</v>
      </c>
      <c r="E622" s="1" t="str">
        <f>PROPER(Titanic_Original!E622)</f>
        <v>Male</v>
      </c>
      <c r="F622" s="4">
        <f>IF(ISBLANK(Titanic_Original!$F622),MEDIAN(Titanic_Original!$F$2:$F$892),IF(Titanic_Original!$F622&lt;1,1,Titanic_Original!$F622))</f>
        <v>27</v>
      </c>
      <c r="G622" s="1">
        <v>1</v>
      </c>
      <c r="H622" s="1">
        <v>0</v>
      </c>
      <c r="I622" s="1">
        <v>2659</v>
      </c>
      <c r="J622" s="8">
        <v>14.4542</v>
      </c>
      <c r="K622" t="str">
        <f>IF(ISBLANK(Titanic_Original!K622),"0",Titanic_Original!K622)</f>
        <v>0</v>
      </c>
      <c r="L622" s="1" t="str">
        <f>_xlfn.IFS(ISBLANK(Titanic_Original!L622),"Unknown",Titanic_Original!L622="C","Cherbourg",Titanic_Original!L622="Q","Queenstown",Titanic_Original!L622="S","Southampton")</f>
        <v>Cherbourg</v>
      </c>
    </row>
    <row r="623" spans="1:12" x14ac:dyDescent="0.2">
      <c r="A623" s="1">
        <v>622</v>
      </c>
      <c r="B623" s="1" t="str">
        <f>IF(Titanic_Original!$B623=1,"Yes","No")</f>
        <v>Yes</v>
      </c>
      <c r="C623" s="1" t="str">
        <f>(_xlfn.IFS(Titanic_Original!$C623=1,_xlfn.CONCAT(Titanic_Original!$C623,"st"),Titanic_Original!$C623=2,_xlfn.CONCAT(Titanic_Original!$C623,"nd"),Titanic_Original!$C623=3,_xlfn.CONCAT(Titanic_Original!$C623,"rd")))</f>
        <v>1st</v>
      </c>
      <c r="D623" s="1" t="s">
        <v>880</v>
      </c>
      <c r="E623" s="1" t="str">
        <f>PROPER(Titanic_Original!E623)</f>
        <v>Male</v>
      </c>
      <c r="F623" s="4">
        <f>IF(ISBLANK(Titanic_Original!$F623),MEDIAN(Titanic_Original!$F$2:$F$892),IF(Titanic_Original!$F623&lt;1,1,Titanic_Original!$F623))</f>
        <v>42</v>
      </c>
      <c r="G623" s="1">
        <v>1</v>
      </c>
      <c r="H623" s="1">
        <v>0</v>
      </c>
      <c r="I623" s="1">
        <v>11753</v>
      </c>
      <c r="J623" s="8">
        <v>52.554200000000002</v>
      </c>
      <c r="K623" t="str">
        <f>IF(ISBLANK(Titanic_Original!K623),"0",Titanic_Original!K623)</f>
        <v>D19</v>
      </c>
      <c r="L623" s="1" t="str">
        <f>_xlfn.IFS(ISBLANK(Titanic_Original!L623),"Unknown",Titanic_Original!L623="C","Cherbourg",Titanic_Original!L623="Q","Queenstown",Titanic_Original!L623="S","Southampton")</f>
        <v>Southampton</v>
      </c>
    </row>
    <row r="624" spans="1:12" x14ac:dyDescent="0.2">
      <c r="A624" s="1">
        <v>623</v>
      </c>
      <c r="B624" s="1" t="str">
        <f>IF(Titanic_Original!$B624=1,"Yes","No")</f>
        <v>Yes</v>
      </c>
      <c r="C624" s="1" t="str">
        <f>(_xlfn.IFS(Titanic_Original!$C624=1,_xlfn.CONCAT(Titanic_Original!$C624,"st"),Titanic_Original!$C624=2,_xlfn.CONCAT(Titanic_Original!$C624,"nd"),Titanic_Original!$C624=3,_xlfn.CONCAT(Titanic_Original!$C624,"rd")))</f>
        <v>3rd</v>
      </c>
      <c r="D624" s="1" t="s">
        <v>882</v>
      </c>
      <c r="E624" s="1" t="str">
        <f>PROPER(Titanic_Original!E624)</f>
        <v>Male</v>
      </c>
      <c r="F624" s="4">
        <f>IF(ISBLANK(Titanic_Original!$F624),MEDIAN(Titanic_Original!$F$2:$F$892),IF(Titanic_Original!$F624&lt;1,1,Titanic_Original!$F624))</f>
        <v>20</v>
      </c>
      <c r="G624" s="1">
        <v>1</v>
      </c>
      <c r="H624" s="1">
        <v>1</v>
      </c>
      <c r="I624" s="1">
        <v>2653</v>
      </c>
      <c r="J624" s="8">
        <v>15.7417</v>
      </c>
      <c r="K624" t="str">
        <f>IF(ISBLANK(Titanic_Original!K624),"0",Titanic_Original!K624)</f>
        <v>0</v>
      </c>
      <c r="L624" s="1" t="str">
        <f>_xlfn.IFS(ISBLANK(Titanic_Original!L624),"Unknown",Titanic_Original!L624="C","Cherbourg",Titanic_Original!L624="Q","Queenstown",Titanic_Original!L624="S","Southampton")</f>
        <v>Cherbourg</v>
      </c>
    </row>
    <row r="625" spans="1:12" x14ac:dyDescent="0.2">
      <c r="A625" s="1">
        <v>624</v>
      </c>
      <c r="B625" s="1" t="str">
        <f>IF(Titanic_Original!$B625=1,"Yes","No")</f>
        <v>No</v>
      </c>
      <c r="C625" s="1" t="str">
        <f>(_xlfn.IFS(Titanic_Original!$C625=1,_xlfn.CONCAT(Titanic_Original!$C625,"st"),Titanic_Original!$C625=2,_xlfn.CONCAT(Titanic_Original!$C625,"nd"),Titanic_Original!$C625=3,_xlfn.CONCAT(Titanic_Original!$C625,"rd")))</f>
        <v>3rd</v>
      </c>
      <c r="D625" s="1" t="s">
        <v>883</v>
      </c>
      <c r="E625" s="1" t="str">
        <f>PROPER(Titanic_Original!E625)</f>
        <v>Male</v>
      </c>
      <c r="F625" s="4">
        <f>IF(ISBLANK(Titanic_Original!$F625),MEDIAN(Titanic_Original!$F$2:$F$892),IF(Titanic_Original!$F625&lt;1,1,Titanic_Original!$F625))</f>
        <v>21</v>
      </c>
      <c r="G625" s="1">
        <v>0</v>
      </c>
      <c r="H625" s="1">
        <v>0</v>
      </c>
      <c r="I625" s="1">
        <v>350029</v>
      </c>
      <c r="J625" s="8">
        <v>7.8541999999999996</v>
      </c>
      <c r="K625" t="str">
        <f>IF(ISBLANK(Titanic_Original!K625),"0",Titanic_Original!K625)</f>
        <v>0</v>
      </c>
      <c r="L625" s="1" t="str">
        <f>_xlfn.IFS(ISBLANK(Titanic_Original!L625),"Unknown",Titanic_Original!L625="C","Cherbourg",Titanic_Original!L625="Q","Queenstown",Titanic_Original!L625="S","Southampton")</f>
        <v>Southampton</v>
      </c>
    </row>
    <row r="626" spans="1:12" x14ac:dyDescent="0.2">
      <c r="A626" s="1">
        <v>625</v>
      </c>
      <c r="B626" s="1" t="str">
        <f>IF(Titanic_Original!$B626=1,"Yes","No")</f>
        <v>No</v>
      </c>
      <c r="C626" s="1" t="str">
        <f>(_xlfn.IFS(Titanic_Original!$C626=1,_xlfn.CONCAT(Titanic_Original!$C626,"st"),Titanic_Original!$C626=2,_xlfn.CONCAT(Titanic_Original!$C626,"nd"),Titanic_Original!$C626=3,_xlfn.CONCAT(Titanic_Original!$C626,"rd")))</f>
        <v>3rd</v>
      </c>
      <c r="D626" s="1" t="s">
        <v>884</v>
      </c>
      <c r="E626" s="1" t="str">
        <f>PROPER(Titanic_Original!E626)</f>
        <v>Male</v>
      </c>
      <c r="F626" s="4">
        <f>IF(ISBLANK(Titanic_Original!$F626),MEDIAN(Titanic_Original!$F$2:$F$892),IF(Titanic_Original!$F626&lt;1,1,Titanic_Original!$F626))</f>
        <v>21</v>
      </c>
      <c r="G626" s="1">
        <v>0</v>
      </c>
      <c r="H626" s="1">
        <v>0</v>
      </c>
      <c r="I626" s="1">
        <v>54636</v>
      </c>
      <c r="J626" s="8">
        <v>16.100000000000001</v>
      </c>
      <c r="K626" t="str">
        <f>IF(ISBLANK(Titanic_Original!K626),"0",Titanic_Original!K626)</f>
        <v>0</v>
      </c>
      <c r="L626" s="1" t="str">
        <f>_xlfn.IFS(ISBLANK(Titanic_Original!L626),"Unknown",Titanic_Original!L626="C","Cherbourg",Titanic_Original!L626="Q","Queenstown",Titanic_Original!L626="S","Southampton")</f>
        <v>Southampton</v>
      </c>
    </row>
    <row r="627" spans="1:12" x14ac:dyDescent="0.2">
      <c r="A627" s="1">
        <v>626</v>
      </c>
      <c r="B627" s="1" t="str">
        <f>IF(Titanic_Original!$B627=1,"Yes","No")</f>
        <v>No</v>
      </c>
      <c r="C627" s="1" t="str">
        <f>(_xlfn.IFS(Titanic_Original!$C627=1,_xlfn.CONCAT(Titanic_Original!$C627,"st"),Titanic_Original!$C627=2,_xlfn.CONCAT(Titanic_Original!$C627,"nd"),Titanic_Original!$C627=3,_xlfn.CONCAT(Titanic_Original!$C627,"rd")))</f>
        <v>1st</v>
      </c>
      <c r="D627" s="1" t="s">
        <v>885</v>
      </c>
      <c r="E627" s="1" t="str">
        <f>PROPER(Titanic_Original!E627)</f>
        <v>Male</v>
      </c>
      <c r="F627" s="4">
        <f>IF(ISBLANK(Titanic_Original!$F627),MEDIAN(Titanic_Original!$F$2:$F$892),IF(Titanic_Original!$F627&lt;1,1,Titanic_Original!$F627))</f>
        <v>61</v>
      </c>
      <c r="G627" s="1">
        <v>0</v>
      </c>
      <c r="H627" s="1">
        <v>0</v>
      </c>
      <c r="I627" s="1">
        <v>36963</v>
      </c>
      <c r="J627" s="8">
        <v>32.320799999999998</v>
      </c>
      <c r="K627" t="str">
        <f>IF(ISBLANK(Titanic_Original!K627),"0",Titanic_Original!K627)</f>
        <v>D50</v>
      </c>
      <c r="L627" s="1" t="str">
        <f>_xlfn.IFS(ISBLANK(Titanic_Original!L627),"Unknown",Titanic_Original!L627="C","Cherbourg",Titanic_Original!L627="Q","Queenstown",Titanic_Original!L627="S","Southampton")</f>
        <v>Southampton</v>
      </c>
    </row>
    <row r="628" spans="1:12" x14ac:dyDescent="0.2">
      <c r="A628" s="1">
        <v>627</v>
      </c>
      <c r="B628" s="1" t="str">
        <f>IF(Titanic_Original!$B628=1,"Yes","No")</f>
        <v>No</v>
      </c>
      <c r="C628" s="1" t="str">
        <f>(_xlfn.IFS(Titanic_Original!$C628=1,_xlfn.CONCAT(Titanic_Original!$C628,"st"),Titanic_Original!$C628=2,_xlfn.CONCAT(Titanic_Original!$C628,"nd"),Titanic_Original!$C628=3,_xlfn.CONCAT(Titanic_Original!$C628,"rd")))</f>
        <v>2nd</v>
      </c>
      <c r="D628" s="1" t="s">
        <v>887</v>
      </c>
      <c r="E628" s="1" t="str">
        <f>PROPER(Titanic_Original!E628)</f>
        <v>Male</v>
      </c>
      <c r="F628" s="4">
        <f>IF(ISBLANK(Titanic_Original!$F628),MEDIAN(Titanic_Original!$F$2:$F$892),IF(Titanic_Original!$F628&lt;1,1,Titanic_Original!$F628))</f>
        <v>57</v>
      </c>
      <c r="G628" s="1">
        <v>0</v>
      </c>
      <c r="H628" s="1">
        <v>0</v>
      </c>
      <c r="I628" s="1">
        <v>219533</v>
      </c>
      <c r="J628" s="8">
        <v>12.35</v>
      </c>
      <c r="K628" t="str">
        <f>IF(ISBLANK(Titanic_Original!K628),"0",Titanic_Original!K628)</f>
        <v>0</v>
      </c>
      <c r="L628" s="1" t="str">
        <f>_xlfn.IFS(ISBLANK(Titanic_Original!L628),"Unknown",Titanic_Original!L628="C","Cherbourg",Titanic_Original!L628="Q","Queenstown",Titanic_Original!L628="S","Southampton")</f>
        <v>Queenstown</v>
      </c>
    </row>
    <row r="629" spans="1:12" x14ac:dyDescent="0.2">
      <c r="A629" s="1">
        <v>628</v>
      </c>
      <c r="B629" s="1" t="str">
        <f>IF(Titanic_Original!$B629=1,"Yes","No")</f>
        <v>Yes</v>
      </c>
      <c r="C629" s="1" t="str">
        <f>(_xlfn.IFS(Titanic_Original!$C629=1,_xlfn.CONCAT(Titanic_Original!$C629,"st"),Titanic_Original!$C629=2,_xlfn.CONCAT(Titanic_Original!$C629,"nd"),Titanic_Original!$C629=3,_xlfn.CONCAT(Titanic_Original!$C629,"rd")))</f>
        <v>1st</v>
      </c>
      <c r="D629" s="1" t="s">
        <v>888</v>
      </c>
      <c r="E629" s="1" t="str">
        <f>PROPER(Titanic_Original!E629)</f>
        <v>Female</v>
      </c>
      <c r="F629" s="4">
        <f>IF(ISBLANK(Titanic_Original!$F629),MEDIAN(Titanic_Original!$F$2:$F$892),IF(Titanic_Original!$F629&lt;1,1,Titanic_Original!$F629))</f>
        <v>21</v>
      </c>
      <c r="G629" s="1">
        <v>0</v>
      </c>
      <c r="H629" s="1">
        <v>0</v>
      </c>
      <c r="I629" s="1">
        <v>13502</v>
      </c>
      <c r="J629" s="8">
        <v>77.958299999999994</v>
      </c>
      <c r="K629" t="str">
        <f>IF(ISBLANK(Titanic_Original!K629),"0",Titanic_Original!K629)</f>
        <v>D9</v>
      </c>
      <c r="L629" s="1" t="str">
        <f>_xlfn.IFS(ISBLANK(Titanic_Original!L629),"Unknown",Titanic_Original!L629="C","Cherbourg",Titanic_Original!L629="Q","Queenstown",Titanic_Original!L629="S","Southampton")</f>
        <v>Southampton</v>
      </c>
    </row>
    <row r="630" spans="1:12" x14ac:dyDescent="0.2">
      <c r="A630" s="1">
        <v>629</v>
      </c>
      <c r="B630" s="1" t="str">
        <f>IF(Titanic_Original!$B630=1,"Yes","No")</f>
        <v>No</v>
      </c>
      <c r="C630" s="1" t="str">
        <f>(_xlfn.IFS(Titanic_Original!$C630=1,_xlfn.CONCAT(Titanic_Original!$C630,"st"),Titanic_Original!$C630=2,_xlfn.CONCAT(Titanic_Original!$C630,"nd"),Titanic_Original!$C630=3,_xlfn.CONCAT(Titanic_Original!$C630,"rd")))</f>
        <v>3rd</v>
      </c>
      <c r="D630" s="1" t="s">
        <v>890</v>
      </c>
      <c r="E630" s="1" t="str">
        <f>PROPER(Titanic_Original!E630)</f>
        <v>Male</v>
      </c>
      <c r="F630" s="4">
        <f>IF(ISBLANK(Titanic_Original!$F630),MEDIAN(Titanic_Original!$F$2:$F$892),IF(Titanic_Original!$F630&lt;1,1,Titanic_Original!$F630))</f>
        <v>26</v>
      </c>
      <c r="G630" s="1">
        <v>0</v>
      </c>
      <c r="H630" s="1">
        <v>0</v>
      </c>
      <c r="I630" s="1">
        <v>349224</v>
      </c>
      <c r="J630" s="8">
        <v>7.8958000000000004</v>
      </c>
      <c r="K630" t="str">
        <f>IF(ISBLANK(Titanic_Original!K630),"0",Titanic_Original!K630)</f>
        <v>0</v>
      </c>
      <c r="L630" s="1" t="str">
        <f>_xlfn.IFS(ISBLANK(Titanic_Original!L630),"Unknown",Titanic_Original!L630="C","Cherbourg",Titanic_Original!L630="Q","Queenstown",Titanic_Original!L630="S","Southampton")</f>
        <v>Southampton</v>
      </c>
    </row>
    <row r="631" spans="1:12" x14ac:dyDescent="0.2">
      <c r="A631" s="1">
        <v>630</v>
      </c>
      <c r="B631" s="1" t="str">
        <f>IF(Titanic_Original!$B631=1,"Yes","No")</f>
        <v>No</v>
      </c>
      <c r="C631" s="1" t="str">
        <f>(_xlfn.IFS(Titanic_Original!$C631=1,_xlfn.CONCAT(Titanic_Original!$C631,"st"),Titanic_Original!$C631=2,_xlfn.CONCAT(Titanic_Original!$C631,"nd"),Titanic_Original!$C631=3,_xlfn.CONCAT(Titanic_Original!$C631,"rd")))</f>
        <v>3rd</v>
      </c>
      <c r="D631" s="1" t="s">
        <v>891</v>
      </c>
      <c r="E631" s="1" t="str">
        <f>PROPER(Titanic_Original!E631)</f>
        <v>Male</v>
      </c>
      <c r="F631" s="4">
        <f>IF(ISBLANK(Titanic_Original!$F631),MEDIAN(Titanic_Original!$F$2:$F$892),IF(Titanic_Original!$F631&lt;1,1,Titanic_Original!$F631))</f>
        <v>28</v>
      </c>
      <c r="G631" s="1">
        <v>0</v>
      </c>
      <c r="H631" s="1">
        <v>0</v>
      </c>
      <c r="I631" s="1">
        <v>334912</v>
      </c>
      <c r="J631" s="8">
        <v>7.7332999999999998</v>
      </c>
      <c r="K631" t="str">
        <f>IF(ISBLANK(Titanic_Original!K631),"0",Titanic_Original!K631)</f>
        <v>0</v>
      </c>
      <c r="L631" s="1" t="str">
        <f>_xlfn.IFS(ISBLANK(Titanic_Original!L631),"Unknown",Titanic_Original!L631="C","Cherbourg",Titanic_Original!L631="Q","Queenstown",Titanic_Original!L631="S","Southampton")</f>
        <v>Queenstown</v>
      </c>
    </row>
    <row r="632" spans="1:12" x14ac:dyDescent="0.2">
      <c r="A632" s="1">
        <v>631</v>
      </c>
      <c r="B632" s="1" t="str">
        <f>IF(Titanic_Original!$B632=1,"Yes","No")</f>
        <v>Yes</v>
      </c>
      <c r="C632" s="1" t="str">
        <f>(_xlfn.IFS(Titanic_Original!$C632=1,_xlfn.CONCAT(Titanic_Original!$C632,"st"),Titanic_Original!$C632=2,_xlfn.CONCAT(Titanic_Original!$C632,"nd"),Titanic_Original!$C632=3,_xlfn.CONCAT(Titanic_Original!$C632,"rd")))</f>
        <v>1st</v>
      </c>
      <c r="D632" s="1" t="s">
        <v>892</v>
      </c>
      <c r="E632" s="1" t="str">
        <f>PROPER(Titanic_Original!E632)</f>
        <v>Male</v>
      </c>
      <c r="F632" s="4">
        <f>IF(ISBLANK(Titanic_Original!$F632),MEDIAN(Titanic_Original!$F$2:$F$892),IF(Titanic_Original!$F632&lt;1,1,Titanic_Original!$F632))</f>
        <v>80</v>
      </c>
      <c r="G632" s="1">
        <v>0</v>
      </c>
      <c r="H632" s="1">
        <v>0</v>
      </c>
      <c r="I632" s="1">
        <v>27042</v>
      </c>
      <c r="J632" s="8">
        <v>30</v>
      </c>
      <c r="K632" t="str">
        <f>IF(ISBLANK(Titanic_Original!K632),"0",Titanic_Original!K632)</f>
        <v>A23</v>
      </c>
      <c r="L632" s="1" t="str">
        <f>_xlfn.IFS(ISBLANK(Titanic_Original!L632),"Unknown",Titanic_Original!L632="C","Cherbourg",Titanic_Original!L632="Q","Queenstown",Titanic_Original!L632="S","Southampton")</f>
        <v>Southampton</v>
      </c>
    </row>
    <row r="633" spans="1:12" x14ac:dyDescent="0.2">
      <c r="A633" s="1">
        <v>632</v>
      </c>
      <c r="B633" s="1" t="str">
        <f>IF(Titanic_Original!$B633=1,"Yes","No")</f>
        <v>No</v>
      </c>
      <c r="C633" s="1" t="str">
        <f>(_xlfn.IFS(Titanic_Original!$C633=1,_xlfn.CONCAT(Titanic_Original!$C633,"st"),Titanic_Original!$C633=2,_xlfn.CONCAT(Titanic_Original!$C633,"nd"),Titanic_Original!$C633=3,_xlfn.CONCAT(Titanic_Original!$C633,"rd")))</f>
        <v>3rd</v>
      </c>
      <c r="D633" s="1" t="s">
        <v>894</v>
      </c>
      <c r="E633" s="1" t="str">
        <f>PROPER(Titanic_Original!E633)</f>
        <v>Male</v>
      </c>
      <c r="F633" s="4">
        <f>IF(ISBLANK(Titanic_Original!$F633),MEDIAN(Titanic_Original!$F$2:$F$892),IF(Titanic_Original!$F633&lt;1,1,Titanic_Original!$F633))</f>
        <v>51</v>
      </c>
      <c r="G633" s="1">
        <v>0</v>
      </c>
      <c r="H633" s="1">
        <v>0</v>
      </c>
      <c r="I633" s="1">
        <v>347743</v>
      </c>
      <c r="J633" s="8">
        <v>7.0541999999999998</v>
      </c>
      <c r="K633" t="str">
        <f>IF(ISBLANK(Titanic_Original!K633),"0",Titanic_Original!K633)</f>
        <v>0</v>
      </c>
      <c r="L633" s="1" t="str">
        <f>_xlfn.IFS(ISBLANK(Titanic_Original!L633),"Unknown",Titanic_Original!L633="C","Cherbourg",Titanic_Original!L633="Q","Queenstown",Titanic_Original!L633="S","Southampton")</f>
        <v>Southampton</v>
      </c>
    </row>
    <row r="634" spans="1:12" x14ac:dyDescent="0.2">
      <c r="A634" s="1">
        <v>633</v>
      </c>
      <c r="B634" s="1" t="str">
        <f>IF(Titanic_Original!$B634=1,"Yes","No")</f>
        <v>Yes</v>
      </c>
      <c r="C634" s="1" t="str">
        <f>(_xlfn.IFS(Titanic_Original!$C634=1,_xlfn.CONCAT(Titanic_Original!$C634,"st"),Titanic_Original!$C634=2,_xlfn.CONCAT(Titanic_Original!$C634,"nd"),Titanic_Original!$C634=3,_xlfn.CONCAT(Titanic_Original!$C634,"rd")))</f>
        <v>1st</v>
      </c>
      <c r="D634" s="1" t="s">
        <v>895</v>
      </c>
      <c r="E634" s="1" t="str">
        <f>PROPER(Titanic_Original!E634)</f>
        <v>Male</v>
      </c>
      <c r="F634" s="4">
        <f>IF(ISBLANK(Titanic_Original!$F634),MEDIAN(Titanic_Original!$F$2:$F$892),IF(Titanic_Original!$F634&lt;1,1,Titanic_Original!$F634))</f>
        <v>32</v>
      </c>
      <c r="G634" s="1">
        <v>0</v>
      </c>
      <c r="H634" s="1">
        <v>0</v>
      </c>
      <c r="I634" s="1">
        <v>13214</v>
      </c>
      <c r="J634" s="8">
        <v>30.5</v>
      </c>
      <c r="K634" t="str">
        <f>IF(ISBLANK(Titanic_Original!K634),"0",Titanic_Original!K634)</f>
        <v>B50</v>
      </c>
      <c r="L634" s="1" t="str">
        <f>_xlfn.IFS(ISBLANK(Titanic_Original!L634),"Unknown",Titanic_Original!L634="C","Cherbourg",Titanic_Original!L634="Q","Queenstown",Titanic_Original!L634="S","Southampton")</f>
        <v>Cherbourg</v>
      </c>
    </row>
    <row r="635" spans="1:12" x14ac:dyDescent="0.2">
      <c r="A635" s="1">
        <v>634</v>
      </c>
      <c r="B635" s="1" t="str">
        <f>IF(Titanic_Original!$B635=1,"Yes","No")</f>
        <v>No</v>
      </c>
      <c r="C635" s="1" t="str">
        <f>(_xlfn.IFS(Titanic_Original!$C635=1,_xlfn.CONCAT(Titanic_Original!$C635,"st"),Titanic_Original!$C635=2,_xlfn.CONCAT(Titanic_Original!$C635,"nd"),Titanic_Original!$C635=3,_xlfn.CONCAT(Titanic_Original!$C635,"rd")))</f>
        <v>1st</v>
      </c>
      <c r="D635" s="1" t="s">
        <v>897</v>
      </c>
      <c r="E635" s="1" t="str">
        <f>PROPER(Titanic_Original!E635)</f>
        <v>Male</v>
      </c>
      <c r="F635" s="4">
        <f>IF(ISBLANK(Titanic_Original!$F635),MEDIAN(Titanic_Original!$F$2:$F$892),IF(Titanic_Original!$F635&lt;1,1,Titanic_Original!$F635))</f>
        <v>28</v>
      </c>
      <c r="G635" s="1">
        <v>0</v>
      </c>
      <c r="H635" s="1">
        <v>0</v>
      </c>
      <c r="I635" s="1">
        <v>112052</v>
      </c>
      <c r="J635" s="8">
        <v>0</v>
      </c>
      <c r="K635" t="str">
        <f>IF(ISBLANK(Titanic_Original!K635),"0",Titanic_Original!K635)</f>
        <v>0</v>
      </c>
      <c r="L635" s="1" t="str">
        <f>_xlfn.IFS(ISBLANK(Titanic_Original!L635),"Unknown",Titanic_Original!L635="C","Cherbourg",Titanic_Original!L635="Q","Queenstown",Titanic_Original!L635="S","Southampton")</f>
        <v>Southampton</v>
      </c>
    </row>
    <row r="636" spans="1:12" x14ac:dyDescent="0.2">
      <c r="A636" s="1">
        <v>635</v>
      </c>
      <c r="B636" s="1" t="str">
        <f>IF(Titanic_Original!$B636=1,"Yes","No")</f>
        <v>No</v>
      </c>
      <c r="C636" s="1" t="str">
        <f>(_xlfn.IFS(Titanic_Original!$C636=1,_xlfn.CONCAT(Titanic_Original!$C636,"st"),Titanic_Original!$C636=2,_xlfn.CONCAT(Titanic_Original!$C636,"nd"),Titanic_Original!$C636=3,_xlfn.CONCAT(Titanic_Original!$C636,"rd")))</f>
        <v>3rd</v>
      </c>
      <c r="D636" s="1" t="s">
        <v>898</v>
      </c>
      <c r="E636" s="1" t="str">
        <f>PROPER(Titanic_Original!E636)</f>
        <v>Female</v>
      </c>
      <c r="F636" s="4">
        <f>IF(ISBLANK(Titanic_Original!$F636),MEDIAN(Titanic_Original!$F$2:$F$892),IF(Titanic_Original!$F636&lt;1,1,Titanic_Original!$F636))</f>
        <v>9</v>
      </c>
      <c r="G636" s="1">
        <v>3</v>
      </c>
      <c r="H636" s="1">
        <v>2</v>
      </c>
      <c r="I636" s="1">
        <v>347088</v>
      </c>
      <c r="J636" s="8">
        <v>27.9</v>
      </c>
      <c r="K636" t="str">
        <f>IF(ISBLANK(Titanic_Original!K636),"0",Titanic_Original!K636)</f>
        <v>0</v>
      </c>
      <c r="L636" s="1" t="str">
        <f>_xlfn.IFS(ISBLANK(Titanic_Original!L636),"Unknown",Titanic_Original!L636="C","Cherbourg",Titanic_Original!L636="Q","Queenstown",Titanic_Original!L636="S","Southampton")</f>
        <v>Southampton</v>
      </c>
    </row>
    <row r="637" spans="1:12" x14ac:dyDescent="0.2">
      <c r="A637" s="1">
        <v>636</v>
      </c>
      <c r="B637" s="1" t="str">
        <f>IF(Titanic_Original!$B637=1,"Yes","No")</f>
        <v>Yes</v>
      </c>
      <c r="C637" s="1" t="str">
        <f>(_xlfn.IFS(Titanic_Original!$C637=1,_xlfn.CONCAT(Titanic_Original!$C637,"st"),Titanic_Original!$C637=2,_xlfn.CONCAT(Titanic_Original!$C637,"nd"),Titanic_Original!$C637=3,_xlfn.CONCAT(Titanic_Original!$C637,"rd")))</f>
        <v>2nd</v>
      </c>
      <c r="D637" s="1" t="s">
        <v>899</v>
      </c>
      <c r="E637" s="1" t="str">
        <f>PROPER(Titanic_Original!E637)</f>
        <v>Female</v>
      </c>
      <c r="F637" s="4">
        <f>IF(ISBLANK(Titanic_Original!$F637),MEDIAN(Titanic_Original!$F$2:$F$892),IF(Titanic_Original!$F637&lt;1,1,Titanic_Original!$F637))</f>
        <v>28</v>
      </c>
      <c r="G637" s="1">
        <v>0</v>
      </c>
      <c r="H637" s="1">
        <v>0</v>
      </c>
      <c r="I637" s="1">
        <v>237668</v>
      </c>
      <c r="J637" s="8">
        <v>13</v>
      </c>
      <c r="K637" t="str">
        <f>IF(ISBLANK(Titanic_Original!K637),"0",Titanic_Original!K637)</f>
        <v>0</v>
      </c>
      <c r="L637" s="1" t="str">
        <f>_xlfn.IFS(ISBLANK(Titanic_Original!L637),"Unknown",Titanic_Original!L637="C","Cherbourg",Titanic_Original!L637="Q","Queenstown",Titanic_Original!L637="S","Southampton")</f>
        <v>Southampton</v>
      </c>
    </row>
    <row r="638" spans="1:12" x14ac:dyDescent="0.2">
      <c r="A638" s="1">
        <v>637</v>
      </c>
      <c r="B638" s="1" t="str">
        <f>IF(Titanic_Original!$B638=1,"Yes","No")</f>
        <v>No</v>
      </c>
      <c r="C638" s="1" t="str">
        <f>(_xlfn.IFS(Titanic_Original!$C638=1,_xlfn.CONCAT(Titanic_Original!$C638,"st"),Titanic_Original!$C638=2,_xlfn.CONCAT(Titanic_Original!$C638,"nd"),Titanic_Original!$C638=3,_xlfn.CONCAT(Titanic_Original!$C638,"rd")))</f>
        <v>3rd</v>
      </c>
      <c r="D638" s="1" t="s">
        <v>900</v>
      </c>
      <c r="E638" s="1" t="str">
        <f>PROPER(Titanic_Original!E638)</f>
        <v>Male</v>
      </c>
      <c r="F638" s="4">
        <f>IF(ISBLANK(Titanic_Original!$F638),MEDIAN(Titanic_Original!$F$2:$F$892),IF(Titanic_Original!$F638&lt;1,1,Titanic_Original!$F638))</f>
        <v>32</v>
      </c>
      <c r="G638" s="1">
        <v>0</v>
      </c>
      <c r="H638" s="1">
        <v>0</v>
      </c>
      <c r="I638" s="1" t="s">
        <v>901</v>
      </c>
      <c r="J638" s="8">
        <v>7.9249999999999998</v>
      </c>
      <c r="K638" t="str">
        <f>IF(ISBLANK(Titanic_Original!K638),"0",Titanic_Original!K638)</f>
        <v>0</v>
      </c>
      <c r="L638" s="1" t="str">
        <f>_xlfn.IFS(ISBLANK(Titanic_Original!L638),"Unknown",Titanic_Original!L638="C","Cherbourg",Titanic_Original!L638="Q","Queenstown",Titanic_Original!L638="S","Southampton")</f>
        <v>Southampton</v>
      </c>
    </row>
    <row r="639" spans="1:12" x14ac:dyDescent="0.2">
      <c r="A639" s="1">
        <v>638</v>
      </c>
      <c r="B639" s="1" t="str">
        <f>IF(Titanic_Original!$B639=1,"Yes","No")</f>
        <v>No</v>
      </c>
      <c r="C639" s="1" t="str">
        <f>(_xlfn.IFS(Titanic_Original!$C639=1,_xlfn.CONCAT(Titanic_Original!$C639,"st"),Titanic_Original!$C639=2,_xlfn.CONCAT(Titanic_Original!$C639,"nd"),Titanic_Original!$C639=3,_xlfn.CONCAT(Titanic_Original!$C639,"rd")))</f>
        <v>2nd</v>
      </c>
      <c r="D639" s="1" t="s">
        <v>902</v>
      </c>
      <c r="E639" s="1" t="str">
        <f>PROPER(Titanic_Original!E639)</f>
        <v>Male</v>
      </c>
      <c r="F639" s="4">
        <f>IF(ISBLANK(Titanic_Original!$F639),MEDIAN(Titanic_Original!$F$2:$F$892),IF(Titanic_Original!$F639&lt;1,1,Titanic_Original!$F639))</f>
        <v>31</v>
      </c>
      <c r="G639" s="1">
        <v>1</v>
      </c>
      <c r="H639" s="1">
        <v>1</v>
      </c>
      <c r="I639" s="1" t="s">
        <v>360</v>
      </c>
      <c r="J639" s="8">
        <v>26.25</v>
      </c>
      <c r="K639" t="str">
        <f>IF(ISBLANK(Titanic_Original!K639),"0",Titanic_Original!K639)</f>
        <v>0</v>
      </c>
      <c r="L639" s="1" t="str">
        <f>_xlfn.IFS(ISBLANK(Titanic_Original!L639),"Unknown",Titanic_Original!L639="C","Cherbourg",Titanic_Original!L639="Q","Queenstown",Titanic_Original!L639="S","Southampton")</f>
        <v>Southampton</v>
      </c>
    </row>
    <row r="640" spans="1:12" x14ac:dyDescent="0.2">
      <c r="A640" s="1">
        <v>639</v>
      </c>
      <c r="B640" s="1" t="str">
        <f>IF(Titanic_Original!$B640=1,"Yes","No")</f>
        <v>No</v>
      </c>
      <c r="C640" s="1" t="str">
        <f>(_xlfn.IFS(Titanic_Original!$C640=1,_xlfn.CONCAT(Titanic_Original!$C640,"st"),Titanic_Original!$C640=2,_xlfn.CONCAT(Titanic_Original!$C640,"nd"),Titanic_Original!$C640=3,_xlfn.CONCAT(Titanic_Original!$C640,"rd")))</f>
        <v>3rd</v>
      </c>
      <c r="D640" s="1" t="s">
        <v>903</v>
      </c>
      <c r="E640" s="1" t="str">
        <f>PROPER(Titanic_Original!E640)</f>
        <v>Female</v>
      </c>
      <c r="F640" s="4">
        <f>IF(ISBLANK(Titanic_Original!$F640),MEDIAN(Titanic_Original!$F$2:$F$892),IF(Titanic_Original!$F640&lt;1,1,Titanic_Original!$F640))</f>
        <v>41</v>
      </c>
      <c r="G640" s="1">
        <v>0</v>
      </c>
      <c r="H640" s="1">
        <v>5</v>
      </c>
      <c r="I640" s="1">
        <v>3101295</v>
      </c>
      <c r="J640" s="8">
        <v>39.6875</v>
      </c>
      <c r="K640" t="str">
        <f>IF(ISBLANK(Titanic_Original!K640),"0",Titanic_Original!K640)</f>
        <v>0</v>
      </c>
      <c r="L640" s="1" t="str">
        <f>_xlfn.IFS(ISBLANK(Titanic_Original!L640),"Unknown",Titanic_Original!L640="C","Cherbourg",Titanic_Original!L640="Q","Queenstown",Titanic_Original!L640="S","Southampton")</f>
        <v>Southampton</v>
      </c>
    </row>
    <row r="641" spans="1:12" x14ac:dyDescent="0.2">
      <c r="A641" s="1">
        <v>640</v>
      </c>
      <c r="B641" s="1" t="str">
        <f>IF(Titanic_Original!$B641=1,"Yes","No")</f>
        <v>No</v>
      </c>
      <c r="C641" s="1" t="str">
        <f>(_xlfn.IFS(Titanic_Original!$C641=1,_xlfn.CONCAT(Titanic_Original!$C641,"st"),Titanic_Original!$C641=2,_xlfn.CONCAT(Titanic_Original!$C641,"nd"),Titanic_Original!$C641=3,_xlfn.CONCAT(Titanic_Original!$C641,"rd")))</f>
        <v>3rd</v>
      </c>
      <c r="D641" s="1" t="s">
        <v>904</v>
      </c>
      <c r="E641" s="1" t="str">
        <f>PROPER(Titanic_Original!E641)</f>
        <v>Male</v>
      </c>
      <c r="F641" s="4">
        <f>IF(ISBLANK(Titanic_Original!$F641),MEDIAN(Titanic_Original!$F$2:$F$892),IF(Titanic_Original!$F641&lt;1,1,Titanic_Original!$F641))</f>
        <v>28</v>
      </c>
      <c r="G641" s="1">
        <v>1</v>
      </c>
      <c r="H641" s="1">
        <v>0</v>
      </c>
      <c r="I641" s="1">
        <v>376564</v>
      </c>
      <c r="J641" s="8">
        <v>16.100000000000001</v>
      </c>
      <c r="K641" t="str">
        <f>IF(ISBLANK(Titanic_Original!K641),"0",Titanic_Original!K641)</f>
        <v>0</v>
      </c>
      <c r="L641" s="1" t="str">
        <f>_xlfn.IFS(ISBLANK(Titanic_Original!L641),"Unknown",Titanic_Original!L641="C","Cherbourg",Titanic_Original!L641="Q","Queenstown",Titanic_Original!L641="S","Southampton")</f>
        <v>Southampton</v>
      </c>
    </row>
    <row r="642" spans="1:12" x14ac:dyDescent="0.2">
      <c r="A642" s="1">
        <v>641</v>
      </c>
      <c r="B642" s="1" t="str">
        <f>IF(Titanic_Original!$B642=1,"Yes","No")</f>
        <v>No</v>
      </c>
      <c r="C642" s="1" t="str">
        <f>(_xlfn.IFS(Titanic_Original!$C642=1,_xlfn.CONCAT(Titanic_Original!$C642,"st"),Titanic_Original!$C642=2,_xlfn.CONCAT(Titanic_Original!$C642,"nd"),Titanic_Original!$C642=3,_xlfn.CONCAT(Titanic_Original!$C642,"rd")))</f>
        <v>3rd</v>
      </c>
      <c r="D642" s="1" t="s">
        <v>905</v>
      </c>
      <c r="E642" s="1" t="str">
        <f>PROPER(Titanic_Original!E642)</f>
        <v>Male</v>
      </c>
      <c r="F642" s="4">
        <f>IF(ISBLANK(Titanic_Original!$F642),MEDIAN(Titanic_Original!$F$2:$F$892),IF(Titanic_Original!$F642&lt;1,1,Titanic_Original!$F642))</f>
        <v>20</v>
      </c>
      <c r="G642" s="1">
        <v>0</v>
      </c>
      <c r="H642" s="1">
        <v>0</v>
      </c>
      <c r="I642" s="1">
        <v>350050</v>
      </c>
      <c r="J642" s="8">
        <v>7.8541999999999996</v>
      </c>
      <c r="K642" t="str">
        <f>IF(ISBLANK(Titanic_Original!K642),"0",Titanic_Original!K642)</f>
        <v>0</v>
      </c>
      <c r="L642" s="1" t="str">
        <f>_xlfn.IFS(ISBLANK(Titanic_Original!L642),"Unknown",Titanic_Original!L642="C","Cherbourg",Titanic_Original!L642="Q","Queenstown",Titanic_Original!L642="S","Southampton")</f>
        <v>Southampton</v>
      </c>
    </row>
    <row r="643" spans="1:12" x14ac:dyDescent="0.2">
      <c r="A643" s="1">
        <v>642</v>
      </c>
      <c r="B643" s="1" t="str">
        <f>IF(Titanic_Original!$B643=1,"Yes","No")</f>
        <v>Yes</v>
      </c>
      <c r="C643" s="1" t="str">
        <f>(_xlfn.IFS(Titanic_Original!$C643=1,_xlfn.CONCAT(Titanic_Original!$C643,"st"),Titanic_Original!$C643=2,_xlfn.CONCAT(Titanic_Original!$C643,"nd"),Titanic_Original!$C643=3,_xlfn.CONCAT(Titanic_Original!$C643,"rd")))</f>
        <v>1st</v>
      </c>
      <c r="D643" s="1" t="s">
        <v>906</v>
      </c>
      <c r="E643" s="1" t="str">
        <f>PROPER(Titanic_Original!E643)</f>
        <v>Female</v>
      </c>
      <c r="F643" s="4">
        <f>IF(ISBLANK(Titanic_Original!$F643),MEDIAN(Titanic_Original!$F$2:$F$892),IF(Titanic_Original!$F643&lt;1,1,Titanic_Original!$F643))</f>
        <v>24</v>
      </c>
      <c r="G643" s="1">
        <v>0</v>
      </c>
      <c r="H643" s="1">
        <v>0</v>
      </c>
      <c r="I643" s="1" t="s">
        <v>548</v>
      </c>
      <c r="J643" s="8">
        <v>69.3</v>
      </c>
      <c r="K643" t="str">
        <f>IF(ISBLANK(Titanic_Original!K643),"0",Titanic_Original!K643)</f>
        <v>B35</v>
      </c>
      <c r="L643" s="1" t="str">
        <f>_xlfn.IFS(ISBLANK(Titanic_Original!L643),"Unknown",Titanic_Original!L643="C","Cherbourg",Titanic_Original!L643="Q","Queenstown",Titanic_Original!L643="S","Southampton")</f>
        <v>Cherbourg</v>
      </c>
    </row>
    <row r="644" spans="1:12" x14ac:dyDescent="0.2">
      <c r="A644" s="1">
        <v>643</v>
      </c>
      <c r="B644" s="1" t="str">
        <f>IF(Titanic_Original!$B644=1,"Yes","No")</f>
        <v>No</v>
      </c>
      <c r="C644" s="1" t="str">
        <f>(_xlfn.IFS(Titanic_Original!$C644=1,_xlfn.CONCAT(Titanic_Original!$C644,"st"),Titanic_Original!$C644=2,_xlfn.CONCAT(Titanic_Original!$C644,"nd"),Titanic_Original!$C644=3,_xlfn.CONCAT(Titanic_Original!$C644,"rd")))</f>
        <v>3rd</v>
      </c>
      <c r="D644" s="1" t="s">
        <v>907</v>
      </c>
      <c r="E644" s="1" t="str">
        <f>PROPER(Titanic_Original!E644)</f>
        <v>Female</v>
      </c>
      <c r="F644" s="4">
        <f>IF(ISBLANK(Titanic_Original!$F644),MEDIAN(Titanic_Original!$F$2:$F$892),IF(Titanic_Original!$F644&lt;1,1,Titanic_Original!$F644))</f>
        <v>2</v>
      </c>
      <c r="G644" s="1">
        <v>3</v>
      </c>
      <c r="H644" s="1">
        <v>2</v>
      </c>
      <c r="I644" s="1">
        <v>347088</v>
      </c>
      <c r="J644" s="8">
        <v>27.9</v>
      </c>
      <c r="K644" t="str">
        <f>IF(ISBLANK(Titanic_Original!K644),"0",Titanic_Original!K644)</f>
        <v>0</v>
      </c>
      <c r="L644" s="1" t="str">
        <f>_xlfn.IFS(ISBLANK(Titanic_Original!L644),"Unknown",Titanic_Original!L644="C","Cherbourg",Titanic_Original!L644="Q","Queenstown",Titanic_Original!L644="S","Southampton")</f>
        <v>Southampton</v>
      </c>
    </row>
    <row r="645" spans="1:12" x14ac:dyDescent="0.2">
      <c r="A645" s="1">
        <v>644</v>
      </c>
      <c r="B645" s="1" t="str">
        <f>IF(Titanic_Original!$B645=1,"Yes","No")</f>
        <v>Yes</v>
      </c>
      <c r="C645" s="1" t="str">
        <f>(_xlfn.IFS(Titanic_Original!$C645=1,_xlfn.CONCAT(Titanic_Original!$C645,"st"),Titanic_Original!$C645=2,_xlfn.CONCAT(Titanic_Original!$C645,"nd"),Titanic_Original!$C645=3,_xlfn.CONCAT(Titanic_Original!$C645,"rd")))</f>
        <v>3rd</v>
      </c>
      <c r="D645" s="1" t="s">
        <v>908</v>
      </c>
      <c r="E645" s="1" t="str">
        <f>PROPER(Titanic_Original!E645)</f>
        <v>Male</v>
      </c>
      <c r="F645" s="4">
        <f>IF(ISBLANK(Titanic_Original!$F645),MEDIAN(Titanic_Original!$F$2:$F$892),IF(Titanic_Original!$F645&lt;1,1,Titanic_Original!$F645))</f>
        <v>28</v>
      </c>
      <c r="G645" s="1">
        <v>0</v>
      </c>
      <c r="H645" s="1">
        <v>0</v>
      </c>
      <c r="I645" s="1">
        <v>1601</v>
      </c>
      <c r="J645" s="8">
        <v>56.495800000000003</v>
      </c>
      <c r="K645" t="str">
        <f>IF(ISBLANK(Titanic_Original!K645),"0",Titanic_Original!K645)</f>
        <v>0</v>
      </c>
      <c r="L645" s="1" t="str">
        <f>_xlfn.IFS(ISBLANK(Titanic_Original!L645),"Unknown",Titanic_Original!L645="C","Cherbourg",Titanic_Original!L645="Q","Queenstown",Titanic_Original!L645="S","Southampton")</f>
        <v>Southampton</v>
      </c>
    </row>
    <row r="646" spans="1:12" x14ac:dyDescent="0.2">
      <c r="A646" s="1">
        <v>645</v>
      </c>
      <c r="B646" s="1" t="str">
        <f>IF(Titanic_Original!$B646=1,"Yes","No")</f>
        <v>Yes</v>
      </c>
      <c r="C646" s="1" t="str">
        <f>(_xlfn.IFS(Titanic_Original!$C646=1,_xlfn.CONCAT(Titanic_Original!$C646,"st"),Titanic_Original!$C646=2,_xlfn.CONCAT(Titanic_Original!$C646,"nd"),Titanic_Original!$C646=3,_xlfn.CONCAT(Titanic_Original!$C646,"rd")))</f>
        <v>3rd</v>
      </c>
      <c r="D646" s="1" t="s">
        <v>909</v>
      </c>
      <c r="E646" s="1" t="str">
        <f>PROPER(Titanic_Original!E646)</f>
        <v>Female</v>
      </c>
      <c r="F646" s="4">
        <f>IF(ISBLANK(Titanic_Original!$F646),MEDIAN(Titanic_Original!$F$2:$F$892),IF(Titanic_Original!$F646&lt;1,1,Titanic_Original!$F646))</f>
        <v>1</v>
      </c>
      <c r="G646" s="1">
        <v>2</v>
      </c>
      <c r="H646" s="1">
        <v>1</v>
      </c>
      <c r="I646" s="1">
        <v>2666</v>
      </c>
      <c r="J646" s="8">
        <v>19.258299999999998</v>
      </c>
      <c r="K646" t="str">
        <f>IF(ISBLANK(Titanic_Original!K646),"0",Titanic_Original!K646)</f>
        <v>0</v>
      </c>
      <c r="L646" s="1" t="str">
        <f>_xlfn.IFS(ISBLANK(Titanic_Original!L646),"Unknown",Titanic_Original!L646="C","Cherbourg",Titanic_Original!L646="Q","Queenstown",Titanic_Original!L646="S","Southampton")</f>
        <v>Cherbourg</v>
      </c>
    </row>
    <row r="647" spans="1:12" x14ac:dyDescent="0.2">
      <c r="A647" s="1">
        <v>646</v>
      </c>
      <c r="B647" s="1" t="str">
        <f>IF(Titanic_Original!$B647=1,"Yes","No")</f>
        <v>Yes</v>
      </c>
      <c r="C647" s="1" t="str">
        <f>(_xlfn.IFS(Titanic_Original!$C647=1,_xlfn.CONCAT(Titanic_Original!$C647,"st"),Titanic_Original!$C647=2,_xlfn.CONCAT(Titanic_Original!$C647,"nd"),Titanic_Original!$C647=3,_xlfn.CONCAT(Titanic_Original!$C647,"rd")))</f>
        <v>1st</v>
      </c>
      <c r="D647" s="1" t="s">
        <v>910</v>
      </c>
      <c r="E647" s="1" t="str">
        <f>PROPER(Titanic_Original!E647)</f>
        <v>Male</v>
      </c>
      <c r="F647" s="4">
        <f>IF(ISBLANK(Titanic_Original!$F647),MEDIAN(Titanic_Original!$F$2:$F$892),IF(Titanic_Original!$F647&lt;1,1,Titanic_Original!$F647))</f>
        <v>48</v>
      </c>
      <c r="G647" s="1">
        <v>1</v>
      </c>
      <c r="H647" s="1">
        <v>0</v>
      </c>
      <c r="I647" s="1" t="s">
        <v>91</v>
      </c>
      <c r="J647" s="8">
        <v>76.729200000000006</v>
      </c>
      <c r="K647" t="str">
        <f>IF(ISBLANK(Titanic_Original!K647),"0",Titanic_Original!K647)</f>
        <v>D33</v>
      </c>
      <c r="L647" s="1" t="str">
        <f>_xlfn.IFS(ISBLANK(Titanic_Original!L647),"Unknown",Titanic_Original!L647="C","Cherbourg",Titanic_Original!L647="Q","Queenstown",Titanic_Original!L647="S","Southampton")</f>
        <v>Cherbourg</v>
      </c>
    </row>
    <row r="648" spans="1:12" x14ac:dyDescent="0.2">
      <c r="A648" s="1">
        <v>647</v>
      </c>
      <c r="B648" s="1" t="str">
        <f>IF(Titanic_Original!$B648=1,"Yes","No")</f>
        <v>No</v>
      </c>
      <c r="C648" s="1" t="str">
        <f>(_xlfn.IFS(Titanic_Original!$C648=1,_xlfn.CONCAT(Titanic_Original!$C648,"st"),Titanic_Original!$C648=2,_xlfn.CONCAT(Titanic_Original!$C648,"nd"),Titanic_Original!$C648=3,_xlfn.CONCAT(Titanic_Original!$C648,"rd")))</f>
        <v>3rd</v>
      </c>
      <c r="D648" s="1" t="s">
        <v>911</v>
      </c>
      <c r="E648" s="1" t="str">
        <f>PROPER(Titanic_Original!E648)</f>
        <v>Male</v>
      </c>
      <c r="F648" s="4">
        <f>IF(ISBLANK(Titanic_Original!$F648),MEDIAN(Titanic_Original!$F$2:$F$892),IF(Titanic_Original!$F648&lt;1,1,Titanic_Original!$F648))</f>
        <v>19</v>
      </c>
      <c r="G648" s="1">
        <v>0</v>
      </c>
      <c r="H648" s="1">
        <v>0</v>
      </c>
      <c r="I648" s="1">
        <v>349231</v>
      </c>
      <c r="J648" s="8">
        <v>7.8958000000000004</v>
      </c>
      <c r="K648" t="str">
        <f>IF(ISBLANK(Titanic_Original!K648),"0",Titanic_Original!K648)</f>
        <v>0</v>
      </c>
      <c r="L648" s="1" t="str">
        <f>_xlfn.IFS(ISBLANK(Titanic_Original!L648),"Unknown",Titanic_Original!L648="C","Cherbourg",Titanic_Original!L648="Q","Queenstown",Titanic_Original!L648="S","Southampton")</f>
        <v>Southampton</v>
      </c>
    </row>
    <row r="649" spans="1:12" x14ac:dyDescent="0.2">
      <c r="A649" s="1">
        <v>648</v>
      </c>
      <c r="B649" s="1" t="str">
        <f>IF(Titanic_Original!$B649=1,"Yes","No")</f>
        <v>Yes</v>
      </c>
      <c r="C649" s="1" t="str">
        <f>(_xlfn.IFS(Titanic_Original!$C649=1,_xlfn.CONCAT(Titanic_Original!$C649,"st"),Titanic_Original!$C649=2,_xlfn.CONCAT(Titanic_Original!$C649,"nd"),Titanic_Original!$C649=3,_xlfn.CONCAT(Titanic_Original!$C649,"rd")))</f>
        <v>1st</v>
      </c>
      <c r="D649" s="1" t="s">
        <v>912</v>
      </c>
      <c r="E649" s="1" t="str">
        <f>PROPER(Titanic_Original!E649)</f>
        <v>Male</v>
      </c>
      <c r="F649" s="4">
        <f>IF(ISBLANK(Titanic_Original!$F649),MEDIAN(Titanic_Original!$F$2:$F$892),IF(Titanic_Original!$F649&lt;1,1,Titanic_Original!$F649))</f>
        <v>56</v>
      </c>
      <c r="G649" s="1">
        <v>0</v>
      </c>
      <c r="H649" s="1">
        <v>0</v>
      </c>
      <c r="I649" s="1">
        <v>13213</v>
      </c>
      <c r="J649" s="8">
        <v>35.5</v>
      </c>
      <c r="K649" t="str">
        <f>IF(ISBLANK(Titanic_Original!K649),"0",Titanic_Original!K649)</f>
        <v>A26</v>
      </c>
      <c r="L649" s="1" t="str">
        <f>_xlfn.IFS(ISBLANK(Titanic_Original!L649),"Unknown",Titanic_Original!L649="C","Cherbourg",Titanic_Original!L649="Q","Queenstown",Titanic_Original!L649="S","Southampton")</f>
        <v>Cherbourg</v>
      </c>
    </row>
    <row r="650" spans="1:12" x14ac:dyDescent="0.2">
      <c r="A650" s="1">
        <v>649</v>
      </c>
      <c r="B650" s="1" t="str">
        <f>IF(Titanic_Original!$B650=1,"Yes","No")</f>
        <v>No</v>
      </c>
      <c r="C650" s="1" t="str">
        <f>(_xlfn.IFS(Titanic_Original!$C650=1,_xlfn.CONCAT(Titanic_Original!$C650,"st"),Titanic_Original!$C650=2,_xlfn.CONCAT(Titanic_Original!$C650,"nd"),Titanic_Original!$C650=3,_xlfn.CONCAT(Titanic_Original!$C650,"rd")))</f>
        <v>3rd</v>
      </c>
      <c r="D650" s="1" t="s">
        <v>914</v>
      </c>
      <c r="E650" s="1" t="str">
        <f>PROPER(Titanic_Original!E650)</f>
        <v>Male</v>
      </c>
      <c r="F650" s="4">
        <f>IF(ISBLANK(Titanic_Original!$F650),MEDIAN(Titanic_Original!$F$2:$F$892),IF(Titanic_Original!$F650&lt;1,1,Titanic_Original!$F650))</f>
        <v>28</v>
      </c>
      <c r="G650" s="1">
        <v>0</v>
      </c>
      <c r="H650" s="1">
        <v>0</v>
      </c>
      <c r="I650" s="1" t="s">
        <v>915</v>
      </c>
      <c r="J650" s="8">
        <v>7.55</v>
      </c>
      <c r="K650" t="str">
        <f>IF(ISBLANK(Titanic_Original!K650),"0",Titanic_Original!K650)</f>
        <v>0</v>
      </c>
      <c r="L650" s="1" t="str">
        <f>_xlfn.IFS(ISBLANK(Titanic_Original!L650),"Unknown",Titanic_Original!L650="C","Cherbourg",Titanic_Original!L650="Q","Queenstown",Titanic_Original!L650="S","Southampton")</f>
        <v>Southampton</v>
      </c>
    </row>
    <row r="651" spans="1:12" x14ac:dyDescent="0.2">
      <c r="A651" s="1">
        <v>650</v>
      </c>
      <c r="B651" s="1" t="str">
        <f>IF(Titanic_Original!$B651=1,"Yes","No")</f>
        <v>Yes</v>
      </c>
      <c r="C651" s="1" t="str">
        <f>(_xlfn.IFS(Titanic_Original!$C651=1,_xlfn.CONCAT(Titanic_Original!$C651,"st"),Titanic_Original!$C651=2,_xlfn.CONCAT(Titanic_Original!$C651,"nd"),Titanic_Original!$C651=3,_xlfn.CONCAT(Titanic_Original!$C651,"rd")))</f>
        <v>3rd</v>
      </c>
      <c r="D651" s="1" t="s">
        <v>916</v>
      </c>
      <c r="E651" s="1" t="str">
        <f>PROPER(Titanic_Original!E651)</f>
        <v>Female</v>
      </c>
      <c r="F651" s="4">
        <f>IF(ISBLANK(Titanic_Original!$F651),MEDIAN(Titanic_Original!$F$2:$F$892),IF(Titanic_Original!$F651&lt;1,1,Titanic_Original!$F651))</f>
        <v>23</v>
      </c>
      <c r="G651" s="1">
        <v>0</v>
      </c>
      <c r="H651" s="1">
        <v>0</v>
      </c>
      <c r="I651" s="1" t="s">
        <v>917</v>
      </c>
      <c r="J651" s="8">
        <v>7.55</v>
      </c>
      <c r="K651" t="str">
        <f>IF(ISBLANK(Titanic_Original!K651),"0",Titanic_Original!K651)</f>
        <v>0</v>
      </c>
      <c r="L651" s="1" t="str">
        <f>_xlfn.IFS(ISBLANK(Titanic_Original!L651),"Unknown",Titanic_Original!L651="C","Cherbourg",Titanic_Original!L651="Q","Queenstown",Titanic_Original!L651="S","Southampton")</f>
        <v>Southampton</v>
      </c>
    </row>
    <row r="652" spans="1:12" x14ac:dyDescent="0.2">
      <c r="A652" s="1">
        <v>651</v>
      </c>
      <c r="B652" s="1" t="str">
        <f>IF(Titanic_Original!$B652=1,"Yes","No")</f>
        <v>No</v>
      </c>
      <c r="C652" s="1" t="str">
        <f>(_xlfn.IFS(Titanic_Original!$C652=1,_xlfn.CONCAT(Titanic_Original!$C652,"st"),Titanic_Original!$C652=2,_xlfn.CONCAT(Titanic_Original!$C652,"nd"),Titanic_Original!$C652=3,_xlfn.CONCAT(Titanic_Original!$C652,"rd")))</f>
        <v>3rd</v>
      </c>
      <c r="D652" s="1" t="s">
        <v>918</v>
      </c>
      <c r="E652" s="1" t="str">
        <f>PROPER(Titanic_Original!E652)</f>
        <v>Male</v>
      </c>
      <c r="F652" s="4">
        <f>IF(ISBLANK(Titanic_Original!$F652),MEDIAN(Titanic_Original!$F$2:$F$892),IF(Titanic_Original!$F652&lt;1,1,Titanic_Original!$F652))</f>
        <v>28</v>
      </c>
      <c r="G652" s="1">
        <v>0</v>
      </c>
      <c r="H652" s="1">
        <v>0</v>
      </c>
      <c r="I652" s="1">
        <v>349221</v>
      </c>
      <c r="J652" s="8">
        <v>7.8958000000000004</v>
      </c>
      <c r="K652" t="str">
        <f>IF(ISBLANK(Titanic_Original!K652),"0",Titanic_Original!K652)</f>
        <v>0</v>
      </c>
      <c r="L652" s="1" t="str">
        <f>_xlfn.IFS(ISBLANK(Titanic_Original!L652),"Unknown",Titanic_Original!L652="C","Cherbourg",Titanic_Original!L652="Q","Queenstown",Titanic_Original!L652="S","Southampton")</f>
        <v>Southampton</v>
      </c>
    </row>
    <row r="653" spans="1:12" x14ac:dyDescent="0.2">
      <c r="A653" s="1">
        <v>652</v>
      </c>
      <c r="B653" s="1" t="str">
        <f>IF(Titanic_Original!$B653=1,"Yes","No")</f>
        <v>Yes</v>
      </c>
      <c r="C653" s="1" t="str">
        <f>(_xlfn.IFS(Titanic_Original!$C653=1,_xlfn.CONCAT(Titanic_Original!$C653,"st"),Titanic_Original!$C653=2,_xlfn.CONCAT(Titanic_Original!$C653,"nd"),Titanic_Original!$C653=3,_xlfn.CONCAT(Titanic_Original!$C653,"rd")))</f>
        <v>2nd</v>
      </c>
      <c r="D653" s="1" t="s">
        <v>919</v>
      </c>
      <c r="E653" s="1" t="str">
        <f>PROPER(Titanic_Original!E653)</f>
        <v>Female</v>
      </c>
      <c r="F653" s="4">
        <f>IF(ISBLANK(Titanic_Original!$F653),MEDIAN(Titanic_Original!$F$2:$F$892),IF(Titanic_Original!$F653&lt;1,1,Titanic_Original!$F653))</f>
        <v>18</v>
      </c>
      <c r="G653" s="1">
        <v>0</v>
      </c>
      <c r="H653" s="1">
        <v>1</v>
      </c>
      <c r="I653" s="1">
        <v>231919</v>
      </c>
      <c r="J653" s="8">
        <v>23</v>
      </c>
      <c r="K653" t="str">
        <f>IF(ISBLANK(Titanic_Original!K653),"0",Titanic_Original!K653)</f>
        <v>0</v>
      </c>
      <c r="L653" s="1" t="str">
        <f>_xlfn.IFS(ISBLANK(Titanic_Original!L653),"Unknown",Titanic_Original!L653="C","Cherbourg",Titanic_Original!L653="Q","Queenstown",Titanic_Original!L653="S","Southampton")</f>
        <v>Southampton</v>
      </c>
    </row>
    <row r="654" spans="1:12" x14ac:dyDescent="0.2">
      <c r="A654" s="1">
        <v>653</v>
      </c>
      <c r="B654" s="1" t="str">
        <f>IF(Titanic_Original!$B654=1,"Yes","No")</f>
        <v>No</v>
      </c>
      <c r="C654" s="1" t="str">
        <f>(_xlfn.IFS(Titanic_Original!$C654=1,_xlfn.CONCAT(Titanic_Original!$C654,"st"),Titanic_Original!$C654=2,_xlfn.CONCAT(Titanic_Original!$C654,"nd"),Titanic_Original!$C654=3,_xlfn.CONCAT(Titanic_Original!$C654,"rd")))</f>
        <v>3rd</v>
      </c>
      <c r="D654" s="1" t="s">
        <v>920</v>
      </c>
      <c r="E654" s="1" t="str">
        <f>PROPER(Titanic_Original!E654)</f>
        <v>Male</v>
      </c>
      <c r="F654" s="4">
        <f>IF(ISBLANK(Titanic_Original!$F654),MEDIAN(Titanic_Original!$F$2:$F$892),IF(Titanic_Original!$F654&lt;1,1,Titanic_Original!$F654))</f>
        <v>21</v>
      </c>
      <c r="G654" s="1">
        <v>0</v>
      </c>
      <c r="H654" s="1">
        <v>0</v>
      </c>
      <c r="I654" s="1">
        <v>8475</v>
      </c>
      <c r="J654" s="8">
        <v>8.4332999999999991</v>
      </c>
      <c r="K654" t="str">
        <f>IF(ISBLANK(Titanic_Original!K654),"0",Titanic_Original!K654)</f>
        <v>0</v>
      </c>
      <c r="L654" s="1" t="str">
        <f>_xlfn.IFS(ISBLANK(Titanic_Original!L654),"Unknown",Titanic_Original!L654="C","Cherbourg",Titanic_Original!L654="Q","Queenstown",Titanic_Original!L654="S","Southampton")</f>
        <v>Southampton</v>
      </c>
    </row>
    <row r="655" spans="1:12" x14ac:dyDescent="0.2">
      <c r="A655" s="1">
        <v>654</v>
      </c>
      <c r="B655" s="1" t="str">
        <f>IF(Titanic_Original!$B655=1,"Yes","No")</f>
        <v>Yes</v>
      </c>
      <c r="C655" s="1" t="str">
        <f>(_xlfn.IFS(Titanic_Original!$C655=1,_xlfn.CONCAT(Titanic_Original!$C655,"st"),Titanic_Original!$C655=2,_xlfn.CONCAT(Titanic_Original!$C655,"nd"),Titanic_Original!$C655=3,_xlfn.CONCAT(Titanic_Original!$C655,"rd")))</f>
        <v>3rd</v>
      </c>
      <c r="D655" s="1" t="s">
        <v>921</v>
      </c>
      <c r="E655" s="1" t="str">
        <f>PROPER(Titanic_Original!E655)</f>
        <v>Female</v>
      </c>
      <c r="F655" s="4">
        <f>IF(ISBLANK(Titanic_Original!$F655),MEDIAN(Titanic_Original!$F$2:$F$892),IF(Titanic_Original!$F655&lt;1,1,Titanic_Original!$F655))</f>
        <v>28</v>
      </c>
      <c r="G655" s="1">
        <v>0</v>
      </c>
      <c r="H655" s="1">
        <v>0</v>
      </c>
      <c r="I655" s="1">
        <v>330919</v>
      </c>
      <c r="J655" s="8">
        <v>7.8292000000000002</v>
      </c>
      <c r="K655" t="str">
        <f>IF(ISBLANK(Titanic_Original!K655),"0",Titanic_Original!K655)</f>
        <v>0</v>
      </c>
      <c r="L655" s="1" t="str">
        <f>_xlfn.IFS(ISBLANK(Titanic_Original!L655),"Unknown",Titanic_Original!L655="C","Cherbourg",Titanic_Original!L655="Q","Queenstown",Titanic_Original!L655="S","Southampton")</f>
        <v>Queenstown</v>
      </c>
    </row>
    <row r="656" spans="1:12" x14ac:dyDescent="0.2">
      <c r="A656" s="1">
        <v>655</v>
      </c>
      <c r="B656" s="1" t="str">
        <f>IF(Titanic_Original!$B656=1,"Yes","No")</f>
        <v>No</v>
      </c>
      <c r="C656" s="1" t="str">
        <f>(_xlfn.IFS(Titanic_Original!$C656=1,_xlfn.CONCAT(Titanic_Original!$C656,"st"),Titanic_Original!$C656=2,_xlfn.CONCAT(Titanic_Original!$C656,"nd"),Titanic_Original!$C656=3,_xlfn.CONCAT(Titanic_Original!$C656,"rd")))</f>
        <v>3rd</v>
      </c>
      <c r="D656" s="1" t="s">
        <v>922</v>
      </c>
      <c r="E656" s="1" t="str">
        <f>PROPER(Titanic_Original!E656)</f>
        <v>Female</v>
      </c>
      <c r="F656" s="4">
        <f>IF(ISBLANK(Titanic_Original!$F656),MEDIAN(Titanic_Original!$F$2:$F$892),IF(Titanic_Original!$F656&lt;1,1,Titanic_Original!$F656))</f>
        <v>18</v>
      </c>
      <c r="G656" s="1">
        <v>0</v>
      </c>
      <c r="H656" s="1">
        <v>0</v>
      </c>
      <c r="I656" s="1">
        <v>365226</v>
      </c>
      <c r="J656" s="8">
        <v>6.75</v>
      </c>
      <c r="K656" t="str">
        <f>IF(ISBLANK(Titanic_Original!K656),"0",Titanic_Original!K656)</f>
        <v>0</v>
      </c>
      <c r="L656" s="1" t="str">
        <f>_xlfn.IFS(ISBLANK(Titanic_Original!L656),"Unknown",Titanic_Original!L656="C","Cherbourg",Titanic_Original!L656="Q","Queenstown",Titanic_Original!L656="S","Southampton")</f>
        <v>Queenstown</v>
      </c>
    </row>
    <row r="657" spans="1:12" x14ac:dyDescent="0.2">
      <c r="A657" s="1">
        <v>656</v>
      </c>
      <c r="B657" s="1" t="str">
        <f>IF(Titanic_Original!$B657=1,"Yes","No")</f>
        <v>No</v>
      </c>
      <c r="C657" s="1" t="str">
        <f>(_xlfn.IFS(Titanic_Original!$C657=1,_xlfn.CONCAT(Titanic_Original!$C657,"st"),Titanic_Original!$C657=2,_xlfn.CONCAT(Titanic_Original!$C657,"nd"),Titanic_Original!$C657=3,_xlfn.CONCAT(Titanic_Original!$C657,"rd")))</f>
        <v>2nd</v>
      </c>
      <c r="D657" s="1" t="s">
        <v>923</v>
      </c>
      <c r="E657" s="1" t="str">
        <f>PROPER(Titanic_Original!E657)</f>
        <v>Male</v>
      </c>
      <c r="F657" s="4">
        <f>IF(ISBLANK(Titanic_Original!$F657),MEDIAN(Titanic_Original!$F$2:$F$892),IF(Titanic_Original!$F657&lt;1,1,Titanic_Original!$F657))</f>
        <v>24</v>
      </c>
      <c r="G657" s="1">
        <v>2</v>
      </c>
      <c r="H657" s="1">
        <v>0</v>
      </c>
      <c r="I657" s="1" t="s">
        <v>125</v>
      </c>
      <c r="J657" s="8">
        <v>73.5</v>
      </c>
      <c r="K657" t="str">
        <f>IF(ISBLANK(Titanic_Original!K657),"0",Titanic_Original!K657)</f>
        <v>0</v>
      </c>
      <c r="L657" s="1" t="str">
        <f>_xlfn.IFS(ISBLANK(Titanic_Original!L657),"Unknown",Titanic_Original!L657="C","Cherbourg",Titanic_Original!L657="Q","Queenstown",Titanic_Original!L657="S","Southampton")</f>
        <v>Southampton</v>
      </c>
    </row>
    <row r="658" spans="1:12" x14ac:dyDescent="0.2">
      <c r="A658" s="1">
        <v>657</v>
      </c>
      <c r="B658" s="1" t="str">
        <f>IF(Titanic_Original!$B658=1,"Yes","No")</f>
        <v>No</v>
      </c>
      <c r="C658" s="1" t="str">
        <f>(_xlfn.IFS(Titanic_Original!$C658=1,_xlfn.CONCAT(Titanic_Original!$C658,"st"),Titanic_Original!$C658=2,_xlfn.CONCAT(Titanic_Original!$C658,"nd"),Titanic_Original!$C658=3,_xlfn.CONCAT(Titanic_Original!$C658,"rd")))</f>
        <v>3rd</v>
      </c>
      <c r="D658" s="1" t="s">
        <v>924</v>
      </c>
      <c r="E658" s="1" t="str">
        <f>PROPER(Titanic_Original!E658)</f>
        <v>Male</v>
      </c>
      <c r="F658" s="4">
        <f>IF(ISBLANK(Titanic_Original!$F658),MEDIAN(Titanic_Original!$F$2:$F$892),IF(Titanic_Original!$F658&lt;1,1,Titanic_Original!$F658))</f>
        <v>28</v>
      </c>
      <c r="G658" s="1">
        <v>0</v>
      </c>
      <c r="H658" s="1">
        <v>0</v>
      </c>
      <c r="I658" s="1">
        <v>349223</v>
      </c>
      <c r="J658" s="8">
        <v>7.8958000000000004</v>
      </c>
      <c r="K658" t="str">
        <f>IF(ISBLANK(Titanic_Original!K658),"0",Titanic_Original!K658)</f>
        <v>0</v>
      </c>
      <c r="L658" s="1" t="str">
        <f>_xlfn.IFS(ISBLANK(Titanic_Original!L658),"Unknown",Titanic_Original!L658="C","Cherbourg",Titanic_Original!L658="Q","Queenstown",Titanic_Original!L658="S","Southampton")</f>
        <v>Southampton</v>
      </c>
    </row>
    <row r="659" spans="1:12" x14ac:dyDescent="0.2">
      <c r="A659" s="1">
        <v>658</v>
      </c>
      <c r="B659" s="1" t="str">
        <f>IF(Titanic_Original!$B659=1,"Yes","No")</f>
        <v>No</v>
      </c>
      <c r="C659" s="1" t="str">
        <f>(_xlfn.IFS(Titanic_Original!$C659=1,_xlfn.CONCAT(Titanic_Original!$C659,"st"),Titanic_Original!$C659=2,_xlfn.CONCAT(Titanic_Original!$C659,"nd"),Titanic_Original!$C659=3,_xlfn.CONCAT(Titanic_Original!$C659,"rd")))</f>
        <v>3rd</v>
      </c>
      <c r="D659" s="1" t="s">
        <v>925</v>
      </c>
      <c r="E659" s="1" t="str">
        <f>PROPER(Titanic_Original!E659)</f>
        <v>Female</v>
      </c>
      <c r="F659" s="4">
        <f>IF(ISBLANK(Titanic_Original!$F659),MEDIAN(Titanic_Original!$F$2:$F$892),IF(Titanic_Original!$F659&lt;1,1,Titanic_Original!$F659))</f>
        <v>32</v>
      </c>
      <c r="G659" s="1">
        <v>1</v>
      </c>
      <c r="H659" s="1">
        <v>1</v>
      </c>
      <c r="I659" s="1">
        <v>364849</v>
      </c>
      <c r="J659" s="8">
        <v>15.5</v>
      </c>
      <c r="K659" t="str">
        <f>IF(ISBLANK(Titanic_Original!K659),"0",Titanic_Original!K659)</f>
        <v>0</v>
      </c>
      <c r="L659" s="1" t="str">
        <f>_xlfn.IFS(ISBLANK(Titanic_Original!L659),"Unknown",Titanic_Original!L659="C","Cherbourg",Titanic_Original!L659="Q","Queenstown",Titanic_Original!L659="S","Southampton")</f>
        <v>Queenstown</v>
      </c>
    </row>
    <row r="660" spans="1:12" x14ac:dyDescent="0.2">
      <c r="A660" s="1">
        <v>659</v>
      </c>
      <c r="B660" s="1" t="str">
        <f>IF(Titanic_Original!$B660=1,"Yes","No")</f>
        <v>No</v>
      </c>
      <c r="C660" s="1" t="str">
        <f>(_xlfn.IFS(Titanic_Original!$C660=1,_xlfn.CONCAT(Titanic_Original!$C660,"st"),Titanic_Original!$C660=2,_xlfn.CONCAT(Titanic_Original!$C660,"nd"),Titanic_Original!$C660=3,_xlfn.CONCAT(Titanic_Original!$C660,"rd")))</f>
        <v>2nd</v>
      </c>
      <c r="D660" s="1" t="s">
        <v>926</v>
      </c>
      <c r="E660" s="1" t="str">
        <f>PROPER(Titanic_Original!E660)</f>
        <v>Male</v>
      </c>
      <c r="F660" s="4">
        <f>IF(ISBLANK(Titanic_Original!$F660),MEDIAN(Titanic_Original!$F$2:$F$892),IF(Titanic_Original!$F660&lt;1,1,Titanic_Original!$F660))</f>
        <v>23</v>
      </c>
      <c r="G660" s="1">
        <v>0</v>
      </c>
      <c r="H660" s="1">
        <v>0</v>
      </c>
      <c r="I660" s="1">
        <v>29751</v>
      </c>
      <c r="J660" s="8">
        <v>13</v>
      </c>
      <c r="K660" t="str">
        <f>IF(ISBLANK(Titanic_Original!K660),"0",Titanic_Original!K660)</f>
        <v>0</v>
      </c>
      <c r="L660" s="1" t="str">
        <f>_xlfn.IFS(ISBLANK(Titanic_Original!L660),"Unknown",Titanic_Original!L660="C","Cherbourg",Titanic_Original!L660="Q","Queenstown",Titanic_Original!L660="S","Southampton")</f>
        <v>Southampton</v>
      </c>
    </row>
    <row r="661" spans="1:12" x14ac:dyDescent="0.2">
      <c r="A661" s="1">
        <v>660</v>
      </c>
      <c r="B661" s="1" t="str">
        <f>IF(Titanic_Original!$B661=1,"Yes","No")</f>
        <v>No</v>
      </c>
      <c r="C661" s="1" t="str">
        <f>(_xlfn.IFS(Titanic_Original!$C661=1,_xlfn.CONCAT(Titanic_Original!$C661,"st"),Titanic_Original!$C661=2,_xlfn.CONCAT(Titanic_Original!$C661,"nd"),Titanic_Original!$C661=3,_xlfn.CONCAT(Titanic_Original!$C661,"rd")))</f>
        <v>1st</v>
      </c>
      <c r="D661" s="1" t="s">
        <v>927</v>
      </c>
      <c r="E661" s="1" t="str">
        <f>PROPER(Titanic_Original!E661)</f>
        <v>Male</v>
      </c>
      <c r="F661" s="4">
        <f>IF(ISBLANK(Titanic_Original!$F661),MEDIAN(Titanic_Original!$F$2:$F$892),IF(Titanic_Original!$F661&lt;1,1,Titanic_Original!$F661))</f>
        <v>58</v>
      </c>
      <c r="G661" s="1">
        <v>0</v>
      </c>
      <c r="H661" s="1">
        <v>2</v>
      </c>
      <c r="I661" s="1">
        <v>35273</v>
      </c>
      <c r="J661" s="8">
        <v>113.27500000000001</v>
      </c>
      <c r="K661" t="str">
        <f>IF(ISBLANK(Titanic_Original!K661),"0",Titanic_Original!K661)</f>
        <v>D48</v>
      </c>
      <c r="L661" s="1" t="str">
        <f>_xlfn.IFS(ISBLANK(Titanic_Original!L661),"Unknown",Titanic_Original!L661="C","Cherbourg",Titanic_Original!L661="Q","Queenstown",Titanic_Original!L661="S","Southampton")</f>
        <v>Cherbourg</v>
      </c>
    </row>
    <row r="662" spans="1:12" x14ac:dyDescent="0.2">
      <c r="A662" s="1">
        <v>661</v>
      </c>
      <c r="B662" s="1" t="str">
        <f>IF(Titanic_Original!$B662=1,"Yes","No")</f>
        <v>Yes</v>
      </c>
      <c r="C662" s="1" t="str">
        <f>(_xlfn.IFS(Titanic_Original!$C662=1,_xlfn.CONCAT(Titanic_Original!$C662,"st"),Titanic_Original!$C662=2,_xlfn.CONCAT(Titanic_Original!$C662,"nd"),Titanic_Original!$C662=3,_xlfn.CONCAT(Titanic_Original!$C662,"rd")))</f>
        <v>1st</v>
      </c>
      <c r="D662" s="1" t="s">
        <v>929</v>
      </c>
      <c r="E662" s="1" t="str">
        <f>PROPER(Titanic_Original!E662)</f>
        <v>Male</v>
      </c>
      <c r="F662" s="4">
        <f>IF(ISBLANK(Titanic_Original!$F662),MEDIAN(Titanic_Original!$F$2:$F$892),IF(Titanic_Original!$F662&lt;1,1,Titanic_Original!$F662))</f>
        <v>50</v>
      </c>
      <c r="G662" s="1">
        <v>2</v>
      </c>
      <c r="H662" s="1">
        <v>0</v>
      </c>
      <c r="I662" s="1" t="s">
        <v>504</v>
      </c>
      <c r="J662" s="8">
        <v>133.65</v>
      </c>
      <c r="K662" t="str">
        <f>IF(ISBLANK(Titanic_Original!K662),"0",Titanic_Original!K662)</f>
        <v>0</v>
      </c>
      <c r="L662" s="1" t="str">
        <f>_xlfn.IFS(ISBLANK(Titanic_Original!L662),"Unknown",Titanic_Original!L662="C","Cherbourg",Titanic_Original!L662="Q","Queenstown",Titanic_Original!L662="S","Southampton")</f>
        <v>Southampton</v>
      </c>
    </row>
    <row r="663" spans="1:12" x14ac:dyDescent="0.2">
      <c r="A663" s="1">
        <v>662</v>
      </c>
      <c r="B663" s="1" t="str">
        <f>IF(Titanic_Original!$B663=1,"Yes","No")</f>
        <v>No</v>
      </c>
      <c r="C663" s="1" t="str">
        <f>(_xlfn.IFS(Titanic_Original!$C663=1,_xlfn.CONCAT(Titanic_Original!$C663,"st"),Titanic_Original!$C663=2,_xlfn.CONCAT(Titanic_Original!$C663,"nd"),Titanic_Original!$C663=3,_xlfn.CONCAT(Titanic_Original!$C663,"rd")))</f>
        <v>3rd</v>
      </c>
      <c r="D663" s="1" t="s">
        <v>930</v>
      </c>
      <c r="E663" s="1" t="str">
        <f>PROPER(Titanic_Original!E663)</f>
        <v>Male</v>
      </c>
      <c r="F663" s="4">
        <f>IF(ISBLANK(Titanic_Original!$F663),MEDIAN(Titanic_Original!$F$2:$F$892),IF(Titanic_Original!$F663&lt;1,1,Titanic_Original!$F663))</f>
        <v>40</v>
      </c>
      <c r="G663" s="1">
        <v>0</v>
      </c>
      <c r="H663" s="1">
        <v>0</v>
      </c>
      <c r="I663" s="1">
        <v>2623</v>
      </c>
      <c r="J663" s="8">
        <v>7.2249999999999996</v>
      </c>
      <c r="K663" t="str">
        <f>IF(ISBLANK(Titanic_Original!K663),"0",Titanic_Original!K663)</f>
        <v>0</v>
      </c>
      <c r="L663" s="1" t="str">
        <f>_xlfn.IFS(ISBLANK(Titanic_Original!L663),"Unknown",Titanic_Original!L663="C","Cherbourg",Titanic_Original!L663="Q","Queenstown",Titanic_Original!L663="S","Southampton")</f>
        <v>Cherbourg</v>
      </c>
    </row>
    <row r="664" spans="1:12" x14ac:dyDescent="0.2">
      <c r="A664" s="1">
        <v>663</v>
      </c>
      <c r="B664" s="1" t="str">
        <f>IF(Titanic_Original!$B664=1,"Yes","No")</f>
        <v>No</v>
      </c>
      <c r="C664" s="1" t="str">
        <f>(_xlfn.IFS(Titanic_Original!$C664=1,_xlfn.CONCAT(Titanic_Original!$C664,"st"),Titanic_Original!$C664=2,_xlfn.CONCAT(Titanic_Original!$C664,"nd"),Titanic_Original!$C664=3,_xlfn.CONCAT(Titanic_Original!$C664,"rd")))</f>
        <v>1st</v>
      </c>
      <c r="D664" s="1" t="s">
        <v>931</v>
      </c>
      <c r="E664" s="1" t="str">
        <f>PROPER(Titanic_Original!E664)</f>
        <v>Male</v>
      </c>
      <c r="F664" s="4">
        <f>IF(ISBLANK(Titanic_Original!$F664),MEDIAN(Titanic_Original!$F$2:$F$892),IF(Titanic_Original!$F664&lt;1,1,Titanic_Original!$F664))</f>
        <v>47</v>
      </c>
      <c r="G664" s="1">
        <v>0</v>
      </c>
      <c r="H664" s="1">
        <v>0</v>
      </c>
      <c r="I664" s="1">
        <v>5727</v>
      </c>
      <c r="J664" s="8">
        <v>25.587499999999999</v>
      </c>
      <c r="K664" t="str">
        <f>IF(ISBLANK(Titanic_Original!K664),"0",Titanic_Original!K664)</f>
        <v>E58</v>
      </c>
      <c r="L664" s="1" t="str">
        <f>_xlfn.IFS(ISBLANK(Titanic_Original!L664),"Unknown",Titanic_Original!L664="C","Cherbourg",Titanic_Original!L664="Q","Queenstown",Titanic_Original!L664="S","Southampton")</f>
        <v>Southampton</v>
      </c>
    </row>
    <row r="665" spans="1:12" x14ac:dyDescent="0.2">
      <c r="A665" s="1">
        <v>664</v>
      </c>
      <c r="B665" s="1" t="str">
        <f>IF(Titanic_Original!$B665=1,"Yes","No")</f>
        <v>No</v>
      </c>
      <c r="C665" s="1" t="str">
        <f>(_xlfn.IFS(Titanic_Original!$C665=1,_xlfn.CONCAT(Titanic_Original!$C665,"st"),Titanic_Original!$C665=2,_xlfn.CONCAT(Titanic_Original!$C665,"nd"),Titanic_Original!$C665=3,_xlfn.CONCAT(Titanic_Original!$C665,"rd")))</f>
        <v>3rd</v>
      </c>
      <c r="D665" s="1" t="s">
        <v>933</v>
      </c>
      <c r="E665" s="1" t="str">
        <f>PROPER(Titanic_Original!E665)</f>
        <v>Male</v>
      </c>
      <c r="F665" s="4">
        <f>IF(ISBLANK(Titanic_Original!$F665),MEDIAN(Titanic_Original!$F$2:$F$892),IF(Titanic_Original!$F665&lt;1,1,Titanic_Original!$F665))</f>
        <v>36</v>
      </c>
      <c r="G665" s="1">
        <v>0</v>
      </c>
      <c r="H665" s="1">
        <v>0</v>
      </c>
      <c r="I665" s="1">
        <v>349210</v>
      </c>
      <c r="J665" s="8">
        <v>7.4958</v>
      </c>
      <c r="K665" t="str">
        <f>IF(ISBLANK(Titanic_Original!K665),"0",Titanic_Original!K665)</f>
        <v>0</v>
      </c>
      <c r="L665" s="1" t="str">
        <f>_xlfn.IFS(ISBLANK(Titanic_Original!L665),"Unknown",Titanic_Original!L665="C","Cherbourg",Titanic_Original!L665="Q","Queenstown",Titanic_Original!L665="S","Southampton")</f>
        <v>Southampton</v>
      </c>
    </row>
    <row r="666" spans="1:12" x14ac:dyDescent="0.2">
      <c r="A666" s="1">
        <v>665</v>
      </c>
      <c r="B666" s="1" t="str">
        <f>IF(Titanic_Original!$B666=1,"Yes","No")</f>
        <v>Yes</v>
      </c>
      <c r="C666" s="1" t="str">
        <f>(_xlfn.IFS(Titanic_Original!$C666=1,_xlfn.CONCAT(Titanic_Original!$C666,"st"),Titanic_Original!$C666=2,_xlfn.CONCAT(Titanic_Original!$C666,"nd"),Titanic_Original!$C666=3,_xlfn.CONCAT(Titanic_Original!$C666,"rd")))</f>
        <v>3rd</v>
      </c>
      <c r="D666" s="1" t="s">
        <v>934</v>
      </c>
      <c r="E666" s="1" t="str">
        <f>PROPER(Titanic_Original!E666)</f>
        <v>Male</v>
      </c>
      <c r="F666" s="4">
        <f>IF(ISBLANK(Titanic_Original!$F666),MEDIAN(Titanic_Original!$F$2:$F$892),IF(Titanic_Original!$F666&lt;1,1,Titanic_Original!$F666))</f>
        <v>20</v>
      </c>
      <c r="G666" s="1">
        <v>1</v>
      </c>
      <c r="H666" s="1">
        <v>0</v>
      </c>
      <c r="I666" s="1" t="s">
        <v>935</v>
      </c>
      <c r="J666" s="8">
        <v>7.9249999999999998</v>
      </c>
      <c r="K666" t="str">
        <f>IF(ISBLANK(Titanic_Original!K666),"0",Titanic_Original!K666)</f>
        <v>0</v>
      </c>
      <c r="L666" s="1" t="str">
        <f>_xlfn.IFS(ISBLANK(Titanic_Original!L666),"Unknown",Titanic_Original!L666="C","Cherbourg",Titanic_Original!L666="Q","Queenstown",Titanic_Original!L666="S","Southampton")</f>
        <v>Southampton</v>
      </c>
    </row>
    <row r="667" spans="1:12" x14ac:dyDescent="0.2">
      <c r="A667" s="1">
        <v>666</v>
      </c>
      <c r="B667" s="1" t="str">
        <f>IF(Titanic_Original!$B667=1,"Yes","No")</f>
        <v>No</v>
      </c>
      <c r="C667" s="1" t="str">
        <f>(_xlfn.IFS(Titanic_Original!$C667=1,_xlfn.CONCAT(Titanic_Original!$C667,"st"),Titanic_Original!$C667=2,_xlfn.CONCAT(Titanic_Original!$C667,"nd"),Titanic_Original!$C667=3,_xlfn.CONCAT(Titanic_Original!$C667,"rd")))</f>
        <v>2nd</v>
      </c>
      <c r="D667" s="1" t="s">
        <v>936</v>
      </c>
      <c r="E667" s="1" t="str">
        <f>PROPER(Titanic_Original!E667)</f>
        <v>Male</v>
      </c>
      <c r="F667" s="4">
        <f>IF(ISBLANK(Titanic_Original!$F667),MEDIAN(Titanic_Original!$F$2:$F$892),IF(Titanic_Original!$F667&lt;1,1,Titanic_Original!$F667))</f>
        <v>32</v>
      </c>
      <c r="G667" s="1">
        <v>2</v>
      </c>
      <c r="H667" s="1">
        <v>0</v>
      </c>
      <c r="I667" s="1" t="s">
        <v>125</v>
      </c>
      <c r="J667" s="8">
        <v>73.5</v>
      </c>
      <c r="K667" t="str">
        <f>IF(ISBLANK(Titanic_Original!K667),"0",Titanic_Original!K667)</f>
        <v>0</v>
      </c>
      <c r="L667" s="1" t="str">
        <f>_xlfn.IFS(ISBLANK(Titanic_Original!L667),"Unknown",Titanic_Original!L667="C","Cherbourg",Titanic_Original!L667="Q","Queenstown",Titanic_Original!L667="S","Southampton")</f>
        <v>Southampton</v>
      </c>
    </row>
    <row r="668" spans="1:12" x14ac:dyDescent="0.2">
      <c r="A668" s="1">
        <v>667</v>
      </c>
      <c r="B668" s="1" t="str">
        <f>IF(Titanic_Original!$B668=1,"Yes","No")</f>
        <v>No</v>
      </c>
      <c r="C668" s="1" t="str">
        <f>(_xlfn.IFS(Titanic_Original!$C668=1,_xlfn.CONCAT(Titanic_Original!$C668,"st"),Titanic_Original!$C668=2,_xlfn.CONCAT(Titanic_Original!$C668,"nd"),Titanic_Original!$C668=3,_xlfn.CONCAT(Titanic_Original!$C668,"rd")))</f>
        <v>2nd</v>
      </c>
      <c r="D668" s="1" t="s">
        <v>937</v>
      </c>
      <c r="E668" s="1" t="str">
        <f>PROPER(Titanic_Original!E668)</f>
        <v>Male</v>
      </c>
      <c r="F668" s="4">
        <f>IF(ISBLANK(Titanic_Original!$F668),MEDIAN(Titanic_Original!$F$2:$F$892),IF(Titanic_Original!$F668&lt;1,1,Titanic_Original!$F668))</f>
        <v>25</v>
      </c>
      <c r="G668" s="1">
        <v>0</v>
      </c>
      <c r="H668" s="1">
        <v>0</v>
      </c>
      <c r="I668" s="1">
        <v>234686</v>
      </c>
      <c r="J668" s="8">
        <v>13</v>
      </c>
      <c r="K668" t="str">
        <f>IF(ISBLANK(Titanic_Original!K668),"0",Titanic_Original!K668)</f>
        <v>0</v>
      </c>
      <c r="L668" s="1" t="str">
        <f>_xlfn.IFS(ISBLANK(Titanic_Original!L668),"Unknown",Titanic_Original!L668="C","Cherbourg",Titanic_Original!L668="Q","Queenstown",Titanic_Original!L668="S","Southampton")</f>
        <v>Southampton</v>
      </c>
    </row>
    <row r="669" spans="1:12" x14ac:dyDescent="0.2">
      <c r="A669" s="1">
        <v>668</v>
      </c>
      <c r="B669" s="1" t="str">
        <f>IF(Titanic_Original!$B669=1,"Yes","No")</f>
        <v>No</v>
      </c>
      <c r="C669" s="1" t="str">
        <f>(_xlfn.IFS(Titanic_Original!$C669=1,_xlfn.CONCAT(Titanic_Original!$C669,"st"),Titanic_Original!$C669=2,_xlfn.CONCAT(Titanic_Original!$C669,"nd"),Titanic_Original!$C669=3,_xlfn.CONCAT(Titanic_Original!$C669,"rd")))</f>
        <v>3rd</v>
      </c>
      <c r="D669" s="1" t="s">
        <v>938</v>
      </c>
      <c r="E669" s="1" t="str">
        <f>PROPER(Titanic_Original!E669)</f>
        <v>Male</v>
      </c>
      <c r="F669" s="4">
        <f>IF(ISBLANK(Titanic_Original!$F669),MEDIAN(Titanic_Original!$F$2:$F$892),IF(Titanic_Original!$F669&lt;1,1,Titanic_Original!$F669))</f>
        <v>28</v>
      </c>
      <c r="G669" s="1">
        <v>0</v>
      </c>
      <c r="H669" s="1">
        <v>0</v>
      </c>
      <c r="I669" s="1">
        <v>312993</v>
      </c>
      <c r="J669" s="8">
        <v>7.7750000000000004</v>
      </c>
      <c r="K669" t="str">
        <f>IF(ISBLANK(Titanic_Original!K669),"0",Titanic_Original!K669)</f>
        <v>0</v>
      </c>
      <c r="L669" s="1" t="str">
        <f>_xlfn.IFS(ISBLANK(Titanic_Original!L669),"Unknown",Titanic_Original!L669="C","Cherbourg",Titanic_Original!L669="Q","Queenstown",Titanic_Original!L669="S","Southampton")</f>
        <v>Southampton</v>
      </c>
    </row>
    <row r="670" spans="1:12" x14ac:dyDescent="0.2">
      <c r="A670" s="1">
        <v>669</v>
      </c>
      <c r="B670" s="1" t="str">
        <f>IF(Titanic_Original!$B670=1,"Yes","No")</f>
        <v>No</v>
      </c>
      <c r="C670" s="1" t="str">
        <f>(_xlfn.IFS(Titanic_Original!$C670=1,_xlfn.CONCAT(Titanic_Original!$C670,"st"),Titanic_Original!$C670=2,_xlfn.CONCAT(Titanic_Original!$C670,"nd"),Titanic_Original!$C670=3,_xlfn.CONCAT(Titanic_Original!$C670,"rd")))</f>
        <v>3rd</v>
      </c>
      <c r="D670" s="1" t="s">
        <v>939</v>
      </c>
      <c r="E670" s="1" t="str">
        <f>PROPER(Titanic_Original!E670)</f>
        <v>Male</v>
      </c>
      <c r="F670" s="4">
        <f>IF(ISBLANK(Titanic_Original!$F670),MEDIAN(Titanic_Original!$F$2:$F$892),IF(Titanic_Original!$F670&lt;1,1,Titanic_Original!$F670))</f>
        <v>43</v>
      </c>
      <c r="G670" s="1">
        <v>0</v>
      </c>
      <c r="H670" s="1">
        <v>0</v>
      </c>
      <c r="I670" s="1" t="s">
        <v>940</v>
      </c>
      <c r="J670" s="8">
        <v>8.0500000000000007</v>
      </c>
      <c r="K670" t="str">
        <f>IF(ISBLANK(Titanic_Original!K670),"0",Titanic_Original!K670)</f>
        <v>0</v>
      </c>
      <c r="L670" s="1" t="str">
        <f>_xlfn.IFS(ISBLANK(Titanic_Original!L670),"Unknown",Titanic_Original!L670="C","Cherbourg",Titanic_Original!L670="Q","Queenstown",Titanic_Original!L670="S","Southampton")</f>
        <v>Southampton</v>
      </c>
    </row>
    <row r="671" spans="1:12" x14ac:dyDescent="0.2">
      <c r="A671" s="1">
        <v>670</v>
      </c>
      <c r="B671" s="1" t="str">
        <f>IF(Titanic_Original!$B671=1,"Yes","No")</f>
        <v>Yes</v>
      </c>
      <c r="C671" s="1" t="str">
        <f>(_xlfn.IFS(Titanic_Original!$C671=1,_xlfn.CONCAT(Titanic_Original!$C671,"st"),Titanic_Original!$C671=2,_xlfn.CONCAT(Titanic_Original!$C671,"nd"),Titanic_Original!$C671=3,_xlfn.CONCAT(Titanic_Original!$C671,"rd")))</f>
        <v>1st</v>
      </c>
      <c r="D671" s="1" t="s">
        <v>941</v>
      </c>
      <c r="E671" s="1" t="str">
        <f>PROPER(Titanic_Original!E671)</f>
        <v>Female</v>
      </c>
      <c r="F671" s="4">
        <f>IF(ISBLANK(Titanic_Original!$F671),MEDIAN(Titanic_Original!$F$2:$F$892),IF(Titanic_Original!$F671&lt;1,1,Titanic_Original!$F671))</f>
        <v>28</v>
      </c>
      <c r="G671" s="1">
        <v>1</v>
      </c>
      <c r="H671" s="1">
        <v>0</v>
      </c>
      <c r="I671" s="1">
        <v>19996</v>
      </c>
      <c r="J671" s="8">
        <v>52</v>
      </c>
      <c r="K671" t="str">
        <f>IF(ISBLANK(Titanic_Original!K671),"0",Titanic_Original!K671)</f>
        <v>C126</v>
      </c>
      <c r="L671" s="1" t="str">
        <f>_xlfn.IFS(ISBLANK(Titanic_Original!L671),"Unknown",Titanic_Original!L671="C","Cherbourg",Titanic_Original!L671="Q","Queenstown",Titanic_Original!L671="S","Southampton")</f>
        <v>Southampton</v>
      </c>
    </row>
    <row r="672" spans="1:12" x14ac:dyDescent="0.2">
      <c r="A672" s="1">
        <v>671</v>
      </c>
      <c r="B672" s="1" t="str">
        <f>IF(Titanic_Original!$B672=1,"Yes","No")</f>
        <v>Yes</v>
      </c>
      <c r="C672" s="1" t="str">
        <f>(_xlfn.IFS(Titanic_Original!$C672=1,_xlfn.CONCAT(Titanic_Original!$C672,"st"),Titanic_Original!$C672=2,_xlfn.CONCAT(Titanic_Original!$C672,"nd"),Titanic_Original!$C672=3,_xlfn.CONCAT(Titanic_Original!$C672,"rd")))</f>
        <v>2nd</v>
      </c>
      <c r="D672" s="1" t="s">
        <v>943</v>
      </c>
      <c r="E672" s="1" t="str">
        <f>PROPER(Titanic_Original!E672)</f>
        <v>Female</v>
      </c>
      <c r="F672" s="4">
        <f>IF(ISBLANK(Titanic_Original!$F672),MEDIAN(Titanic_Original!$F$2:$F$892),IF(Titanic_Original!$F672&lt;1,1,Titanic_Original!$F672))</f>
        <v>40</v>
      </c>
      <c r="G672" s="1">
        <v>1</v>
      </c>
      <c r="H672" s="1">
        <v>1</v>
      </c>
      <c r="I672" s="1">
        <v>29750</v>
      </c>
      <c r="J672" s="8">
        <v>39</v>
      </c>
      <c r="K672" t="str">
        <f>IF(ISBLANK(Titanic_Original!K672),"0",Titanic_Original!K672)</f>
        <v>0</v>
      </c>
      <c r="L672" s="1" t="str">
        <f>_xlfn.IFS(ISBLANK(Titanic_Original!L672),"Unknown",Titanic_Original!L672="C","Cherbourg",Titanic_Original!L672="Q","Queenstown",Titanic_Original!L672="S","Southampton")</f>
        <v>Southampton</v>
      </c>
    </row>
    <row r="673" spans="1:12" x14ac:dyDescent="0.2">
      <c r="A673" s="1">
        <v>672</v>
      </c>
      <c r="B673" s="1" t="str">
        <f>IF(Titanic_Original!$B673=1,"Yes","No")</f>
        <v>No</v>
      </c>
      <c r="C673" s="1" t="str">
        <f>(_xlfn.IFS(Titanic_Original!$C673=1,_xlfn.CONCAT(Titanic_Original!$C673,"st"),Titanic_Original!$C673=2,_xlfn.CONCAT(Titanic_Original!$C673,"nd"),Titanic_Original!$C673=3,_xlfn.CONCAT(Titanic_Original!$C673,"rd")))</f>
        <v>1st</v>
      </c>
      <c r="D673" s="1" t="s">
        <v>944</v>
      </c>
      <c r="E673" s="1" t="str">
        <f>PROPER(Titanic_Original!E673)</f>
        <v>Male</v>
      </c>
      <c r="F673" s="4">
        <f>IF(ISBLANK(Titanic_Original!$F673),MEDIAN(Titanic_Original!$F$2:$F$892),IF(Titanic_Original!$F673&lt;1,1,Titanic_Original!$F673))</f>
        <v>31</v>
      </c>
      <c r="G673" s="1">
        <v>1</v>
      </c>
      <c r="H673" s="1">
        <v>0</v>
      </c>
      <c r="I673" s="1" t="s">
        <v>945</v>
      </c>
      <c r="J673" s="8">
        <v>52</v>
      </c>
      <c r="K673" t="str">
        <f>IF(ISBLANK(Titanic_Original!K673),"0",Titanic_Original!K673)</f>
        <v>B71</v>
      </c>
      <c r="L673" s="1" t="str">
        <f>_xlfn.IFS(ISBLANK(Titanic_Original!L673),"Unknown",Titanic_Original!L673="C","Cherbourg",Titanic_Original!L673="Q","Queenstown",Titanic_Original!L673="S","Southampton")</f>
        <v>Southampton</v>
      </c>
    </row>
    <row r="674" spans="1:12" x14ac:dyDescent="0.2">
      <c r="A674" s="1">
        <v>673</v>
      </c>
      <c r="B674" s="1" t="str">
        <f>IF(Titanic_Original!$B674=1,"Yes","No")</f>
        <v>No</v>
      </c>
      <c r="C674" s="1" t="str">
        <f>(_xlfn.IFS(Titanic_Original!$C674=1,_xlfn.CONCAT(Titanic_Original!$C674,"st"),Titanic_Original!$C674=2,_xlfn.CONCAT(Titanic_Original!$C674,"nd"),Titanic_Original!$C674=3,_xlfn.CONCAT(Titanic_Original!$C674,"rd")))</f>
        <v>2nd</v>
      </c>
      <c r="D674" s="1" t="s">
        <v>947</v>
      </c>
      <c r="E674" s="1" t="str">
        <f>PROPER(Titanic_Original!E674)</f>
        <v>Male</v>
      </c>
      <c r="F674" s="4">
        <f>IF(ISBLANK(Titanic_Original!$F674),MEDIAN(Titanic_Original!$F$2:$F$892),IF(Titanic_Original!$F674&lt;1,1,Titanic_Original!$F674))</f>
        <v>70</v>
      </c>
      <c r="G674" s="1">
        <v>0</v>
      </c>
      <c r="H674" s="1">
        <v>0</v>
      </c>
      <c r="I674" s="1" t="s">
        <v>948</v>
      </c>
      <c r="J674" s="8">
        <v>10.5</v>
      </c>
      <c r="K674" t="str">
        <f>IF(ISBLANK(Titanic_Original!K674),"0",Titanic_Original!K674)</f>
        <v>0</v>
      </c>
      <c r="L674" s="1" t="str">
        <f>_xlfn.IFS(ISBLANK(Titanic_Original!L674),"Unknown",Titanic_Original!L674="C","Cherbourg",Titanic_Original!L674="Q","Queenstown",Titanic_Original!L674="S","Southampton")</f>
        <v>Southampton</v>
      </c>
    </row>
    <row r="675" spans="1:12" x14ac:dyDescent="0.2">
      <c r="A675" s="1">
        <v>674</v>
      </c>
      <c r="B675" s="1" t="str">
        <f>IF(Titanic_Original!$B675=1,"Yes","No")</f>
        <v>Yes</v>
      </c>
      <c r="C675" s="1" t="str">
        <f>(_xlfn.IFS(Titanic_Original!$C675=1,_xlfn.CONCAT(Titanic_Original!$C675,"st"),Titanic_Original!$C675=2,_xlfn.CONCAT(Titanic_Original!$C675,"nd"),Titanic_Original!$C675=3,_xlfn.CONCAT(Titanic_Original!$C675,"rd")))</f>
        <v>2nd</v>
      </c>
      <c r="D675" s="1" t="s">
        <v>949</v>
      </c>
      <c r="E675" s="1" t="str">
        <f>PROPER(Titanic_Original!E675)</f>
        <v>Male</v>
      </c>
      <c r="F675" s="4">
        <f>IF(ISBLANK(Titanic_Original!$F675),MEDIAN(Titanic_Original!$F$2:$F$892),IF(Titanic_Original!$F675&lt;1,1,Titanic_Original!$F675))</f>
        <v>31</v>
      </c>
      <c r="G675" s="1">
        <v>0</v>
      </c>
      <c r="H675" s="1">
        <v>0</v>
      </c>
      <c r="I675" s="1">
        <v>244270</v>
      </c>
      <c r="J675" s="8">
        <v>13</v>
      </c>
      <c r="K675" t="str">
        <f>IF(ISBLANK(Titanic_Original!K675),"0",Titanic_Original!K675)</f>
        <v>0</v>
      </c>
      <c r="L675" s="1" t="str">
        <f>_xlfn.IFS(ISBLANK(Titanic_Original!L675),"Unknown",Titanic_Original!L675="C","Cherbourg",Titanic_Original!L675="Q","Queenstown",Titanic_Original!L675="S","Southampton")</f>
        <v>Southampton</v>
      </c>
    </row>
    <row r="676" spans="1:12" x14ac:dyDescent="0.2">
      <c r="A676" s="1">
        <v>675</v>
      </c>
      <c r="B676" s="1" t="str">
        <f>IF(Titanic_Original!$B676=1,"Yes","No")</f>
        <v>No</v>
      </c>
      <c r="C676" s="1" t="str">
        <f>(_xlfn.IFS(Titanic_Original!$C676=1,_xlfn.CONCAT(Titanic_Original!$C676,"st"),Titanic_Original!$C676=2,_xlfn.CONCAT(Titanic_Original!$C676,"nd"),Titanic_Original!$C676=3,_xlfn.CONCAT(Titanic_Original!$C676,"rd")))</f>
        <v>2nd</v>
      </c>
      <c r="D676" s="1" t="s">
        <v>950</v>
      </c>
      <c r="E676" s="1" t="str">
        <f>PROPER(Titanic_Original!E676)</f>
        <v>Male</v>
      </c>
      <c r="F676" s="4">
        <f>IF(ISBLANK(Titanic_Original!$F676),MEDIAN(Titanic_Original!$F$2:$F$892),IF(Titanic_Original!$F676&lt;1,1,Titanic_Original!$F676))</f>
        <v>28</v>
      </c>
      <c r="G676" s="1">
        <v>0</v>
      </c>
      <c r="H676" s="1">
        <v>0</v>
      </c>
      <c r="I676" s="1">
        <v>239856</v>
      </c>
      <c r="J676" s="8">
        <v>0</v>
      </c>
      <c r="K676" t="str">
        <f>IF(ISBLANK(Titanic_Original!K676),"0",Titanic_Original!K676)</f>
        <v>0</v>
      </c>
      <c r="L676" s="1" t="str">
        <f>_xlfn.IFS(ISBLANK(Titanic_Original!L676),"Unknown",Titanic_Original!L676="C","Cherbourg",Titanic_Original!L676="Q","Queenstown",Titanic_Original!L676="S","Southampton")</f>
        <v>Southampton</v>
      </c>
    </row>
    <row r="677" spans="1:12" x14ac:dyDescent="0.2">
      <c r="A677" s="1">
        <v>676</v>
      </c>
      <c r="B677" s="1" t="str">
        <f>IF(Titanic_Original!$B677=1,"Yes","No")</f>
        <v>No</v>
      </c>
      <c r="C677" s="1" t="str">
        <f>(_xlfn.IFS(Titanic_Original!$C677=1,_xlfn.CONCAT(Titanic_Original!$C677,"st"),Titanic_Original!$C677=2,_xlfn.CONCAT(Titanic_Original!$C677,"nd"),Titanic_Original!$C677=3,_xlfn.CONCAT(Titanic_Original!$C677,"rd")))</f>
        <v>3rd</v>
      </c>
      <c r="D677" s="1" t="s">
        <v>951</v>
      </c>
      <c r="E677" s="1" t="str">
        <f>PROPER(Titanic_Original!E677)</f>
        <v>Male</v>
      </c>
      <c r="F677" s="4">
        <f>IF(ISBLANK(Titanic_Original!$F677),MEDIAN(Titanic_Original!$F$2:$F$892),IF(Titanic_Original!$F677&lt;1,1,Titanic_Original!$F677))</f>
        <v>18</v>
      </c>
      <c r="G677" s="1">
        <v>0</v>
      </c>
      <c r="H677" s="1">
        <v>0</v>
      </c>
      <c r="I677" s="1">
        <v>349912</v>
      </c>
      <c r="J677" s="8">
        <v>7.7750000000000004</v>
      </c>
      <c r="K677" t="str">
        <f>IF(ISBLANK(Titanic_Original!K677),"0",Titanic_Original!K677)</f>
        <v>0</v>
      </c>
      <c r="L677" s="1" t="str">
        <f>_xlfn.IFS(ISBLANK(Titanic_Original!L677),"Unknown",Titanic_Original!L677="C","Cherbourg",Titanic_Original!L677="Q","Queenstown",Titanic_Original!L677="S","Southampton")</f>
        <v>Southampton</v>
      </c>
    </row>
    <row r="678" spans="1:12" x14ac:dyDescent="0.2">
      <c r="A678" s="1">
        <v>677</v>
      </c>
      <c r="B678" s="1" t="str">
        <f>IF(Titanic_Original!$B678=1,"Yes","No")</f>
        <v>No</v>
      </c>
      <c r="C678" s="1" t="str">
        <f>(_xlfn.IFS(Titanic_Original!$C678=1,_xlfn.CONCAT(Titanic_Original!$C678,"st"),Titanic_Original!$C678=2,_xlfn.CONCAT(Titanic_Original!$C678,"nd"),Titanic_Original!$C678=3,_xlfn.CONCAT(Titanic_Original!$C678,"rd")))</f>
        <v>3rd</v>
      </c>
      <c r="D678" s="1" t="s">
        <v>952</v>
      </c>
      <c r="E678" s="1" t="str">
        <f>PROPER(Titanic_Original!E678)</f>
        <v>Male</v>
      </c>
      <c r="F678" s="4">
        <f>IF(ISBLANK(Titanic_Original!$F678),MEDIAN(Titanic_Original!$F$2:$F$892),IF(Titanic_Original!$F678&lt;1,1,Titanic_Original!$F678))</f>
        <v>24.5</v>
      </c>
      <c r="G678" s="1">
        <v>0</v>
      </c>
      <c r="H678" s="1">
        <v>0</v>
      </c>
      <c r="I678" s="1">
        <v>342826</v>
      </c>
      <c r="J678" s="8">
        <v>8.0500000000000007</v>
      </c>
      <c r="K678" t="str">
        <f>IF(ISBLANK(Titanic_Original!K678),"0",Titanic_Original!K678)</f>
        <v>0</v>
      </c>
      <c r="L678" s="1" t="str">
        <f>_xlfn.IFS(ISBLANK(Titanic_Original!L678),"Unknown",Titanic_Original!L678="C","Cherbourg",Titanic_Original!L678="Q","Queenstown",Titanic_Original!L678="S","Southampton")</f>
        <v>Southampton</v>
      </c>
    </row>
    <row r="679" spans="1:12" x14ac:dyDescent="0.2">
      <c r="A679" s="1">
        <v>678</v>
      </c>
      <c r="B679" s="1" t="str">
        <f>IF(Titanic_Original!$B679=1,"Yes","No")</f>
        <v>Yes</v>
      </c>
      <c r="C679" s="1" t="str">
        <f>(_xlfn.IFS(Titanic_Original!$C679=1,_xlfn.CONCAT(Titanic_Original!$C679,"st"),Titanic_Original!$C679=2,_xlfn.CONCAT(Titanic_Original!$C679,"nd"),Titanic_Original!$C679=3,_xlfn.CONCAT(Titanic_Original!$C679,"rd")))</f>
        <v>3rd</v>
      </c>
      <c r="D679" s="1" t="s">
        <v>953</v>
      </c>
      <c r="E679" s="1" t="str">
        <f>PROPER(Titanic_Original!E679)</f>
        <v>Female</v>
      </c>
      <c r="F679" s="4">
        <f>IF(ISBLANK(Titanic_Original!$F679),MEDIAN(Titanic_Original!$F$2:$F$892),IF(Titanic_Original!$F679&lt;1,1,Titanic_Original!$F679))</f>
        <v>18</v>
      </c>
      <c r="G679" s="1">
        <v>0</v>
      </c>
      <c r="H679" s="1">
        <v>0</v>
      </c>
      <c r="I679" s="1">
        <v>4138</v>
      </c>
      <c r="J679" s="8">
        <v>9.8416999999999994</v>
      </c>
      <c r="K679" t="str">
        <f>IF(ISBLANK(Titanic_Original!K679),"0",Titanic_Original!K679)</f>
        <v>0</v>
      </c>
      <c r="L679" s="1" t="str">
        <f>_xlfn.IFS(ISBLANK(Titanic_Original!L679),"Unknown",Titanic_Original!L679="C","Cherbourg",Titanic_Original!L679="Q","Queenstown",Titanic_Original!L679="S","Southampton")</f>
        <v>Southampton</v>
      </c>
    </row>
    <row r="680" spans="1:12" x14ac:dyDescent="0.2">
      <c r="A680" s="1">
        <v>679</v>
      </c>
      <c r="B680" s="1" t="str">
        <f>IF(Titanic_Original!$B680=1,"Yes","No")</f>
        <v>No</v>
      </c>
      <c r="C680" s="1" t="str">
        <f>(_xlfn.IFS(Titanic_Original!$C680=1,_xlfn.CONCAT(Titanic_Original!$C680,"st"),Titanic_Original!$C680=2,_xlfn.CONCAT(Titanic_Original!$C680,"nd"),Titanic_Original!$C680=3,_xlfn.CONCAT(Titanic_Original!$C680,"rd")))</f>
        <v>3rd</v>
      </c>
      <c r="D680" s="1" t="s">
        <v>954</v>
      </c>
      <c r="E680" s="1" t="str">
        <f>PROPER(Titanic_Original!E680)</f>
        <v>Female</v>
      </c>
      <c r="F680" s="4">
        <f>IF(ISBLANK(Titanic_Original!$F680),MEDIAN(Titanic_Original!$F$2:$F$892),IF(Titanic_Original!$F680&lt;1,1,Titanic_Original!$F680))</f>
        <v>43</v>
      </c>
      <c r="G680" s="1">
        <v>1</v>
      </c>
      <c r="H680" s="1">
        <v>6</v>
      </c>
      <c r="I680" s="1" t="s">
        <v>104</v>
      </c>
      <c r="J680" s="8">
        <v>46.9</v>
      </c>
      <c r="K680" t="str">
        <f>IF(ISBLANK(Titanic_Original!K680),"0",Titanic_Original!K680)</f>
        <v>0</v>
      </c>
      <c r="L680" s="1" t="str">
        <f>_xlfn.IFS(ISBLANK(Titanic_Original!L680),"Unknown",Titanic_Original!L680="C","Cherbourg",Titanic_Original!L680="Q","Queenstown",Titanic_Original!L680="S","Southampton")</f>
        <v>Southampton</v>
      </c>
    </row>
    <row r="681" spans="1:12" x14ac:dyDescent="0.2">
      <c r="A681" s="1">
        <v>680</v>
      </c>
      <c r="B681" s="1" t="str">
        <f>IF(Titanic_Original!$B681=1,"Yes","No")</f>
        <v>Yes</v>
      </c>
      <c r="C681" s="1" t="str">
        <f>(_xlfn.IFS(Titanic_Original!$C681=1,_xlfn.CONCAT(Titanic_Original!$C681,"st"),Titanic_Original!$C681=2,_xlfn.CONCAT(Titanic_Original!$C681,"nd"),Titanic_Original!$C681=3,_xlfn.CONCAT(Titanic_Original!$C681,"rd")))</f>
        <v>1st</v>
      </c>
      <c r="D681" s="1" t="s">
        <v>955</v>
      </c>
      <c r="E681" s="1" t="str">
        <f>PROPER(Titanic_Original!E681)</f>
        <v>Male</v>
      </c>
      <c r="F681" s="4">
        <f>IF(ISBLANK(Titanic_Original!$F681),MEDIAN(Titanic_Original!$F$2:$F$892),IF(Titanic_Original!$F681&lt;1,1,Titanic_Original!$F681))</f>
        <v>36</v>
      </c>
      <c r="G681" s="1">
        <v>0</v>
      </c>
      <c r="H681" s="1">
        <v>1</v>
      </c>
      <c r="I681" s="1" t="s">
        <v>391</v>
      </c>
      <c r="J681" s="8">
        <v>512.32920000000001</v>
      </c>
      <c r="K681" t="str">
        <f>IF(ISBLANK(Titanic_Original!K681),"0",Titanic_Original!K681)</f>
        <v>B51 B53 B55</v>
      </c>
      <c r="L681" s="1" t="str">
        <f>_xlfn.IFS(ISBLANK(Titanic_Original!L681),"Unknown",Titanic_Original!L681="C","Cherbourg",Titanic_Original!L681="Q","Queenstown",Titanic_Original!L681="S","Southampton")</f>
        <v>Cherbourg</v>
      </c>
    </row>
    <row r="682" spans="1:12" x14ac:dyDescent="0.2">
      <c r="A682" s="1">
        <v>681</v>
      </c>
      <c r="B682" s="1" t="str">
        <f>IF(Titanic_Original!$B682=1,"Yes","No")</f>
        <v>No</v>
      </c>
      <c r="C682" s="1" t="str">
        <f>(_xlfn.IFS(Titanic_Original!$C682=1,_xlfn.CONCAT(Titanic_Original!$C682,"st"),Titanic_Original!$C682=2,_xlfn.CONCAT(Titanic_Original!$C682,"nd"),Titanic_Original!$C682=3,_xlfn.CONCAT(Titanic_Original!$C682,"rd")))</f>
        <v>3rd</v>
      </c>
      <c r="D682" s="1" t="s">
        <v>957</v>
      </c>
      <c r="E682" s="1" t="str">
        <f>PROPER(Titanic_Original!E682)</f>
        <v>Female</v>
      </c>
      <c r="F682" s="4">
        <f>IF(ISBLANK(Titanic_Original!$F682),MEDIAN(Titanic_Original!$F$2:$F$892),IF(Titanic_Original!$F682&lt;1,1,Titanic_Original!$F682))</f>
        <v>28</v>
      </c>
      <c r="G682" s="1">
        <v>0</v>
      </c>
      <c r="H682" s="1">
        <v>0</v>
      </c>
      <c r="I682" s="1">
        <v>330935</v>
      </c>
      <c r="J682" s="8">
        <v>8.1374999999999993</v>
      </c>
      <c r="K682" t="str">
        <f>IF(ISBLANK(Titanic_Original!K682),"0",Titanic_Original!K682)</f>
        <v>0</v>
      </c>
      <c r="L682" s="1" t="str">
        <f>_xlfn.IFS(ISBLANK(Titanic_Original!L682),"Unknown",Titanic_Original!L682="C","Cherbourg",Titanic_Original!L682="Q","Queenstown",Titanic_Original!L682="S","Southampton")</f>
        <v>Queenstown</v>
      </c>
    </row>
    <row r="683" spans="1:12" x14ac:dyDescent="0.2">
      <c r="A683" s="1">
        <v>682</v>
      </c>
      <c r="B683" s="1" t="str">
        <f>IF(Titanic_Original!$B683=1,"Yes","No")</f>
        <v>Yes</v>
      </c>
      <c r="C683" s="1" t="str">
        <f>(_xlfn.IFS(Titanic_Original!$C683=1,_xlfn.CONCAT(Titanic_Original!$C683,"st"),Titanic_Original!$C683=2,_xlfn.CONCAT(Titanic_Original!$C683,"nd"),Titanic_Original!$C683=3,_xlfn.CONCAT(Titanic_Original!$C683,"rd")))</f>
        <v>1st</v>
      </c>
      <c r="D683" s="1" t="s">
        <v>958</v>
      </c>
      <c r="E683" s="1" t="str">
        <f>PROPER(Titanic_Original!E683)</f>
        <v>Male</v>
      </c>
      <c r="F683" s="4">
        <f>IF(ISBLANK(Titanic_Original!$F683),MEDIAN(Titanic_Original!$F$2:$F$892),IF(Titanic_Original!$F683&lt;1,1,Titanic_Original!$F683))</f>
        <v>27</v>
      </c>
      <c r="G683" s="1">
        <v>0</v>
      </c>
      <c r="H683" s="1">
        <v>0</v>
      </c>
      <c r="I683" s="1" t="s">
        <v>91</v>
      </c>
      <c r="J683" s="8">
        <v>76.729200000000006</v>
      </c>
      <c r="K683" t="str">
        <f>IF(ISBLANK(Titanic_Original!K683),"0",Titanic_Original!K683)</f>
        <v>D49</v>
      </c>
      <c r="L683" s="1" t="str">
        <f>_xlfn.IFS(ISBLANK(Titanic_Original!L683),"Unknown",Titanic_Original!L683="C","Cherbourg",Titanic_Original!L683="Q","Queenstown",Titanic_Original!L683="S","Southampton")</f>
        <v>Cherbourg</v>
      </c>
    </row>
    <row r="684" spans="1:12" x14ac:dyDescent="0.2">
      <c r="A684" s="1">
        <v>683</v>
      </c>
      <c r="B684" s="1" t="str">
        <f>IF(Titanic_Original!$B684=1,"Yes","No")</f>
        <v>No</v>
      </c>
      <c r="C684" s="1" t="str">
        <f>(_xlfn.IFS(Titanic_Original!$C684=1,_xlfn.CONCAT(Titanic_Original!$C684,"st"),Titanic_Original!$C684=2,_xlfn.CONCAT(Titanic_Original!$C684,"nd"),Titanic_Original!$C684=3,_xlfn.CONCAT(Titanic_Original!$C684,"rd")))</f>
        <v>3rd</v>
      </c>
      <c r="D684" s="1" t="s">
        <v>960</v>
      </c>
      <c r="E684" s="1" t="str">
        <f>PROPER(Titanic_Original!E684)</f>
        <v>Male</v>
      </c>
      <c r="F684" s="4">
        <f>IF(ISBLANK(Titanic_Original!$F684),MEDIAN(Titanic_Original!$F$2:$F$892),IF(Titanic_Original!$F684&lt;1,1,Titanic_Original!$F684))</f>
        <v>20</v>
      </c>
      <c r="G684" s="1">
        <v>0</v>
      </c>
      <c r="H684" s="1">
        <v>0</v>
      </c>
      <c r="I684" s="1">
        <v>6563</v>
      </c>
      <c r="J684" s="8">
        <v>9.2249999999999996</v>
      </c>
      <c r="K684" t="str">
        <f>IF(ISBLANK(Titanic_Original!K684),"0",Titanic_Original!K684)</f>
        <v>0</v>
      </c>
      <c r="L684" s="1" t="str">
        <f>_xlfn.IFS(ISBLANK(Titanic_Original!L684),"Unknown",Titanic_Original!L684="C","Cherbourg",Titanic_Original!L684="Q","Queenstown",Titanic_Original!L684="S","Southampton")</f>
        <v>Southampton</v>
      </c>
    </row>
    <row r="685" spans="1:12" x14ac:dyDescent="0.2">
      <c r="A685" s="1">
        <v>684</v>
      </c>
      <c r="B685" s="1" t="str">
        <f>IF(Titanic_Original!$B685=1,"Yes","No")</f>
        <v>No</v>
      </c>
      <c r="C685" s="1" t="str">
        <f>(_xlfn.IFS(Titanic_Original!$C685=1,_xlfn.CONCAT(Titanic_Original!$C685,"st"),Titanic_Original!$C685=2,_xlfn.CONCAT(Titanic_Original!$C685,"nd"),Titanic_Original!$C685=3,_xlfn.CONCAT(Titanic_Original!$C685,"rd")))</f>
        <v>3rd</v>
      </c>
      <c r="D685" s="1" t="s">
        <v>961</v>
      </c>
      <c r="E685" s="1" t="str">
        <f>PROPER(Titanic_Original!E685)</f>
        <v>Male</v>
      </c>
      <c r="F685" s="4">
        <f>IF(ISBLANK(Titanic_Original!$F685),MEDIAN(Titanic_Original!$F$2:$F$892),IF(Titanic_Original!$F685&lt;1,1,Titanic_Original!$F685))</f>
        <v>14</v>
      </c>
      <c r="G685" s="1">
        <v>5</v>
      </c>
      <c r="H685" s="1">
        <v>2</v>
      </c>
      <c r="I685" s="1" t="s">
        <v>104</v>
      </c>
      <c r="J685" s="8">
        <v>46.9</v>
      </c>
      <c r="K685" t="str">
        <f>IF(ISBLANK(Titanic_Original!K685),"0",Titanic_Original!K685)</f>
        <v>0</v>
      </c>
      <c r="L685" s="1" t="str">
        <f>_xlfn.IFS(ISBLANK(Titanic_Original!L685),"Unknown",Titanic_Original!L685="C","Cherbourg",Titanic_Original!L685="Q","Queenstown",Titanic_Original!L685="S","Southampton")</f>
        <v>Southampton</v>
      </c>
    </row>
    <row r="686" spans="1:12" x14ac:dyDescent="0.2">
      <c r="A686" s="1">
        <v>685</v>
      </c>
      <c r="B686" s="1" t="str">
        <f>IF(Titanic_Original!$B686=1,"Yes","No")</f>
        <v>No</v>
      </c>
      <c r="C686" s="1" t="str">
        <f>(_xlfn.IFS(Titanic_Original!$C686=1,_xlfn.CONCAT(Titanic_Original!$C686,"st"),Titanic_Original!$C686=2,_xlfn.CONCAT(Titanic_Original!$C686,"nd"),Titanic_Original!$C686=3,_xlfn.CONCAT(Titanic_Original!$C686,"rd")))</f>
        <v>2nd</v>
      </c>
      <c r="D686" s="1" t="s">
        <v>962</v>
      </c>
      <c r="E686" s="1" t="str">
        <f>PROPER(Titanic_Original!E686)</f>
        <v>Male</v>
      </c>
      <c r="F686" s="4">
        <f>IF(ISBLANK(Titanic_Original!$F686),MEDIAN(Titanic_Original!$F$2:$F$892),IF(Titanic_Original!$F686&lt;1,1,Titanic_Original!$F686))</f>
        <v>60</v>
      </c>
      <c r="G686" s="1">
        <v>1</v>
      </c>
      <c r="H686" s="1">
        <v>1</v>
      </c>
      <c r="I686" s="1">
        <v>29750</v>
      </c>
      <c r="J686" s="8">
        <v>39</v>
      </c>
      <c r="K686" t="str">
        <f>IF(ISBLANK(Titanic_Original!K686),"0",Titanic_Original!K686)</f>
        <v>0</v>
      </c>
      <c r="L686" s="1" t="str">
        <f>_xlfn.IFS(ISBLANK(Titanic_Original!L686),"Unknown",Titanic_Original!L686="C","Cherbourg",Titanic_Original!L686="Q","Queenstown",Titanic_Original!L686="S","Southampton")</f>
        <v>Southampton</v>
      </c>
    </row>
    <row r="687" spans="1:12" x14ac:dyDescent="0.2">
      <c r="A687" s="1">
        <v>686</v>
      </c>
      <c r="B687" s="1" t="str">
        <f>IF(Titanic_Original!$B687=1,"Yes","No")</f>
        <v>No</v>
      </c>
      <c r="C687" s="1" t="str">
        <f>(_xlfn.IFS(Titanic_Original!$C687=1,_xlfn.CONCAT(Titanic_Original!$C687,"st"),Titanic_Original!$C687=2,_xlfn.CONCAT(Titanic_Original!$C687,"nd"),Titanic_Original!$C687=3,_xlfn.CONCAT(Titanic_Original!$C687,"rd")))</f>
        <v>2nd</v>
      </c>
      <c r="D687" s="1" t="s">
        <v>963</v>
      </c>
      <c r="E687" s="1" t="str">
        <f>PROPER(Titanic_Original!E687)</f>
        <v>Male</v>
      </c>
      <c r="F687" s="4">
        <f>IF(ISBLANK(Titanic_Original!$F687),MEDIAN(Titanic_Original!$F$2:$F$892),IF(Titanic_Original!$F687&lt;1,1,Titanic_Original!$F687))</f>
        <v>25</v>
      </c>
      <c r="G687" s="1">
        <v>1</v>
      </c>
      <c r="H687" s="1">
        <v>2</v>
      </c>
      <c r="I687" s="1" t="s">
        <v>79</v>
      </c>
      <c r="J687" s="8">
        <v>41.5792</v>
      </c>
      <c r="K687" t="str">
        <f>IF(ISBLANK(Titanic_Original!K687),"0",Titanic_Original!K687)</f>
        <v>0</v>
      </c>
      <c r="L687" s="1" t="str">
        <f>_xlfn.IFS(ISBLANK(Titanic_Original!L687),"Unknown",Titanic_Original!L687="C","Cherbourg",Titanic_Original!L687="Q","Queenstown",Titanic_Original!L687="S","Southampton")</f>
        <v>Cherbourg</v>
      </c>
    </row>
    <row r="688" spans="1:12" x14ac:dyDescent="0.2">
      <c r="A688" s="1">
        <v>687</v>
      </c>
      <c r="B688" s="1" t="str">
        <f>IF(Titanic_Original!$B688=1,"Yes","No")</f>
        <v>No</v>
      </c>
      <c r="C688" s="1" t="str">
        <f>(_xlfn.IFS(Titanic_Original!$C688=1,_xlfn.CONCAT(Titanic_Original!$C688,"st"),Titanic_Original!$C688=2,_xlfn.CONCAT(Titanic_Original!$C688,"nd"),Titanic_Original!$C688=3,_xlfn.CONCAT(Titanic_Original!$C688,"rd")))</f>
        <v>3rd</v>
      </c>
      <c r="D688" s="1" t="s">
        <v>964</v>
      </c>
      <c r="E688" s="1" t="str">
        <f>PROPER(Titanic_Original!E688)</f>
        <v>Male</v>
      </c>
      <c r="F688" s="4">
        <f>IF(ISBLANK(Titanic_Original!$F688),MEDIAN(Titanic_Original!$F$2:$F$892),IF(Titanic_Original!$F688&lt;1,1,Titanic_Original!$F688))</f>
        <v>14</v>
      </c>
      <c r="G688" s="1">
        <v>4</v>
      </c>
      <c r="H688" s="1">
        <v>1</v>
      </c>
      <c r="I688" s="1">
        <v>3101295</v>
      </c>
      <c r="J688" s="8">
        <v>39.6875</v>
      </c>
      <c r="K688" t="str">
        <f>IF(ISBLANK(Titanic_Original!K688),"0",Titanic_Original!K688)</f>
        <v>0</v>
      </c>
      <c r="L688" s="1" t="str">
        <f>_xlfn.IFS(ISBLANK(Titanic_Original!L688),"Unknown",Titanic_Original!L688="C","Cherbourg",Titanic_Original!L688="Q","Queenstown",Titanic_Original!L688="S","Southampton")</f>
        <v>Southampton</v>
      </c>
    </row>
    <row r="689" spans="1:12" x14ac:dyDescent="0.2">
      <c r="A689" s="1">
        <v>688</v>
      </c>
      <c r="B689" s="1" t="str">
        <f>IF(Titanic_Original!$B689=1,"Yes","No")</f>
        <v>No</v>
      </c>
      <c r="C689" s="1" t="str">
        <f>(_xlfn.IFS(Titanic_Original!$C689=1,_xlfn.CONCAT(Titanic_Original!$C689,"st"),Titanic_Original!$C689=2,_xlfn.CONCAT(Titanic_Original!$C689,"nd"),Titanic_Original!$C689=3,_xlfn.CONCAT(Titanic_Original!$C689,"rd")))</f>
        <v>3rd</v>
      </c>
      <c r="D689" s="1" t="s">
        <v>965</v>
      </c>
      <c r="E689" s="1" t="str">
        <f>PROPER(Titanic_Original!E689)</f>
        <v>Male</v>
      </c>
      <c r="F689" s="4">
        <f>IF(ISBLANK(Titanic_Original!$F689),MEDIAN(Titanic_Original!$F$2:$F$892),IF(Titanic_Original!$F689&lt;1,1,Titanic_Original!$F689))</f>
        <v>19</v>
      </c>
      <c r="G689" s="1">
        <v>0</v>
      </c>
      <c r="H689" s="1">
        <v>0</v>
      </c>
      <c r="I689" s="1">
        <v>349228</v>
      </c>
      <c r="J689" s="8">
        <v>10.1708</v>
      </c>
      <c r="K689" t="str">
        <f>IF(ISBLANK(Titanic_Original!K689),"0",Titanic_Original!K689)</f>
        <v>0</v>
      </c>
      <c r="L689" s="1" t="str">
        <f>_xlfn.IFS(ISBLANK(Titanic_Original!L689),"Unknown",Titanic_Original!L689="C","Cherbourg",Titanic_Original!L689="Q","Queenstown",Titanic_Original!L689="S","Southampton")</f>
        <v>Southampton</v>
      </c>
    </row>
    <row r="690" spans="1:12" x14ac:dyDescent="0.2">
      <c r="A690" s="1">
        <v>689</v>
      </c>
      <c r="B690" s="1" t="str">
        <f>IF(Titanic_Original!$B690=1,"Yes","No")</f>
        <v>No</v>
      </c>
      <c r="C690" s="1" t="str">
        <f>(_xlfn.IFS(Titanic_Original!$C690=1,_xlfn.CONCAT(Titanic_Original!$C690,"st"),Titanic_Original!$C690=2,_xlfn.CONCAT(Titanic_Original!$C690,"nd"),Titanic_Original!$C690=3,_xlfn.CONCAT(Titanic_Original!$C690,"rd")))</f>
        <v>3rd</v>
      </c>
      <c r="D690" s="1" t="s">
        <v>966</v>
      </c>
      <c r="E690" s="1" t="str">
        <f>PROPER(Titanic_Original!E690)</f>
        <v>Male</v>
      </c>
      <c r="F690" s="4">
        <f>IF(ISBLANK(Titanic_Original!$F690),MEDIAN(Titanic_Original!$F$2:$F$892),IF(Titanic_Original!$F690&lt;1,1,Titanic_Original!$F690))</f>
        <v>18</v>
      </c>
      <c r="G690" s="1">
        <v>0</v>
      </c>
      <c r="H690" s="1">
        <v>0</v>
      </c>
      <c r="I690" s="1">
        <v>350036</v>
      </c>
      <c r="J690" s="8">
        <v>7.7957999999999998</v>
      </c>
      <c r="K690" t="str">
        <f>IF(ISBLANK(Titanic_Original!K690),"0",Titanic_Original!K690)</f>
        <v>0</v>
      </c>
      <c r="L690" s="1" t="str">
        <f>_xlfn.IFS(ISBLANK(Titanic_Original!L690),"Unknown",Titanic_Original!L690="C","Cherbourg",Titanic_Original!L690="Q","Queenstown",Titanic_Original!L690="S","Southampton")</f>
        <v>Southampton</v>
      </c>
    </row>
    <row r="691" spans="1:12" x14ac:dyDescent="0.2">
      <c r="A691" s="1">
        <v>690</v>
      </c>
      <c r="B691" s="1" t="str">
        <f>IF(Titanic_Original!$B691=1,"Yes","No")</f>
        <v>Yes</v>
      </c>
      <c r="C691" s="1" t="str">
        <f>(_xlfn.IFS(Titanic_Original!$C691=1,_xlfn.CONCAT(Titanic_Original!$C691,"st"),Titanic_Original!$C691=2,_xlfn.CONCAT(Titanic_Original!$C691,"nd"),Titanic_Original!$C691=3,_xlfn.CONCAT(Titanic_Original!$C691,"rd")))</f>
        <v>1st</v>
      </c>
      <c r="D691" s="1" t="s">
        <v>967</v>
      </c>
      <c r="E691" s="1" t="str">
        <f>PROPER(Titanic_Original!E691)</f>
        <v>Female</v>
      </c>
      <c r="F691" s="4">
        <f>IF(ISBLANK(Titanic_Original!$F691),MEDIAN(Titanic_Original!$F$2:$F$892),IF(Titanic_Original!$F691&lt;1,1,Titanic_Original!$F691))</f>
        <v>15</v>
      </c>
      <c r="G691" s="1">
        <v>0</v>
      </c>
      <c r="H691" s="1">
        <v>1</v>
      </c>
      <c r="I691" s="1">
        <v>24160</v>
      </c>
      <c r="J691" s="8">
        <v>211.33750000000001</v>
      </c>
      <c r="K691" t="str">
        <f>IF(ISBLANK(Titanic_Original!K691),"0",Titanic_Original!K691)</f>
        <v>B5</v>
      </c>
      <c r="L691" s="1" t="str">
        <f>_xlfn.IFS(ISBLANK(Titanic_Original!L691),"Unknown",Titanic_Original!L691="C","Cherbourg",Titanic_Original!L691="Q","Queenstown",Titanic_Original!L691="S","Southampton")</f>
        <v>Southampton</v>
      </c>
    </row>
    <row r="692" spans="1:12" x14ac:dyDescent="0.2">
      <c r="A692" s="1">
        <v>691</v>
      </c>
      <c r="B692" s="1" t="str">
        <f>IF(Titanic_Original!$B692=1,"Yes","No")</f>
        <v>Yes</v>
      </c>
      <c r="C692" s="1" t="str">
        <f>(_xlfn.IFS(Titanic_Original!$C692=1,_xlfn.CONCAT(Titanic_Original!$C692,"st"),Titanic_Original!$C692=2,_xlfn.CONCAT(Titanic_Original!$C692,"nd"),Titanic_Original!$C692=3,_xlfn.CONCAT(Titanic_Original!$C692,"rd")))</f>
        <v>1st</v>
      </c>
      <c r="D692" s="1" t="s">
        <v>969</v>
      </c>
      <c r="E692" s="1" t="str">
        <f>PROPER(Titanic_Original!E692)</f>
        <v>Male</v>
      </c>
      <c r="F692" s="4">
        <f>IF(ISBLANK(Titanic_Original!$F692),MEDIAN(Titanic_Original!$F$2:$F$892),IF(Titanic_Original!$F692&lt;1,1,Titanic_Original!$F692))</f>
        <v>31</v>
      </c>
      <c r="G692" s="1">
        <v>1</v>
      </c>
      <c r="H692" s="1">
        <v>0</v>
      </c>
      <c r="I692" s="1">
        <v>17474</v>
      </c>
      <c r="J692" s="8">
        <v>57</v>
      </c>
      <c r="K692" t="str">
        <f>IF(ISBLANK(Titanic_Original!K692),"0",Titanic_Original!K692)</f>
        <v>B20</v>
      </c>
      <c r="L692" s="1" t="str">
        <f>_xlfn.IFS(ISBLANK(Titanic_Original!L692),"Unknown",Titanic_Original!L692="C","Cherbourg",Titanic_Original!L692="Q","Queenstown",Titanic_Original!L692="S","Southampton")</f>
        <v>Southampton</v>
      </c>
    </row>
    <row r="693" spans="1:12" x14ac:dyDescent="0.2">
      <c r="A693" s="1">
        <v>692</v>
      </c>
      <c r="B693" s="1" t="str">
        <f>IF(Titanic_Original!$B693=1,"Yes","No")</f>
        <v>Yes</v>
      </c>
      <c r="C693" s="1" t="str">
        <f>(_xlfn.IFS(Titanic_Original!$C693=1,_xlfn.CONCAT(Titanic_Original!$C693,"st"),Titanic_Original!$C693=2,_xlfn.CONCAT(Titanic_Original!$C693,"nd"),Titanic_Original!$C693=3,_xlfn.CONCAT(Titanic_Original!$C693,"rd")))</f>
        <v>3rd</v>
      </c>
      <c r="D693" s="1" t="s">
        <v>971</v>
      </c>
      <c r="E693" s="1" t="str">
        <f>PROPER(Titanic_Original!E693)</f>
        <v>Female</v>
      </c>
      <c r="F693" s="4">
        <f>IF(ISBLANK(Titanic_Original!$F693),MEDIAN(Titanic_Original!$F$2:$F$892),IF(Titanic_Original!$F693&lt;1,1,Titanic_Original!$F693))</f>
        <v>4</v>
      </c>
      <c r="G693" s="1">
        <v>0</v>
      </c>
      <c r="H693" s="1">
        <v>1</v>
      </c>
      <c r="I693" s="1">
        <v>349256</v>
      </c>
      <c r="J693" s="8">
        <v>13.416700000000001</v>
      </c>
      <c r="K693" t="str">
        <f>IF(ISBLANK(Titanic_Original!K693),"0",Titanic_Original!K693)</f>
        <v>0</v>
      </c>
      <c r="L693" s="1" t="str">
        <f>_xlfn.IFS(ISBLANK(Titanic_Original!L693),"Unknown",Titanic_Original!L693="C","Cherbourg",Titanic_Original!L693="Q","Queenstown",Titanic_Original!L693="S","Southampton")</f>
        <v>Cherbourg</v>
      </c>
    </row>
    <row r="694" spans="1:12" x14ac:dyDescent="0.2">
      <c r="A694" s="1">
        <v>693</v>
      </c>
      <c r="B694" s="1" t="str">
        <f>IF(Titanic_Original!$B694=1,"Yes","No")</f>
        <v>Yes</v>
      </c>
      <c r="C694" s="1" t="str">
        <f>(_xlfn.IFS(Titanic_Original!$C694=1,_xlfn.CONCAT(Titanic_Original!$C694,"st"),Titanic_Original!$C694=2,_xlfn.CONCAT(Titanic_Original!$C694,"nd"),Titanic_Original!$C694=3,_xlfn.CONCAT(Titanic_Original!$C694,"rd")))</f>
        <v>3rd</v>
      </c>
      <c r="D694" s="1" t="s">
        <v>972</v>
      </c>
      <c r="E694" s="1" t="str">
        <f>PROPER(Titanic_Original!E694)</f>
        <v>Male</v>
      </c>
      <c r="F694" s="4">
        <f>IF(ISBLANK(Titanic_Original!$F694),MEDIAN(Titanic_Original!$F$2:$F$892),IF(Titanic_Original!$F694&lt;1,1,Titanic_Original!$F694))</f>
        <v>28</v>
      </c>
      <c r="G694" s="1">
        <v>0</v>
      </c>
      <c r="H694" s="1">
        <v>0</v>
      </c>
      <c r="I694" s="1">
        <v>1601</v>
      </c>
      <c r="J694" s="8">
        <v>56.495800000000003</v>
      </c>
      <c r="K694" t="str">
        <f>IF(ISBLANK(Titanic_Original!K694),"0",Titanic_Original!K694)</f>
        <v>0</v>
      </c>
      <c r="L694" s="1" t="str">
        <f>_xlfn.IFS(ISBLANK(Titanic_Original!L694),"Unknown",Titanic_Original!L694="C","Cherbourg",Titanic_Original!L694="Q","Queenstown",Titanic_Original!L694="S","Southampton")</f>
        <v>Southampton</v>
      </c>
    </row>
    <row r="695" spans="1:12" x14ac:dyDescent="0.2">
      <c r="A695" s="1">
        <v>694</v>
      </c>
      <c r="B695" s="1" t="str">
        <f>IF(Titanic_Original!$B695=1,"Yes","No")</f>
        <v>No</v>
      </c>
      <c r="C695" s="1" t="str">
        <f>(_xlfn.IFS(Titanic_Original!$C695=1,_xlfn.CONCAT(Titanic_Original!$C695,"st"),Titanic_Original!$C695=2,_xlfn.CONCAT(Titanic_Original!$C695,"nd"),Titanic_Original!$C695=3,_xlfn.CONCAT(Titanic_Original!$C695,"rd")))</f>
        <v>3rd</v>
      </c>
      <c r="D695" s="1" t="s">
        <v>973</v>
      </c>
      <c r="E695" s="1" t="str">
        <f>PROPER(Titanic_Original!E695)</f>
        <v>Male</v>
      </c>
      <c r="F695" s="4">
        <f>IF(ISBLANK(Titanic_Original!$F695),MEDIAN(Titanic_Original!$F$2:$F$892),IF(Titanic_Original!$F695&lt;1,1,Titanic_Original!$F695))</f>
        <v>25</v>
      </c>
      <c r="G695" s="1">
        <v>0</v>
      </c>
      <c r="H695" s="1">
        <v>0</v>
      </c>
      <c r="I695" s="1">
        <v>2672</v>
      </c>
      <c r="J695" s="8">
        <v>7.2249999999999996</v>
      </c>
      <c r="K695" t="str">
        <f>IF(ISBLANK(Titanic_Original!K695),"0",Titanic_Original!K695)</f>
        <v>0</v>
      </c>
      <c r="L695" s="1" t="str">
        <f>_xlfn.IFS(ISBLANK(Titanic_Original!L695),"Unknown",Titanic_Original!L695="C","Cherbourg",Titanic_Original!L695="Q","Queenstown",Titanic_Original!L695="S","Southampton")</f>
        <v>Cherbourg</v>
      </c>
    </row>
    <row r="696" spans="1:12" x14ac:dyDescent="0.2">
      <c r="A696" s="1">
        <v>695</v>
      </c>
      <c r="B696" s="1" t="str">
        <f>IF(Titanic_Original!$B696=1,"Yes","No")</f>
        <v>No</v>
      </c>
      <c r="C696" s="1" t="str">
        <f>(_xlfn.IFS(Titanic_Original!$C696=1,_xlfn.CONCAT(Titanic_Original!$C696,"st"),Titanic_Original!$C696=2,_xlfn.CONCAT(Titanic_Original!$C696,"nd"),Titanic_Original!$C696=3,_xlfn.CONCAT(Titanic_Original!$C696,"rd")))</f>
        <v>1st</v>
      </c>
      <c r="D696" s="1" t="s">
        <v>974</v>
      </c>
      <c r="E696" s="1" t="str">
        <f>PROPER(Titanic_Original!E696)</f>
        <v>Male</v>
      </c>
      <c r="F696" s="4">
        <f>IF(ISBLANK(Titanic_Original!$F696),MEDIAN(Titanic_Original!$F$2:$F$892),IF(Titanic_Original!$F696&lt;1,1,Titanic_Original!$F696))</f>
        <v>60</v>
      </c>
      <c r="G696" s="1">
        <v>0</v>
      </c>
      <c r="H696" s="1">
        <v>0</v>
      </c>
      <c r="I696" s="1">
        <v>113800</v>
      </c>
      <c r="J696" s="8">
        <v>26.55</v>
      </c>
      <c r="K696" t="str">
        <f>IF(ISBLANK(Titanic_Original!K696),"0",Titanic_Original!K696)</f>
        <v>0</v>
      </c>
      <c r="L696" s="1" t="str">
        <f>_xlfn.IFS(ISBLANK(Titanic_Original!L696),"Unknown",Titanic_Original!L696="C","Cherbourg",Titanic_Original!L696="Q","Queenstown",Titanic_Original!L696="S","Southampton")</f>
        <v>Southampton</v>
      </c>
    </row>
    <row r="697" spans="1:12" x14ac:dyDescent="0.2">
      <c r="A697" s="1">
        <v>696</v>
      </c>
      <c r="B697" s="1" t="str">
        <f>IF(Titanic_Original!$B697=1,"Yes","No")</f>
        <v>No</v>
      </c>
      <c r="C697" s="1" t="str">
        <f>(_xlfn.IFS(Titanic_Original!$C697=1,_xlfn.CONCAT(Titanic_Original!$C697,"st"),Titanic_Original!$C697=2,_xlfn.CONCAT(Titanic_Original!$C697,"nd"),Titanic_Original!$C697=3,_xlfn.CONCAT(Titanic_Original!$C697,"rd")))</f>
        <v>2nd</v>
      </c>
      <c r="D697" s="1" t="s">
        <v>975</v>
      </c>
      <c r="E697" s="1" t="str">
        <f>PROPER(Titanic_Original!E697)</f>
        <v>Male</v>
      </c>
      <c r="F697" s="4">
        <f>IF(ISBLANK(Titanic_Original!$F697),MEDIAN(Titanic_Original!$F$2:$F$892),IF(Titanic_Original!$F697&lt;1,1,Titanic_Original!$F697))</f>
        <v>52</v>
      </c>
      <c r="G697" s="1">
        <v>0</v>
      </c>
      <c r="H697" s="1">
        <v>0</v>
      </c>
      <c r="I697" s="1">
        <v>248731</v>
      </c>
      <c r="J697" s="8">
        <v>13.5</v>
      </c>
      <c r="K697" t="str">
        <f>IF(ISBLANK(Titanic_Original!K697),"0",Titanic_Original!K697)</f>
        <v>0</v>
      </c>
      <c r="L697" s="1" t="str">
        <f>_xlfn.IFS(ISBLANK(Titanic_Original!L697),"Unknown",Titanic_Original!L697="C","Cherbourg",Titanic_Original!L697="Q","Queenstown",Titanic_Original!L697="S","Southampton")</f>
        <v>Southampton</v>
      </c>
    </row>
    <row r="698" spans="1:12" x14ac:dyDescent="0.2">
      <c r="A698" s="1">
        <v>697</v>
      </c>
      <c r="B698" s="1" t="str">
        <f>IF(Titanic_Original!$B698=1,"Yes","No")</f>
        <v>No</v>
      </c>
      <c r="C698" s="1" t="str">
        <f>(_xlfn.IFS(Titanic_Original!$C698=1,_xlfn.CONCAT(Titanic_Original!$C698,"st"),Titanic_Original!$C698=2,_xlfn.CONCAT(Titanic_Original!$C698,"nd"),Titanic_Original!$C698=3,_xlfn.CONCAT(Titanic_Original!$C698,"rd")))</f>
        <v>3rd</v>
      </c>
      <c r="D698" s="1" t="s">
        <v>976</v>
      </c>
      <c r="E698" s="1" t="str">
        <f>PROPER(Titanic_Original!E698)</f>
        <v>Male</v>
      </c>
      <c r="F698" s="4">
        <f>IF(ISBLANK(Titanic_Original!$F698),MEDIAN(Titanic_Original!$F$2:$F$892),IF(Titanic_Original!$F698&lt;1,1,Titanic_Original!$F698))</f>
        <v>44</v>
      </c>
      <c r="G698" s="1">
        <v>0</v>
      </c>
      <c r="H698" s="1">
        <v>0</v>
      </c>
      <c r="I698" s="1">
        <v>363592</v>
      </c>
      <c r="J698" s="8">
        <v>8.0500000000000007</v>
      </c>
      <c r="K698" t="str">
        <f>IF(ISBLANK(Titanic_Original!K698),"0",Titanic_Original!K698)</f>
        <v>0</v>
      </c>
      <c r="L698" s="1" t="str">
        <f>_xlfn.IFS(ISBLANK(Titanic_Original!L698),"Unknown",Titanic_Original!L698="C","Cherbourg",Titanic_Original!L698="Q","Queenstown",Titanic_Original!L698="S","Southampton")</f>
        <v>Southampton</v>
      </c>
    </row>
    <row r="699" spans="1:12" x14ac:dyDescent="0.2">
      <c r="A699" s="1">
        <v>698</v>
      </c>
      <c r="B699" s="1" t="str">
        <f>IF(Titanic_Original!$B699=1,"Yes","No")</f>
        <v>Yes</v>
      </c>
      <c r="C699" s="1" t="str">
        <f>(_xlfn.IFS(Titanic_Original!$C699=1,_xlfn.CONCAT(Titanic_Original!$C699,"st"),Titanic_Original!$C699=2,_xlfn.CONCAT(Titanic_Original!$C699,"nd"),Titanic_Original!$C699=3,_xlfn.CONCAT(Titanic_Original!$C699,"rd")))</f>
        <v>3rd</v>
      </c>
      <c r="D699" s="1" t="s">
        <v>977</v>
      </c>
      <c r="E699" s="1" t="str">
        <f>PROPER(Titanic_Original!E699)</f>
        <v>Female</v>
      </c>
      <c r="F699" s="4">
        <f>IF(ISBLANK(Titanic_Original!$F699),MEDIAN(Titanic_Original!$F$2:$F$892),IF(Titanic_Original!$F699&lt;1,1,Titanic_Original!$F699))</f>
        <v>28</v>
      </c>
      <c r="G699" s="1">
        <v>0</v>
      </c>
      <c r="H699" s="1">
        <v>0</v>
      </c>
      <c r="I699" s="1">
        <v>35852</v>
      </c>
      <c r="J699" s="8">
        <v>7.7332999999999998</v>
      </c>
      <c r="K699" t="str">
        <f>IF(ISBLANK(Titanic_Original!K699),"0",Titanic_Original!K699)</f>
        <v>0</v>
      </c>
      <c r="L699" s="1" t="str">
        <f>_xlfn.IFS(ISBLANK(Titanic_Original!L699),"Unknown",Titanic_Original!L699="C","Cherbourg",Titanic_Original!L699="Q","Queenstown",Titanic_Original!L699="S","Southampton")</f>
        <v>Queenstown</v>
      </c>
    </row>
    <row r="700" spans="1:12" x14ac:dyDescent="0.2">
      <c r="A700" s="1">
        <v>699</v>
      </c>
      <c r="B700" s="1" t="str">
        <f>IF(Titanic_Original!$B700=1,"Yes","No")</f>
        <v>No</v>
      </c>
      <c r="C700" s="1" t="str">
        <f>(_xlfn.IFS(Titanic_Original!$C700=1,_xlfn.CONCAT(Titanic_Original!$C700,"st"),Titanic_Original!$C700=2,_xlfn.CONCAT(Titanic_Original!$C700,"nd"),Titanic_Original!$C700=3,_xlfn.CONCAT(Titanic_Original!$C700,"rd")))</f>
        <v>1st</v>
      </c>
      <c r="D700" s="1" t="s">
        <v>978</v>
      </c>
      <c r="E700" s="1" t="str">
        <f>PROPER(Titanic_Original!E700)</f>
        <v>Male</v>
      </c>
      <c r="F700" s="4">
        <f>IF(ISBLANK(Titanic_Original!$F700),MEDIAN(Titanic_Original!$F$2:$F$892),IF(Titanic_Original!$F700&lt;1,1,Titanic_Original!$F700))</f>
        <v>49</v>
      </c>
      <c r="G700" s="1">
        <v>1</v>
      </c>
      <c r="H700" s="1">
        <v>1</v>
      </c>
      <c r="I700" s="1">
        <v>17421</v>
      </c>
      <c r="J700" s="8">
        <v>110.88330000000001</v>
      </c>
      <c r="K700" t="str">
        <f>IF(ISBLANK(Titanic_Original!K700),"0",Titanic_Original!K700)</f>
        <v>C68</v>
      </c>
      <c r="L700" s="1" t="str">
        <f>_xlfn.IFS(ISBLANK(Titanic_Original!L700),"Unknown",Titanic_Original!L700="C","Cherbourg",Titanic_Original!L700="Q","Queenstown",Titanic_Original!L700="S","Southampton")</f>
        <v>Cherbourg</v>
      </c>
    </row>
    <row r="701" spans="1:12" x14ac:dyDescent="0.2">
      <c r="A701" s="1">
        <v>700</v>
      </c>
      <c r="B701" s="1" t="str">
        <f>IF(Titanic_Original!$B701=1,"Yes","No")</f>
        <v>No</v>
      </c>
      <c r="C701" s="1" t="str">
        <f>(_xlfn.IFS(Titanic_Original!$C701=1,_xlfn.CONCAT(Titanic_Original!$C701,"st"),Titanic_Original!$C701=2,_xlfn.CONCAT(Titanic_Original!$C701,"nd"),Titanic_Original!$C701=3,_xlfn.CONCAT(Titanic_Original!$C701,"rd")))</f>
        <v>3rd</v>
      </c>
      <c r="D701" s="1" t="s">
        <v>979</v>
      </c>
      <c r="E701" s="1" t="str">
        <f>PROPER(Titanic_Original!E701)</f>
        <v>Male</v>
      </c>
      <c r="F701" s="4">
        <f>IF(ISBLANK(Titanic_Original!$F701),MEDIAN(Titanic_Original!$F$2:$F$892),IF(Titanic_Original!$F701&lt;1,1,Titanic_Original!$F701))</f>
        <v>42</v>
      </c>
      <c r="G701" s="1">
        <v>0</v>
      </c>
      <c r="H701" s="1">
        <v>0</v>
      </c>
      <c r="I701" s="1">
        <v>348121</v>
      </c>
      <c r="J701" s="8">
        <v>7.65</v>
      </c>
      <c r="K701" t="str">
        <f>IF(ISBLANK(Titanic_Original!K701),"0",Titanic_Original!K701)</f>
        <v>F G63</v>
      </c>
      <c r="L701" s="1" t="str">
        <f>_xlfn.IFS(ISBLANK(Titanic_Original!L701),"Unknown",Titanic_Original!L701="C","Cherbourg",Titanic_Original!L701="Q","Queenstown",Titanic_Original!L701="S","Southampton")</f>
        <v>Southampton</v>
      </c>
    </row>
    <row r="702" spans="1:12" x14ac:dyDescent="0.2">
      <c r="A702" s="1">
        <v>701</v>
      </c>
      <c r="B702" s="1" t="str">
        <f>IF(Titanic_Original!$B702=1,"Yes","No")</f>
        <v>Yes</v>
      </c>
      <c r="C702" s="1" t="str">
        <f>(_xlfn.IFS(Titanic_Original!$C702=1,_xlfn.CONCAT(Titanic_Original!$C702,"st"),Titanic_Original!$C702=2,_xlfn.CONCAT(Titanic_Original!$C702,"nd"),Titanic_Original!$C702=3,_xlfn.CONCAT(Titanic_Original!$C702,"rd")))</f>
        <v>1st</v>
      </c>
      <c r="D702" s="1" t="s">
        <v>981</v>
      </c>
      <c r="E702" s="1" t="str">
        <f>PROPER(Titanic_Original!E702)</f>
        <v>Female</v>
      </c>
      <c r="F702" s="4">
        <f>IF(ISBLANK(Titanic_Original!$F702),MEDIAN(Titanic_Original!$F$2:$F$892),IF(Titanic_Original!$F702&lt;1,1,Titanic_Original!$F702))</f>
        <v>18</v>
      </c>
      <c r="G702" s="1">
        <v>1</v>
      </c>
      <c r="H702" s="1">
        <v>0</v>
      </c>
      <c r="I702" s="1" t="s">
        <v>564</v>
      </c>
      <c r="J702" s="8">
        <v>227.52500000000001</v>
      </c>
      <c r="K702" t="str">
        <f>IF(ISBLANK(Titanic_Original!K702),"0",Titanic_Original!K702)</f>
        <v>C62 C64</v>
      </c>
      <c r="L702" s="1" t="str">
        <f>_xlfn.IFS(ISBLANK(Titanic_Original!L702),"Unknown",Titanic_Original!L702="C","Cherbourg",Titanic_Original!L702="Q","Queenstown",Titanic_Original!L702="S","Southampton")</f>
        <v>Cherbourg</v>
      </c>
    </row>
    <row r="703" spans="1:12" x14ac:dyDescent="0.2">
      <c r="A703" s="1">
        <v>702</v>
      </c>
      <c r="B703" s="1" t="str">
        <f>IF(Titanic_Original!$B703=1,"Yes","No")</f>
        <v>Yes</v>
      </c>
      <c r="C703" s="1" t="str">
        <f>(_xlfn.IFS(Titanic_Original!$C703=1,_xlfn.CONCAT(Titanic_Original!$C703,"st"),Titanic_Original!$C703=2,_xlfn.CONCAT(Titanic_Original!$C703,"nd"),Titanic_Original!$C703=3,_xlfn.CONCAT(Titanic_Original!$C703,"rd")))</f>
        <v>1st</v>
      </c>
      <c r="D703" s="1" t="s">
        <v>983</v>
      </c>
      <c r="E703" s="1" t="str">
        <f>PROPER(Titanic_Original!E703)</f>
        <v>Male</v>
      </c>
      <c r="F703" s="4">
        <f>IF(ISBLANK(Titanic_Original!$F703),MEDIAN(Titanic_Original!$F$2:$F$892),IF(Titanic_Original!$F703&lt;1,1,Titanic_Original!$F703))</f>
        <v>35</v>
      </c>
      <c r="G703" s="1">
        <v>0</v>
      </c>
      <c r="H703" s="1">
        <v>0</v>
      </c>
      <c r="I703" s="1" t="s">
        <v>984</v>
      </c>
      <c r="J703" s="8">
        <v>26.287500000000001</v>
      </c>
      <c r="K703" t="str">
        <f>IF(ISBLANK(Titanic_Original!K703),"0",Titanic_Original!K703)</f>
        <v>E24</v>
      </c>
      <c r="L703" s="1" t="str">
        <f>_xlfn.IFS(ISBLANK(Titanic_Original!L703),"Unknown",Titanic_Original!L703="C","Cherbourg",Titanic_Original!L703="Q","Queenstown",Titanic_Original!L703="S","Southampton")</f>
        <v>Southampton</v>
      </c>
    </row>
    <row r="704" spans="1:12" x14ac:dyDescent="0.2">
      <c r="A704" s="1">
        <v>703</v>
      </c>
      <c r="B704" s="1" t="str">
        <f>IF(Titanic_Original!$B704=1,"Yes","No")</f>
        <v>No</v>
      </c>
      <c r="C704" s="1" t="str">
        <f>(_xlfn.IFS(Titanic_Original!$C704=1,_xlfn.CONCAT(Titanic_Original!$C704,"st"),Titanic_Original!$C704=2,_xlfn.CONCAT(Titanic_Original!$C704,"nd"),Titanic_Original!$C704=3,_xlfn.CONCAT(Titanic_Original!$C704,"rd")))</f>
        <v>3rd</v>
      </c>
      <c r="D704" s="1" t="s">
        <v>986</v>
      </c>
      <c r="E704" s="1" t="str">
        <f>PROPER(Titanic_Original!E704)</f>
        <v>Female</v>
      </c>
      <c r="F704" s="4">
        <f>IF(ISBLANK(Titanic_Original!$F704),MEDIAN(Titanic_Original!$F$2:$F$892),IF(Titanic_Original!$F704&lt;1,1,Titanic_Original!$F704))</f>
        <v>18</v>
      </c>
      <c r="G704" s="1">
        <v>0</v>
      </c>
      <c r="H704" s="1">
        <v>1</v>
      </c>
      <c r="I704" s="1">
        <v>2691</v>
      </c>
      <c r="J704" s="8">
        <v>14.4542</v>
      </c>
      <c r="K704" t="str">
        <f>IF(ISBLANK(Titanic_Original!K704),"0",Titanic_Original!K704)</f>
        <v>0</v>
      </c>
      <c r="L704" s="1" t="str">
        <f>_xlfn.IFS(ISBLANK(Titanic_Original!L704),"Unknown",Titanic_Original!L704="C","Cherbourg",Titanic_Original!L704="Q","Queenstown",Titanic_Original!L704="S","Southampton")</f>
        <v>Cherbourg</v>
      </c>
    </row>
    <row r="705" spans="1:12" x14ac:dyDescent="0.2">
      <c r="A705" s="1">
        <v>704</v>
      </c>
      <c r="B705" s="1" t="str">
        <f>IF(Titanic_Original!$B705=1,"Yes","No")</f>
        <v>No</v>
      </c>
      <c r="C705" s="1" t="str">
        <f>(_xlfn.IFS(Titanic_Original!$C705=1,_xlfn.CONCAT(Titanic_Original!$C705,"st"),Titanic_Original!$C705=2,_xlfn.CONCAT(Titanic_Original!$C705,"nd"),Titanic_Original!$C705=3,_xlfn.CONCAT(Titanic_Original!$C705,"rd")))</f>
        <v>3rd</v>
      </c>
      <c r="D705" s="1" t="s">
        <v>987</v>
      </c>
      <c r="E705" s="1" t="str">
        <f>PROPER(Titanic_Original!E705)</f>
        <v>Male</v>
      </c>
      <c r="F705" s="4">
        <f>IF(ISBLANK(Titanic_Original!$F705),MEDIAN(Titanic_Original!$F$2:$F$892),IF(Titanic_Original!$F705&lt;1,1,Titanic_Original!$F705))</f>
        <v>25</v>
      </c>
      <c r="G705" s="1">
        <v>0</v>
      </c>
      <c r="H705" s="1">
        <v>0</v>
      </c>
      <c r="I705" s="1">
        <v>36864</v>
      </c>
      <c r="J705" s="8">
        <v>7.7416999999999998</v>
      </c>
      <c r="K705" t="str">
        <f>IF(ISBLANK(Titanic_Original!K705),"0",Titanic_Original!K705)</f>
        <v>0</v>
      </c>
      <c r="L705" s="1" t="str">
        <f>_xlfn.IFS(ISBLANK(Titanic_Original!L705),"Unknown",Titanic_Original!L705="C","Cherbourg",Titanic_Original!L705="Q","Queenstown",Titanic_Original!L705="S","Southampton")</f>
        <v>Queenstown</v>
      </c>
    </row>
    <row r="706" spans="1:12" x14ac:dyDescent="0.2">
      <c r="A706" s="1">
        <v>705</v>
      </c>
      <c r="B706" s="1" t="str">
        <f>IF(Titanic_Original!$B706=1,"Yes","No")</f>
        <v>No</v>
      </c>
      <c r="C706" s="1" t="str">
        <f>(_xlfn.IFS(Titanic_Original!$C706=1,_xlfn.CONCAT(Titanic_Original!$C706,"st"),Titanic_Original!$C706=2,_xlfn.CONCAT(Titanic_Original!$C706,"nd"),Titanic_Original!$C706=3,_xlfn.CONCAT(Titanic_Original!$C706,"rd")))</f>
        <v>3rd</v>
      </c>
      <c r="D706" s="1" t="s">
        <v>988</v>
      </c>
      <c r="E706" s="1" t="str">
        <f>PROPER(Titanic_Original!E706)</f>
        <v>Male</v>
      </c>
      <c r="F706" s="4">
        <f>IF(ISBLANK(Titanic_Original!$F706),MEDIAN(Titanic_Original!$F$2:$F$892),IF(Titanic_Original!$F706&lt;1,1,Titanic_Original!$F706))</f>
        <v>26</v>
      </c>
      <c r="G706" s="1">
        <v>1</v>
      </c>
      <c r="H706" s="1">
        <v>0</v>
      </c>
      <c r="I706" s="1">
        <v>350025</v>
      </c>
      <c r="J706" s="8">
        <v>7.8541999999999996</v>
      </c>
      <c r="K706" t="str">
        <f>IF(ISBLANK(Titanic_Original!K706),"0",Titanic_Original!K706)</f>
        <v>0</v>
      </c>
      <c r="L706" s="1" t="str">
        <f>_xlfn.IFS(ISBLANK(Titanic_Original!L706),"Unknown",Titanic_Original!L706="C","Cherbourg",Titanic_Original!L706="Q","Queenstown",Titanic_Original!L706="S","Southampton")</f>
        <v>Southampton</v>
      </c>
    </row>
    <row r="707" spans="1:12" x14ac:dyDescent="0.2">
      <c r="A707" s="1">
        <v>706</v>
      </c>
      <c r="B707" s="1" t="str">
        <f>IF(Titanic_Original!$B707=1,"Yes","No")</f>
        <v>No</v>
      </c>
      <c r="C707" s="1" t="str">
        <f>(_xlfn.IFS(Titanic_Original!$C707=1,_xlfn.CONCAT(Titanic_Original!$C707,"st"),Titanic_Original!$C707=2,_xlfn.CONCAT(Titanic_Original!$C707,"nd"),Titanic_Original!$C707=3,_xlfn.CONCAT(Titanic_Original!$C707,"rd")))</f>
        <v>2nd</v>
      </c>
      <c r="D707" s="1" t="s">
        <v>989</v>
      </c>
      <c r="E707" s="1" t="str">
        <f>PROPER(Titanic_Original!E707)</f>
        <v>Male</v>
      </c>
      <c r="F707" s="4">
        <f>IF(ISBLANK(Titanic_Original!$F707),MEDIAN(Titanic_Original!$F$2:$F$892),IF(Titanic_Original!$F707&lt;1,1,Titanic_Original!$F707))</f>
        <v>39</v>
      </c>
      <c r="G707" s="1">
        <v>0</v>
      </c>
      <c r="H707" s="1">
        <v>0</v>
      </c>
      <c r="I707" s="1">
        <v>250655</v>
      </c>
      <c r="J707" s="8">
        <v>26</v>
      </c>
      <c r="K707" t="str">
        <f>IF(ISBLANK(Titanic_Original!K707),"0",Titanic_Original!K707)</f>
        <v>0</v>
      </c>
      <c r="L707" s="1" t="str">
        <f>_xlfn.IFS(ISBLANK(Titanic_Original!L707),"Unknown",Titanic_Original!L707="C","Cherbourg",Titanic_Original!L707="Q","Queenstown",Titanic_Original!L707="S","Southampton")</f>
        <v>Southampton</v>
      </c>
    </row>
    <row r="708" spans="1:12" x14ac:dyDescent="0.2">
      <c r="A708" s="1">
        <v>707</v>
      </c>
      <c r="B708" s="1" t="str">
        <f>IF(Titanic_Original!$B708=1,"Yes","No")</f>
        <v>Yes</v>
      </c>
      <c r="C708" s="1" t="str">
        <f>(_xlfn.IFS(Titanic_Original!$C708=1,_xlfn.CONCAT(Titanic_Original!$C708,"st"),Titanic_Original!$C708=2,_xlfn.CONCAT(Titanic_Original!$C708,"nd"),Titanic_Original!$C708=3,_xlfn.CONCAT(Titanic_Original!$C708,"rd")))</f>
        <v>2nd</v>
      </c>
      <c r="D708" s="1" t="s">
        <v>990</v>
      </c>
      <c r="E708" s="1" t="str">
        <f>PROPER(Titanic_Original!E708)</f>
        <v>Female</v>
      </c>
      <c r="F708" s="4">
        <f>IF(ISBLANK(Titanic_Original!$F708),MEDIAN(Titanic_Original!$F$2:$F$892),IF(Titanic_Original!$F708&lt;1,1,Titanic_Original!$F708))</f>
        <v>45</v>
      </c>
      <c r="G708" s="1">
        <v>0</v>
      </c>
      <c r="H708" s="1">
        <v>0</v>
      </c>
      <c r="I708" s="1">
        <v>223596</v>
      </c>
      <c r="J708" s="8">
        <v>13.5</v>
      </c>
      <c r="K708" t="str">
        <f>IF(ISBLANK(Titanic_Original!K708),"0",Titanic_Original!K708)</f>
        <v>0</v>
      </c>
      <c r="L708" s="1" t="str">
        <f>_xlfn.IFS(ISBLANK(Titanic_Original!L708),"Unknown",Titanic_Original!L708="C","Cherbourg",Titanic_Original!L708="Q","Queenstown",Titanic_Original!L708="S","Southampton")</f>
        <v>Southampton</v>
      </c>
    </row>
    <row r="709" spans="1:12" x14ac:dyDescent="0.2">
      <c r="A709" s="1">
        <v>708</v>
      </c>
      <c r="B709" s="1" t="str">
        <f>IF(Titanic_Original!$B709=1,"Yes","No")</f>
        <v>Yes</v>
      </c>
      <c r="C709" s="1" t="str">
        <f>(_xlfn.IFS(Titanic_Original!$C709=1,_xlfn.CONCAT(Titanic_Original!$C709,"st"),Titanic_Original!$C709=2,_xlfn.CONCAT(Titanic_Original!$C709,"nd"),Titanic_Original!$C709=3,_xlfn.CONCAT(Titanic_Original!$C709,"rd")))</f>
        <v>1st</v>
      </c>
      <c r="D709" s="1" t="s">
        <v>991</v>
      </c>
      <c r="E709" s="1" t="str">
        <f>PROPER(Titanic_Original!E709)</f>
        <v>Male</v>
      </c>
      <c r="F709" s="4">
        <f>IF(ISBLANK(Titanic_Original!$F709),MEDIAN(Titanic_Original!$F$2:$F$892),IF(Titanic_Original!$F709&lt;1,1,Titanic_Original!$F709))</f>
        <v>42</v>
      </c>
      <c r="G709" s="1">
        <v>0</v>
      </c>
      <c r="H709" s="1">
        <v>0</v>
      </c>
      <c r="I709" s="1" t="s">
        <v>992</v>
      </c>
      <c r="J709" s="8">
        <v>26.287500000000001</v>
      </c>
      <c r="K709" t="str">
        <f>IF(ISBLANK(Titanic_Original!K709),"0",Titanic_Original!K709)</f>
        <v>E24</v>
      </c>
      <c r="L709" s="1" t="str">
        <f>_xlfn.IFS(ISBLANK(Titanic_Original!L709),"Unknown",Titanic_Original!L709="C","Cherbourg",Titanic_Original!L709="Q","Queenstown",Titanic_Original!L709="S","Southampton")</f>
        <v>Southampton</v>
      </c>
    </row>
    <row r="710" spans="1:12" x14ac:dyDescent="0.2">
      <c r="A710" s="1">
        <v>709</v>
      </c>
      <c r="B710" s="1" t="str">
        <f>IF(Titanic_Original!$B710=1,"Yes","No")</f>
        <v>Yes</v>
      </c>
      <c r="C710" s="1" t="str">
        <f>(_xlfn.IFS(Titanic_Original!$C710=1,_xlfn.CONCAT(Titanic_Original!$C710,"st"),Titanic_Original!$C710=2,_xlfn.CONCAT(Titanic_Original!$C710,"nd"),Titanic_Original!$C710=3,_xlfn.CONCAT(Titanic_Original!$C710,"rd")))</f>
        <v>1st</v>
      </c>
      <c r="D710" s="1" t="s">
        <v>993</v>
      </c>
      <c r="E710" s="1" t="str">
        <f>PROPER(Titanic_Original!E710)</f>
        <v>Female</v>
      </c>
      <c r="F710" s="4">
        <f>IF(ISBLANK(Titanic_Original!$F710),MEDIAN(Titanic_Original!$F$2:$F$892),IF(Titanic_Original!$F710&lt;1,1,Titanic_Original!$F710))</f>
        <v>22</v>
      </c>
      <c r="G710" s="1">
        <v>0</v>
      </c>
      <c r="H710" s="1">
        <v>0</v>
      </c>
      <c r="I710" s="1">
        <v>113781</v>
      </c>
      <c r="J710" s="8">
        <v>151.55000000000001</v>
      </c>
      <c r="K710" t="str">
        <f>IF(ISBLANK(Titanic_Original!K710),"0",Titanic_Original!K710)</f>
        <v>0</v>
      </c>
      <c r="L710" s="1" t="str">
        <f>_xlfn.IFS(ISBLANK(Titanic_Original!L710),"Unknown",Titanic_Original!L710="C","Cherbourg",Titanic_Original!L710="Q","Queenstown",Titanic_Original!L710="S","Southampton")</f>
        <v>Southampton</v>
      </c>
    </row>
    <row r="711" spans="1:12" x14ac:dyDescent="0.2">
      <c r="A711" s="1">
        <v>710</v>
      </c>
      <c r="B711" s="1" t="str">
        <f>IF(Titanic_Original!$B711=1,"Yes","No")</f>
        <v>Yes</v>
      </c>
      <c r="C711" s="1" t="str">
        <f>(_xlfn.IFS(Titanic_Original!$C711=1,_xlfn.CONCAT(Titanic_Original!$C711,"st"),Titanic_Original!$C711=2,_xlfn.CONCAT(Titanic_Original!$C711,"nd"),Titanic_Original!$C711=3,_xlfn.CONCAT(Titanic_Original!$C711,"rd")))</f>
        <v>3rd</v>
      </c>
      <c r="D711" s="1" t="s">
        <v>994</v>
      </c>
      <c r="E711" s="1" t="str">
        <f>PROPER(Titanic_Original!E711)</f>
        <v>Male</v>
      </c>
      <c r="F711" s="4">
        <f>IF(ISBLANK(Titanic_Original!$F711),MEDIAN(Titanic_Original!$F$2:$F$892),IF(Titanic_Original!$F711&lt;1,1,Titanic_Original!$F711))</f>
        <v>28</v>
      </c>
      <c r="G711" s="1">
        <v>1</v>
      </c>
      <c r="H711" s="1">
        <v>1</v>
      </c>
      <c r="I711" s="1">
        <v>2661</v>
      </c>
      <c r="J711" s="8">
        <v>15.245799999999999</v>
      </c>
      <c r="K711" t="str">
        <f>IF(ISBLANK(Titanic_Original!K711),"0",Titanic_Original!K711)</f>
        <v>0</v>
      </c>
      <c r="L711" s="1" t="str">
        <f>_xlfn.IFS(ISBLANK(Titanic_Original!L711),"Unknown",Titanic_Original!L711="C","Cherbourg",Titanic_Original!L711="Q","Queenstown",Titanic_Original!L711="S","Southampton")</f>
        <v>Cherbourg</v>
      </c>
    </row>
    <row r="712" spans="1:12" x14ac:dyDescent="0.2">
      <c r="A712" s="1">
        <v>711</v>
      </c>
      <c r="B712" s="1" t="str">
        <f>IF(Titanic_Original!$B712=1,"Yes","No")</f>
        <v>Yes</v>
      </c>
      <c r="C712" s="1" t="str">
        <f>(_xlfn.IFS(Titanic_Original!$C712=1,_xlfn.CONCAT(Titanic_Original!$C712,"st"),Titanic_Original!$C712=2,_xlfn.CONCAT(Titanic_Original!$C712,"nd"),Titanic_Original!$C712=3,_xlfn.CONCAT(Titanic_Original!$C712,"rd")))</f>
        <v>1st</v>
      </c>
      <c r="D712" s="1" t="s">
        <v>995</v>
      </c>
      <c r="E712" s="1" t="str">
        <f>PROPER(Titanic_Original!E712)</f>
        <v>Female</v>
      </c>
      <c r="F712" s="4">
        <f>IF(ISBLANK(Titanic_Original!$F712),MEDIAN(Titanic_Original!$F$2:$F$892),IF(Titanic_Original!$F712&lt;1,1,Titanic_Original!$F712))</f>
        <v>24</v>
      </c>
      <c r="G712" s="1">
        <v>0</v>
      </c>
      <c r="H712" s="1">
        <v>0</v>
      </c>
      <c r="I712" s="1" t="s">
        <v>996</v>
      </c>
      <c r="J712" s="8">
        <v>49.504199999999997</v>
      </c>
      <c r="K712" t="str">
        <f>IF(ISBLANK(Titanic_Original!K712),"0",Titanic_Original!K712)</f>
        <v>C90</v>
      </c>
      <c r="L712" s="1" t="str">
        <f>_xlfn.IFS(ISBLANK(Titanic_Original!L712),"Unknown",Titanic_Original!L712="C","Cherbourg",Titanic_Original!L712="Q","Queenstown",Titanic_Original!L712="S","Southampton")</f>
        <v>Cherbourg</v>
      </c>
    </row>
    <row r="713" spans="1:12" x14ac:dyDescent="0.2">
      <c r="A713" s="1">
        <v>712</v>
      </c>
      <c r="B713" s="1" t="str">
        <f>IF(Titanic_Original!$B713=1,"Yes","No")</f>
        <v>No</v>
      </c>
      <c r="C713" s="1" t="str">
        <f>(_xlfn.IFS(Titanic_Original!$C713=1,_xlfn.CONCAT(Titanic_Original!$C713,"st"),Titanic_Original!$C713=2,_xlfn.CONCAT(Titanic_Original!$C713,"nd"),Titanic_Original!$C713=3,_xlfn.CONCAT(Titanic_Original!$C713,"rd")))</f>
        <v>1st</v>
      </c>
      <c r="D713" s="1" t="s">
        <v>998</v>
      </c>
      <c r="E713" s="1" t="str">
        <f>PROPER(Titanic_Original!E713)</f>
        <v>Male</v>
      </c>
      <c r="F713" s="4">
        <f>IF(ISBLANK(Titanic_Original!$F713),MEDIAN(Titanic_Original!$F$2:$F$892),IF(Titanic_Original!$F713&lt;1,1,Titanic_Original!$F713))</f>
        <v>28</v>
      </c>
      <c r="G713" s="1">
        <v>0</v>
      </c>
      <c r="H713" s="1">
        <v>0</v>
      </c>
      <c r="I713" s="1">
        <v>113028</v>
      </c>
      <c r="J713" s="8">
        <v>26.55</v>
      </c>
      <c r="K713" t="str">
        <f>IF(ISBLANK(Titanic_Original!K713),"0",Titanic_Original!K713)</f>
        <v>C124</v>
      </c>
      <c r="L713" s="1" t="str">
        <f>_xlfn.IFS(ISBLANK(Titanic_Original!L713),"Unknown",Titanic_Original!L713="C","Cherbourg",Titanic_Original!L713="Q","Queenstown",Titanic_Original!L713="S","Southampton")</f>
        <v>Southampton</v>
      </c>
    </row>
    <row r="714" spans="1:12" x14ac:dyDescent="0.2">
      <c r="A714" s="1">
        <v>713</v>
      </c>
      <c r="B714" s="1" t="str">
        <f>IF(Titanic_Original!$B714=1,"Yes","No")</f>
        <v>Yes</v>
      </c>
      <c r="C714" s="1" t="str">
        <f>(_xlfn.IFS(Titanic_Original!$C714=1,_xlfn.CONCAT(Titanic_Original!$C714,"st"),Titanic_Original!$C714=2,_xlfn.CONCAT(Titanic_Original!$C714,"nd"),Titanic_Original!$C714=3,_xlfn.CONCAT(Titanic_Original!$C714,"rd")))</f>
        <v>1st</v>
      </c>
      <c r="D714" s="1" t="s">
        <v>999</v>
      </c>
      <c r="E714" s="1" t="str">
        <f>PROPER(Titanic_Original!E714)</f>
        <v>Male</v>
      </c>
      <c r="F714" s="4">
        <f>IF(ISBLANK(Titanic_Original!$F714),MEDIAN(Titanic_Original!$F$2:$F$892),IF(Titanic_Original!$F714&lt;1,1,Titanic_Original!$F714))</f>
        <v>48</v>
      </c>
      <c r="G714" s="1">
        <v>1</v>
      </c>
      <c r="H714" s="1">
        <v>0</v>
      </c>
      <c r="I714" s="1">
        <v>19996</v>
      </c>
      <c r="J714" s="8">
        <v>52</v>
      </c>
      <c r="K714" t="str">
        <f>IF(ISBLANK(Titanic_Original!K714),"0",Titanic_Original!K714)</f>
        <v>C126</v>
      </c>
      <c r="L714" s="1" t="str">
        <f>_xlfn.IFS(ISBLANK(Titanic_Original!L714),"Unknown",Titanic_Original!L714="C","Cherbourg",Titanic_Original!L714="Q","Queenstown",Titanic_Original!L714="S","Southampton")</f>
        <v>Southampton</v>
      </c>
    </row>
    <row r="715" spans="1:12" x14ac:dyDescent="0.2">
      <c r="A715" s="1">
        <v>714</v>
      </c>
      <c r="B715" s="1" t="str">
        <f>IF(Titanic_Original!$B715=1,"Yes","No")</f>
        <v>No</v>
      </c>
      <c r="C715" s="1" t="str">
        <f>(_xlfn.IFS(Titanic_Original!$C715=1,_xlfn.CONCAT(Titanic_Original!$C715,"st"),Titanic_Original!$C715=2,_xlfn.CONCAT(Titanic_Original!$C715,"nd"),Titanic_Original!$C715=3,_xlfn.CONCAT(Titanic_Original!$C715,"rd")))</f>
        <v>3rd</v>
      </c>
      <c r="D715" s="1" t="s">
        <v>1000</v>
      </c>
      <c r="E715" s="1" t="str">
        <f>PROPER(Titanic_Original!E715)</f>
        <v>Male</v>
      </c>
      <c r="F715" s="4">
        <f>IF(ISBLANK(Titanic_Original!$F715),MEDIAN(Titanic_Original!$F$2:$F$892),IF(Titanic_Original!$F715&lt;1,1,Titanic_Original!$F715))</f>
        <v>29</v>
      </c>
      <c r="G715" s="1">
        <v>0</v>
      </c>
      <c r="H715" s="1">
        <v>0</v>
      </c>
      <c r="I715" s="1">
        <v>7545</v>
      </c>
      <c r="J715" s="8">
        <v>9.4832999999999998</v>
      </c>
      <c r="K715" t="str">
        <f>IF(ISBLANK(Titanic_Original!K715),"0",Titanic_Original!K715)</f>
        <v>0</v>
      </c>
      <c r="L715" s="1" t="str">
        <f>_xlfn.IFS(ISBLANK(Titanic_Original!L715),"Unknown",Titanic_Original!L715="C","Cherbourg",Titanic_Original!L715="Q","Queenstown",Titanic_Original!L715="S","Southampton")</f>
        <v>Southampton</v>
      </c>
    </row>
    <row r="716" spans="1:12" x14ac:dyDescent="0.2">
      <c r="A716" s="1">
        <v>715</v>
      </c>
      <c r="B716" s="1" t="str">
        <f>IF(Titanic_Original!$B716=1,"Yes","No")</f>
        <v>No</v>
      </c>
      <c r="C716" s="1" t="str">
        <f>(_xlfn.IFS(Titanic_Original!$C716=1,_xlfn.CONCAT(Titanic_Original!$C716,"st"),Titanic_Original!$C716=2,_xlfn.CONCAT(Titanic_Original!$C716,"nd"),Titanic_Original!$C716=3,_xlfn.CONCAT(Titanic_Original!$C716,"rd")))</f>
        <v>2nd</v>
      </c>
      <c r="D716" s="1" t="s">
        <v>1001</v>
      </c>
      <c r="E716" s="1" t="str">
        <f>PROPER(Titanic_Original!E716)</f>
        <v>Male</v>
      </c>
      <c r="F716" s="4">
        <f>IF(ISBLANK(Titanic_Original!$F716),MEDIAN(Titanic_Original!$F$2:$F$892),IF(Titanic_Original!$F716&lt;1,1,Titanic_Original!$F716))</f>
        <v>52</v>
      </c>
      <c r="G716" s="1">
        <v>0</v>
      </c>
      <c r="H716" s="1">
        <v>0</v>
      </c>
      <c r="I716" s="1">
        <v>250647</v>
      </c>
      <c r="J716" s="8">
        <v>13</v>
      </c>
      <c r="K716" t="str">
        <f>IF(ISBLANK(Titanic_Original!K716),"0",Titanic_Original!K716)</f>
        <v>0</v>
      </c>
      <c r="L716" s="1" t="str">
        <f>_xlfn.IFS(ISBLANK(Titanic_Original!L716),"Unknown",Titanic_Original!L716="C","Cherbourg",Titanic_Original!L716="Q","Queenstown",Titanic_Original!L716="S","Southampton")</f>
        <v>Southampton</v>
      </c>
    </row>
    <row r="717" spans="1:12" x14ac:dyDescent="0.2">
      <c r="A717" s="1">
        <v>716</v>
      </c>
      <c r="B717" s="1" t="str">
        <f>IF(Titanic_Original!$B717=1,"Yes","No")</f>
        <v>No</v>
      </c>
      <c r="C717" s="1" t="str">
        <f>(_xlfn.IFS(Titanic_Original!$C717=1,_xlfn.CONCAT(Titanic_Original!$C717,"st"),Titanic_Original!$C717=2,_xlfn.CONCAT(Titanic_Original!$C717,"nd"),Titanic_Original!$C717=3,_xlfn.CONCAT(Titanic_Original!$C717,"rd")))</f>
        <v>3rd</v>
      </c>
      <c r="D717" s="1" t="s">
        <v>1002</v>
      </c>
      <c r="E717" s="1" t="str">
        <f>PROPER(Titanic_Original!E717)</f>
        <v>Male</v>
      </c>
      <c r="F717" s="4">
        <f>IF(ISBLANK(Titanic_Original!$F717),MEDIAN(Titanic_Original!$F$2:$F$892),IF(Titanic_Original!$F717&lt;1,1,Titanic_Original!$F717))</f>
        <v>19</v>
      </c>
      <c r="G717" s="1">
        <v>0</v>
      </c>
      <c r="H717" s="1">
        <v>0</v>
      </c>
      <c r="I717" s="1">
        <v>348124</v>
      </c>
      <c r="J717" s="8">
        <v>7.65</v>
      </c>
      <c r="K717" t="str">
        <f>IF(ISBLANK(Titanic_Original!K717),"0",Titanic_Original!K717)</f>
        <v>F G73</v>
      </c>
      <c r="L717" s="1" t="str">
        <f>_xlfn.IFS(ISBLANK(Titanic_Original!L717),"Unknown",Titanic_Original!L717="C","Cherbourg",Titanic_Original!L717="Q","Queenstown",Titanic_Original!L717="S","Southampton")</f>
        <v>Southampton</v>
      </c>
    </row>
    <row r="718" spans="1:12" x14ac:dyDescent="0.2">
      <c r="A718" s="1">
        <v>717</v>
      </c>
      <c r="B718" s="1" t="str">
        <f>IF(Titanic_Original!$B718=1,"Yes","No")</f>
        <v>Yes</v>
      </c>
      <c r="C718" s="1" t="str">
        <f>(_xlfn.IFS(Titanic_Original!$C718=1,_xlfn.CONCAT(Titanic_Original!$C718,"st"),Titanic_Original!$C718=2,_xlfn.CONCAT(Titanic_Original!$C718,"nd"),Titanic_Original!$C718=3,_xlfn.CONCAT(Titanic_Original!$C718,"rd")))</f>
        <v>1st</v>
      </c>
      <c r="D718" s="1" t="s">
        <v>1003</v>
      </c>
      <c r="E718" s="1" t="str">
        <f>PROPER(Titanic_Original!E718)</f>
        <v>Female</v>
      </c>
      <c r="F718" s="4">
        <f>IF(ISBLANK(Titanic_Original!$F718),MEDIAN(Titanic_Original!$F$2:$F$892),IF(Titanic_Original!$F718&lt;1,1,Titanic_Original!$F718))</f>
        <v>38</v>
      </c>
      <c r="G718" s="1">
        <v>0</v>
      </c>
      <c r="H718" s="1">
        <v>0</v>
      </c>
      <c r="I718" s="1" t="s">
        <v>564</v>
      </c>
      <c r="J718" s="8">
        <v>227.52500000000001</v>
      </c>
      <c r="K718" t="str">
        <f>IF(ISBLANK(Titanic_Original!K718),"0",Titanic_Original!K718)</f>
        <v>C45</v>
      </c>
      <c r="L718" s="1" t="str">
        <f>_xlfn.IFS(ISBLANK(Titanic_Original!L718),"Unknown",Titanic_Original!L718="C","Cherbourg",Titanic_Original!L718="Q","Queenstown",Titanic_Original!L718="S","Southampton")</f>
        <v>Cherbourg</v>
      </c>
    </row>
    <row r="719" spans="1:12" x14ac:dyDescent="0.2">
      <c r="A719" s="1">
        <v>718</v>
      </c>
      <c r="B719" s="1" t="str">
        <f>IF(Titanic_Original!$B719=1,"Yes","No")</f>
        <v>Yes</v>
      </c>
      <c r="C719" s="1" t="str">
        <f>(_xlfn.IFS(Titanic_Original!$C719=1,_xlfn.CONCAT(Titanic_Original!$C719,"st"),Titanic_Original!$C719=2,_xlfn.CONCAT(Titanic_Original!$C719,"nd"),Titanic_Original!$C719=3,_xlfn.CONCAT(Titanic_Original!$C719,"rd")))</f>
        <v>2nd</v>
      </c>
      <c r="D719" s="1" t="s">
        <v>1005</v>
      </c>
      <c r="E719" s="1" t="str">
        <f>PROPER(Titanic_Original!E719)</f>
        <v>Female</v>
      </c>
      <c r="F719" s="4">
        <f>IF(ISBLANK(Titanic_Original!$F719),MEDIAN(Titanic_Original!$F$2:$F$892),IF(Titanic_Original!$F719&lt;1,1,Titanic_Original!$F719))</f>
        <v>27</v>
      </c>
      <c r="G719" s="1">
        <v>0</v>
      </c>
      <c r="H719" s="1">
        <v>0</v>
      </c>
      <c r="I719" s="1">
        <v>34218</v>
      </c>
      <c r="J719" s="8">
        <v>10.5</v>
      </c>
      <c r="K719" t="str">
        <f>IF(ISBLANK(Titanic_Original!K719),"0",Titanic_Original!K719)</f>
        <v>E101</v>
      </c>
      <c r="L719" s="1" t="str">
        <f>_xlfn.IFS(ISBLANK(Titanic_Original!L719),"Unknown",Titanic_Original!L719="C","Cherbourg",Titanic_Original!L719="Q","Queenstown",Titanic_Original!L719="S","Southampton")</f>
        <v>Southampton</v>
      </c>
    </row>
    <row r="720" spans="1:12" x14ac:dyDescent="0.2">
      <c r="A720" s="1">
        <v>719</v>
      </c>
      <c r="B720" s="1" t="str">
        <f>IF(Titanic_Original!$B720=1,"Yes","No")</f>
        <v>No</v>
      </c>
      <c r="C720" s="1" t="str">
        <f>(_xlfn.IFS(Titanic_Original!$C720=1,_xlfn.CONCAT(Titanic_Original!$C720,"st"),Titanic_Original!$C720=2,_xlfn.CONCAT(Titanic_Original!$C720,"nd"),Titanic_Original!$C720=3,_xlfn.CONCAT(Titanic_Original!$C720,"rd")))</f>
        <v>3rd</v>
      </c>
      <c r="D720" s="1" t="s">
        <v>1006</v>
      </c>
      <c r="E720" s="1" t="str">
        <f>PROPER(Titanic_Original!E720)</f>
        <v>Male</v>
      </c>
      <c r="F720" s="4">
        <f>IF(ISBLANK(Titanic_Original!$F720),MEDIAN(Titanic_Original!$F$2:$F$892),IF(Titanic_Original!$F720&lt;1,1,Titanic_Original!$F720))</f>
        <v>28</v>
      </c>
      <c r="G720" s="1">
        <v>0</v>
      </c>
      <c r="H720" s="1">
        <v>0</v>
      </c>
      <c r="I720" s="1">
        <v>36568</v>
      </c>
      <c r="J720" s="8">
        <v>15.5</v>
      </c>
      <c r="K720" t="str">
        <f>IF(ISBLANK(Titanic_Original!K720),"0",Titanic_Original!K720)</f>
        <v>0</v>
      </c>
      <c r="L720" s="1" t="str">
        <f>_xlfn.IFS(ISBLANK(Titanic_Original!L720),"Unknown",Titanic_Original!L720="C","Cherbourg",Titanic_Original!L720="Q","Queenstown",Titanic_Original!L720="S","Southampton")</f>
        <v>Queenstown</v>
      </c>
    </row>
    <row r="721" spans="1:12" x14ac:dyDescent="0.2">
      <c r="A721" s="1">
        <v>720</v>
      </c>
      <c r="B721" s="1" t="str">
        <f>IF(Titanic_Original!$B721=1,"Yes","No")</f>
        <v>No</v>
      </c>
      <c r="C721" s="1" t="str">
        <f>(_xlfn.IFS(Titanic_Original!$C721=1,_xlfn.CONCAT(Titanic_Original!$C721,"st"),Titanic_Original!$C721=2,_xlfn.CONCAT(Titanic_Original!$C721,"nd"),Titanic_Original!$C721=3,_xlfn.CONCAT(Titanic_Original!$C721,"rd")))</f>
        <v>3rd</v>
      </c>
      <c r="D721" s="1" t="s">
        <v>1007</v>
      </c>
      <c r="E721" s="1" t="str">
        <f>PROPER(Titanic_Original!E721)</f>
        <v>Male</v>
      </c>
      <c r="F721" s="4">
        <f>IF(ISBLANK(Titanic_Original!$F721),MEDIAN(Titanic_Original!$F$2:$F$892),IF(Titanic_Original!$F721&lt;1,1,Titanic_Original!$F721))</f>
        <v>33</v>
      </c>
      <c r="G721" s="1">
        <v>0</v>
      </c>
      <c r="H721" s="1">
        <v>0</v>
      </c>
      <c r="I721" s="1">
        <v>347062</v>
      </c>
      <c r="J721" s="8">
        <v>7.7750000000000004</v>
      </c>
      <c r="K721" t="str">
        <f>IF(ISBLANK(Titanic_Original!K721),"0",Titanic_Original!K721)</f>
        <v>0</v>
      </c>
      <c r="L721" s="1" t="str">
        <f>_xlfn.IFS(ISBLANK(Titanic_Original!L721),"Unknown",Titanic_Original!L721="C","Cherbourg",Titanic_Original!L721="Q","Queenstown",Titanic_Original!L721="S","Southampton")</f>
        <v>Southampton</v>
      </c>
    </row>
    <row r="722" spans="1:12" x14ac:dyDescent="0.2">
      <c r="A722" s="1">
        <v>721</v>
      </c>
      <c r="B722" s="1" t="str">
        <f>IF(Titanic_Original!$B722=1,"Yes","No")</f>
        <v>Yes</v>
      </c>
      <c r="C722" s="1" t="str">
        <f>(_xlfn.IFS(Titanic_Original!$C722=1,_xlfn.CONCAT(Titanic_Original!$C722,"st"),Titanic_Original!$C722=2,_xlfn.CONCAT(Titanic_Original!$C722,"nd"),Titanic_Original!$C722=3,_xlfn.CONCAT(Titanic_Original!$C722,"rd")))</f>
        <v>2nd</v>
      </c>
      <c r="D722" s="1" t="s">
        <v>1008</v>
      </c>
      <c r="E722" s="1" t="str">
        <f>PROPER(Titanic_Original!E722)</f>
        <v>Female</v>
      </c>
      <c r="F722" s="4">
        <f>IF(ISBLANK(Titanic_Original!$F722),MEDIAN(Titanic_Original!$F$2:$F$892),IF(Titanic_Original!$F722&lt;1,1,Titanic_Original!$F722))</f>
        <v>6</v>
      </c>
      <c r="G722" s="1">
        <v>0</v>
      </c>
      <c r="H722" s="1">
        <v>1</v>
      </c>
      <c r="I722" s="1">
        <v>248727</v>
      </c>
      <c r="J722" s="8">
        <v>33</v>
      </c>
      <c r="K722" t="str">
        <f>IF(ISBLANK(Titanic_Original!K722),"0",Titanic_Original!K722)</f>
        <v>0</v>
      </c>
      <c r="L722" s="1" t="str">
        <f>_xlfn.IFS(ISBLANK(Titanic_Original!L722),"Unknown",Titanic_Original!L722="C","Cherbourg",Titanic_Original!L722="Q","Queenstown",Titanic_Original!L722="S","Southampton")</f>
        <v>Southampton</v>
      </c>
    </row>
    <row r="723" spans="1:12" x14ac:dyDescent="0.2">
      <c r="A723" s="1">
        <v>722</v>
      </c>
      <c r="B723" s="1" t="str">
        <f>IF(Titanic_Original!$B723=1,"Yes","No")</f>
        <v>No</v>
      </c>
      <c r="C723" s="1" t="str">
        <f>(_xlfn.IFS(Titanic_Original!$C723=1,_xlfn.CONCAT(Titanic_Original!$C723,"st"),Titanic_Original!$C723=2,_xlfn.CONCAT(Titanic_Original!$C723,"nd"),Titanic_Original!$C723=3,_xlfn.CONCAT(Titanic_Original!$C723,"rd")))</f>
        <v>3rd</v>
      </c>
      <c r="D723" s="1" t="s">
        <v>1009</v>
      </c>
      <c r="E723" s="1" t="str">
        <f>PROPER(Titanic_Original!E723)</f>
        <v>Male</v>
      </c>
      <c r="F723" s="4">
        <f>IF(ISBLANK(Titanic_Original!$F723),MEDIAN(Titanic_Original!$F$2:$F$892),IF(Titanic_Original!$F723&lt;1,1,Titanic_Original!$F723))</f>
        <v>17</v>
      </c>
      <c r="G723" s="1">
        <v>1</v>
      </c>
      <c r="H723" s="1">
        <v>0</v>
      </c>
      <c r="I723" s="1">
        <v>350048</v>
      </c>
      <c r="J723" s="8">
        <v>7.0541999999999998</v>
      </c>
      <c r="K723" t="str">
        <f>IF(ISBLANK(Titanic_Original!K723),"0",Titanic_Original!K723)</f>
        <v>0</v>
      </c>
      <c r="L723" s="1" t="str">
        <f>_xlfn.IFS(ISBLANK(Titanic_Original!L723),"Unknown",Titanic_Original!L723="C","Cherbourg",Titanic_Original!L723="Q","Queenstown",Titanic_Original!L723="S","Southampton")</f>
        <v>Southampton</v>
      </c>
    </row>
    <row r="724" spans="1:12" x14ac:dyDescent="0.2">
      <c r="A724" s="1">
        <v>723</v>
      </c>
      <c r="B724" s="1" t="str">
        <f>IF(Titanic_Original!$B724=1,"Yes","No")</f>
        <v>No</v>
      </c>
      <c r="C724" s="1" t="str">
        <f>(_xlfn.IFS(Titanic_Original!$C724=1,_xlfn.CONCAT(Titanic_Original!$C724,"st"),Titanic_Original!$C724=2,_xlfn.CONCAT(Titanic_Original!$C724,"nd"),Titanic_Original!$C724=3,_xlfn.CONCAT(Titanic_Original!$C724,"rd")))</f>
        <v>2nd</v>
      </c>
      <c r="D724" s="1" t="s">
        <v>1010</v>
      </c>
      <c r="E724" s="1" t="str">
        <f>PROPER(Titanic_Original!E724)</f>
        <v>Male</v>
      </c>
      <c r="F724" s="4">
        <f>IF(ISBLANK(Titanic_Original!$F724),MEDIAN(Titanic_Original!$F$2:$F$892),IF(Titanic_Original!$F724&lt;1,1,Titanic_Original!$F724))</f>
        <v>34</v>
      </c>
      <c r="G724" s="1">
        <v>0</v>
      </c>
      <c r="H724" s="1">
        <v>0</v>
      </c>
      <c r="I724" s="1">
        <v>12233</v>
      </c>
      <c r="J724" s="8">
        <v>13</v>
      </c>
      <c r="K724" t="str">
        <f>IF(ISBLANK(Titanic_Original!K724),"0",Titanic_Original!K724)</f>
        <v>0</v>
      </c>
      <c r="L724" s="1" t="str">
        <f>_xlfn.IFS(ISBLANK(Titanic_Original!L724),"Unknown",Titanic_Original!L724="C","Cherbourg",Titanic_Original!L724="Q","Queenstown",Titanic_Original!L724="S","Southampton")</f>
        <v>Southampton</v>
      </c>
    </row>
    <row r="725" spans="1:12" x14ac:dyDescent="0.2">
      <c r="A725" s="1">
        <v>724</v>
      </c>
      <c r="B725" s="1" t="str">
        <f>IF(Titanic_Original!$B725=1,"Yes","No")</f>
        <v>No</v>
      </c>
      <c r="C725" s="1" t="str">
        <f>(_xlfn.IFS(Titanic_Original!$C725=1,_xlfn.CONCAT(Titanic_Original!$C725,"st"),Titanic_Original!$C725=2,_xlfn.CONCAT(Titanic_Original!$C725,"nd"),Titanic_Original!$C725=3,_xlfn.CONCAT(Titanic_Original!$C725,"rd")))</f>
        <v>2nd</v>
      </c>
      <c r="D725" s="1" t="s">
        <v>1011</v>
      </c>
      <c r="E725" s="1" t="str">
        <f>PROPER(Titanic_Original!E725)</f>
        <v>Male</v>
      </c>
      <c r="F725" s="4">
        <f>IF(ISBLANK(Titanic_Original!$F725),MEDIAN(Titanic_Original!$F$2:$F$892),IF(Titanic_Original!$F725&lt;1,1,Titanic_Original!$F725))</f>
        <v>50</v>
      </c>
      <c r="G725" s="1">
        <v>0</v>
      </c>
      <c r="H725" s="1">
        <v>0</v>
      </c>
      <c r="I725" s="1">
        <v>250643</v>
      </c>
      <c r="J725" s="8">
        <v>13</v>
      </c>
      <c r="K725" t="str">
        <f>IF(ISBLANK(Titanic_Original!K725),"0",Titanic_Original!K725)</f>
        <v>0</v>
      </c>
      <c r="L725" s="1" t="str">
        <f>_xlfn.IFS(ISBLANK(Titanic_Original!L725),"Unknown",Titanic_Original!L725="C","Cherbourg",Titanic_Original!L725="Q","Queenstown",Titanic_Original!L725="S","Southampton")</f>
        <v>Southampton</v>
      </c>
    </row>
    <row r="726" spans="1:12" x14ac:dyDescent="0.2">
      <c r="A726" s="1">
        <v>725</v>
      </c>
      <c r="B726" s="1" t="str">
        <f>IF(Titanic_Original!$B726=1,"Yes","No")</f>
        <v>Yes</v>
      </c>
      <c r="C726" s="1" t="str">
        <f>(_xlfn.IFS(Titanic_Original!$C726=1,_xlfn.CONCAT(Titanic_Original!$C726,"st"),Titanic_Original!$C726=2,_xlfn.CONCAT(Titanic_Original!$C726,"nd"),Titanic_Original!$C726=3,_xlfn.CONCAT(Titanic_Original!$C726,"rd")))</f>
        <v>1st</v>
      </c>
      <c r="D726" s="1" t="s">
        <v>1012</v>
      </c>
      <c r="E726" s="1" t="str">
        <f>PROPER(Titanic_Original!E726)</f>
        <v>Male</v>
      </c>
      <c r="F726" s="4">
        <f>IF(ISBLANK(Titanic_Original!$F726),MEDIAN(Titanic_Original!$F$2:$F$892),IF(Titanic_Original!$F726&lt;1,1,Titanic_Original!$F726))</f>
        <v>27</v>
      </c>
      <c r="G726" s="1">
        <v>1</v>
      </c>
      <c r="H726" s="1">
        <v>0</v>
      </c>
      <c r="I726" s="1">
        <v>113806</v>
      </c>
      <c r="J726" s="8">
        <v>53.1</v>
      </c>
      <c r="K726" t="str">
        <f>IF(ISBLANK(Titanic_Original!K726),"0",Titanic_Original!K726)</f>
        <v>E8</v>
      </c>
      <c r="L726" s="1" t="str">
        <f>_xlfn.IFS(ISBLANK(Titanic_Original!L726),"Unknown",Titanic_Original!L726="C","Cherbourg",Titanic_Original!L726="Q","Queenstown",Titanic_Original!L726="S","Southampton")</f>
        <v>Southampton</v>
      </c>
    </row>
    <row r="727" spans="1:12" x14ac:dyDescent="0.2">
      <c r="A727" s="1">
        <v>726</v>
      </c>
      <c r="B727" s="1" t="str">
        <f>IF(Titanic_Original!$B727=1,"Yes","No")</f>
        <v>No</v>
      </c>
      <c r="C727" s="1" t="str">
        <f>(_xlfn.IFS(Titanic_Original!$C727=1,_xlfn.CONCAT(Titanic_Original!$C727,"st"),Titanic_Original!$C727=2,_xlfn.CONCAT(Titanic_Original!$C727,"nd"),Titanic_Original!$C727=3,_xlfn.CONCAT(Titanic_Original!$C727,"rd")))</f>
        <v>3rd</v>
      </c>
      <c r="D727" s="1" t="s">
        <v>1014</v>
      </c>
      <c r="E727" s="1" t="str">
        <f>PROPER(Titanic_Original!E727)</f>
        <v>Male</v>
      </c>
      <c r="F727" s="4">
        <f>IF(ISBLANK(Titanic_Original!$F727),MEDIAN(Titanic_Original!$F$2:$F$892),IF(Titanic_Original!$F727&lt;1,1,Titanic_Original!$F727))</f>
        <v>20</v>
      </c>
      <c r="G727" s="1">
        <v>0</v>
      </c>
      <c r="H727" s="1">
        <v>0</v>
      </c>
      <c r="I727" s="1">
        <v>315094</v>
      </c>
      <c r="J727" s="8">
        <v>8.6624999999999996</v>
      </c>
      <c r="K727" t="str">
        <f>IF(ISBLANK(Titanic_Original!K727),"0",Titanic_Original!K727)</f>
        <v>0</v>
      </c>
      <c r="L727" s="1" t="str">
        <f>_xlfn.IFS(ISBLANK(Titanic_Original!L727),"Unknown",Titanic_Original!L727="C","Cherbourg",Titanic_Original!L727="Q","Queenstown",Titanic_Original!L727="S","Southampton")</f>
        <v>Southampton</v>
      </c>
    </row>
    <row r="728" spans="1:12" x14ac:dyDescent="0.2">
      <c r="A728" s="1">
        <v>727</v>
      </c>
      <c r="B728" s="1" t="str">
        <f>IF(Titanic_Original!$B728=1,"Yes","No")</f>
        <v>Yes</v>
      </c>
      <c r="C728" s="1" t="str">
        <f>(_xlfn.IFS(Titanic_Original!$C728=1,_xlfn.CONCAT(Titanic_Original!$C728,"st"),Titanic_Original!$C728=2,_xlfn.CONCAT(Titanic_Original!$C728,"nd"),Titanic_Original!$C728=3,_xlfn.CONCAT(Titanic_Original!$C728,"rd")))</f>
        <v>2nd</v>
      </c>
      <c r="D728" s="1" t="s">
        <v>1015</v>
      </c>
      <c r="E728" s="1" t="str">
        <f>PROPER(Titanic_Original!E728)</f>
        <v>Female</v>
      </c>
      <c r="F728" s="4">
        <f>IF(ISBLANK(Titanic_Original!$F728),MEDIAN(Titanic_Original!$F$2:$F$892),IF(Titanic_Original!$F728&lt;1,1,Titanic_Original!$F728))</f>
        <v>30</v>
      </c>
      <c r="G728" s="1">
        <v>3</v>
      </c>
      <c r="H728" s="1">
        <v>0</v>
      </c>
      <c r="I728" s="1">
        <v>31027</v>
      </c>
      <c r="J728" s="8">
        <v>21</v>
      </c>
      <c r="K728" t="str">
        <f>IF(ISBLANK(Titanic_Original!K728),"0",Titanic_Original!K728)</f>
        <v>0</v>
      </c>
      <c r="L728" s="1" t="str">
        <f>_xlfn.IFS(ISBLANK(Titanic_Original!L728),"Unknown",Titanic_Original!L728="C","Cherbourg",Titanic_Original!L728="Q","Queenstown",Titanic_Original!L728="S","Southampton")</f>
        <v>Southampton</v>
      </c>
    </row>
    <row r="729" spans="1:12" x14ac:dyDescent="0.2">
      <c r="A729" s="1">
        <v>728</v>
      </c>
      <c r="B729" s="1" t="str">
        <f>IF(Titanic_Original!$B729=1,"Yes","No")</f>
        <v>Yes</v>
      </c>
      <c r="C729" s="1" t="str">
        <f>(_xlfn.IFS(Titanic_Original!$C729=1,_xlfn.CONCAT(Titanic_Original!$C729,"st"),Titanic_Original!$C729=2,_xlfn.CONCAT(Titanic_Original!$C729,"nd"),Titanic_Original!$C729=3,_xlfn.CONCAT(Titanic_Original!$C729,"rd")))</f>
        <v>3rd</v>
      </c>
      <c r="D729" s="1" t="s">
        <v>1016</v>
      </c>
      <c r="E729" s="1" t="str">
        <f>PROPER(Titanic_Original!E729)</f>
        <v>Female</v>
      </c>
      <c r="F729" s="4">
        <f>IF(ISBLANK(Titanic_Original!$F729),MEDIAN(Titanic_Original!$F$2:$F$892),IF(Titanic_Original!$F729&lt;1,1,Titanic_Original!$F729))</f>
        <v>28</v>
      </c>
      <c r="G729" s="1">
        <v>0</v>
      </c>
      <c r="H729" s="1">
        <v>0</v>
      </c>
      <c r="I729" s="1">
        <v>36866</v>
      </c>
      <c r="J729" s="8">
        <v>7.7374999999999998</v>
      </c>
      <c r="K729" t="str">
        <f>IF(ISBLANK(Titanic_Original!K729),"0",Titanic_Original!K729)</f>
        <v>0</v>
      </c>
      <c r="L729" s="1" t="str">
        <f>_xlfn.IFS(ISBLANK(Titanic_Original!L729),"Unknown",Titanic_Original!L729="C","Cherbourg",Titanic_Original!L729="Q","Queenstown",Titanic_Original!L729="S","Southampton")</f>
        <v>Queenstown</v>
      </c>
    </row>
    <row r="730" spans="1:12" x14ac:dyDescent="0.2">
      <c r="A730" s="1">
        <v>729</v>
      </c>
      <c r="B730" s="1" t="str">
        <f>IF(Titanic_Original!$B730=1,"Yes","No")</f>
        <v>No</v>
      </c>
      <c r="C730" s="1" t="str">
        <f>(_xlfn.IFS(Titanic_Original!$C730=1,_xlfn.CONCAT(Titanic_Original!$C730,"st"),Titanic_Original!$C730=2,_xlfn.CONCAT(Titanic_Original!$C730,"nd"),Titanic_Original!$C730=3,_xlfn.CONCAT(Titanic_Original!$C730,"rd")))</f>
        <v>2nd</v>
      </c>
      <c r="D730" s="1" t="s">
        <v>1017</v>
      </c>
      <c r="E730" s="1" t="str">
        <f>PROPER(Titanic_Original!E730)</f>
        <v>Male</v>
      </c>
      <c r="F730" s="4">
        <f>IF(ISBLANK(Titanic_Original!$F730),MEDIAN(Titanic_Original!$F$2:$F$892),IF(Titanic_Original!$F730&lt;1,1,Titanic_Original!$F730))</f>
        <v>25</v>
      </c>
      <c r="G730" s="1">
        <v>1</v>
      </c>
      <c r="H730" s="1">
        <v>0</v>
      </c>
      <c r="I730" s="1">
        <v>236853</v>
      </c>
      <c r="J730" s="8">
        <v>26</v>
      </c>
      <c r="K730" t="str">
        <f>IF(ISBLANK(Titanic_Original!K730),"0",Titanic_Original!K730)</f>
        <v>0</v>
      </c>
      <c r="L730" s="1" t="str">
        <f>_xlfn.IFS(ISBLANK(Titanic_Original!L730),"Unknown",Titanic_Original!L730="C","Cherbourg",Titanic_Original!L730="Q","Queenstown",Titanic_Original!L730="S","Southampton")</f>
        <v>Southampton</v>
      </c>
    </row>
    <row r="731" spans="1:12" x14ac:dyDescent="0.2">
      <c r="A731" s="1">
        <v>730</v>
      </c>
      <c r="B731" s="1" t="str">
        <f>IF(Titanic_Original!$B731=1,"Yes","No")</f>
        <v>No</v>
      </c>
      <c r="C731" s="1" t="str">
        <f>(_xlfn.IFS(Titanic_Original!$C731=1,_xlfn.CONCAT(Titanic_Original!$C731,"st"),Titanic_Original!$C731=2,_xlfn.CONCAT(Titanic_Original!$C731,"nd"),Titanic_Original!$C731=3,_xlfn.CONCAT(Titanic_Original!$C731,"rd")))</f>
        <v>3rd</v>
      </c>
      <c r="D731" s="1" t="s">
        <v>1018</v>
      </c>
      <c r="E731" s="1" t="str">
        <f>PROPER(Titanic_Original!E731)</f>
        <v>Female</v>
      </c>
      <c r="F731" s="4">
        <f>IF(ISBLANK(Titanic_Original!$F731),MEDIAN(Titanic_Original!$F$2:$F$892),IF(Titanic_Original!$F731&lt;1,1,Titanic_Original!$F731))</f>
        <v>25</v>
      </c>
      <c r="G731" s="1">
        <v>1</v>
      </c>
      <c r="H731" s="1">
        <v>0</v>
      </c>
      <c r="I731" s="1" t="s">
        <v>1019</v>
      </c>
      <c r="J731" s="8">
        <v>7.9249999999999998</v>
      </c>
      <c r="K731" t="str">
        <f>IF(ISBLANK(Titanic_Original!K731),"0",Titanic_Original!K731)</f>
        <v>0</v>
      </c>
      <c r="L731" s="1" t="str">
        <f>_xlfn.IFS(ISBLANK(Titanic_Original!L731),"Unknown",Titanic_Original!L731="C","Cherbourg",Titanic_Original!L731="Q","Queenstown",Titanic_Original!L731="S","Southampton")</f>
        <v>Southampton</v>
      </c>
    </row>
    <row r="732" spans="1:12" x14ac:dyDescent="0.2">
      <c r="A732" s="1">
        <v>731</v>
      </c>
      <c r="B732" s="1" t="str">
        <f>IF(Titanic_Original!$B732=1,"Yes","No")</f>
        <v>Yes</v>
      </c>
      <c r="C732" s="1" t="str">
        <f>(_xlfn.IFS(Titanic_Original!$C732=1,_xlfn.CONCAT(Titanic_Original!$C732,"st"),Titanic_Original!$C732=2,_xlfn.CONCAT(Titanic_Original!$C732,"nd"),Titanic_Original!$C732=3,_xlfn.CONCAT(Titanic_Original!$C732,"rd")))</f>
        <v>1st</v>
      </c>
      <c r="D732" s="1" t="s">
        <v>1020</v>
      </c>
      <c r="E732" s="1" t="str">
        <f>PROPER(Titanic_Original!E732)</f>
        <v>Female</v>
      </c>
      <c r="F732" s="4">
        <f>IF(ISBLANK(Titanic_Original!$F732),MEDIAN(Titanic_Original!$F$2:$F$892),IF(Titanic_Original!$F732&lt;1,1,Titanic_Original!$F732))</f>
        <v>29</v>
      </c>
      <c r="G732" s="1">
        <v>0</v>
      </c>
      <c r="H732" s="1">
        <v>0</v>
      </c>
      <c r="I732" s="1">
        <v>24160</v>
      </c>
      <c r="J732" s="8">
        <v>211.33750000000001</v>
      </c>
      <c r="K732" t="str">
        <f>IF(ISBLANK(Titanic_Original!K732),"0",Titanic_Original!K732)</f>
        <v>B5</v>
      </c>
      <c r="L732" s="1" t="str">
        <f>_xlfn.IFS(ISBLANK(Titanic_Original!L732),"Unknown",Titanic_Original!L732="C","Cherbourg",Titanic_Original!L732="Q","Queenstown",Titanic_Original!L732="S","Southampton")</f>
        <v>Southampton</v>
      </c>
    </row>
    <row r="733" spans="1:12" x14ac:dyDescent="0.2">
      <c r="A733" s="1">
        <v>732</v>
      </c>
      <c r="B733" s="1" t="str">
        <f>IF(Titanic_Original!$B733=1,"Yes","No")</f>
        <v>No</v>
      </c>
      <c r="C733" s="1" t="str">
        <f>(_xlfn.IFS(Titanic_Original!$C733=1,_xlfn.CONCAT(Titanic_Original!$C733,"st"),Titanic_Original!$C733=2,_xlfn.CONCAT(Titanic_Original!$C733,"nd"),Titanic_Original!$C733=3,_xlfn.CONCAT(Titanic_Original!$C733,"rd")))</f>
        <v>3rd</v>
      </c>
      <c r="D733" s="1" t="s">
        <v>1021</v>
      </c>
      <c r="E733" s="1" t="str">
        <f>PROPER(Titanic_Original!E733)</f>
        <v>Male</v>
      </c>
      <c r="F733" s="4">
        <f>IF(ISBLANK(Titanic_Original!$F733),MEDIAN(Titanic_Original!$F$2:$F$892),IF(Titanic_Original!$F733&lt;1,1,Titanic_Original!$F733))</f>
        <v>11</v>
      </c>
      <c r="G733" s="1">
        <v>0</v>
      </c>
      <c r="H733" s="1">
        <v>0</v>
      </c>
      <c r="I733" s="1">
        <v>2699</v>
      </c>
      <c r="J733" s="8">
        <v>18.787500000000001</v>
      </c>
      <c r="K733" t="str">
        <f>IF(ISBLANK(Titanic_Original!K733),"0",Titanic_Original!K733)</f>
        <v>0</v>
      </c>
      <c r="L733" s="1" t="str">
        <f>_xlfn.IFS(ISBLANK(Titanic_Original!L733),"Unknown",Titanic_Original!L733="C","Cherbourg",Titanic_Original!L733="Q","Queenstown",Titanic_Original!L733="S","Southampton")</f>
        <v>Cherbourg</v>
      </c>
    </row>
    <row r="734" spans="1:12" x14ac:dyDescent="0.2">
      <c r="A734" s="1">
        <v>733</v>
      </c>
      <c r="B734" s="1" t="str">
        <f>IF(Titanic_Original!$B734=1,"Yes","No")</f>
        <v>No</v>
      </c>
      <c r="C734" s="1" t="str">
        <f>(_xlfn.IFS(Titanic_Original!$C734=1,_xlfn.CONCAT(Titanic_Original!$C734,"st"),Titanic_Original!$C734=2,_xlfn.CONCAT(Titanic_Original!$C734,"nd"),Titanic_Original!$C734=3,_xlfn.CONCAT(Titanic_Original!$C734,"rd")))</f>
        <v>2nd</v>
      </c>
      <c r="D734" s="1" t="s">
        <v>1022</v>
      </c>
      <c r="E734" s="1" t="str">
        <f>PROPER(Titanic_Original!E734)</f>
        <v>Male</v>
      </c>
      <c r="F734" s="4">
        <f>IF(ISBLANK(Titanic_Original!$F734),MEDIAN(Titanic_Original!$F$2:$F$892),IF(Titanic_Original!$F734&lt;1,1,Titanic_Original!$F734))</f>
        <v>28</v>
      </c>
      <c r="G734" s="1">
        <v>0</v>
      </c>
      <c r="H734" s="1">
        <v>0</v>
      </c>
      <c r="I734" s="1">
        <v>239855</v>
      </c>
      <c r="J734" s="8">
        <v>0</v>
      </c>
      <c r="K734" t="str">
        <f>IF(ISBLANK(Titanic_Original!K734),"0",Titanic_Original!K734)</f>
        <v>0</v>
      </c>
      <c r="L734" s="1" t="str">
        <f>_xlfn.IFS(ISBLANK(Titanic_Original!L734),"Unknown",Titanic_Original!L734="C","Cherbourg",Titanic_Original!L734="Q","Queenstown",Titanic_Original!L734="S","Southampton")</f>
        <v>Southampton</v>
      </c>
    </row>
    <row r="735" spans="1:12" x14ac:dyDescent="0.2">
      <c r="A735" s="1">
        <v>734</v>
      </c>
      <c r="B735" s="1" t="str">
        <f>IF(Titanic_Original!$B735=1,"Yes","No")</f>
        <v>No</v>
      </c>
      <c r="C735" s="1" t="str">
        <f>(_xlfn.IFS(Titanic_Original!$C735=1,_xlfn.CONCAT(Titanic_Original!$C735,"st"),Titanic_Original!$C735=2,_xlfn.CONCAT(Titanic_Original!$C735,"nd"),Titanic_Original!$C735=3,_xlfn.CONCAT(Titanic_Original!$C735,"rd")))</f>
        <v>2nd</v>
      </c>
      <c r="D735" s="1" t="s">
        <v>1023</v>
      </c>
      <c r="E735" s="1" t="str">
        <f>PROPER(Titanic_Original!E735)</f>
        <v>Male</v>
      </c>
      <c r="F735" s="4">
        <f>IF(ISBLANK(Titanic_Original!$F735),MEDIAN(Titanic_Original!$F$2:$F$892),IF(Titanic_Original!$F735&lt;1,1,Titanic_Original!$F735))</f>
        <v>23</v>
      </c>
      <c r="G735" s="1">
        <v>0</v>
      </c>
      <c r="H735" s="1">
        <v>0</v>
      </c>
      <c r="I735" s="1">
        <v>28425</v>
      </c>
      <c r="J735" s="8">
        <v>13</v>
      </c>
      <c r="K735" t="str">
        <f>IF(ISBLANK(Titanic_Original!K735),"0",Titanic_Original!K735)</f>
        <v>0</v>
      </c>
      <c r="L735" s="1" t="str">
        <f>_xlfn.IFS(ISBLANK(Titanic_Original!L735),"Unknown",Titanic_Original!L735="C","Cherbourg",Titanic_Original!L735="Q","Queenstown",Titanic_Original!L735="S","Southampton")</f>
        <v>Southampton</v>
      </c>
    </row>
    <row r="736" spans="1:12" x14ac:dyDescent="0.2">
      <c r="A736" s="1">
        <v>735</v>
      </c>
      <c r="B736" s="1" t="str">
        <f>IF(Titanic_Original!$B736=1,"Yes","No")</f>
        <v>No</v>
      </c>
      <c r="C736" s="1" t="str">
        <f>(_xlfn.IFS(Titanic_Original!$C736=1,_xlfn.CONCAT(Titanic_Original!$C736,"st"),Titanic_Original!$C736=2,_xlfn.CONCAT(Titanic_Original!$C736,"nd"),Titanic_Original!$C736=3,_xlfn.CONCAT(Titanic_Original!$C736,"rd")))</f>
        <v>2nd</v>
      </c>
      <c r="D736" s="1" t="s">
        <v>1024</v>
      </c>
      <c r="E736" s="1" t="str">
        <f>PROPER(Titanic_Original!E736)</f>
        <v>Male</v>
      </c>
      <c r="F736" s="4">
        <f>IF(ISBLANK(Titanic_Original!$F736),MEDIAN(Titanic_Original!$F$2:$F$892),IF(Titanic_Original!$F736&lt;1,1,Titanic_Original!$F736))</f>
        <v>23</v>
      </c>
      <c r="G736" s="1">
        <v>0</v>
      </c>
      <c r="H736" s="1">
        <v>0</v>
      </c>
      <c r="I736" s="1">
        <v>233639</v>
      </c>
      <c r="J736" s="8">
        <v>13</v>
      </c>
      <c r="K736" t="str">
        <f>IF(ISBLANK(Titanic_Original!K736),"0",Titanic_Original!K736)</f>
        <v>0</v>
      </c>
      <c r="L736" s="1" t="str">
        <f>_xlfn.IFS(ISBLANK(Titanic_Original!L736),"Unknown",Titanic_Original!L736="C","Cherbourg",Titanic_Original!L736="Q","Queenstown",Titanic_Original!L736="S","Southampton")</f>
        <v>Southampton</v>
      </c>
    </row>
    <row r="737" spans="1:12" x14ac:dyDescent="0.2">
      <c r="A737" s="1">
        <v>736</v>
      </c>
      <c r="B737" s="1" t="str">
        <f>IF(Titanic_Original!$B737=1,"Yes","No")</f>
        <v>No</v>
      </c>
      <c r="C737" s="1" t="str">
        <f>(_xlfn.IFS(Titanic_Original!$C737=1,_xlfn.CONCAT(Titanic_Original!$C737,"st"),Titanic_Original!$C737=2,_xlfn.CONCAT(Titanic_Original!$C737,"nd"),Titanic_Original!$C737=3,_xlfn.CONCAT(Titanic_Original!$C737,"rd")))</f>
        <v>3rd</v>
      </c>
      <c r="D737" s="1" t="s">
        <v>1025</v>
      </c>
      <c r="E737" s="1" t="str">
        <f>PROPER(Titanic_Original!E737)</f>
        <v>Male</v>
      </c>
      <c r="F737" s="4">
        <f>IF(ISBLANK(Titanic_Original!$F737),MEDIAN(Titanic_Original!$F$2:$F$892),IF(Titanic_Original!$F737&lt;1,1,Titanic_Original!$F737))</f>
        <v>28.5</v>
      </c>
      <c r="G737" s="1">
        <v>0</v>
      </c>
      <c r="H737" s="1">
        <v>0</v>
      </c>
      <c r="I737" s="1">
        <v>54636</v>
      </c>
      <c r="J737" s="8">
        <v>16.100000000000001</v>
      </c>
      <c r="K737" t="str">
        <f>IF(ISBLANK(Titanic_Original!K737),"0",Titanic_Original!K737)</f>
        <v>0</v>
      </c>
      <c r="L737" s="1" t="str">
        <f>_xlfn.IFS(ISBLANK(Titanic_Original!L737),"Unknown",Titanic_Original!L737="C","Cherbourg",Titanic_Original!L737="Q","Queenstown",Titanic_Original!L737="S","Southampton")</f>
        <v>Southampton</v>
      </c>
    </row>
    <row r="738" spans="1:12" x14ac:dyDescent="0.2">
      <c r="A738" s="1">
        <v>737</v>
      </c>
      <c r="B738" s="1" t="str">
        <f>IF(Titanic_Original!$B738=1,"Yes","No")</f>
        <v>No</v>
      </c>
      <c r="C738" s="1" t="str">
        <f>(_xlfn.IFS(Titanic_Original!$C738=1,_xlfn.CONCAT(Titanic_Original!$C738,"st"),Titanic_Original!$C738=2,_xlfn.CONCAT(Titanic_Original!$C738,"nd"),Titanic_Original!$C738=3,_xlfn.CONCAT(Titanic_Original!$C738,"rd")))</f>
        <v>3rd</v>
      </c>
      <c r="D738" s="1" t="s">
        <v>1026</v>
      </c>
      <c r="E738" s="1" t="str">
        <f>PROPER(Titanic_Original!E738)</f>
        <v>Female</v>
      </c>
      <c r="F738" s="4">
        <f>IF(ISBLANK(Titanic_Original!$F738),MEDIAN(Titanic_Original!$F$2:$F$892),IF(Titanic_Original!$F738&lt;1,1,Titanic_Original!$F738))</f>
        <v>48</v>
      </c>
      <c r="G738" s="1">
        <v>1</v>
      </c>
      <c r="H738" s="1">
        <v>3</v>
      </c>
      <c r="I738" s="1" t="s">
        <v>142</v>
      </c>
      <c r="J738" s="8">
        <v>34.375</v>
      </c>
      <c r="K738" t="str">
        <f>IF(ISBLANK(Titanic_Original!K738),"0",Titanic_Original!K738)</f>
        <v>0</v>
      </c>
      <c r="L738" s="1" t="str">
        <f>_xlfn.IFS(ISBLANK(Titanic_Original!L738),"Unknown",Titanic_Original!L738="C","Cherbourg",Titanic_Original!L738="Q","Queenstown",Titanic_Original!L738="S","Southampton")</f>
        <v>Southampton</v>
      </c>
    </row>
    <row r="739" spans="1:12" x14ac:dyDescent="0.2">
      <c r="A739" s="1">
        <v>738</v>
      </c>
      <c r="B739" s="1" t="str">
        <f>IF(Titanic_Original!$B739=1,"Yes","No")</f>
        <v>Yes</v>
      </c>
      <c r="C739" s="1" t="str">
        <f>(_xlfn.IFS(Titanic_Original!$C739=1,_xlfn.CONCAT(Titanic_Original!$C739,"st"),Titanic_Original!$C739=2,_xlfn.CONCAT(Titanic_Original!$C739,"nd"),Titanic_Original!$C739=3,_xlfn.CONCAT(Titanic_Original!$C739,"rd")))</f>
        <v>1st</v>
      </c>
      <c r="D739" s="1" t="s">
        <v>1027</v>
      </c>
      <c r="E739" s="1" t="str">
        <f>PROPER(Titanic_Original!E739)</f>
        <v>Male</v>
      </c>
      <c r="F739" s="4">
        <f>IF(ISBLANK(Titanic_Original!$F739),MEDIAN(Titanic_Original!$F$2:$F$892),IF(Titanic_Original!$F739&lt;1,1,Titanic_Original!$F739))</f>
        <v>35</v>
      </c>
      <c r="G739" s="1">
        <v>0</v>
      </c>
      <c r="H739" s="1">
        <v>0</v>
      </c>
      <c r="I739" s="1" t="s">
        <v>391</v>
      </c>
      <c r="J739" s="8">
        <v>512.32920000000001</v>
      </c>
      <c r="K739" t="str">
        <f>IF(ISBLANK(Titanic_Original!K739),"0",Titanic_Original!K739)</f>
        <v>B101</v>
      </c>
      <c r="L739" s="1" t="str">
        <f>_xlfn.IFS(ISBLANK(Titanic_Original!L739),"Unknown",Titanic_Original!L739="C","Cherbourg",Titanic_Original!L739="Q","Queenstown",Titanic_Original!L739="S","Southampton")</f>
        <v>Cherbourg</v>
      </c>
    </row>
    <row r="740" spans="1:12" x14ac:dyDescent="0.2">
      <c r="A740" s="1">
        <v>739</v>
      </c>
      <c r="B740" s="1" t="str">
        <f>IF(Titanic_Original!$B740=1,"Yes","No")</f>
        <v>No</v>
      </c>
      <c r="C740" s="1" t="str">
        <f>(_xlfn.IFS(Titanic_Original!$C740=1,_xlfn.CONCAT(Titanic_Original!$C740,"st"),Titanic_Original!$C740=2,_xlfn.CONCAT(Titanic_Original!$C740,"nd"),Titanic_Original!$C740=3,_xlfn.CONCAT(Titanic_Original!$C740,"rd")))</f>
        <v>3rd</v>
      </c>
      <c r="D740" s="1" t="s">
        <v>1029</v>
      </c>
      <c r="E740" s="1" t="str">
        <f>PROPER(Titanic_Original!E740)</f>
        <v>Male</v>
      </c>
      <c r="F740" s="4">
        <f>IF(ISBLANK(Titanic_Original!$F740),MEDIAN(Titanic_Original!$F$2:$F$892),IF(Titanic_Original!$F740&lt;1,1,Titanic_Original!$F740))</f>
        <v>28</v>
      </c>
      <c r="G740" s="1">
        <v>0</v>
      </c>
      <c r="H740" s="1">
        <v>0</v>
      </c>
      <c r="I740" s="1">
        <v>349201</v>
      </c>
      <c r="J740" s="8">
        <v>7.8958000000000004</v>
      </c>
      <c r="K740" t="str">
        <f>IF(ISBLANK(Titanic_Original!K740),"0",Titanic_Original!K740)</f>
        <v>0</v>
      </c>
      <c r="L740" s="1" t="str">
        <f>_xlfn.IFS(ISBLANK(Titanic_Original!L740),"Unknown",Titanic_Original!L740="C","Cherbourg",Titanic_Original!L740="Q","Queenstown",Titanic_Original!L740="S","Southampton")</f>
        <v>Southampton</v>
      </c>
    </row>
    <row r="741" spans="1:12" x14ac:dyDescent="0.2">
      <c r="A741" s="1">
        <v>740</v>
      </c>
      <c r="B741" s="1" t="str">
        <f>IF(Titanic_Original!$B741=1,"Yes","No")</f>
        <v>No</v>
      </c>
      <c r="C741" s="1" t="str">
        <f>(_xlfn.IFS(Titanic_Original!$C741=1,_xlfn.CONCAT(Titanic_Original!$C741,"st"),Titanic_Original!$C741=2,_xlfn.CONCAT(Titanic_Original!$C741,"nd"),Titanic_Original!$C741=3,_xlfn.CONCAT(Titanic_Original!$C741,"rd")))</f>
        <v>3rd</v>
      </c>
      <c r="D741" s="1" t="s">
        <v>1030</v>
      </c>
      <c r="E741" s="1" t="str">
        <f>PROPER(Titanic_Original!E741)</f>
        <v>Male</v>
      </c>
      <c r="F741" s="4">
        <f>IF(ISBLANK(Titanic_Original!$F741),MEDIAN(Titanic_Original!$F$2:$F$892),IF(Titanic_Original!$F741&lt;1,1,Titanic_Original!$F741))</f>
        <v>28</v>
      </c>
      <c r="G741" s="1">
        <v>0</v>
      </c>
      <c r="H741" s="1">
        <v>0</v>
      </c>
      <c r="I741" s="1">
        <v>349218</v>
      </c>
      <c r="J741" s="8">
        <v>7.8958000000000004</v>
      </c>
      <c r="K741" t="str">
        <f>IF(ISBLANK(Titanic_Original!K741),"0",Titanic_Original!K741)</f>
        <v>0</v>
      </c>
      <c r="L741" s="1" t="str">
        <f>_xlfn.IFS(ISBLANK(Titanic_Original!L741),"Unknown",Titanic_Original!L741="C","Cherbourg",Titanic_Original!L741="Q","Queenstown",Titanic_Original!L741="S","Southampton")</f>
        <v>Southampton</v>
      </c>
    </row>
    <row r="742" spans="1:12" x14ac:dyDescent="0.2">
      <c r="A742" s="1">
        <v>741</v>
      </c>
      <c r="B742" s="1" t="str">
        <f>IF(Titanic_Original!$B742=1,"Yes","No")</f>
        <v>Yes</v>
      </c>
      <c r="C742" s="1" t="str">
        <f>(_xlfn.IFS(Titanic_Original!$C742=1,_xlfn.CONCAT(Titanic_Original!$C742,"st"),Titanic_Original!$C742=2,_xlfn.CONCAT(Titanic_Original!$C742,"nd"),Titanic_Original!$C742=3,_xlfn.CONCAT(Titanic_Original!$C742,"rd")))</f>
        <v>1st</v>
      </c>
      <c r="D742" s="1" t="s">
        <v>1031</v>
      </c>
      <c r="E742" s="1" t="str">
        <f>PROPER(Titanic_Original!E742)</f>
        <v>Male</v>
      </c>
      <c r="F742" s="4">
        <f>IF(ISBLANK(Titanic_Original!$F742),MEDIAN(Titanic_Original!$F$2:$F$892),IF(Titanic_Original!$F742&lt;1,1,Titanic_Original!$F742))</f>
        <v>28</v>
      </c>
      <c r="G742" s="1">
        <v>0</v>
      </c>
      <c r="H742" s="1">
        <v>0</v>
      </c>
      <c r="I742" s="1">
        <v>16988</v>
      </c>
      <c r="J742" s="8">
        <v>30</v>
      </c>
      <c r="K742" t="str">
        <f>IF(ISBLANK(Titanic_Original!K742),"0",Titanic_Original!K742)</f>
        <v>D45</v>
      </c>
      <c r="L742" s="1" t="str">
        <f>_xlfn.IFS(ISBLANK(Titanic_Original!L742),"Unknown",Titanic_Original!L742="C","Cherbourg",Titanic_Original!L742="Q","Queenstown",Titanic_Original!L742="S","Southampton")</f>
        <v>Southampton</v>
      </c>
    </row>
    <row r="743" spans="1:12" x14ac:dyDescent="0.2">
      <c r="A743" s="1">
        <v>742</v>
      </c>
      <c r="B743" s="1" t="str">
        <f>IF(Titanic_Original!$B743=1,"Yes","No")</f>
        <v>No</v>
      </c>
      <c r="C743" s="1" t="str">
        <f>(_xlfn.IFS(Titanic_Original!$C743=1,_xlfn.CONCAT(Titanic_Original!$C743,"st"),Titanic_Original!$C743=2,_xlfn.CONCAT(Titanic_Original!$C743,"nd"),Titanic_Original!$C743=3,_xlfn.CONCAT(Titanic_Original!$C743,"rd")))</f>
        <v>1st</v>
      </c>
      <c r="D743" s="1" t="s">
        <v>1033</v>
      </c>
      <c r="E743" s="1" t="str">
        <f>PROPER(Titanic_Original!E743)</f>
        <v>Male</v>
      </c>
      <c r="F743" s="4">
        <f>IF(ISBLANK(Titanic_Original!$F743),MEDIAN(Titanic_Original!$F$2:$F$892),IF(Titanic_Original!$F743&lt;1,1,Titanic_Original!$F743))</f>
        <v>36</v>
      </c>
      <c r="G743" s="1">
        <v>1</v>
      </c>
      <c r="H743" s="1">
        <v>0</v>
      </c>
      <c r="I743" s="1">
        <v>19877</v>
      </c>
      <c r="J743" s="8">
        <v>78.849999999999994</v>
      </c>
      <c r="K743" t="str">
        <f>IF(ISBLANK(Titanic_Original!K743),"0",Titanic_Original!K743)</f>
        <v>C46</v>
      </c>
      <c r="L743" s="1" t="str">
        <f>_xlfn.IFS(ISBLANK(Titanic_Original!L743),"Unknown",Titanic_Original!L743="C","Cherbourg",Titanic_Original!L743="Q","Queenstown",Titanic_Original!L743="S","Southampton")</f>
        <v>Southampton</v>
      </c>
    </row>
    <row r="744" spans="1:12" x14ac:dyDescent="0.2">
      <c r="A744" s="1">
        <v>743</v>
      </c>
      <c r="B744" s="1" t="str">
        <f>IF(Titanic_Original!$B744=1,"Yes","No")</f>
        <v>Yes</v>
      </c>
      <c r="C744" s="1" t="str">
        <f>(_xlfn.IFS(Titanic_Original!$C744=1,_xlfn.CONCAT(Titanic_Original!$C744,"st"),Titanic_Original!$C744=2,_xlfn.CONCAT(Titanic_Original!$C744,"nd"),Titanic_Original!$C744=3,_xlfn.CONCAT(Titanic_Original!$C744,"rd")))</f>
        <v>1st</v>
      </c>
      <c r="D744" s="1" t="s">
        <v>1035</v>
      </c>
      <c r="E744" s="1" t="str">
        <f>PROPER(Titanic_Original!E744)</f>
        <v>Female</v>
      </c>
      <c r="F744" s="4">
        <f>IF(ISBLANK(Titanic_Original!$F744),MEDIAN(Titanic_Original!$F$2:$F$892),IF(Titanic_Original!$F744&lt;1,1,Titanic_Original!$F744))</f>
        <v>21</v>
      </c>
      <c r="G744" s="1">
        <v>2</v>
      </c>
      <c r="H744" s="1">
        <v>2</v>
      </c>
      <c r="I744" s="1" t="s">
        <v>471</v>
      </c>
      <c r="J744" s="8">
        <v>262.375</v>
      </c>
      <c r="K744" t="str">
        <f>IF(ISBLANK(Titanic_Original!K744),"0",Titanic_Original!K744)</f>
        <v>B57 B59 B63 B66</v>
      </c>
      <c r="L744" s="1" t="str">
        <f>_xlfn.IFS(ISBLANK(Titanic_Original!L744),"Unknown",Titanic_Original!L744="C","Cherbourg",Titanic_Original!L744="Q","Queenstown",Titanic_Original!L744="S","Southampton")</f>
        <v>Cherbourg</v>
      </c>
    </row>
    <row r="745" spans="1:12" x14ac:dyDescent="0.2">
      <c r="A745" s="1">
        <v>744</v>
      </c>
      <c r="B745" s="1" t="str">
        <f>IF(Titanic_Original!$B745=1,"Yes","No")</f>
        <v>No</v>
      </c>
      <c r="C745" s="1" t="str">
        <f>(_xlfn.IFS(Titanic_Original!$C745=1,_xlfn.CONCAT(Titanic_Original!$C745,"st"),Titanic_Original!$C745=2,_xlfn.CONCAT(Titanic_Original!$C745,"nd"),Titanic_Original!$C745=3,_xlfn.CONCAT(Titanic_Original!$C745,"rd")))</f>
        <v>3rd</v>
      </c>
      <c r="D745" s="1" t="s">
        <v>1036</v>
      </c>
      <c r="E745" s="1" t="str">
        <f>PROPER(Titanic_Original!E745)</f>
        <v>Male</v>
      </c>
      <c r="F745" s="4">
        <f>IF(ISBLANK(Titanic_Original!$F745),MEDIAN(Titanic_Original!$F$2:$F$892),IF(Titanic_Original!$F745&lt;1,1,Titanic_Original!$F745))</f>
        <v>24</v>
      </c>
      <c r="G745" s="1">
        <v>1</v>
      </c>
      <c r="H745" s="1">
        <v>0</v>
      </c>
      <c r="I745" s="1">
        <v>376566</v>
      </c>
      <c r="J745" s="8">
        <v>16.100000000000001</v>
      </c>
      <c r="K745" t="str">
        <f>IF(ISBLANK(Titanic_Original!K745),"0",Titanic_Original!K745)</f>
        <v>0</v>
      </c>
      <c r="L745" s="1" t="str">
        <f>_xlfn.IFS(ISBLANK(Titanic_Original!L745),"Unknown",Titanic_Original!L745="C","Cherbourg",Titanic_Original!L745="Q","Queenstown",Titanic_Original!L745="S","Southampton")</f>
        <v>Southampton</v>
      </c>
    </row>
    <row r="746" spans="1:12" x14ac:dyDescent="0.2">
      <c r="A746" s="1">
        <v>745</v>
      </c>
      <c r="B746" s="1" t="str">
        <f>IF(Titanic_Original!$B746=1,"Yes","No")</f>
        <v>Yes</v>
      </c>
      <c r="C746" s="1" t="str">
        <f>(_xlfn.IFS(Titanic_Original!$C746=1,_xlfn.CONCAT(Titanic_Original!$C746,"st"),Titanic_Original!$C746=2,_xlfn.CONCAT(Titanic_Original!$C746,"nd"),Titanic_Original!$C746=3,_xlfn.CONCAT(Titanic_Original!$C746,"rd")))</f>
        <v>3rd</v>
      </c>
      <c r="D746" s="1" t="s">
        <v>1037</v>
      </c>
      <c r="E746" s="1" t="str">
        <f>PROPER(Titanic_Original!E746)</f>
        <v>Male</v>
      </c>
      <c r="F746" s="4">
        <f>IF(ISBLANK(Titanic_Original!$F746),MEDIAN(Titanic_Original!$F$2:$F$892),IF(Titanic_Original!$F746&lt;1,1,Titanic_Original!$F746))</f>
        <v>31</v>
      </c>
      <c r="G746" s="1">
        <v>0</v>
      </c>
      <c r="H746" s="1">
        <v>0</v>
      </c>
      <c r="I746" s="1" t="s">
        <v>1038</v>
      </c>
      <c r="J746" s="8">
        <v>7.9249999999999998</v>
      </c>
      <c r="K746" t="str">
        <f>IF(ISBLANK(Titanic_Original!K746),"0",Titanic_Original!K746)</f>
        <v>0</v>
      </c>
      <c r="L746" s="1" t="str">
        <f>_xlfn.IFS(ISBLANK(Titanic_Original!L746),"Unknown",Titanic_Original!L746="C","Cherbourg",Titanic_Original!L746="Q","Queenstown",Titanic_Original!L746="S","Southampton")</f>
        <v>Southampton</v>
      </c>
    </row>
    <row r="747" spans="1:12" x14ac:dyDescent="0.2">
      <c r="A747" s="1">
        <v>746</v>
      </c>
      <c r="B747" s="1" t="str">
        <f>IF(Titanic_Original!$B747=1,"Yes","No")</f>
        <v>No</v>
      </c>
      <c r="C747" s="1" t="str">
        <f>(_xlfn.IFS(Titanic_Original!$C747=1,_xlfn.CONCAT(Titanic_Original!$C747,"st"),Titanic_Original!$C747=2,_xlfn.CONCAT(Titanic_Original!$C747,"nd"),Titanic_Original!$C747=3,_xlfn.CONCAT(Titanic_Original!$C747,"rd")))</f>
        <v>1st</v>
      </c>
      <c r="D747" s="1" t="s">
        <v>1039</v>
      </c>
      <c r="E747" s="1" t="str">
        <f>PROPER(Titanic_Original!E747)</f>
        <v>Male</v>
      </c>
      <c r="F747" s="4">
        <f>IF(ISBLANK(Titanic_Original!$F747),MEDIAN(Titanic_Original!$F$2:$F$892),IF(Titanic_Original!$F747&lt;1,1,Titanic_Original!$F747))</f>
        <v>70</v>
      </c>
      <c r="G747" s="1">
        <v>1</v>
      </c>
      <c r="H747" s="1">
        <v>1</v>
      </c>
      <c r="I747" s="1" t="s">
        <v>776</v>
      </c>
      <c r="J747" s="8">
        <v>71</v>
      </c>
      <c r="K747" t="str">
        <f>IF(ISBLANK(Titanic_Original!K747),"0",Titanic_Original!K747)</f>
        <v>B22</v>
      </c>
      <c r="L747" s="1" t="str">
        <f>_xlfn.IFS(ISBLANK(Titanic_Original!L747),"Unknown",Titanic_Original!L747="C","Cherbourg",Titanic_Original!L747="Q","Queenstown",Titanic_Original!L747="S","Southampton")</f>
        <v>Southampton</v>
      </c>
    </row>
    <row r="748" spans="1:12" x14ac:dyDescent="0.2">
      <c r="A748" s="1">
        <v>747</v>
      </c>
      <c r="B748" s="1" t="str">
        <f>IF(Titanic_Original!$B748=1,"Yes","No")</f>
        <v>No</v>
      </c>
      <c r="C748" s="1" t="str">
        <f>(_xlfn.IFS(Titanic_Original!$C748=1,_xlfn.CONCAT(Titanic_Original!$C748,"st"),Titanic_Original!$C748=2,_xlfn.CONCAT(Titanic_Original!$C748,"nd"),Titanic_Original!$C748=3,_xlfn.CONCAT(Titanic_Original!$C748,"rd")))</f>
        <v>3rd</v>
      </c>
      <c r="D748" s="1" t="s">
        <v>1040</v>
      </c>
      <c r="E748" s="1" t="str">
        <f>PROPER(Titanic_Original!E748)</f>
        <v>Male</v>
      </c>
      <c r="F748" s="4">
        <f>IF(ISBLANK(Titanic_Original!$F748),MEDIAN(Titanic_Original!$F$2:$F$892),IF(Titanic_Original!$F748&lt;1,1,Titanic_Original!$F748))</f>
        <v>16</v>
      </c>
      <c r="G748" s="1">
        <v>1</v>
      </c>
      <c r="H748" s="1">
        <v>1</v>
      </c>
      <c r="I748" s="1" t="s">
        <v>423</v>
      </c>
      <c r="J748" s="8">
        <v>20.25</v>
      </c>
      <c r="K748" t="str">
        <f>IF(ISBLANK(Titanic_Original!K748),"0",Titanic_Original!K748)</f>
        <v>0</v>
      </c>
      <c r="L748" s="1" t="str">
        <f>_xlfn.IFS(ISBLANK(Titanic_Original!L748),"Unknown",Titanic_Original!L748="C","Cherbourg",Titanic_Original!L748="Q","Queenstown",Titanic_Original!L748="S","Southampton")</f>
        <v>Southampton</v>
      </c>
    </row>
    <row r="749" spans="1:12" x14ac:dyDescent="0.2">
      <c r="A749" s="1">
        <v>748</v>
      </c>
      <c r="B749" s="1" t="str">
        <f>IF(Titanic_Original!$B749=1,"Yes","No")</f>
        <v>Yes</v>
      </c>
      <c r="C749" s="1" t="str">
        <f>(_xlfn.IFS(Titanic_Original!$C749=1,_xlfn.CONCAT(Titanic_Original!$C749,"st"),Titanic_Original!$C749=2,_xlfn.CONCAT(Titanic_Original!$C749,"nd"),Titanic_Original!$C749=3,_xlfn.CONCAT(Titanic_Original!$C749,"rd")))</f>
        <v>2nd</v>
      </c>
      <c r="D749" s="1" t="s">
        <v>1041</v>
      </c>
      <c r="E749" s="1" t="str">
        <f>PROPER(Titanic_Original!E749)</f>
        <v>Female</v>
      </c>
      <c r="F749" s="4">
        <f>IF(ISBLANK(Titanic_Original!$F749),MEDIAN(Titanic_Original!$F$2:$F$892),IF(Titanic_Original!$F749&lt;1,1,Titanic_Original!$F749))</f>
        <v>30</v>
      </c>
      <c r="G749" s="1">
        <v>0</v>
      </c>
      <c r="H749" s="1">
        <v>0</v>
      </c>
      <c r="I749" s="1">
        <v>250648</v>
      </c>
      <c r="J749" s="8">
        <v>13</v>
      </c>
      <c r="K749" t="str">
        <f>IF(ISBLANK(Titanic_Original!K749),"0",Titanic_Original!K749)</f>
        <v>0</v>
      </c>
      <c r="L749" s="1" t="str">
        <f>_xlfn.IFS(ISBLANK(Titanic_Original!L749),"Unknown",Titanic_Original!L749="C","Cherbourg",Titanic_Original!L749="Q","Queenstown",Titanic_Original!L749="S","Southampton")</f>
        <v>Southampton</v>
      </c>
    </row>
    <row r="750" spans="1:12" x14ac:dyDescent="0.2">
      <c r="A750" s="1">
        <v>749</v>
      </c>
      <c r="B750" s="1" t="str">
        <f>IF(Titanic_Original!$B750=1,"Yes","No")</f>
        <v>No</v>
      </c>
      <c r="C750" s="1" t="str">
        <f>(_xlfn.IFS(Titanic_Original!$C750=1,_xlfn.CONCAT(Titanic_Original!$C750,"st"),Titanic_Original!$C750=2,_xlfn.CONCAT(Titanic_Original!$C750,"nd"),Titanic_Original!$C750=3,_xlfn.CONCAT(Titanic_Original!$C750,"rd")))</f>
        <v>1st</v>
      </c>
      <c r="D750" s="1" t="s">
        <v>1042</v>
      </c>
      <c r="E750" s="1" t="str">
        <f>PROPER(Titanic_Original!E750)</f>
        <v>Male</v>
      </c>
      <c r="F750" s="4">
        <f>IF(ISBLANK(Titanic_Original!$F750),MEDIAN(Titanic_Original!$F$2:$F$892),IF(Titanic_Original!$F750&lt;1,1,Titanic_Original!$F750))</f>
        <v>19</v>
      </c>
      <c r="G750" s="1">
        <v>1</v>
      </c>
      <c r="H750" s="1">
        <v>0</v>
      </c>
      <c r="I750" s="1">
        <v>113773</v>
      </c>
      <c r="J750" s="8">
        <v>53.1</v>
      </c>
      <c r="K750" t="str">
        <f>IF(ISBLANK(Titanic_Original!K750),"0",Titanic_Original!K750)</f>
        <v>D30</v>
      </c>
      <c r="L750" s="1" t="str">
        <f>_xlfn.IFS(ISBLANK(Titanic_Original!L750),"Unknown",Titanic_Original!L750="C","Cherbourg",Titanic_Original!L750="Q","Queenstown",Titanic_Original!L750="S","Southampton")</f>
        <v>Southampton</v>
      </c>
    </row>
    <row r="751" spans="1:12" x14ac:dyDescent="0.2">
      <c r="A751" s="1">
        <v>750</v>
      </c>
      <c r="B751" s="1" t="str">
        <f>IF(Titanic_Original!$B751=1,"Yes","No")</f>
        <v>No</v>
      </c>
      <c r="C751" s="1" t="str">
        <f>(_xlfn.IFS(Titanic_Original!$C751=1,_xlfn.CONCAT(Titanic_Original!$C751,"st"),Titanic_Original!$C751=2,_xlfn.CONCAT(Titanic_Original!$C751,"nd"),Titanic_Original!$C751=3,_xlfn.CONCAT(Titanic_Original!$C751,"rd")))</f>
        <v>3rd</v>
      </c>
      <c r="D751" s="1" t="s">
        <v>1044</v>
      </c>
      <c r="E751" s="1" t="str">
        <f>PROPER(Titanic_Original!E751)</f>
        <v>Male</v>
      </c>
      <c r="F751" s="4">
        <f>IF(ISBLANK(Titanic_Original!$F751),MEDIAN(Titanic_Original!$F$2:$F$892),IF(Titanic_Original!$F751&lt;1,1,Titanic_Original!$F751))</f>
        <v>31</v>
      </c>
      <c r="G751" s="1">
        <v>0</v>
      </c>
      <c r="H751" s="1">
        <v>0</v>
      </c>
      <c r="I751" s="1">
        <v>335097</v>
      </c>
      <c r="J751" s="8">
        <v>7.75</v>
      </c>
      <c r="K751" t="str">
        <f>IF(ISBLANK(Titanic_Original!K751),"0",Titanic_Original!K751)</f>
        <v>0</v>
      </c>
      <c r="L751" s="1" t="str">
        <f>_xlfn.IFS(ISBLANK(Titanic_Original!L751),"Unknown",Titanic_Original!L751="C","Cherbourg",Titanic_Original!L751="Q","Queenstown",Titanic_Original!L751="S","Southampton")</f>
        <v>Queenstown</v>
      </c>
    </row>
    <row r="752" spans="1:12" x14ac:dyDescent="0.2">
      <c r="A752" s="1">
        <v>751</v>
      </c>
      <c r="B752" s="1" t="str">
        <f>IF(Titanic_Original!$B752=1,"Yes","No")</f>
        <v>Yes</v>
      </c>
      <c r="C752" s="1" t="str">
        <f>(_xlfn.IFS(Titanic_Original!$C752=1,_xlfn.CONCAT(Titanic_Original!$C752,"st"),Titanic_Original!$C752=2,_xlfn.CONCAT(Titanic_Original!$C752,"nd"),Titanic_Original!$C752=3,_xlfn.CONCAT(Titanic_Original!$C752,"rd")))</f>
        <v>2nd</v>
      </c>
      <c r="D752" s="1" t="s">
        <v>1045</v>
      </c>
      <c r="E752" s="1" t="str">
        <f>PROPER(Titanic_Original!E752)</f>
        <v>Female</v>
      </c>
      <c r="F752" s="4">
        <f>IF(ISBLANK(Titanic_Original!$F752),MEDIAN(Titanic_Original!$F$2:$F$892),IF(Titanic_Original!$F752&lt;1,1,Titanic_Original!$F752))</f>
        <v>4</v>
      </c>
      <c r="G752" s="1">
        <v>1</v>
      </c>
      <c r="H752" s="1">
        <v>1</v>
      </c>
      <c r="I752" s="1">
        <v>29103</v>
      </c>
      <c r="J752" s="8">
        <v>23</v>
      </c>
      <c r="K752" t="str">
        <f>IF(ISBLANK(Titanic_Original!K752),"0",Titanic_Original!K752)</f>
        <v>0</v>
      </c>
      <c r="L752" s="1" t="str">
        <f>_xlfn.IFS(ISBLANK(Titanic_Original!L752),"Unknown",Titanic_Original!L752="C","Cherbourg",Titanic_Original!L752="Q","Queenstown",Titanic_Original!L752="S","Southampton")</f>
        <v>Southampton</v>
      </c>
    </row>
    <row r="753" spans="1:12" x14ac:dyDescent="0.2">
      <c r="A753" s="1">
        <v>752</v>
      </c>
      <c r="B753" s="1" t="str">
        <f>IF(Titanic_Original!$B753=1,"Yes","No")</f>
        <v>Yes</v>
      </c>
      <c r="C753" s="1" t="str">
        <f>(_xlfn.IFS(Titanic_Original!$C753=1,_xlfn.CONCAT(Titanic_Original!$C753,"st"),Titanic_Original!$C753=2,_xlfn.CONCAT(Titanic_Original!$C753,"nd"),Titanic_Original!$C753=3,_xlfn.CONCAT(Titanic_Original!$C753,"rd")))</f>
        <v>3rd</v>
      </c>
      <c r="D753" s="1" t="s">
        <v>1046</v>
      </c>
      <c r="E753" s="1" t="str">
        <f>PROPER(Titanic_Original!E753)</f>
        <v>Male</v>
      </c>
      <c r="F753" s="4">
        <f>IF(ISBLANK(Titanic_Original!$F753),MEDIAN(Titanic_Original!$F$2:$F$892),IF(Titanic_Original!$F753&lt;1,1,Titanic_Original!$F753))</f>
        <v>6</v>
      </c>
      <c r="G753" s="1">
        <v>0</v>
      </c>
      <c r="H753" s="1">
        <v>1</v>
      </c>
      <c r="I753" s="1">
        <v>392096</v>
      </c>
      <c r="J753" s="8">
        <v>12.475</v>
      </c>
      <c r="K753" t="str">
        <f>IF(ISBLANK(Titanic_Original!K753),"0",Titanic_Original!K753)</f>
        <v>E121</v>
      </c>
      <c r="L753" s="1" t="str">
        <f>_xlfn.IFS(ISBLANK(Titanic_Original!L753),"Unknown",Titanic_Original!L753="C","Cherbourg",Titanic_Original!L753="Q","Queenstown",Titanic_Original!L753="S","Southampton")</f>
        <v>Southampton</v>
      </c>
    </row>
    <row r="754" spans="1:12" x14ac:dyDescent="0.2">
      <c r="A754" s="1">
        <v>753</v>
      </c>
      <c r="B754" s="1" t="str">
        <f>IF(Titanic_Original!$B754=1,"Yes","No")</f>
        <v>No</v>
      </c>
      <c r="C754" s="1" t="str">
        <f>(_xlfn.IFS(Titanic_Original!$C754=1,_xlfn.CONCAT(Titanic_Original!$C754,"st"),Titanic_Original!$C754=2,_xlfn.CONCAT(Titanic_Original!$C754,"nd"),Titanic_Original!$C754=3,_xlfn.CONCAT(Titanic_Original!$C754,"rd")))</f>
        <v>3rd</v>
      </c>
      <c r="D754" s="1" t="s">
        <v>1048</v>
      </c>
      <c r="E754" s="1" t="str">
        <f>PROPER(Titanic_Original!E754)</f>
        <v>Male</v>
      </c>
      <c r="F754" s="4">
        <f>IF(ISBLANK(Titanic_Original!$F754),MEDIAN(Titanic_Original!$F$2:$F$892),IF(Titanic_Original!$F754&lt;1,1,Titanic_Original!$F754))</f>
        <v>33</v>
      </c>
      <c r="G754" s="1">
        <v>0</v>
      </c>
      <c r="H754" s="1">
        <v>0</v>
      </c>
      <c r="I754" s="1">
        <v>345780</v>
      </c>
      <c r="J754" s="8">
        <v>9.5</v>
      </c>
      <c r="K754" t="str">
        <f>IF(ISBLANK(Titanic_Original!K754),"0",Titanic_Original!K754)</f>
        <v>0</v>
      </c>
      <c r="L754" s="1" t="str">
        <f>_xlfn.IFS(ISBLANK(Titanic_Original!L754),"Unknown",Titanic_Original!L754="C","Cherbourg",Titanic_Original!L754="Q","Queenstown",Titanic_Original!L754="S","Southampton")</f>
        <v>Southampton</v>
      </c>
    </row>
    <row r="755" spans="1:12" x14ac:dyDescent="0.2">
      <c r="A755" s="1">
        <v>754</v>
      </c>
      <c r="B755" s="1" t="str">
        <f>IF(Titanic_Original!$B755=1,"Yes","No")</f>
        <v>No</v>
      </c>
      <c r="C755" s="1" t="str">
        <f>(_xlfn.IFS(Titanic_Original!$C755=1,_xlfn.CONCAT(Titanic_Original!$C755,"st"),Titanic_Original!$C755=2,_xlfn.CONCAT(Titanic_Original!$C755,"nd"),Titanic_Original!$C755=3,_xlfn.CONCAT(Titanic_Original!$C755,"rd")))</f>
        <v>3rd</v>
      </c>
      <c r="D755" s="1" t="s">
        <v>1049</v>
      </c>
      <c r="E755" s="1" t="str">
        <f>PROPER(Titanic_Original!E755)</f>
        <v>Male</v>
      </c>
      <c r="F755" s="4">
        <f>IF(ISBLANK(Titanic_Original!$F755),MEDIAN(Titanic_Original!$F$2:$F$892),IF(Titanic_Original!$F755&lt;1,1,Titanic_Original!$F755))</f>
        <v>23</v>
      </c>
      <c r="G755" s="1">
        <v>0</v>
      </c>
      <c r="H755" s="1">
        <v>0</v>
      </c>
      <c r="I755" s="1">
        <v>349204</v>
      </c>
      <c r="J755" s="8">
        <v>7.8958000000000004</v>
      </c>
      <c r="K755" t="str">
        <f>IF(ISBLANK(Titanic_Original!K755),"0",Titanic_Original!K755)</f>
        <v>0</v>
      </c>
      <c r="L755" s="1" t="str">
        <f>_xlfn.IFS(ISBLANK(Titanic_Original!L755),"Unknown",Titanic_Original!L755="C","Cherbourg",Titanic_Original!L755="Q","Queenstown",Titanic_Original!L755="S","Southampton")</f>
        <v>Southampton</v>
      </c>
    </row>
    <row r="756" spans="1:12" x14ac:dyDescent="0.2">
      <c r="A756" s="1">
        <v>755</v>
      </c>
      <c r="B756" s="1" t="str">
        <f>IF(Titanic_Original!$B756=1,"Yes","No")</f>
        <v>Yes</v>
      </c>
      <c r="C756" s="1" t="str">
        <f>(_xlfn.IFS(Titanic_Original!$C756=1,_xlfn.CONCAT(Titanic_Original!$C756,"st"),Titanic_Original!$C756=2,_xlfn.CONCAT(Titanic_Original!$C756,"nd"),Titanic_Original!$C756=3,_xlfn.CONCAT(Titanic_Original!$C756,"rd")))</f>
        <v>2nd</v>
      </c>
      <c r="D756" s="1" t="s">
        <v>1050</v>
      </c>
      <c r="E756" s="1" t="str">
        <f>PROPER(Titanic_Original!E756)</f>
        <v>Female</v>
      </c>
      <c r="F756" s="4">
        <f>IF(ISBLANK(Titanic_Original!$F756),MEDIAN(Titanic_Original!$F$2:$F$892),IF(Titanic_Original!$F756&lt;1,1,Titanic_Original!$F756))</f>
        <v>48</v>
      </c>
      <c r="G756" s="1">
        <v>1</v>
      </c>
      <c r="H756" s="1">
        <v>2</v>
      </c>
      <c r="I756" s="1">
        <v>220845</v>
      </c>
      <c r="J756" s="8">
        <v>65</v>
      </c>
      <c r="K756" t="str">
        <f>IF(ISBLANK(Titanic_Original!K756),"0",Titanic_Original!K756)</f>
        <v>0</v>
      </c>
      <c r="L756" s="1" t="str">
        <f>_xlfn.IFS(ISBLANK(Titanic_Original!L756),"Unknown",Titanic_Original!L756="C","Cherbourg",Titanic_Original!L756="Q","Queenstown",Titanic_Original!L756="S","Southampton")</f>
        <v>Southampton</v>
      </c>
    </row>
    <row r="757" spans="1:12" x14ac:dyDescent="0.2">
      <c r="A757" s="1">
        <v>756</v>
      </c>
      <c r="B757" s="1" t="str">
        <f>IF(Titanic_Original!$B757=1,"Yes","No")</f>
        <v>Yes</v>
      </c>
      <c r="C757" s="1" t="str">
        <f>(_xlfn.IFS(Titanic_Original!$C757=1,_xlfn.CONCAT(Titanic_Original!$C757,"st"),Titanic_Original!$C757=2,_xlfn.CONCAT(Titanic_Original!$C757,"nd"),Titanic_Original!$C757=3,_xlfn.CONCAT(Titanic_Original!$C757,"rd")))</f>
        <v>2nd</v>
      </c>
      <c r="D757" s="1" t="s">
        <v>1051</v>
      </c>
      <c r="E757" s="1" t="str">
        <f>PROPER(Titanic_Original!E757)</f>
        <v>Male</v>
      </c>
      <c r="F757" s="4">
        <f>IF(ISBLANK(Titanic_Original!$F757),MEDIAN(Titanic_Original!$F$2:$F$892),IF(Titanic_Original!$F757&lt;1,1,Titanic_Original!$F757))</f>
        <v>1</v>
      </c>
      <c r="G757" s="1">
        <v>1</v>
      </c>
      <c r="H757" s="1">
        <v>1</v>
      </c>
      <c r="I757" s="1">
        <v>250649</v>
      </c>
      <c r="J757" s="8">
        <v>14.5</v>
      </c>
      <c r="K757" t="str">
        <f>IF(ISBLANK(Titanic_Original!K757),"0",Titanic_Original!K757)</f>
        <v>0</v>
      </c>
      <c r="L757" s="1" t="str">
        <f>_xlfn.IFS(ISBLANK(Titanic_Original!L757),"Unknown",Titanic_Original!L757="C","Cherbourg",Titanic_Original!L757="Q","Queenstown",Titanic_Original!L757="S","Southampton")</f>
        <v>Southampton</v>
      </c>
    </row>
    <row r="758" spans="1:12" x14ac:dyDescent="0.2">
      <c r="A758" s="1">
        <v>757</v>
      </c>
      <c r="B758" s="1" t="str">
        <f>IF(Titanic_Original!$B758=1,"Yes","No")</f>
        <v>No</v>
      </c>
      <c r="C758" s="1" t="str">
        <f>(_xlfn.IFS(Titanic_Original!$C758=1,_xlfn.CONCAT(Titanic_Original!$C758,"st"),Titanic_Original!$C758=2,_xlfn.CONCAT(Titanic_Original!$C758,"nd"),Titanic_Original!$C758=3,_xlfn.CONCAT(Titanic_Original!$C758,"rd")))</f>
        <v>3rd</v>
      </c>
      <c r="D758" s="1" t="s">
        <v>1052</v>
      </c>
      <c r="E758" s="1" t="str">
        <f>PROPER(Titanic_Original!E758)</f>
        <v>Male</v>
      </c>
      <c r="F758" s="4">
        <f>IF(ISBLANK(Titanic_Original!$F758),MEDIAN(Titanic_Original!$F$2:$F$892),IF(Titanic_Original!$F758&lt;1,1,Titanic_Original!$F758))</f>
        <v>28</v>
      </c>
      <c r="G758" s="1">
        <v>0</v>
      </c>
      <c r="H758" s="1">
        <v>0</v>
      </c>
      <c r="I758" s="1">
        <v>350042</v>
      </c>
      <c r="J758" s="8">
        <v>7.7957999999999998</v>
      </c>
      <c r="K758" t="str">
        <f>IF(ISBLANK(Titanic_Original!K758),"0",Titanic_Original!K758)</f>
        <v>0</v>
      </c>
      <c r="L758" s="1" t="str">
        <f>_xlfn.IFS(ISBLANK(Titanic_Original!L758),"Unknown",Titanic_Original!L758="C","Cherbourg",Titanic_Original!L758="Q","Queenstown",Titanic_Original!L758="S","Southampton")</f>
        <v>Southampton</v>
      </c>
    </row>
    <row r="759" spans="1:12" x14ac:dyDescent="0.2">
      <c r="A759" s="1">
        <v>758</v>
      </c>
      <c r="B759" s="1" t="str">
        <f>IF(Titanic_Original!$B759=1,"Yes","No")</f>
        <v>No</v>
      </c>
      <c r="C759" s="1" t="str">
        <f>(_xlfn.IFS(Titanic_Original!$C759=1,_xlfn.CONCAT(Titanic_Original!$C759,"st"),Titanic_Original!$C759=2,_xlfn.CONCAT(Titanic_Original!$C759,"nd"),Titanic_Original!$C759=3,_xlfn.CONCAT(Titanic_Original!$C759,"rd")))</f>
        <v>2nd</v>
      </c>
      <c r="D759" s="1" t="s">
        <v>1053</v>
      </c>
      <c r="E759" s="1" t="str">
        <f>PROPER(Titanic_Original!E759)</f>
        <v>Male</v>
      </c>
      <c r="F759" s="4">
        <f>IF(ISBLANK(Titanic_Original!$F759),MEDIAN(Titanic_Original!$F$2:$F$892),IF(Titanic_Original!$F759&lt;1,1,Titanic_Original!$F759))</f>
        <v>18</v>
      </c>
      <c r="G759" s="1">
        <v>0</v>
      </c>
      <c r="H759" s="1">
        <v>0</v>
      </c>
      <c r="I759" s="1">
        <v>29108</v>
      </c>
      <c r="J759" s="8">
        <v>11.5</v>
      </c>
      <c r="K759" t="str">
        <f>IF(ISBLANK(Titanic_Original!K759),"0",Titanic_Original!K759)</f>
        <v>0</v>
      </c>
      <c r="L759" s="1" t="str">
        <f>_xlfn.IFS(ISBLANK(Titanic_Original!L759),"Unknown",Titanic_Original!L759="C","Cherbourg",Titanic_Original!L759="Q","Queenstown",Titanic_Original!L759="S","Southampton")</f>
        <v>Southampton</v>
      </c>
    </row>
    <row r="760" spans="1:12" x14ac:dyDescent="0.2">
      <c r="A760" s="1">
        <v>759</v>
      </c>
      <c r="B760" s="1" t="str">
        <f>IF(Titanic_Original!$B760=1,"Yes","No")</f>
        <v>No</v>
      </c>
      <c r="C760" s="1" t="str">
        <f>(_xlfn.IFS(Titanic_Original!$C760=1,_xlfn.CONCAT(Titanic_Original!$C760,"st"),Titanic_Original!$C760=2,_xlfn.CONCAT(Titanic_Original!$C760,"nd"),Titanic_Original!$C760=3,_xlfn.CONCAT(Titanic_Original!$C760,"rd")))</f>
        <v>3rd</v>
      </c>
      <c r="D760" s="1" t="s">
        <v>1054</v>
      </c>
      <c r="E760" s="1" t="str">
        <f>PROPER(Titanic_Original!E760)</f>
        <v>Male</v>
      </c>
      <c r="F760" s="4">
        <f>IF(ISBLANK(Titanic_Original!$F760),MEDIAN(Titanic_Original!$F$2:$F$892),IF(Titanic_Original!$F760&lt;1,1,Titanic_Original!$F760))</f>
        <v>34</v>
      </c>
      <c r="G760" s="1">
        <v>0</v>
      </c>
      <c r="H760" s="1">
        <v>0</v>
      </c>
      <c r="I760" s="1">
        <v>363294</v>
      </c>
      <c r="J760" s="8">
        <v>8.0500000000000007</v>
      </c>
      <c r="K760" t="str">
        <f>IF(ISBLANK(Titanic_Original!K760),"0",Titanic_Original!K760)</f>
        <v>0</v>
      </c>
      <c r="L760" s="1" t="str">
        <f>_xlfn.IFS(ISBLANK(Titanic_Original!L760),"Unknown",Titanic_Original!L760="C","Cherbourg",Titanic_Original!L760="Q","Queenstown",Titanic_Original!L760="S","Southampton")</f>
        <v>Southampton</v>
      </c>
    </row>
    <row r="761" spans="1:12" x14ac:dyDescent="0.2">
      <c r="A761" s="1">
        <v>760</v>
      </c>
      <c r="B761" s="1" t="str">
        <f>IF(Titanic_Original!$B761=1,"Yes","No")</f>
        <v>Yes</v>
      </c>
      <c r="C761" s="1" t="str">
        <f>(_xlfn.IFS(Titanic_Original!$C761=1,_xlfn.CONCAT(Titanic_Original!$C761,"st"),Titanic_Original!$C761=2,_xlfn.CONCAT(Titanic_Original!$C761,"nd"),Titanic_Original!$C761=3,_xlfn.CONCAT(Titanic_Original!$C761,"rd")))</f>
        <v>1st</v>
      </c>
      <c r="D761" s="1" t="s">
        <v>1055</v>
      </c>
      <c r="E761" s="1" t="str">
        <f>PROPER(Titanic_Original!E761)</f>
        <v>Female</v>
      </c>
      <c r="F761" s="4">
        <f>IF(ISBLANK(Titanic_Original!$F761),MEDIAN(Titanic_Original!$F$2:$F$892),IF(Titanic_Original!$F761&lt;1,1,Titanic_Original!$F761))</f>
        <v>33</v>
      </c>
      <c r="G761" s="1">
        <v>0</v>
      </c>
      <c r="H761" s="1">
        <v>0</v>
      </c>
      <c r="I761" s="1">
        <v>110152</v>
      </c>
      <c r="J761" s="8">
        <v>86.5</v>
      </c>
      <c r="K761" t="str">
        <f>IF(ISBLANK(Titanic_Original!K761),"0",Titanic_Original!K761)</f>
        <v>B77</v>
      </c>
      <c r="L761" s="1" t="str">
        <f>_xlfn.IFS(ISBLANK(Titanic_Original!L761),"Unknown",Titanic_Original!L761="C","Cherbourg",Titanic_Original!L761="Q","Queenstown",Titanic_Original!L761="S","Southampton")</f>
        <v>Southampton</v>
      </c>
    </row>
    <row r="762" spans="1:12" x14ac:dyDescent="0.2">
      <c r="A762" s="1">
        <v>761</v>
      </c>
      <c r="B762" s="1" t="str">
        <f>IF(Titanic_Original!$B762=1,"Yes","No")</f>
        <v>No</v>
      </c>
      <c r="C762" s="1" t="str">
        <f>(_xlfn.IFS(Titanic_Original!$C762=1,_xlfn.CONCAT(Titanic_Original!$C762,"st"),Titanic_Original!$C762=2,_xlfn.CONCAT(Titanic_Original!$C762,"nd"),Titanic_Original!$C762=3,_xlfn.CONCAT(Titanic_Original!$C762,"rd")))</f>
        <v>3rd</v>
      </c>
      <c r="D762" s="1" t="s">
        <v>1056</v>
      </c>
      <c r="E762" s="1" t="str">
        <f>PROPER(Titanic_Original!E762)</f>
        <v>Male</v>
      </c>
      <c r="F762" s="4">
        <f>IF(ISBLANK(Titanic_Original!$F762),MEDIAN(Titanic_Original!$F$2:$F$892),IF(Titanic_Original!$F762&lt;1,1,Titanic_Original!$F762))</f>
        <v>28</v>
      </c>
      <c r="G762" s="1">
        <v>0</v>
      </c>
      <c r="H762" s="1">
        <v>0</v>
      </c>
      <c r="I762" s="1">
        <v>358585</v>
      </c>
      <c r="J762" s="8">
        <v>14.5</v>
      </c>
      <c r="K762" t="str">
        <f>IF(ISBLANK(Titanic_Original!K762),"0",Titanic_Original!K762)</f>
        <v>0</v>
      </c>
      <c r="L762" s="1" t="str">
        <f>_xlfn.IFS(ISBLANK(Titanic_Original!L762),"Unknown",Titanic_Original!L762="C","Cherbourg",Titanic_Original!L762="Q","Queenstown",Titanic_Original!L762="S","Southampton")</f>
        <v>Southampton</v>
      </c>
    </row>
    <row r="763" spans="1:12" x14ac:dyDescent="0.2">
      <c r="A763" s="1">
        <v>762</v>
      </c>
      <c r="B763" s="1" t="str">
        <f>IF(Titanic_Original!$B763=1,"Yes","No")</f>
        <v>No</v>
      </c>
      <c r="C763" s="1" t="str">
        <f>(_xlfn.IFS(Titanic_Original!$C763=1,_xlfn.CONCAT(Titanic_Original!$C763,"st"),Titanic_Original!$C763=2,_xlfn.CONCAT(Titanic_Original!$C763,"nd"),Titanic_Original!$C763=3,_xlfn.CONCAT(Titanic_Original!$C763,"rd")))</f>
        <v>3rd</v>
      </c>
      <c r="D763" s="1" t="s">
        <v>1057</v>
      </c>
      <c r="E763" s="1" t="str">
        <f>PROPER(Titanic_Original!E763)</f>
        <v>Male</v>
      </c>
      <c r="F763" s="4">
        <f>IF(ISBLANK(Titanic_Original!$F763),MEDIAN(Titanic_Original!$F$2:$F$892),IF(Titanic_Original!$F763&lt;1,1,Titanic_Original!$F763))</f>
        <v>41</v>
      </c>
      <c r="G763" s="1">
        <v>0</v>
      </c>
      <c r="H763" s="1">
        <v>0</v>
      </c>
      <c r="I763" s="1" t="s">
        <v>1058</v>
      </c>
      <c r="J763" s="8">
        <v>7.125</v>
      </c>
      <c r="K763" t="str">
        <f>IF(ISBLANK(Titanic_Original!K763),"0",Titanic_Original!K763)</f>
        <v>0</v>
      </c>
      <c r="L763" s="1" t="str">
        <f>_xlfn.IFS(ISBLANK(Titanic_Original!L763),"Unknown",Titanic_Original!L763="C","Cherbourg",Titanic_Original!L763="Q","Queenstown",Titanic_Original!L763="S","Southampton")</f>
        <v>Southampton</v>
      </c>
    </row>
    <row r="764" spans="1:12" x14ac:dyDescent="0.2">
      <c r="A764" s="1">
        <v>763</v>
      </c>
      <c r="B764" s="1" t="str">
        <f>IF(Titanic_Original!$B764=1,"Yes","No")</f>
        <v>Yes</v>
      </c>
      <c r="C764" s="1" t="str">
        <f>(_xlfn.IFS(Titanic_Original!$C764=1,_xlfn.CONCAT(Titanic_Original!$C764,"st"),Titanic_Original!$C764=2,_xlfn.CONCAT(Titanic_Original!$C764,"nd"),Titanic_Original!$C764=3,_xlfn.CONCAT(Titanic_Original!$C764,"rd")))</f>
        <v>3rd</v>
      </c>
      <c r="D764" s="1" t="s">
        <v>1059</v>
      </c>
      <c r="E764" s="1" t="str">
        <f>PROPER(Titanic_Original!E764)</f>
        <v>Male</v>
      </c>
      <c r="F764" s="4">
        <f>IF(ISBLANK(Titanic_Original!$F764),MEDIAN(Titanic_Original!$F$2:$F$892),IF(Titanic_Original!$F764&lt;1,1,Titanic_Original!$F764))</f>
        <v>20</v>
      </c>
      <c r="G764" s="1">
        <v>0</v>
      </c>
      <c r="H764" s="1">
        <v>0</v>
      </c>
      <c r="I764" s="1">
        <v>2663</v>
      </c>
      <c r="J764" s="8">
        <v>7.2291999999999996</v>
      </c>
      <c r="K764" t="str">
        <f>IF(ISBLANK(Titanic_Original!K764),"0",Titanic_Original!K764)</f>
        <v>0</v>
      </c>
      <c r="L764" s="1" t="str">
        <f>_xlfn.IFS(ISBLANK(Titanic_Original!L764),"Unknown",Titanic_Original!L764="C","Cherbourg",Titanic_Original!L764="Q","Queenstown",Titanic_Original!L764="S","Southampton")</f>
        <v>Cherbourg</v>
      </c>
    </row>
    <row r="765" spans="1:12" x14ac:dyDescent="0.2">
      <c r="A765" s="1">
        <v>764</v>
      </c>
      <c r="B765" s="1" t="str">
        <f>IF(Titanic_Original!$B765=1,"Yes","No")</f>
        <v>Yes</v>
      </c>
      <c r="C765" s="1" t="str">
        <f>(_xlfn.IFS(Titanic_Original!$C765=1,_xlfn.CONCAT(Titanic_Original!$C765,"st"),Titanic_Original!$C765=2,_xlfn.CONCAT(Titanic_Original!$C765,"nd"),Titanic_Original!$C765=3,_xlfn.CONCAT(Titanic_Original!$C765,"rd")))</f>
        <v>1st</v>
      </c>
      <c r="D765" s="1" t="s">
        <v>1060</v>
      </c>
      <c r="E765" s="1" t="str">
        <f>PROPER(Titanic_Original!E765)</f>
        <v>Female</v>
      </c>
      <c r="F765" s="4">
        <f>IF(ISBLANK(Titanic_Original!$F765),MEDIAN(Titanic_Original!$F$2:$F$892),IF(Titanic_Original!$F765&lt;1,1,Titanic_Original!$F765))</f>
        <v>36</v>
      </c>
      <c r="G765" s="1">
        <v>1</v>
      </c>
      <c r="H765" s="1">
        <v>2</v>
      </c>
      <c r="I765" s="1">
        <v>113760</v>
      </c>
      <c r="J765" s="8">
        <v>120</v>
      </c>
      <c r="K765" t="str">
        <f>IF(ISBLANK(Titanic_Original!K765),"0",Titanic_Original!K765)</f>
        <v>B96 B98</v>
      </c>
      <c r="L765" s="1" t="str">
        <f>_xlfn.IFS(ISBLANK(Titanic_Original!L765),"Unknown",Titanic_Original!L765="C","Cherbourg",Titanic_Original!L765="Q","Queenstown",Titanic_Original!L765="S","Southampton")</f>
        <v>Southampton</v>
      </c>
    </row>
    <row r="766" spans="1:12" x14ac:dyDescent="0.2">
      <c r="A766" s="1">
        <v>765</v>
      </c>
      <c r="B766" s="1" t="str">
        <f>IF(Titanic_Original!$B766=1,"Yes","No")</f>
        <v>No</v>
      </c>
      <c r="C766" s="1" t="str">
        <f>(_xlfn.IFS(Titanic_Original!$C766=1,_xlfn.CONCAT(Titanic_Original!$C766,"st"),Titanic_Original!$C766=2,_xlfn.CONCAT(Titanic_Original!$C766,"nd"),Titanic_Original!$C766=3,_xlfn.CONCAT(Titanic_Original!$C766,"rd")))</f>
        <v>3rd</v>
      </c>
      <c r="D766" s="1" t="s">
        <v>1061</v>
      </c>
      <c r="E766" s="1" t="str">
        <f>PROPER(Titanic_Original!E766)</f>
        <v>Male</v>
      </c>
      <c r="F766" s="4">
        <f>IF(ISBLANK(Titanic_Original!$F766),MEDIAN(Titanic_Original!$F$2:$F$892),IF(Titanic_Original!$F766&lt;1,1,Titanic_Original!$F766))</f>
        <v>16</v>
      </c>
      <c r="G766" s="1">
        <v>0</v>
      </c>
      <c r="H766" s="1">
        <v>0</v>
      </c>
      <c r="I766" s="1">
        <v>347074</v>
      </c>
      <c r="J766" s="8">
        <v>7.7750000000000004</v>
      </c>
      <c r="K766" t="str">
        <f>IF(ISBLANK(Titanic_Original!K766),"0",Titanic_Original!K766)</f>
        <v>0</v>
      </c>
      <c r="L766" s="1" t="str">
        <f>_xlfn.IFS(ISBLANK(Titanic_Original!L766),"Unknown",Titanic_Original!L766="C","Cherbourg",Titanic_Original!L766="Q","Queenstown",Titanic_Original!L766="S","Southampton")</f>
        <v>Southampton</v>
      </c>
    </row>
    <row r="767" spans="1:12" x14ac:dyDescent="0.2">
      <c r="A767" s="1">
        <v>766</v>
      </c>
      <c r="B767" s="1" t="str">
        <f>IF(Titanic_Original!$B767=1,"Yes","No")</f>
        <v>Yes</v>
      </c>
      <c r="C767" s="1" t="str">
        <f>(_xlfn.IFS(Titanic_Original!$C767=1,_xlfn.CONCAT(Titanic_Original!$C767,"st"),Titanic_Original!$C767=2,_xlfn.CONCAT(Titanic_Original!$C767,"nd"),Titanic_Original!$C767=3,_xlfn.CONCAT(Titanic_Original!$C767,"rd")))</f>
        <v>1st</v>
      </c>
      <c r="D767" s="1" t="s">
        <v>1062</v>
      </c>
      <c r="E767" s="1" t="str">
        <f>PROPER(Titanic_Original!E767)</f>
        <v>Female</v>
      </c>
      <c r="F767" s="4">
        <f>IF(ISBLANK(Titanic_Original!$F767),MEDIAN(Titanic_Original!$F$2:$F$892),IF(Titanic_Original!$F767&lt;1,1,Titanic_Original!$F767))</f>
        <v>51</v>
      </c>
      <c r="G767" s="1">
        <v>1</v>
      </c>
      <c r="H767" s="1">
        <v>0</v>
      </c>
      <c r="I767" s="1">
        <v>13502</v>
      </c>
      <c r="J767" s="8">
        <v>77.958299999999994</v>
      </c>
      <c r="K767" t="str">
        <f>IF(ISBLANK(Titanic_Original!K767),"0",Titanic_Original!K767)</f>
        <v>D11</v>
      </c>
      <c r="L767" s="1" t="str">
        <f>_xlfn.IFS(ISBLANK(Titanic_Original!L767),"Unknown",Titanic_Original!L767="C","Cherbourg",Titanic_Original!L767="Q","Queenstown",Titanic_Original!L767="S","Southampton")</f>
        <v>Southampton</v>
      </c>
    </row>
    <row r="768" spans="1:12" x14ac:dyDescent="0.2">
      <c r="A768" s="1">
        <v>767</v>
      </c>
      <c r="B768" s="1" t="str">
        <f>IF(Titanic_Original!$B768=1,"Yes","No")</f>
        <v>No</v>
      </c>
      <c r="C768" s="1" t="str">
        <f>(_xlfn.IFS(Titanic_Original!$C768=1,_xlfn.CONCAT(Titanic_Original!$C768,"st"),Titanic_Original!$C768=2,_xlfn.CONCAT(Titanic_Original!$C768,"nd"),Titanic_Original!$C768=3,_xlfn.CONCAT(Titanic_Original!$C768,"rd")))</f>
        <v>1st</v>
      </c>
      <c r="D768" s="1" t="s">
        <v>1064</v>
      </c>
      <c r="E768" s="1" t="str">
        <f>PROPER(Titanic_Original!E768)</f>
        <v>Male</v>
      </c>
      <c r="F768" s="4">
        <f>IF(ISBLANK(Titanic_Original!$F768),MEDIAN(Titanic_Original!$F$2:$F$892),IF(Titanic_Original!$F768&lt;1,1,Titanic_Original!$F768))</f>
        <v>28</v>
      </c>
      <c r="G768" s="1">
        <v>0</v>
      </c>
      <c r="H768" s="1">
        <v>0</v>
      </c>
      <c r="I768" s="1">
        <v>112379</v>
      </c>
      <c r="J768" s="8">
        <v>39.6</v>
      </c>
      <c r="K768" t="str">
        <f>IF(ISBLANK(Titanic_Original!K768),"0",Titanic_Original!K768)</f>
        <v>0</v>
      </c>
      <c r="L768" s="1" t="str">
        <f>_xlfn.IFS(ISBLANK(Titanic_Original!L768),"Unknown",Titanic_Original!L768="C","Cherbourg",Titanic_Original!L768="Q","Queenstown",Titanic_Original!L768="S","Southampton")</f>
        <v>Cherbourg</v>
      </c>
    </row>
    <row r="769" spans="1:12" x14ac:dyDescent="0.2">
      <c r="A769" s="1">
        <v>768</v>
      </c>
      <c r="B769" s="1" t="str">
        <f>IF(Titanic_Original!$B769=1,"Yes","No")</f>
        <v>No</v>
      </c>
      <c r="C769" s="1" t="str">
        <f>(_xlfn.IFS(Titanic_Original!$C769=1,_xlfn.CONCAT(Titanic_Original!$C769,"st"),Titanic_Original!$C769=2,_xlfn.CONCAT(Titanic_Original!$C769,"nd"),Titanic_Original!$C769=3,_xlfn.CONCAT(Titanic_Original!$C769,"rd")))</f>
        <v>3rd</v>
      </c>
      <c r="D769" s="1" t="s">
        <v>1065</v>
      </c>
      <c r="E769" s="1" t="str">
        <f>PROPER(Titanic_Original!E769)</f>
        <v>Female</v>
      </c>
      <c r="F769" s="4">
        <f>IF(ISBLANK(Titanic_Original!$F769),MEDIAN(Titanic_Original!$F$2:$F$892),IF(Titanic_Original!$F769&lt;1,1,Titanic_Original!$F769))</f>
        <v>30.5</v>
      </c>
      <c r="G769" s="1">
        <v>0</v>
      </c>
      <c r="H769" s="1">
        <v>0</v>
      </c>
      <c r="I769" s="1">
        <v>364850</v>
      </c>
      <c r="J769" s="8">
        <v>7.75</v>
      </c>
      <c r="K769" t="str">
        <f>IF(ISBLANK(Titanic_Original!K769),"0",Titanic_Original!K769)</f>
        <v>0</v>
      </c>
      <c r="L769" s="1" t="str">
        <f>_xlfn.IFS(ISBLANK(Titanic_Original!L769),"Unknown",Titanic_Original!L769="C","Cherbourg",Titanic_Original!L769="Q","Queenstown",Titanic_Original!L769="S","Southampton")</f>
        <v>Queenstown</v>
      </c>
    </row>
    <row r="770" spans="1:12" x14ac:dyDescent="0.2">
      <c r="A770" s="1">
        <v>769</v>
      </c>
      <c r="B770" s="1" t="str">
        <f>IF(Titanic_Original!$B770=1,"Yes","No")</f>
        <v>No</v>
      </c>
      <c r="C770" s="1" t="str">
        <f>(_xlfn.IFS(Titanic_Original!$C770=1,_xlfn.CONCAT(Titanic_Original!$C770,"st"),Titanic_Original!$C770=2,_xlfn.CONCAT(Titanic_Original!$C770,"nd"),Titanic_Original!$C770=3,_xlfn.CONCAT(Titanic_Original!$C770,"rd")))</f>
        <v>3rd</v>
      </c>
      <c r="D770" s="1" t="s">
        <v>1066</v>
      </c>
      <c r="E770" s="1" t="str">
        <f>PROPER(Titanic_Original!E770)</f>
        <v>Male</v>
      </c>
      <c r="F770" s="4">
        <f>IF(ISBLANK(Titanic_Original!$F770),MEDIAN(Titanic_Original!$F$2:$F$892),IF(Titanic_Original!$F770&lt;1,1,Titanic_Original!$F770))</f>
        <v>28</v>
      </c>
      <c r="G770" s="1">
        <v>1</v>
      </c>
      <c r="H770" s="1">
        <v>0</v>
      </c>
      <c r="I770" s="1">
        <v>371110</v>
      </c>
      <c r="J770" s="8">
        <v>24.15</v>
      </c>
      <c r="K770" t="str">
        <f>IF(ISBLANK(Titanic_Original!K770),"0",Titanic_Original!K770)</f>
        <v>0</v>
      </c>
      <c r="L770" s="1" t="str">
        <f>_xlfn.IFS(ISBLANK(Titanic_Original!L770),"Unknown",Titanic_Original!L770="C","Cherbourg",Titanic_Original!L770="Q","Queenstown",Titanic_Original!L770="S","Southampton")</f>
        <v>Queenstown</v>
      </c>
    </row>
    <row r="771" spans="1:12" x14ac:dyDescent="0.2">
      <c r="A771" s="1">
        <v>770</v>
      </c>
      <c r="B771" s="1" t="str">
        <f>IF(Titanic_Original!$B771=1,"Yes","No")</f>
        <v>No</v>
      </c>
      <c r="C771" s="1" t="str">
        <f>(_xlfn.IFS(Titanic_Original!$C771=1,_xlfn.CONCAT(Titanic_Original!$C771,"st"),Titanic_Original!$C771=2,_xlfn.CONCAT(Titanic_Original!$C771,"nd"),Titanic_Original!$C771=3,_xlfn.CONCAT(Titanic_Original!$C771,"rd")))</f>
        <v>3rd</v>
      </c>
      <c r="D771" s="1" t="s">
        <v>1067</v>
      </c>
      <c r="E771" s="1" t="str">
        <f>PROPER(Titanic_Original!E771)</f>
        <v>Male</v>
      </c>
      <c r="F771" s="4">
        <f>IF(ISBLANK(Titanic_Original!$F771),MEDIAN(Titanic_Original!$F$2:$F$892),IF(Titanic_Original!$F771&lt;1,1,Titanic_Original!$F771))</f>
        <v>32</v>
      </c>
      <c r="G771" s="1">
        <v>0</v>
      </c>
      <c r="H771" s="1">
        <v>0</v>
      </c>
      <c r="I771" s="1">
        <v>8471</v>
      </c>
      <c r="J771" s="8">
        <v>8.3625000000000007</v>
      </c>
      <c r="K771" t="str">
        <f>IF(ISBLANK(Titanic_Original!K771),"0",Titanic_Original!K771)</f>
        <v>0</v>
      </c>
      <c r="L771" s="1" t="str">
        <f>_xlfn.IFS(ISBLANK(Titanic_Original!L771),"Unknown",Titanic_Original!L771="C","Cherbourg",Titanic_Original!L771="Q","Queenstown",Titanic_Original!L771="S","Southampton")</f>
        <v>Southampton</v>
      </c>
    </row>
    <row r="772" spans="1:12" x14ac:dyDescent="0.2">
      <c r="A772" s="1">
        <v>771</v>
      </c>
      <c r="B772" s="1" t="str">
        <f>IF(Titanic_Original!$B772=1,"Yes","No")</f>
        <v>No</v>
      </c>
      <c r="C772" s="1" t="str">
        <f>(_xlfn.IFS(Titanic_Original!$C772=1,_xlfn.CONCAT(Titanic_Original!$C772,"st"),Titanic_Original!$C772=2,_xlfn.CONCAT(Titanic_Original!$C772,"nd"),Titanic_Original!$C772=3,_xlfn.CONCAT(Titanic_Original!$C772,"rd")))</f>
        <v>3rd</v>
      </c>
      <c r="D772" s="1" t="s">
        <v>1068</v>
      </c>
      <c r="E772" s="1" t="str">
        <f>PROPER(Titanic_Original!E772)</f>
        <v>Male</v>
      </c>
      <c r="F772" s="4">
        <f>IF(ISBLANK(Titanic_Original!$F772),MEDIAN(Titanic_Original!$F$2:$F$892),IF(Titanic_Original!$F772&lt;1,1,Titanic_Original!$F772))</f>
        <v>24</v>
      </c>
      <c r="G772" s="1">
        <v>0</v>
      </c>
      <c r="H772" s="1">
        <v>0</v>
      </c>
      <c r="I772" s="1">
        <v>345781</v>
      </c>
      <c r="J772" s="8">
        <v>9.5</v>
      </c>
      <c r="K772" t="str">
        <f>IF(ISBLANK(Titanic_Original!K772),"0",Titanic_Original!K772)</f>
        <v>0</v>
      </c>
      <c r="L772" s="1" t="str">
        <f>_xlfn.IFS(ISBLANK(Titanic_Original!L772),"Unknown",Titanic_Original!L772="C","Cherbourg",Titanic_Original!L772="Q","Queenstown",Titanic_Original!L772="S","Southampton")</f>
        <v>Southampton</v>
      </c>
    </row>
    <row r="773" spans="1:12" x14ac:dyDescent="0.2">
      <c r="A773" s="1">
        <v>772</v>
      </c>
      <c r="B773" s="1" t="str">
        <f>IF(Titanic_Original!$B773=1,"Yes","No")</f>
        <v>No</v>
      </c>
      <c r="C773" s="1" t="str">
        <f>(_xlfn.IFS(Titanic_Original!$C773=1,_xlfn.CONCAT(Titanic_Original!$C773,"st"),Titanic_Original!$C773=2,_xlfn.CONCAT(Titanic_Original!$C773,"nd"),Titanic_Original!$C773=3,_xlfn.CONCAT(Titanic_Original!$C773,"rd")))</f>
        <v>3rd</v>
      </c>
      <c r="D773" s="1" t="s">
        <v>1069</v>
      </c>
      <c r="E773" s="1" t="str">
        <f>PROPER(Titanic_Original!E773)</f>
        <v>Male</v>
      </c>
      <c r="F773" s="4">
        <f>IF(ISBLANK(Titanic_Original!$F773),MEDIAN(Titanic_Original!$F$2:$F$892),IF(Titanic_Original!$F773&lt;1,1,Titanic_Original!$F773))</f>
        <v>48</v>
      </c>
      <c r="G773" s="1">
        <v>0</v>
      </c>
      <c r="H773" s="1">
        <v>0</v>
      </c>
      <c r="I773" s="1">
        <v>350047</v>
      </c>
      <c r="J773" s="8">
        <v>7.8541999999999996</v>
      </c>
      <c r="K773" t="str">
        <f>IF(ISBLANK(Titanic_Original!K773),"0",Titanic_Original!K773)</f>
        <v>0</v>
      </c>
      <c r="L773" s="1" t="str">
        <f>_xlfn.IFS(ISBLANK(Titanic_Original!L773),"Unknown",Titanic_Original!L773="C","Cherbourg",Titanic_Original!L773="Q","Queenstown",Titanic_Original!L773="S","Southampton")</f>
        <v>Southampton</v>
      </c>
    </row>
    <row r="774" spans="1:12" x14ac:dyDescent="0.2">
      <c r="A774" s="1">
        <v>773</v>
      </c>
      <c r="B774" s="1" t="str">
        <f>IF(Titanic_Original!$B774=1,"Yes","No")</f>
        <v>No</v>
      </c>
      <c r="C774" s="1" t="str">
        <f>(_xlfn.IFS(Titanic_Original!$C774=1,_xlfn.CONCAT(Titanic_Original!$C774,"st"),Titanic_Original!$C774=2,_xlfn.CONCAT(Titanic_Original!$C774,"nd"),Titanic_Original!$C774=3,_xlfn.CONCAT(Titanic_Original!$C774,"rd")))</f>
        <v>2nd</v>
      </c>
      <c r="D774" s="1" t="s">
        <v>1070</v>
      </c>
      <c r="E774" s="1" t="str">
        <f>PROPER(Titanic_Original!E774)</f>
        <v>Female</v>
      </c>
      <c r="F774" s="4">
        <f>IF(ISBLANK(Titanic_Original!$F774),MEDIAN(Titanic_Original!$F$2:$F$892),IF(Titanic_Original!$F774&lt;1,1,Titanic_Original!$F774))</f>
        <v>57</v>
      </c>
      <c r="G774" s="1">
        <v>0</v>
      </c>
      <c r="H774" s="1">
        <v>0</v>
      </c>
      <c r="I774" s="1" t="s">
        <v>1071</v>
      </c>
      <c r="J774" s="8">
        <v>10.5</v>
      </c>
      <c r="K774" t="str">
        <f>IF(ISBLANK(Titanic_Original!K774),"0",Titanic_Original!K774)</f>
        <v>E77</v>
      </c>
      <c r="L774" s="1" t="str">
        <f>_xlfn.IFS(ISBLANK(Titanic_Original!L774),"Unknown",Titanic_Original!L774="C","Cherbourg",Titanic_Original!L774="Q","Queenstown",Titanic_Original!L774="S","Southampton")</f>
        <v>Southampton</v>
      </c>
    </row>
    <row r="775" spans="1:12" x14ac:dyDescent="0.2">
      <c r="A775" s="1">
        <v>774</v>
      </c>
      <c r="B775" s="1" t="str">
        <f>IF(Titanic_Original!$B775=1,"Yes","No")</f>
        <v>No</v>
      </c>
      <c r="C775" s="1" t="str">
        <f>(_xlfn.IFS(Titanic_Original!$C775=1,_xlfn.CONCAT(Titanic_Original!$C775,"st"),Titanic_Original!$C775=2,_xlfn.CONCAT(Titanic_Original!$C775,"nd"),Titanic_Original!$C775=3,_xlfn.CONCAT(Titanic_Original!$C775,"rd")))</f>
        <v>3rd</v>
      </c>
      <c r="D775" s="1" t="s">
        <v>1073</v>
      </c>
      <c r="E775" s="1" t="str">
        <f>PROPER(Titanic_Original!E775)</f>
        <v>Male</v>
      </c>
      <c r="F775" s="4">
        <f>IF(ISBLANK(Titanic_Original!$F775),MEDIAN(Titanic_Original!$F$2:$F$892),IF(Titanic_Original!$F775&lt;1,1,Titanic_Original!$F775))</f>
        <v>28</v>
      </c>
      <c r="G775" s="1">
        <v>0</v>
      </c>
      <c r="H775" s="1">
        <v>0</v>
      </c>
      <c r="I775" s="1">
        <v>2674</v>
      </c>
      <c r="J775" s="8">
        <v>7.2249999999999996</v>
      </c>
      <c r="K775" t="str">
        <f>IF(ISBLANK(Titanic_Original!K775),"0",Titanic_Original!K775)</f>
        <v>0</v>
      </c>
      <c r="L775" s="1" t="str">
        <f>_xlfn.IFS(ISBLANK(Titanic_Original!L775),"Unknown",Titanic_Original!L775="C","Cherbourg",Titanic_Original!L775="Q","Queenstown",Titanic_Original!L775="S","Southampton")</f>
        <v>Cherbourg</v>
      </c>
    </row>
    <row r="776" spans="1:12" x14ac:dyDescent="0.2">
      <c r="A776" s="1">
        <v>775</v>
      </c>
      <c r="B776" s="1" t="str">
        <f>IF(Titanic_Original!$B776=1,"Yes","No")</f>
        <v>Yes</v>
      </c>
      <c r="C776" s="1" t="str">
        <f>(_xlfn.IFS(Titanic_Original!$C776=1,_xlfn.CONCAT(Titanic_Original!$C776,"st"),Titanic_Original!$C776=2,_xlfn.CONCAT(Titanic_Original!$C776,"nd"),Titanic_Original!$C776=3,_xlfn.CONCAT(Titanic_Original!$C776,"rd")))</f>
        <v>2nd</v>
      </c>
      <c r="D776" s="1" t="s">
        <v>1074</v>
      </c>
      <c r="E776" s="1" t="str">
        <f>PROPER(Titanic_Original!E776)</f>
        <v>Female</v>
      </c>
      <c r="F776" s="4">
        <f>IF(ISBLANK(Titanic_Original!$F776),MEDIAN(Titanic_Original!$F$2:$F$892),IF(Titanic_Original!$F776&lt;1,1,Titanic_Original!$F776))</f>
        <v>54</v>
      </c>
      <c r="G776" s="1">
        <v>1</v>
      </c>
      <c r="H776" s="1">
        <v>3</v>
      </c>
      <c r="I776" s="1">
        <v>29105</v>
      </c>
      <c r="J776" s="8">
        <v>23</v>
      </c>
      <c r="K776" t="str">
        <f>IF(ISBLANK(Titanic_Original!K776),"0",Titanic_Original!K776)</f>
        <v>0</v>
      </c>
      <c r="L776" s="1" t="str">
        <f>_xlfn.IFS(ISBLANK(Titanic_Original!L776),"Unknown",Titanic_Original!L776="C","Cherbourg",Titanic_Original!L776="Q","Queenstown",Titanic_Original!L776="S","Southampton")</f>
        <v>Southampton</v>
      </c>
    </row>
    <row r="777" spans="1:12" x14ac:dyDescent="0.2">
      <c r="A777" s="1">
        <v>776</v>
      </c>
      <c r="B777" s="1" t="str">
        <f>IF(Titanic_Original!$B777=1,"Yes","No")</f>
        <v>No</v>
      </c>
      <c r="C777" s="1" t="str">
        <f>(_xlfn.IFS(Titanic_Original!$C777=1,_xlfn.CONCAT(Titanic_Original!$C777,"st"),Titanic_Original!$C777=2,_xlfn.CONCAT(Titanic_Original!$C777,"nd"),Titanic_Original!$C777=3,_xlfn.CONCAT(Titanic_Original!$C777,"rd")))</f>
        <v>3rd</v>
      </c>
      <c r="D777" s="1" t="s">
        <v>1075</v>
      </c>
      <c r="E777" s="1" t="str">
        <f>PROPER(Titanic_Original!E777)</f>
        <v>Male</v>
      </c>
      <c r="F777" s="4">
        <f>IF(ISBLANK(Titanic_Original!$F777),MEDIAN(Titanic_Original!$F$2:$F$892),IF(Titanic_Original!$F777&lt;1,1,Titanic_Original!$F777))</f>
        <v>18</v>
      </c>
      <c r="G777" s="1">
        <v>0</v>
      </c>
      <c r="H777" s="1">
        <v>0</v>
      </c>
      <c r="I777" s="1">
        <v>347078</v>
      </c>
      <c r="J777" s="8">
        <v>7.75</v>
      </c>
      <c r="K777" t="str">
        <f>IF(ISBLANK(Titanic_Original!K777),"0",Titanic_Original!K777)</f>
        <v>0</v>
      </c>
      <c r="L777" s="1" t="str">
        <f>_xlfn.IFS(ISBLANK(Titanic_Original!L777),"Unknown",Titanic_Original!L777="C","Cherbourg",Titanic_Original!L777="Q","Queenstown",Titanic_Original!L777="S","Southampton")</f>
        <v>Southampton</v>
      </c>
    </row>
    <row r="778" spans="1:12" x14ac:dyDescent="0.2">
      <c r="A778" s="1">
        <v>777</v>
      </c>
      <c r="B778" s="1" t="str">
        <f>IF(Titanic_Original!$B778=1,"Yes","No")</f>
        <v>No</v>
      </c>
      <c r="C778" s="1" t="str">
        <f>(_xlfn.IFS(Titanic_Original!$C778=1,_xlfn.CONCAT(Titanic_Original!$C778,"st"),Titanic_Original!$C778=2,_xlfn.CONCAT(Titanic_Original!$C778,"nd"),Titanic_Original!$C778=3,_xlfn.CONCAT(Titanic_Original!$C778,"rd")))</f>
        <v>3rd</v>
      </c>
      <c r="D778" s="1" t="s">
        <v>1076</v>
      </c>
      <c r="E778" s="1" t="str">
        <f>PROPER(Titanic_Original!E778)</f>
        <v>Male</v>
      </c>
      <c r="F778" s="4">
        <f>IF(ISBLANK(Titanic_Original!$F778),MEDIAN(Titanic_Original!$F$2:$F$892),IF(Titanic_Original!$F778&lt;1,1,Titanic_Original!$F778))</f>
        <v>28</v>
      </c>
      <c r="G778" s="1">
        <v>0</v>
      </c>
      <c r="H778" s="1">
        <v>0</v>
      </c>
      <c r="I778" s="1">
        <v>383121</v>
      </c>
      <c r="J778" s="8">
        <v>7.75</v>
      </c>
      <c r="K778" t="str">
        <f>IF(ISBLANK(Titanic_Original!K778),"0",Titanic_Original!K778)</f>
        <v>F38</v>
      </c>
      <c r="L778" s="1" t="str">
        <f>_xlfn.IFS(ISBLANK(Titanic_Original!L778),"Unknown",Titanic_Original!L778="C","Cherbourg",Titanic_Original!L778="Q","Queenstown",Titanic_Original!L778="S","Southampton")</f>
        <v>Queenstown</v>
      </c>
    </row>
    <row r="779" spans="1:12" x14ac:dyDescent="0.2">
      <c r="A779" s="1">
        <v>778</v>
      </c>
      <c r="B779" s="1" t="str">
        <f>IF(Titanic_Original!$B779=1,"Yes","No")</f>
        <v>Yes</v>
      </c>
      <c r="C779" s="1" t="str">
        <f>(_xlfn.IFS(Titanic_Original!$C779=1,_xlfn.CONCAT(Titanic_Original!$C779,"st"),Titanic_Original!$C779=2,_xlfn.CONCAT(Titanic_Original!$C779,"nd"),Titanic_Original!$C779=3,_xlfn.CONCAT(Titanic_Original!$C779,"rd")))</f>
        <v>3rd</v>
      </c>
      <c r="D779" s="1" t="s">
        <v>1078</v>
      </c>
      <c r="E779" s="1" t="str">
        <f>PROPER(Titanic_Original!E779)</f>
        <v>Female</v>
      </c>
      <c r="F779" s="4">
        <f>IF(ISBLANK(Titanic_Original!$F779),MEDIAN(Titanic_Original!$F$2:$F$892),IF(Titanic_Original!$F779&lt;1,1,Titanic_Original!$F779))</f>
        <v>5</v>
      </c>
      <c r="G779" s="1">
        <v>0</v>
      </c>
      <c r="H779" s="1">
        <v>0</v>
      </c>
      <c r="I779" s="1">
        <v>364516</v>
      </c>
      <c r="J779" s="8">
        <v>12.475</v>
      </c>
      <c r="K779" t="str">
        <f>IF(ISBLANK(Titanic_Original!K779),"0",Titanic_Original!K779)</f>
        <v>0</v>
      </c>
      <c r="L779" s="1" t="str">
        <f>_xlfn.IFS(ISBLANK(Titanic_Original!L779),"Unknown",Titanic_Original!L779="C","Cherbourg",Titanic_Original!L779="Q","Queenstown",Titanic_Original!L779="S","Southampton")</f>
        <v>Southampton</v>
      </c>
    </row>
    <row r="780" spans="1:12" x14ac:dyDescent="0.2">
      <c r="A780" s="1">
        <v>779</v>
      </c>
      <c r="B780" s="1" t="str">
        <f>IF(Titanic_Original!$B780=1,"Yes","No")</f>
        <v>No</v>
      </c>
      <c r="C780" s="1" t="str">
        <f>(_xlfn.IFS(Titanic_Original!$C780=1,_xlfn.CONCAT(Titanic_Original!$C780,"st"),Titanic_Original!$C780=2,_xlfn.CONCAT(Titanic_Original!$C780,"nd"),Titanic_Original!$C780=3,_xlfn.CONCAT(Titanic_Original!$C780,"rd")))</f>
        <v>3rd</v>
      </c>
      <c r="D780" s="1" t="s">
        <v>1079</v>
      </c>
      <c r="E780" s="1" t="str">
        <f>PROPER(Titanic_Original!E780)</f>
        <v>Male</v>
      </c>
      <c r="F780" s="4">
        <f>IF(ISBLANK(Titanic_Original!$F780),MEDIAN(Titanic_Original!$F$2:$F$892),IF(Titanic_Original!$F780&lt;1,1,Titanic_Original!$F780))</f>
        <v>28</v>
      </c>
      <c r="G780" s="1">
        <v>0</v>
      </c>
      <c r="H780" s="1">
        <v>0</v>
      </c>
      <c r="I780" s="1">
        <v>36865</v>
      </c>
      <c r="J780" s="8">
        <v>7.7374999999999998</v>
      </c>
      <c r="K780" t="str">
        <f>IF(ISBLANK(Titanic_Original!K780),"0",Titanic_Original!K780)</f>
        <v>0</v>
      </c>
      <c r="L780" s="1" t="str">
        <f>_xlfn.IFS(ISBLANK(Titanic_Original!L780),"Unknown",Titanic_Original!L780="C","Cherbourg",Titanic_Original!L780="Q","Queenstown",Titanic_Original!L780="S","Southampton")</f>
        <v>Queenstown</v>
      </c>
    </row>
    <row r="781" spans="1:12" x14ac:dyDescent="0.2">
      <c r="A781" s="1">
        <v>780</v>
      </c>
      <c r="B781" s="1" t="str">
        <f>IF(Titanic_Original!$B781=1,"Yes","No")</f>
        <v>Yes</v>
      </c>
      <c r="C781" s="1" t="str">
        <f>(_xlfn.IFS(Titanic_Original!$C781=1,_xlfn.CONCAT(Titanic_Original!$C781,"st"),Titanic_Original!$C781=2,_xlfn.CONCAT(Titanic_Original!$C781,"nd"),Titanic_Original!$C781=3,_xlfn.CONCAT(Titanic_Original!$C781,"rd")))</f>
        <v>1st</v>
      </c>
      <c r="D781" s="1" t="s">
        <v>1080</v>
      </c>
      <c r="E781" s="1" t="str">
        <f>PROPER(Titanic_Original!E781)</f>
        <v>Female</v>
      </c>
      <c r="F781" s="4">
        <f>IF(ISBLANK(Titanic_Original!$F781),MEDIAN(Titanic_Original!$F$2:$F$892),IF(Titanic_Original!$F781&lt;1,1,Titanic_Original!$F781))</f>
        <v>43</v>
      </c>
      <c r="G781" s="1">
        <v>0</v>
      </c>
      <c r="H781" s="1">
        <v>1</v>
      </c>
      <c r="I781" s="1">
        <v>24160</v>
      </c>
      <c r="J781" s="8">
        <v>211.33750000000001</v>
      </c>
      <c r="K781" t="str">
        <f>IF(ISBLANK(Titanic_Original!K781),"0",Titanic_Original!K781)</f>
        <v>B3</v>
      </c>
      <c r="L781" s="1" t="str">
        <f>_xlfn.IFS(ISBLANK(Titanic_Original!L781),"Unknown",Titanic_Original!L781="C","Cherbourg",Titanic_Original!L781="Q","Queenstown",Titanic_Original!L781="S","Southampton")</f>
        <v>Southampton</v>
      </c>
    </row>
    <row r="782" spans="1:12" x14ac:dyDescent="0.2">
      <c r="A782" s="1">
        <v>781</v>
      </c>
      <c r="B782" s="1" t="str">
        <f>IF(Titanic_Original!$B782=1,"Yes","No")</f>
        <v>Yes</v>
      </c>
      <c r="C782" s="1" t="str">
        <f>(_xlfn.IFS(Titanic_Original!$C782=1,_xlfn.CONCAT(Titanic_Original!$C782,"st"),Titanic_Original!$C782=2,_xlfn.CONCAT(Titanic_Original!$C782,"nd"),Titanic_Original!$C782=3,_xlfn.CONCAT(Titanic_Original!$C782,"rd")))</f>
        <v>3rd</v>
      </c>
      <c r="D782" s="1" t="s">
        <v>1082</v>
      </c>
      <c r="E782" s="1" t="str">
        <f>PROPER(Titanic_Original!E782)</f>
        <v>Female</v>
      </c>
      <c r="F782" s="4">
        <f>IF(ISBLANK(Titanic_Original!$F782),MEDIAN(Titanic_Original!$F$2:$F$892),IF(Titanic_Original!$F782&lt;1,1,Titanic_Original!$F782))</f>
        <v>13</v>
      </c>
      <c r="G782" s="1">
        <v>0</v>
      </c>
      <c r="H782" s="1">
        <v>0</v>
      </c>
      <c r="I782" s="1">
        <v>2687</v>
      </c>
      <c r="J782" s="8">
        <v>7.2291999999999996</v>
      </c>
      <c r="K782" t="str">
        <f>IF(ISBLANK(Titanic_Original!K782),"0",Titanic_Original!K782)</f>
        <v>0</v>
      </c>
      <c r="L782" s="1" t="str">
        <f>_xlfn.IFS(ISBLANK(Titanic_Original!L782),"Unknown",Titanic_Original!L782="C","Cherbourg",Titanic_Original!L782="Q","Queenstown",Titanic_Original!L782="S","Southampton")</f>
        <v>Cherbourg</v>
      </c>
    </row>
    <row r="783" spans="1:12" x14ac:dyDescent="0.2">
      <c r="A783" s="1">
        <v>782</v>
      </c>
      <c r="B783" s="1" t="str">
        <f>IF(Titanic_Original!$B783=1,"Yes","No")</f>
        <v>Yes</v>
      </c>
      <c r="C783" s="1" t="str">
        <f>(_xlfn.IFS(Titanic_Original!$C783=1,_xlfn.CONCAT(Titanic_Original!$C783,"st"),Titanic_Original!$C783=2,_xlfn.CONCAT(Titanic_Original!$C783,"nd"),Titanic_Original!$C783=3,_xlfn.CONCAT(Titanic_Original!$C783,"rd")))</f>
        <v>1st</v>
      </c>
      <c r="D783" s="1" t="s">
        <v>1083</v>
      </c>
      <c r="E783" s="1" t="str">
        <f>PROPER(Titanic_Original!E783)</f>
        <v>Female</v>
      </c>
      <c r="F783" s="4">
        <f>IF(ISBLANK(Titanic_Original!$F783),MEDIAN(Titanic_Original!$F$2:$F$892),IF(Titanic_Original!$F783&lt;1,1,Titanic_Original!$F783))</f>
        <v>17</v>
      </c>
      <c r="G783" s="1">
        <v>1</v>
      </c>
      <c r="H783" s="1">
        <v>0</v>
      </c>
      <c r="I783" s="1">
        <v>17474</v>
      </c>
      <c r="J783" s="8">
        <v>57</v>
      </c>
      <c r="K783" t="str">
        <f>IF(ISBLANK(Titanic_Original!K783),"0",Titanic_Original!K783)</f>
        <v>B20</v>
      </c>
      <c r="L783" s="1" t="str">
        <f>_xlfn.IFS(ISBLANK(Titanic_Original!L783),"Unknown",Titanic_Original!L783="C","Cherbourg",Titanic_Original!L783="Q","Queenstown",Titanic_Original!L783="S","Southampton")</f>
        <v>Southampton</v>
      </c>
    </row>
    <row r="784" spans="1:12" x14ac:dyDescent="0.2">
      <c r="A784" s="1">
        <v>783</v>
      </c>
      <c r="B784" s="1" t="str">
        <f>IF(Titanic_Original!$B784=1,"Yes","No")</f>
        <v>No</v>
      </c>
      <c r="C784" s="1" t="str">
        <f>(_xlfn.IFS(Titanic_Original!$C784=1,_xlfn.CONCAT(Titanic_Original!$C784,"st"),Titanic_Original!$C784=2,_xlfn.CONCAT(Titanic_Original!$C784,"nd"),Titanic_Original!$C784=3,_xlfn.CONCAT(Titanic_Original!$C784,"rd")))</f>
        <v>1st</v>
      </c>
      <c r="D784" s="1" t="s">
        <v>1084</v>
      </c>
      <c r="E784" s="1" t="str">
        <f>PROPER(Titanic_Original!E784)</f>
        <v>Male</v>
      </c>
      <c r="F784" s="4">
        <f>IF(ISBLANK(Titanic_Original!$F784),MEDIAN(Titanic_Original!$F$2:$F$892),IF(Titanic_Original!$F784&lt;1,1,Titanic_Original!$F784))</f>
        <v>29</v>
      </c>
      <c r="G784" s="1">
        <v>0</v>
      </c>
      <c r="H784" s="1">
        <v>0</v>
      </c>
      <c r="I784" s="1">
        <v>113501</v>
      </c>
      <c r="J784" s="8">
        <v>30</v>
      </c>
      <c r="K784" t="str">
        <f>IF(ISBLANK(Titanic_Original!K784),"0",Titanic_Original!K784)</f>
        <v>D6</v>
      </c>
      <c r="L784" s="1" t="str">
        <f>_xlfn.IFS(ISBLANK(Titanic_Original!L784),"Unknown",Titanic_Original!L784="C","Cherbourg",Titanic_Original!L784="Q","Queenstown",Titanic_Original!L784="S","Southampton")</f>
        <v>Southampton</v>
      </c>
    </row>
    <row r="785" spans="1:12" x14ac:dyDescent="0.2">
      <c r="A785" s="1">
        <v>784</v>
      </c>
      <c r="B785" s="1" t="str">
        <f>IF(Titanic_Original!$B785=1,"Yes","No")</f>
        <v>No</v>
      </c>
      <c r="C785" s="1" t="str">
        <f>(_xlfn.IFS(Titanic_Original!$C785=1,_xlfn.CONCAT(Titanic_Original!$C785,"st"),Titanic_Original!$C785=2,_xlfn.CONCAT(Titanic_Original!$C785,"nd"),Titanic_Original!$C785=3,_xlfn.CONCAT(Titanic_Original!$C785,"rd")))</f>
        <v>3rd</v>
      </c>
      <c r="D785" s="1" t="s">
        <v>1086</v>
      </c>
      <c r="E785" s="1" t="str">
        <f>PROPER(Titanic_Original!E785)</f>
        <v>Male</v>
      </c>
      <c r="F785" s="4">
        <f>IF(ISBLANK(Titanic_Original!$F785),MEDIAN(Titanic_Original!$F$2:$F$892),IF(Titanic_Original!$F785&lt;1,1,Titanic_Original!$F785))</f>
        <v>28</v>
      </c>
      <c r="G785" s="1">
        <v>1</v>
      </c>
      <c r="H785" s="1">
        <v>2</v>
      </c>
      <c r="I785" s="1" t="s">
        <v>1087</v>
      </c>
      <c r="J785" s="8">
        <v>23.45</v>
      </c>
      <c r="K785" t="str">
        <f>IF(ISBLANK(Titanic_Original!K785),"0",Titanic_Original!K785)</f>
        <v>0</v>
      </c>
      <c r="L785" s="1" t="str">
        <f>_xlfn.IFS(ISBLANK(Titanic_Original!L785),"Unknown",Titanic_Original!L785="C","Cherbourg",Titanic_Original!L785="Q","Queenstown",Titanic_Original!L785="S","Southampton")</f>
        <v>Southampton</v>
      </c>
    </row>
    <row r="786" spans="1:12" x14ac:dyDescent="0.2">
      <c r="A786" s="1">
        <v>785</v>
      </c>
      <c r="B786" s="1" t="str">
        <f>IF(Titanic_Original!$B786=1,"Yes","No")</f>
        <v>No</v>
      </c>
      <c r="C786" s="1" t="str">
        <f>(_xlfn.IFS(Titanic_Original!$C786=1,_xlfn.CONCAT(Titanic_Original!$C786,"st"),Titanic_Original!$C786=2,_xlfn.CONCAT(Titanic_Original!$C786,"nd"),Titanic_Original!$C786=3,_xlfn.CONCAT(Titanic_Original!$C786,"rd")))</f>
        <v>3rd</v>
      </c>
      <c r="D786" s="1" t="s">
        <v>1088</v>
      </c>
      <c r="E786" s="1" t="str">
        <f>PROPER(Titanic_Original!E786)</f>
        <v>Male</v>
      </c>
      <c r="F786" s="4">
        <f>IF(ISBLANK(Titanic_Original!$F786),MEDIAN(Titanic_Original!$F$2:$F$892),IF(Titanic_Original!$F786&lt;1,1,Titanic_Original!$F786))</f>
        <v>25</v>
      </c>
      <c r="G786" s="1">
        <v>0</v>
      </c>
      <c r="H786" s="1">
        <v>0</v>
      </c>
      <c r="I786" s="1" t="s">
        <v>1089</v>
      </c>
      <c r="J786" s="8">
        <v>7.05</v>
      </c>
      <c r="K786" t="str">
        <f>IF(ISBLANK(Titanic_Original!K786),"0",Titanic_Original!K786)</f>
        <v>0</v>
      </c>
      <c r="L786" s="1" t="str">
        <f>_xlfn.IFS(ISBLANK(Titanic_Original!L786),"Unknown",Titanic_Original!L786="C","Cherbourg",Titanic_Original!L786="Q","Queenstown",Titanic_Original!L786="S","Southampton")</f>
        <v>Southampton</v>
      </c>
    </row>
    <row r="787" spans="1:12" x14ac:dyDescent="0.2">
      <c r="A787" s="1">
        <v>786</v>
      </c>
      <c r="B787" s="1" t="str">
        <f>IF(Titanic_Original!$B787=1,"Yes","No")</f>
        <v>No</v>
      </c>
      <c r="C787" s="1" t="str">
        <f>(_xlfn.IFS(Titanic_Original!$C787=1,_xlfn.CONCAT(Titanic_Original!$C787,"st"),Titanic_Original!$C787=2,_xlfn.CONCAT(Titanic_Original!$C787,"nd"),Titanic_Original!$C787=3,_xlfn.CONCAT(Titanic_Original!$C787,"rd")))</f>
        <v>3rd</v>
      </c>
      <c r="D787" s="1" t="s">
        <v>1090</v>
      </c>
      <c r="E787" s="1" t="str">
        <f>PROPER(Titanic_Original!E787)</f>
        <v>Male</v>
      </c>
      <c r="F787" s="4">
        <f>IF(ISBLANK(Titanic_Original!$F787),MEDIAN(Titanic_Original!$F$2:$F$892),IF(Titanic_Original!$F787&lt;1,1,Titanic_Original!$F787))</f>
        <v>25</v>
      </c>
      <c r="G787" s="1">
        <v>0</v>
      </c>
      <c r="H787" s="1">
        <v>0</v>
      </c>
      <c r="I787" s="1">
        <v>374887</v>
      </c>
      <c r="J787" s="8">
        <v>7.25</v>
      </c>
      <c r="K787" t="str">
        <f>IF(ISBLANK(Titanic_Original!K787),"0",Titanic_Original!K787)</f>
        <v>0</v>
      </c>
      <c r="L787" s="1" t="str">
        <f>_xlfn.IFS(ISBLANK(Titanic_Original!L787),"Unknown",Titanic_Original!L787="C","Cherbourg",Titanic_Original!L787="Q","Queenstown",Titanic_Original!L787="S","Southampton")</f>
        <v>Southampton</v>
      </c>
    </row>
    <row r="788" spans="1:12" x14ac:dyDescent="0.2">
      <c r="A788" s="1">
        <v>787</v>
      </c>
      <c r="B788" s="1" t="str">
        <f>IF(Titanic_Original!$B788=1,"Yes","No")</f>
        <v>Yes</v>
      </c>
      <c r="C788" s="1" t="str">
        <f>(_xlfn.IFS(Titanic_Original!$C788=1,_xlfn.CONCAT(Titanic_Original!$C788,"st"),Titanic_Original!$C788=2,_xlfn.CONCAT(Titanic_Original!$C788,"nd"),Titanic_Original!$C788=3,_xlfn.CONCAT(Titanic_Original!$C788,"rd")))</f>
        <v>3rd</v>
      </c>
      <c r="D788" s="1" t="s">
        <v>1091</v>
      </c>
      <c r="E788" s="1" t="str">
        <f>PROPER(Titanic_Original!E788)</f>
        <v>Female</v>
      </c>
      <c r="F788" s="4">
        <f>IF(ISBLANK(Titanic_Original!$F788),MEDIAN(Titanic_Original!$F$2:$F$892),IF(Titanic_Original!$F788&lt;1,1,Titanic_Original!$F788))</f>
        <v>18</v>
      </c>
      <c r="G788" s="1">
        <v>0</v>
      </c>
      <c r="H788" s="1">
        <v>0</v>
      </c>
      <c r="I788" s="1">
        <v>3101265</v>
      </c>
      <c r="J788" s="8">
        <v>7.4958</v>
      </c>
      <c r="K788" t="str">
        <f>IF(ISBLANK(Titanic_Original!K788),"0",Titanic_Original!K788)</f>
        <v>0</v>
      </c>
      <c r="L788" s="1" t="str">
        <f>_xlfn.IFS(ISBLANK(Titanic_Original!L788),"Unknown",Titanic_Original!L788="C","Cherbourg",Titanic_Original!L788="Q","Queenstown",Titanic_Original!L788="S","Southampton")</f>
        <v>Southampton</v>
      </c>
    </row>
    <row r="789" spans="1:12" x14ac:dyDescent="0.2">
      <c r="A789" s="1">
        <v>788</v>
      </c>
      <c r="B789" s="1" t="str">
        <f>IF(Titanic_Original!$B789=1,"Yes","No")</f>
        <v>No</v>
      </c>
      <c r="C789" s="1" t="str">
        <f>(_xlfn.IFS(Titanic_Original!$C789=1,_xlfn.CONCAT(Titanic_Original!$C789,"st"),Titanic_Original!$C789=2,_xlfn.CONCAT(Titanic_Original!$C789,"nd"),Titanic_Original!$C789=3,_xlfn.CONCAT(Titanic_Original!$C789,"rd")))</f>
        <v>3rd</v>
      </c>
      <c r="D789" s="1" t="s">
        <v>1092</v>
      </c>
      <c r="E789" s="1" t="str">
        <f>PROPER(Titanic_Original!E789)</f>
        <v>Male</v>
      </c>
      <c r="F789" s="4">
        <f>IF(ISBLANK(Titanic_Original!$F789),MEDIAN(Titanic_Original!$F$2:$F$892),IF(Titanic_Original!$F789&lt;1,1,Titanic_Original!$F789))</f>
        <v>8</v>
      </c>
      <c r="G789" s="1">
        <v>4</v>
      </c>
      <c r="H789" s="1">
        <v>1</v>
      </c>
      <c r="I789" s="1">
        <v>382652</v>
      </c>
      <c r="J789" s="8">
        <v>29.125</v>
      </c>
      <c r="K789" t="str">
        <f>IF(ISBLANK(Titanic_Original!K789),"0",Titanic_Original!K789)</f>
        <v>0</v>
      </c>
      <c r="L789" s="1" t="str">
        <f>_xlfn.IFS(ISBLANK(Titanic_Original!L789),"Unknown",Titanic_Original!L789="C","Cherbourg",Titanic_Original!L789="Q","Queenstown",Titanic_Original!L789="S","Southampton")</f>
        <v>Queenstown</v>
      </c>
    </row>
    <row r="790" spans="1:12" x14ac:dyDescent="0.2">
      <c r="A790" s="1">
        <v>789</v>
      </c>
      <c r="B790" s="1" t="str">
        <f>IF(Titanic_Original!$B790=1,"Yes","No")</f>
        <v>Yes</v>
      </c>
      <c r="C790" s="1" t="str">
        <f>(_xlfn.IFS(Titanic_Original!$C790=1,_xlfn.CONCAT(Titanic_Original!$C790,"st"),Titanic_Original!$C790=2,_xlfn.CONCAT(Titanic_Original!$C790,"nd"),Titanic_Original!$C790=3,_xlfn.CONCAT(Titanic_Original!$C790,"rd")))</f>
        <v>3rd</v>
      </c>
      <c r="D790" s="1" t="s">
        <v>1093</v>
      </c>
      <c r="E790" s="1" t="str">
        <f>PROPER(Titanic_Original!E790)</f>
        <v>Male</v>
      </c>
      <c r="F790" s="4">
        <f>IF(ISBLANK(Titanic_Original!$F790),MEDIAN(Titanic_Original!$F$2:$F$892),IF(Titanic_Original!$F790&lt;1,1,Titanic_Original!$F790))</f>
        <v>1</v>
      </c>
      <c r="G790" s="1">
        <v>1</v>
      </c>
      <c r="H790" s="1">
        <v>2</v>
      </c>
      <c r="I790" s="1" t="s">
        <v>153</v>
      </c>
      <c r="J790" s="8">
        <v>20.574999999999999</v>
      </c>
      <c r="K790" t="str">
        <f>IF(ISBLANK(Titanic_Original!K790),"0",Titanic_Original!K790)</f>
        <v>0</v>
      </c>
      <c r="L790" s="1" t="str">
        <f>_xlfn.IFS(ISBLANK(Titanic_Original!L790),"Unknown",Titanic_Original!L790="C","Cherbourg",Titanic_Original!L790="Q","Queenstown",Titanic_Original!L790="S","Southampton")</f>
        <v>Southampton</v>
      </c>
    </row>
    <row r="791" spans="1:12" x14ac:dyDescent="0.2">
      <c r="A791" s="1">
        <v>790</v>
      </c>
      <c r="B791" s="1" t="str">
        <f>IF(Titanic_Original!$B791=1,"Yes","No")</f>
        <v>No</v>
      </c>
      <c r="C791" s="1" t="str">
        <f>(_xlfn.IFS(Titanic_Original!$C791=1,_xlfn.CONCAT(Titanic_Original!$C791,"st"),Titanic_Original!$C791=2,_xlfn.CONCAT(Titanic_Original!$C791,"nd"),Titanic_Original!$C791=3,_xlfn.CONCAT(Titanic_Original!$C791,"rd")))</f>
        <v>1st</v>
      </c>
      <c r="D791" s="1" t="s">
        <v>1094</v>
      </c>
      <c r="E791" s="1" t="str">
        <f>PROPER(Titanic_Original!E791)</f>
        <v>Male</v>
      </c>
      <c r="F791" s="4">
        <f>IF(ISBLANK(Titanic_Original!$F791),MEDIAN(Titanic_Original!$F$2:$F$892),IF(Titanic_Original!$F791&lt;1,1,Titanic_Original!$F791))</f>
        <v>46</v>
      </c>
      <c r="G791" s="1">
        <v>0</v>
      </c>
      <c r="H791" s="1">
        <v>0</v>
      </c>
      <c r="I791" s="1" t="s">
        <v>218</v>
      </c>
      <c r="J791" s="8">
        <v>79.2</v>
      </c>
      <c r="K791" t="str">
        <f>IF(ISBLANK(Titanic_Original!K791),"0",Titanic_Original!K791)</f>
        <v>B82 B84</v>
      </c>
      <c r="L791" s="1" t="str">
        <f>_xlfn.IFS(ISBLANK(Titanic_Original!L791),"Unknown",Titanic_Original!L791="C","Cherbourg",Titanic_Original!L791="Q","Queenstown",Titanic_Original!L791="S","Southampton")</f>
        <v>Cherbourg</v>
      </c>
    </row>
    <row r="792" spans="1:12" x14ac:dyDescent="0.2">
      <c r="A792" s="1">
        <v>791</v>
      </c>
      <c r="B792" s="1" t="str">
        <f>IF(Titanic_Original!$B792=1,"Yes","No")</f>
        <v>No</v>
      </c>
      <c r="C792" s="1" t="str">
        <f>(_xlfn.IFS(Titanic_Original!$C792=1,_xlfn.CONCAT(Titanic_Original!$C792,"st"),Titanic_Original!$C792=2,_xlfn.CONCAT(Titanic_Original!$C792,"nd"),Titanic_Original!$C792=3,_xlfn.CONCAT(Titanic_Original!$C792,"rd")))</f>
        <v>3rd</v>
      </c>
      <c r="D792" s="1" t="s">
        <v>1096</v>
      </c>
      <c r="E792" s="1" t="str">
        <f>PROPER(Titanic_Original!E792)</f>
        <v>Male</v>
      </c>
      <c r="F792" s="4">
        <f>IF(ISBLANK(Titanic_Original!$F792),MEDIAN(Titanic_Original!$F$2:$F$892),IF(Titanic_Original!$F792&lt;1,1,Titanic_Original!$F792))</f>
        <v>28</v>
      </c>
      <c r="G792" s="1">
        <v>0</v>
      </c>
      <c r="H792" s="1">
        <v>0</v>
      </c>
      <c r="I792" s="1">
        <v>12460</v>
      </c>
      <c r="J792" s="8">
        <v>7.75</v>
      </c>
      <c r="K792" t="str">
        <f>IF(ISBLANK(Titanic_Original!K792),"0",Titanic_Original!K792)</f>
        <v>0</v>
      </c>
      <c r="L792" s="1" t="str">
        <f>_xlfn.IFS(ISBLANK(Titanic_Original!L792),"Unknown",Titanic_Original!L792="C","Cherbourg",Titanic_Original!L792="Q","Queenstown",Titanic_Original!L792="S","Southampton")</f>
        <v>Queenstown</v>
      </c>
    </row>
    <row r="793" spans="1:12" x14ac:dyDescent="0.2">
      <c r="A793" s="1">
        <v>792</v>
      </c>
      <c r="B793" s="1" t="str">
        <f>IF(Titanic_Original!$B793=1,"Yes","No")</f>
        <v>No</v>
      </c>
      <c r="C793" s="1" t="str">
        <f>(_xlfn.IFS(Titanic_Original!$C793=1,_xlfn.CONCAT(Titanic_Original!$C793,"st"),Titanic_Original!$C793=2,_xlfn.CONCAT(Titanic_Original!$C793,"nd"),Titanic_Original!$C793=3,_xlfn.CONCAT(Titanic_Original!$C793,"rd")))</f>
        <v>2nd</v>
      </c>
      <c r="D793" s="1" t="s">
        <v>1097</v>
      </c>
      <c r="E793" s="1" t="str">
        <f>PROPER(Titanic_Original!E793)</f>
        <v>Male</v>
      </c>
      <c r="F793" s="4">
        <f>IF(ISBLANK(Titanic_Original!$F793),MEDIAN(Titanic_Original!$F$2:$F$892),IF(Titanic_Original!$F793&lt;1,1,Titanic_Original!$F793))</f>
        <v>16</v>
      </c>
      <c r="G793" s="1">
        <v>0</v>
      </c>
      <c r="H793" s="1">
        <v>0</v>
      </c>
      <c r="I793" s="1">
        <v>239865</v>
      </c>
      <c r="J793" s="8">
        <v>26</v>
      </c>
      <c r="K793" t="str">
        <f>IF(ISBLANK(Titanic_Original!K793),"0",Titanic_Original!K793)</f>
        <v>0</v>
      </c>
      <c r="L793" s="1" t="str">
        <f>_xlfn.IFS(ISBLANK(Titanic_Original!L793),"Unknown",Titanic_Original!L793="C","Cherbourg",Titanic_Original!L793="Q","Queenstown",Titanic_Original!L793="S","Southampton")</f>
        <v>Southampton</v>
      </c>
    </row>
    <row r="794" spans="1:12" x14ac:dyDescent="0.2">
      <c r="A794" s="1">
        <v>793</v>
      </c>
      <c r="B794" s="1" t="str">
        <f>IF(Titanic_Original!$B794=1,"Yes","No")</f>
        <v>No</v>
      </c>
      <c r="C794" s="1" t="str">
        <f>(_xlfn.IFS(Titanic_Original!$C794=1,_xlfn.CONCAT(Titanic_Original!$C794,"st"),Titanic_Original!$C794=2,_xlfn.CONCAT(Titanic_Original!$C794,"nd"),Titanic_Original!$C794=3,_xlfn.CONCAT(Titanic_Original!$C794,"rd")))</f>
        <v>3rd</v>
      </c>
      <c r="D794" s="1" t="s">
        <v>1098</v>
      </c>
      <c r="E794" s="1" t="str">
        <f>PROPER(Titanic_Original!E794)</f>
        <v>Female</v>
      </c>
      <c r="F794" s="4">
        <f>IF(ISBLANK(Titanic_Original!$F794),MEDIAN(Titanic_Original!$F$2:$F$892),IF(Titanic_Original!$F794&lt;1,1,Titanic_Original!$F794))</f>
        <v>28</v>
      </c>
      <c r="G794" s="1">
        <v>8</v>
      </c>
      <c r="H794" s="1">
        <v>2</v>
      </c>
      <c r="I794" s="1" t="s">
        <v>250</v>
      </c>
      <c r="J794" s="8">
        <v>69.55</v>
      </c>
      <c r="K794" t="str">
        <f>IF(ISBLANK(Titanic_Original!K794),"0",Titanic_Original!K794)</f>
        <v>0</v>
      </c>
      <c r="L794" s="1" t="str">
        <f>_xlfn.IFS(ISBLANK(Titanic_Original!L794),"Unknown",Titanic_Original!L794="C","Cherbourg",Titanic_Original!L794="Q","Queenstown",Titanic_Original!L794="S","Southampton")</f>
        <v>Southampton</v>
      </c>
    </row>
    <row r="795" spans="1:12" x14ac:dyDescent="0.2">
      <c r="A795" s="1">
        <v>794</v>
      </c>
      <c r="B795" s="1" t="str">
        <f>IF(Titanic_Original!$B795=1,"Yes","No")</f>
        <v>No</v>
      </c>
      <c r="C795" s="1" t="str">
        <f>(_xlfn.IFS(Titanic_Original!$C795=1,_xlfn.CONCAT(Titanic_Original!$C795,"st"),Titanic_Original!$C795=2,_xlfn.CONCAT(Titanic_Original!$C795,"nd"),Titanic_Original!$C795=3,_xlfn.CONCAT(Titanic_Original!$C795,"rd")))</f>
        <v>1st</v>
      </c>
      <c r="D795" s="1" t="s">
        <v>1099</v>
      </c>
      <c r="E795" s="1" t="str">
        <f>PROPER(Titanic_Original!E795)</f>
        <v>Male</v>
      </c>
      <c r="F795" s="4">
        <f>IF(ISBLANK(Titanic_Original!$F795),MEDIAN(Titanic_Original!$F$2:$F$892),IF(Titanic_Original!$F795&lt;1,1,Titanic_Original!$F795))</f>
        <v>28</v>
      </c>
      <c r="G795" s="1">
        <v>0</v>
      </c>
      <c r="H795" s="1">
        <v>0</v>
      </c>
      <c r="I795" s="1" t="s">
        <v>1100</v>
      </c>
      <c r="J795" s="8">
        <v>30.695799999999998</v>
      </c>
      <c r="K795" t="str">
        <f>IF(ISBLANK(Titanic_Original!K795),"0",Titanic_Original!K795)</f>
        <v>0</v>
      </c>
      <c r="L795" s="1" t="str">
        <f>_xlfn.IFS(ISBLANK(Titanic_Original!L795),"Unknown",Titanic_Original!L795="C","Cherbourg",Titanic_Original!L795="Q","Queenstown",Titanic_Original!L795="S","Southampton")</f>
        <v>Cherbourg</v>
      </c>
    </row>
    <row r="796" spans="1:12" x14ac:dyDescent="0.2">
      <c r="A796" s="1">
        <v>795</v>
      </c>
      <c r="B796" s="1" t="str">
        <f>IF(Titanic_Original!$B796=1,"Yes","No")</f>
        <v>No</v>
      </c>
      <c r="C796" s="1" t="str">
        <f>(_xlfn.IFS(Titanic_Original!$C796=1,_xlfn.CONCAT(Titanic_Original!$C796,"st"),Titanic_Original!$C796=2,_xlfn.CONCAT(Titanic_Original!$C796,"nd"),Titanic_Original!$C796=3,_xlfn.CONCAT(Titanic_Original!$C796,"rd")))</f>
        <v>3rd</v>
      </c>
      <c r="D796" s="1" t="s">
        <v>1101</v>
      </c>
      <c r="E796" s="1" t="str">
        <f>PROPER(Titanic_Original!E796)</f>
        <v>Male</v>
      </c>
      <c r="F796" s="4">
        <f>IF(ISBLANK(Titanic_Original!$F796),MEDIAN(Titanic_Original!$F$2:$F$892),IF(Titanic_Original!$F796&lt;1,1,Titanic_Original!$F796))</f>
        <v>25</v>
      </c>
      <c r="G796" s="1">
        <v>0</v>
      </c>
      <c r="H796" s="1">
        <v>0</v>
      </c>
      <c r="I796" s="1">
        <v>349203</v>
      </c>
      <c r="J796" s="8">
        <v>7.8958000000000004</v>
      </c>
      <c r="K796" t="str">
        <f>IF(ISBLANK(Titanic_Original!K796),"0",Titanic_Original!K796)</f>
        <v>0</v>
      </c>
      <c r="L796" s="1" t="str">
        <f>_xlfn.IFS(ISBLANK(Titanic_Original!L796),"Unknown",Titanic_Original!L796="C","Cherbourg",Titanic_Original!L796="Q","Queenstown",Titanic_Original!L796="S","Southampton")</f>
        <v>Southampton</v>
      </c>
    </row>
    <row r="797" spans="1:12" x14ac:dyDescent="0.2">
      <c r="A797" s="1">
        <v>796</v>
      </c>
      <c r="B797" s="1" t="str">
        <f>IF(Titanic_Original!$B797=1,"Yes","No")</f>
        <v>No</v>
      </c>
      <c r="C797" s="1" t="str">
        <f>(_xlfn.IFS(Titanic_Original!$C797=1,_xlfn.CONCAT(Titanic_Original!$C797,"st"),Titanic_Original!$C797=2,_xlfn.CONCAT(Titanic_Original!$C797,"nd"),Titanic_Original!$C797=3,_xlfn.CONCAT(Titanic_Original!$C797,"rd")))</f>
        <v>2nd</v>
      </c>
      <c r="D797" s="1" t="s">
        <v>1102</v>
      </c>
      <c r="E797" s="1" t="str">
        <f>PROPER(Titanic_Original!E797)</f>
        <v>Male</v>
      </c>
      <c r="F797" s="4">
        <f>IF(ISBLANK(Titanic_Original!$F797),MEDIAN(Titanic_Original!$F$2:$F$892),IF(Titanic_Original!$F797&lt;1,1,Titanic_Original!$F797))</f>
        <v>39</v>
      </c>
      <c r="G797" s="1">
        <v>0</v>
      </c>
      <c r="H797" s="1">
        <v>0</v>
      </c>
      <c r="I797" s="1">
        <v>28213</v>
      </c>
      <c r="J797" s="8">
        <v>13</v>
      </c>
      <c r="K797" t="str">
        <f>IF(ISBLANK(Titanic_Original!K797),"0",Titanic_Original!K797)</f>
        <v>0</v>
      </c>
      <c r="L797" s="1" t="str">
        <f>_xlfn.IFS(ISBLANK(Titanic_Original!L797),"Unknown",Titanic_Original!L797="C","Cherbourg",Titanic_Original!L797="Q","Queenstown",Titanic_Original!L797="S","Southampton")</f>
        <v>Southampton</v>
      </c>
    </row>
    <row r="798" spans="1:12" x14ac:dyDescent="0.2">
      <c r="A798" s="1">
        <v>797</v>
      </c>
      <c r="B798" s="1" t="str">
        <f>IF(Titanic_Original!$B798=1,"Yes","No")</f>
        <v>Yes</v>
      </c>
      <c r="C798" s="1" t="str">
        <f>(_xlfn.IFS(Titanic_Original!$C798=1,_xlfn.CONCAT(Titanic_Original!$C798,"st"),Titanic_Original!$C798=2,_xlfn.CONCAT(Titanic_Original!$C798,"nd"),Titanic_Original!$C798=3,_xlfn.CONCAT(Titanic_Original!$C798,"rd")))</f>
        <v>1st</v>
      </c>
      <c r="D798" s="1" t="s">
        <v>1103</v>
      </c>
      <c r="E798" s="1" t="str">
        <f>PROPER(Titanic_Original!E798)</f>
        <v>Female</v>
      </c>
      <c r="F798" s="4">
        <f>IF(ISBLANK(Titanic_Original!$F798),MEDIAN(Titanic_Original!$F$2:$F$892),IF(Titanic_Original!$F798&lt;1,1,Titanic_Original!$F798))</f>
        <v>49</v>
      </c>
      <c r="G798" s="1">
        <v>0</v>
      </c>
      <c r="H798" s="1">
        <v>0</v>
      </c>
      <c r="I798" s="1">
        <v>17465</v>
      </c>
      <c r="J798" s="8">
        <v>25.929200000000002</v>
      </c>
      <c r="K798" t="str">
        <f>IF(ISBLANK(Titanic_Original!K798),"0",Titanic_Original!K798)</f>
        <v>D17</v>
      </c>
      <c r="L798" s="1" t="str">
        <f>_xlfn.IFS(ISBLANK(Titanic_Original!L798),"Unknown",Titanic_Original!L798="C","Cherbourg",Titanic_Original!L798="Q","Queenstown",Titanic_Original!L798="S","Southampton")</f>
        <v>Southampton</v>
      </c>
    </row>
    <row r="799" spans="1:12" x14ac:dyDescent="0.2">
      <c r="A799" s="1">
        <v>798</v>
      </c>
      <c r="B799" s="1" t="str">
        <f>IF(Titanic_Original!$B799=1,"Yes","No")</f>
        <v>Yes</v>
      </c>
      <c r="C799" s="1" t="str">
        <f>(_xlfn.IFS(Titanic_Original!$C799=1,_xlfn.CONCAT(Titanic_Original!$C799,"st"),Titanic_Original!$C799=2,_xlfn.CONCAT(Titanic_Original!$C799,"nd"),Titanic_Original!$C799=3,_xlfn.CONCAT(Titanic_Original!$C799,"rd")))</f>
        <v>3rd</v>
      </c>
      <c r="D799" s="1" t="s">
        <v>1105</v>
      </c>
      <c r="E799" s="1" t="str">
        <f>PROPER(Titanic_Original!E799)</f>
        <v>Female</v>
      </c>
      <c r="F799" s="4">
        <f>IF(ISBLANK(Titanic_Original!$F799),MEDIAN(Titanic_Original!$F$2:$F$892),IF(Titanic_Original!$F799&lt;1,1,Titanic_Original!$F799))</f>
        <v>31</v>
      </c>
      <c r="G799" s="1">
        <v>0</v>
      </c>
      <c r="H799" s="1">
        <v>0</v>
      </c>
      <c r="I799" s="1">
        <v>349244</v>
      </c>
      <c r="J799" s="8">
        <v>8.6832999999999991</v>
      </c>
      <c r="K799" t="str">
        <f>IF(ISBLANK(Titanic_Original!K799),"0",Titanic_Original!K799)</f>
        <v>0</v>
      </c>
      <c r="L799" s="1" t="str">
        <f>_xlfn.IFS(ISBLANK(Titanic_Original!L799),"Unknown",Titanic_Original!L799="C","Cherbourg",Titanic_Original!L799="Q","Queenstown",Titanic_Original!L799="S","Southampton")</f>
        <v>Southampton</v>
      </c>
    </row>
    <row r="800" spans="1:12" x14ac:dyDescent="0.2">
      <c r="A800" s="1">
        <v>799</v>
      </c>
      <c r="B800" s="1" t="str">
        <f>IF(Titanic_Original!$B800=1,"Yes","No")</f>
        <v>No</v>
      </c>
      <c r="C800" s="1" t="str">
        <f>(_xlfn.IFS(Titanic_Original!$C800=1,_xlfn.CONCAT(Titanic_Original!$C800,"st"),Titanic_Original!$C800=2,_xlfn.CONCAT(Titanic_Original!$C800,"nd"),Titanic_Original!$C800=3,_xlfn.CONCAT(Titanic_Original!$C800,"rd")))</f>
        <v>3rd</v>
      </c>
      <c r="D800" s="1" t="s">
        <v>1106</v>
      </c>
      <c r="E800" s="1" t="str">
        <f>PROPER(Titanic_Original!E800)</f>
        <v>Male</v>
      </c>
      <c r="F800" s="4">
        <f>IF(ISBLANK(Titanic_Original!$F800),MEDIAN(Titanic_Original!$F$2:$F$892),IF(Titanic_Original!$F800&lt;1,1,Titanic_Original!$F800))</f>
        <v>30</v>
      </c>
      <c r="G800" s="1">
        <v>0</v>
      </c>
      <c r="H800" s="1">
        <v>0</v>
      </c>
      <c r="I800" s="1">
        <v>2685</v>
      </c>
      <c r="J800" s="8">
        <v>7.2291999999999996</v>
      </c>
      <c r="K800" t="str">
        <f>IF(ISBLANK(Titanic_Original!K800),"0",Titanic_Original!K800)</f>
        <v>0</v>
      </c>
      <c r="L800" s="1" t="str">
        <f>_xlfn.IFS(ISBLANK(Titanic_Original!L800),"Unknown",Titanic_Original!L800="C","Cherbourg",Titanic_Original!L800="Q","Queenstown",Titanic_Original!L800="S","Southampton")</f>
        <v>Cherbourg</v>
      </c>
    </row>
    <row r="801" spans="1:12" x14ac:dyDescent="0.2">
      <c r="A801" s="1">
        <v>800</v>
      </c>
      <c r="B801" s="1" t="str">
        <f>IF(Titanic_Original!$B801=1,"Yes","No")</f>
        <v>No</v>
      </c>
      <c r="C801" s="1" t="str">
        <f>(_xlfn.IFS(Titanic_Original!$C801=1,_xlfn.CONCAT(Titanic_Original!$C801,"st"),Titanic_Original!$C801=2,_xlfn.CONCAT(Titanic_Original!$C801,"nd"),Titanic_Original!$C801=3,_xlfn.CONCAT(Titanic_Original!$C801,"rd")))</f>
        <v>3rd</v>
      </c>
      <c r="D801" s="1" t="s">
        <v>1107</v>
      </c>
      <c r="E801" s="1" t="str">
        <f>PROPER(Titanic_Original!E801)</f>
        <v>Female</v>
      </c>
      <c r="F801" s="4">
        <f>IF(ISBLANK(Titanic_Original!$F801),MEDIAN(Titanic_Original!$F$2:$F$892),IF(Titanic_Original!$F801&lt;1,1,Titanic_Original!$F801))</f>
        <v>30</v>
      </c>
      <c r="G801" s="1">
        <v>1</v>
      </c>
      <c r="H801" s="1">
        <v>1</v>
      </c>
      <c r="I801" s="1">
        <v>345773</v>
      </c>
      <c r="J801" s="8">
        <v>24.15</v>
      </c>
      <c r="K801" t="str">
        <f>IF(ISBLANK(Titanic_Original!K801),"0",Titanic_Original!K801)</f>
        <v>0</v>
      </c>
      <c r="L801" s="1" t="str">
        <f>_xlfn.IFS(ISBLANK(Titanic_Original!L801),"Unknown",Titanic_Original!L801="C","Cherbourg",Titanic_Original!L801="Q","Queenstown",Titanic_Original!L801="S","Southampton")</f>
        <v>Southampton</v>
      </c>
    </row>
    <row r="802" spans="1:12" x14ac:dyDescent="0.2">
      <c r="A802" s="1">
        <v>801</v>
      </c>
      <c r="B802" s="1" t="str">
        <f>IF(Titanic_Original!$B802=1,"Yes","No")</f>
        <v>No</v>
      </c>
      <c r="C802" s="1" t="str">
        <f>(_xlfn.IFS(Titanic_Original!$C802=1,_xlfn.CONCAT(Titanic_Original!$C802,"st"),Titanic_Original!$C802=2,_xlfn.CONCAT(Titanic_Original!$C802,"nd"),Titanic_Original!$C802=3,_xlfn.CONCAT(Titanic_Original!$C802,"rd")))</f>
        <v>2nd</v>
      </c>
      <c r="D802" s="1" t="s">
        <v>1108</v>
      </c>
      <c r="E802" s="1" t="str">
        <f>PROPER(Titanic_Original!E802)</f>
        <v>Male</v>
      </c>
      <c r="F802" s="4">
        <f>IF(ISBLANK(Titanic_Original!$F802),MEDIAN(Titanic_Original!$F$2:$F$892),IF(Titanic_Original!$F802&lt;1,1,Titanic_Original!$F802))</f>
        <v>34</v>
      </c>
      <c r="G802" s="1">
        <v>0</v>
      </c>
      <c r="H802" s="1">
        <v>0</v>
      </c>
      <c r="I802" s="1">
        <v>250647</v>
      </c>
      <c r="J802" s="8">
        <v>13</v>
      </c>
      <c r="K802" t="str">
        <f>IF(ISBLANK(Titanic_Original!K802),"0",Titanic_Original!K802)</f>
        <v>0</v>
      </c>
      <c r="L802" s="1" t="str">
        <f>_xlfn.IFS(ISBLANK(Titanic_Original!L802),"Unknown",Titanic_Original!L802="C","Cherbourg",Titanic_Original!L802="Q","Queenstown",Titanic_Original!L802="S","Southampton")</f>
        <v>Southampton</v>
      </c>
    </row>
    <row r="803" spans="1:12" x14ac:dyDescent="0.2">
      <c r="A803" s="1">
        <v>802</v>
      </c>
      <c r="B803" s="1" t="str">
        <f>IF(Titanic_Original!$B803=1,"Yes","No")</f>
        <v>Yes</v>
      </c>
      <c r="C803" s="1" t="str">
        <f>(_xlfn.IFS(Titanic_Original!$C803=1,_xlfn.CONCAT(Titanic_Original!$C803,"st"),Titanic_Original!$C803=2,_xlfn.CONCAT(Titanic_Original!$C803,"nd"),Titanic_Original!$C803=3,_xlfn.CONCAT(Titanic_Original!$C803,"rd")))</f>
        <v>2nd</v>
      </c>
      <c r="D803" s="1" t="s">
        <v>1109</v>
      </c>
      <c r="E803" s="1" t="str">
        <f>PROPER(Titanic_Original!E803)</f>
        <v>Female</v>
      </c>
      <c r="F803" s="4">
        <f>IF(ISBLANK(Titanic_Original!$F803),MEDIAN(Titanic_Original!$F$2:$F$892),IF(Titanic_Original!$F803&lt;1,1,Titanic_Original!$F803))</f>
        <v>31</v>
      </c>
      <c r="G803" s="1">
        <v>1</v>
      </c>
      <c r="H803" s="1">
        <v>1</v>
      </c>
      <c r="I803" s="1" t="s">
        <v>360</v>
      </c>
      <c r="J803" s="8">
        <v>26.25</v>
      </c>
      <c r="K803" t="str">
        <f>IF(ISBLANK(Titanic_Original!K803),"0",Titanic_Original!K803)</f>
        <v>0</v>
      </c>
      <c r="L803" s="1" t="str">
        <f>_xlfn.IFS(ISBLANK(Titanic_Original!L803),"Unknown",Titanic_Original!L803="C","Cherbourg",Titanic_Original!L803="Q","Queenstown",Titanic_Original!L803="S","Southampton")</f>
        <v>Southampton</v>
      </c>
    </row>
    <row r="804" spans="1:12" x14ac:dyDescent="0.2">
      <c r="A804" s="1">
        <v>803</v>
      </c>
      <c r="B804" s="1" t="str">
        <f>IF(Titanic_Original!$B804=1,"Yes","No")</f>
        <v>Yes</v>
      </c>
      <c r="C804" s="1" t="str">
        <f>(_xlfn.IFS(Titanic_Original!$C804=1,_xlfn.CONCAT(Titanic_Original!$C804,"st"),Titanic_Original!$C804=2,_xlfn.CONCAT(Titanic_Original!$C804,"nd"),Titanic_Original!$C804=3,_xlfn.CONCAT(Titanic_Original!$C804,"rd")))</f>
        <v>1st</v>
      </c>
      <c r="D804" s="1" t="s">
        <v>1110</v>
      </c>
      <c r="E804" s="1" t="str">
        <f>PROPER(Titanic_Original!E804)</f>
        <v>Male</v>
      </c>
      <c r="F804" s="4">
        <f>IF(ISBLANK(Titanic_Original!$F804),MEDIAN(Titanic_Original!$F$2:$F$892),IF(Titanic_Original!$F804&lt;1,1,Titanic_Original!$F804))</f>
        <v>11</v>
      </c>
      <c r="G804" s="1">
        <v>1</v>
      </c>
      <c r="H804" s="1">
        <v>2</v>
      </c>
      <c r="I804" s="1">
        <v>113760</v>
      </c>
      <c r="J804" s="8">
        <v>120</v>
      </c>
      <c r="K804" t="str">
        <f>IF(ISBLANK(Titanic_Original!K804),"0",Titanic_Original!K804)</f>
        <v>B96 B98</v>
      </c>
      <c r="L804" s="1" t="str">
        <f>_xlfn.IFS(ISBLANK(Titanic_Original!L804),"Unknown",Titanic_Original!L804="C","Cherbourg",Titanic_Original!L804="Q","Queenstown",Titanic_Original!L804="S","Southampton")</f>
        <v>Southampton</v>
      </c>
    </row>
    <row r="805" spans="1:12" x14ac:dyDescent="0.2">
      <c r="A805" s="1">
        <v>804</v>
      </c>
      <c r="B805" s="1" t="str">
        <f>IF(Titanic_Original!$B805=1,"Yes","No")</f>
        <v>Yes</v>
      </c>
      <c r="C805" s="1" t="str">
        <f>(_xlfn.IFS(Titanic_Original!$C805=1,_xlfn.CONCAT(Titanic_Original!$C805,"st"),Titanic_Original!$C805=2,_xlfn.CONCAT(Titanic_Original!$C805,"nd"),Titanic_Original!$C805=3,_xlfn.CONCAT(Titanic_Original!$C805,"rd")))</f>
        <v>3rd</v>
      </c>
      <c r="D805" s="1" t="s">
        <v>1111</v>
      </c>
      <c r="E805" s="1" t="str">
        <f>PROPER(Titanic_Original!E805)</f>
        <v>Male</v>
      </c>
      <c r="F805" s="4">
        <f>IF(ISBLANK(Titanic_Original!$F805),MEDIAN(Titanic_Original!$F$2:$F$892),IF(Titanic_Original!$F805&lt;1,1,Titanic_Original!$F805))</f>
        <v>1</v>
      </c>
      <c r="G805" s="1">
        <v>0</v>
      </c>
      <c r="H805" s="1">
        <v>1</v>
      </c>
      <c r="I805" s="1">
        <v>2625</v>
      </c>
      <c r="J805" s="8">
        <v>8.5167000000000002</v>
      </c>
      <c r="K805" t="str">
        <f>IF(ISBLANK(Titanic_Original!K805),"0",Titanic_Original!K805)</f>
        <v>0</v>
      </c>
      <c r="L805" s="1" t="str">
        <f>_xlfn.IFS(ISBLANK(Titanic_Original!L805),"Unknown",Titanic_Original!L805="C","Cherbourg",Titanic_Original!L805="Q","Queenstown",Titanic_Original!L805="S","Southampton")</f>
        <v>Cherbourg</v>
      </c>
    </row>
    <row r="806" spans="1:12" x14ac:dyDescent="0.2">
      <c r="A806" s="1">
        <v>805</v>
      </c>
      <c r="B806" s="1" t="str">
        <f>IF(Titanic_Original!$B806=1,"Yes","No")</f>
        <v>Yes</v>
      </c>
      <c r="C806" s="1" t="str">
        <f>(_xlfn.IFS(Titanic_Original!$C806=1,_xlfn.CONCAT(Titanic_Original!$C806,"st"),Titanic_Original!$C806=2,_xlfn.CONCAT(Titanic_Original!$C806,"nd"),Titanic_Original!$C806=3,_xlfn.CONCAT(Titanic_Original!$C806,"rd")))</f>
        <v>3rd</v>
      </c>
      <c r="D806" s="1" t="s">
        <v>1112</v>
      </c>
      <c r="E806" s="1" t="str">
        <f>PROPER(Titanic_Original!E806)</f>
        <v>Male</v>
      </c>
      <c r="F806" s="4">
        <f>IF(ISBLANK(Titanic_Original!$F806),MEDIAN(Titanic_Original!$F$2:$F$892),IF(Titanic_Original!$F806&lt;1,1,Titanic_Original!$F806))</f>
        <v>27</v>
      </c>
      <c r="G806" s="1">
        <v>0</v>
      </c>
      <c r="H806" s="1">
        <v>0</v>
      </c>
      <c r="I806" s="1">
        <v>347089</v>
      </c>
      <c r="J806" s="8">
        <v>6.9749999999999996</v>
      </c>
      <c r="K806" t="str">
        <f>IF(ISBLANK(Titanic_Original!K806),"0",Titanic_Original!K806)</f>
        <v>0</v>
      </c>
      <c r="L806" s="1" t="str">
        <f>_xlfn.IFS(ISBLANK(Titanic_Original!L806),"Unknown",Titanic_Original!L806="C","Cherbourg",Titanic_Original!L806="Q","Queenstown",Titanic_Original!L806="S","Southampton")</f>
        <v>Southampton</v>
      </c>
    </row>
    <row r="807" spans="1:12" x14ac:dyDescent="0.2">
      <c r="A807" s="1">
        <v>806</v>
      </c>
      <c r="B807" s="1" t="str">
        <f>IF(Titanic_Original!$B807=1,"Yes","No")</f>
        <v>No</v>
      </c>
      <c r="C807" s="1" t="str">
        <f>(_xlfn.IFS(Titanic_Original!$C807=1,_xlfn.CONCAT(Titanic_Original!$C807,"st"),Titanic_Original!$C807=2,_xlfn.CONCAT(Titanic_Original!$C807,"nd"),Titanic_Original!$C807=3,_xlfn.CONCAT(Titanic_Original!$C807,"rd")))</f>
        <v>3rd</v>
      </c>
      <c r="D807" s="1" t="s">
        <v>1113</v>
      </c>
      <c r="E807" s="1" t="str">
        <f>PROPER(Titanic_Original!E807)</f>
        <v>Male</v>
      </c>
      <c r="F807" s="4">
        <f>IF(ISBLANK(Titanic_Original!$F807),MEDIAN(Titanic_Original!$F$2:$F$892),IF(Titanic_Original!$F807&lt;1,1,Titanic_Original!$F807))</f>
        <v>31</v>
      </c>
      <c r="G807" s="1">
        <v>0</v>
      </c>
      <c r="H807" s="1">
        <v>0</v>
      </c>
      <c r="I807" s="1">
        <v>347063</v>
      </c>
      <c r="J807" s="8">
        <v>7.7750000000000004</v>
      </c>
      <c r="K807" t="str">
        <f>IF(ISBLANK(Titanic_Original!K807),"0",Titanic_Original!K807)</f>
        <v>0</v>
      </c>
      <c r="L807" s="1" t="str">
        <f>_xlfn.IFS(ISBLANK(Titanic_Original!L807),"Unknown",Titanic_Original!L807="C","Cherbourg",Titanic_Original!L807="Q","Queenstown",Titanic_Original!L807="S","Southampton")</f>
        <v>Southampton</v>
      </c>
    </row>
    <row r="808" spans="1:12" x14ac:dyDescent="0.2">
      <c r="A808" s="1">
        <v>807</v>
      </c>
      <c r="B808" s="1" t="str">
        <f>IF(Titanic_Original!$B808=1,"Yes","No")</f>
        <v>No</v>
      </c>
      <c r="C808" s="1" t="str">
        <f>(_xlfn.IFS(Titanic_Original!$C808=1,_xlfn.CONCAT(Titanic_Original!$C808,"st"),Titanic_Original!$C808=2,_xlfn.CONCAT(Titanic_Original!$C808,"nd"),Titanic_Original!$C808=3,_xlfn.CONCAT(Titanic_Original!$C808,"rd")))</f>
        <v>1st</v>
      </c>
      <c r="D808" s="1" t="s">
        <v>1114</v>
      </c>
      <c r="E808" s="1" t="str">
        <f>PROPER(Titanic_Original!E808)</f>
        <v>Male</v>
      </c>
      <c r="F808" s="4">
        <f>IF(ISBLANK(Titanic_Original!$F808),MEDIAN(Titanic_Original!$F$2:$F$892),IF(Titanic_Original!$F808&lt;1,1,Titanic_Original!$F808))</f>
        <v>39</v>
      </c>
      <c r="G808" s="1">
        <v>0</v>
      </c>
      <c r="H808" s="1">
        <v>0</v>
      </c>
      <c r="I808" s="1">
        <v>112050</v>
      </c>
      <c r="J808" s="8">
        <v>0</v>
      </c>
      <c r="K808" t="str">
        <f>IF(ISBLANK(Titanic_Original!K808),"0",Titanic_Original!K808)</f>
        <v>A36</v>
      </c>
      <c r="L808" s="1" t="str">
        <f>_xlfn.IFS(ISBLANK(Titanic_Original!L808),"Unknown",Titanic_Original!L808="C","Cherbourg",Titanic_Original!L808="Q","Queenstown",Titanic_Original!L808="S","Southampton")</f>
        <v>Southampton</v>
      </c>
    </row>
    <row r="809" spans="1:12" x14ac:dyDescent="0.2">
      <c r="A809" s="1">
        <v>808</v>
      </c>
      <c r="B809" s="1" t="str">
        <f>IF(Titanic_Original!$B809=1,"Yes","No")</f>
        <v>No</v>
      </c>
      <c r="C809" s="1" t="str">
        <f>(_xlfn.IFS(Titanic_Original!$C809=1,_xlfn.CONCAT(Titanic_Original!$C809,"st"),Titanic_Original!$C809=2,_xlfn.CONCAT(Titanic_Original!$C809,"nd"),Titanic_Original!$C809=3,_xlfn.CONCAT(Titanic_Original!$C809,"rd")))</f>
        <v>3rd</v>
      </c>
      <c r="D809" s="1" t="s">
        <v>1116</v>
      </c>
      <c r="E809" s="1" t="str">
        <f>PROPER(Titanic_Original!E809)</f>
        <v>Female</v>
      </c>
      <c r="F809" s="4">
        <f>IF(ISBLANK(Titanic_Original!$F809),MEDIAN(Titanic_Original!$F$2:$F$892),IF(Titanic_Original!$F809&lt;1,1,Titanic_Original!$F809))</f>
        <v>18</v>
      </c>
      <c r="G809" s="1">
        <v>0</v>
      </c>
      <c r="H809" s="1">
        <v>0</v>
      </c>
      <c r="I809" s="1">
        <v>347087</v>
      </c>
      <c r="J809" s="8">
        <v>7.7750000000000004</v>
      </c>
      <c r="K809" t="str">
        <f>IF(ISBLANK(Titanic_Original!K809),"0",Titanic_Original!K809)</f>
        <v>0</v>
      </c>
      <c r="L809" s="1" t="str">
        <f>_xlfn.IFS(ISBLANK(Titanic_Original!L809),"Unknown",Titanic_Original!L809="C","Cherbourg",Titanic_Original!L809="Q","Queenstown",Titanic_Original!L809="S","Southampton")</f>
        <v>Southampton</v>
      </c>
    </row>
    <row r="810" spans="1:12" x14ac:dyDescent="0.2">
      <c r="A810" s="1">
        <v>809</v>
      </c>
      <c r="B810" s="1" t="str">
        <f>IF(Titanic_Original!$B810=1,"Yes","No")</f>
        <v>No</v>
      </c>
      <c r="C810" s="1" t="str">
        <f>(_xlfn.IFS(Titanic_Original!$C810=1,_xlfn.CONCAT(Titanic_Original!$C810,"st"),Titanic_Original!$C810=2,_xlfn.CONCAT(Titanic_Original!$C810,"nd"),Titanic_Original!$C810=3,_xlfn.CONCAT(Titanic_Original!$C810,"rd")))</f>
        <v>2nd</v>
      </c>
      <c r="D810" s="1" t="s">
        <v>1117</v>
      </c>
      <c r="E810" s="1" t="str">
        <f>PROPER(Titanic_Original!E810)</f>
        <v>Male</v>
      </c>
      <c r="F810" s="4">
        <f>IF(ISBLANK(Titanic_Original!$F810),MEDIAN(Titanic_Original!$F$2:$F$892),IF(Titanic_Original!$F810&lt;1,1,Titanic_Original!$F810))</f>
        <v>39</v>
      </c>
      <c r="G810" s="1">
        <v>0</v>
      </c>
      <c r="H810" s="1">
        <v>0</v>
      </c>
      <c r="I810" s="1">
        <v>248723</v>
      </c>
      <c r="J810" s="8">
        <v>13</v>
      </c>
      <c r="K810" t="str">
        <f>IF(ISBLANK(Titanic_Original!K810),"0",Titanic_Original!K810)</f>
        <v>0</v>
      </c>
      <c r="L810" s="1" t="str">
        <f>_xlfn.IFS(ISBLANK(Titanic_Original!L810),"Unknown",Titanic_Original!L810="C","Cherbourg",Titanic_Original!L810="Q","Queenstown",Titanic_Original!L810="S","Southampton")</f>
        <v>Southampton</v>
      </c>
    </row>
    <row r="811" spans="1:12" x14ac:dyDescent="0.2">
      <c r="A811" s="1">
        <v>810</v>
      </c>
      <c r="B811" s="1" t="str">
        <f>IF(Titanic_Original!$B811=1,"Yes","No")</f>
        <v>Yes</v>
      </c>
      <c r="C811" s="1" t="str">
        <f>(_xlfn.IFS(Titanic_Original!$C811=1,_xlfn.CONCAT(Titanic_Original!$C811,"st"),Titanic_Original!$C811=2,_xlfn.CONCAT(Titanic_Original!$C811,"nd"),Titanic_Original!$C811=3,_xlfn.CONCAT(Titanic_Original!$C811,"rd")))</f>
        <v>1st</v>
      </c>
      <c r="D811" s="1" t="s">
        <v>1118</v>
      </c>
      <c r="E811" s="1" t="str">
        <f>PROPER(Titanic_Original!E811)</f>
        <v>Female</v>
      </c>
      <c r="F811" s="4">
        <f>IF(ISBLANK(Titanic_Original!$F811),MEDIAN(Titanic_Original!$F$2:$F$892),IF(Titanic_Original!$F811&lt;1,1,Titanic_Original!$F811))</f>
        <v>33</v>
      </c>
      <c r="G811" s="1">
        <v>1</v>
      </c>
      <c r="H811" s="1">
        <v>0</v>
      </c>
      <c r="I811" s="1">
        <v>113806</v>
      </c>
      <c r="J811" s="8">
        <v>53.1</v>
      </c>
      <c r="K811" t="str">
        <f>IF(ISBLANK(Titanic_Original!K811),"0",Titanic_Original!K811)</f>
        <v>E8</v>
      </c>
      <c r="L811" s="1" t="str">
        <f>_xlfn.IFS(ISBLANK(Titanic_Original!L811),"Unknown",Titanic_Original!L811="C","Cherbourg",Titanic_Original!L811="Q","Queenstown",Titanic_Original!L811="S","Southampton")</f>
        <v>Southampton</v>
      </c>
    </row>
    <row r="812" spans="1:12" x14ac:dyDescent="0.2">
      <c r="A812" s="1">
        <v>811</v>
      </c>
      <c r="B812" s="1" t="str">
        <f>IF(Titanic_Original!$B812=1,"Yes","No")</f>
        <v>No</v>
      </c>
      <c r="C812" s="1" t="str">
        <f>(_xlfn.IFS(Titanic_Original!$C812=1,_xlfn.CONCAT(Titanic_Original!$C812,"st"),Titanic_Original!$C812=2,_xlfn.CONCAT(Titanic_Original!$C812,"nd"),Titanic_Original!$C812=3,_xlfn.CONCAT(Titanic_Original!$C812,"rd")))</f>
        <v>3rd</v>
      </c>
      <c r="D812" s="1" t="s">
        <v>1119</v>
      </c>
      <c r="E812" s="1" t="str">
        <f>PROPER(Titanic_Original!E812)</f>
        <v>Male</v>
      </c>
      <c r="F812" s="4">
        <f>IF(ISBLANK(Titanic_Original!$F812),MEDIAN(Titanic_Original!$F$2:$F$892),IF(Titanic_Original!$F812&lt;1,1,Titanic_Original!$F812))</f>
        <v>26</v>
      </c>
      <c r="G812" s="1">
        <v>0</v>
      </c>
      <c r="H812" s="1">
        <v>0</v>
      </c>
      <c r="I812" s="1">
        <v>3474</v>
      </c>
      <c r="J812" s="8">
        <v>7.8875000000000002</v>
      </c>
      <c r="K812" t="str">
        <f>IF(ISBLANK(Titanic_Original!K812),"0",Titanic_Original!K812)</f>
        <v>0</v>
      </c>
      <c r="L812" s="1" t="str">
        <f>_xlfn.IFS(ISBLANK(Titanic_Original!L812),"Unknown",Titanic_Original!L812="C","Cherbourg",Titanic_Original!L812="Q","Queenstown",Titanic_Original!L812="S","Southampton")</f>
        <v>Southampton</v>
      </c>
    </row>
    <row r="813" spans="1:12" x14ac:dyDescent="0.2">
      <c r="A813" s="1">
        <v>812</v>
      </c>
      <c r="B813" s="1" t="str">
        <f>IF(Titanic_Original!$B813=1,"Yes","No")</f>
        <v>No</v>
      </c>
      <c r="C813" s="1" t="str">
        <f>(_xlfn.IFS(Titanic_Original!$C813=1,_xlfn.CONCAT(Titanic_Original!$C813,"st"),Titanic_Original!$C813=2,_xlfn.CONCAT(Titanic_Original!$C813,"nd"),Titanic_Original!$C813=3,_xlfn.CONCAT(Titanic_Original!$C813,"rd")))</f>
        <v>3rd</v>
      </c>
      <c r="D813" s="1" t="s">
        <v>1120</v>
      </c>
      <c r="E813" s="1" t="str">
        <f>PROPER(Titanic_Original!E813)</f>
        <v>Male</v>
      </c>
      <c r="F813" s="4">
        <f>IF(ISBLANK(Titanic_Original!$F813),MEDIAN(Titanic_Original!$F$2:$F$892),IF(Titanic_Original!$F813&lt;1,1,Titanic_Original!$F813))</f>
        <v>39</v>
      </c>
      <c r="G813" s="1">
        <v>0</v>
      </c>
      <c r="H813" s="1">
        <v>0</v>
      </c>
      <c r="I813" s="1" t="s">
        <v>809</v>
      </c>
      <c r="J813" s="8">
        <v>24.15</v>
      </c>
      <c r="K813" t="str">
        <f>IF(ISBLANK(Titanic_Original!K813),"0",Titanic_Original!K813)</f>
        <v>0</v>
      </c>
      <c r="L813" s="1" t="str">
        <f>_xlfn.IFS(ISBLANK(Titanic_Original!L813),"Unknown",Titanic_Original!L813="C","Cherbourg",Titanic_Original!L813="Q","Queenstown",Titanic_Original!L813="S","Southampton")</f>
        <v>Southampton</v>
      </c>
    </row>
    <row r="814" spans="1:12" x14ac:dyDescent="0.2">
      <c r="A814" s="1">
        <v>813</v>
      </c>
      <c r="B814" s="1" t="str">
        <f>IF(Titanic_Original!$B814=1,"Yes","No")</f>
        <v>No</v>
      </c>
      <c r="C814" s="1" t="str">
        <f>(_xlfn.IFS(Titanic_Original!$C814=1,_xlfn.CONCAT(Titanic_Original!$C814,"st"),Titanic_Original!$C814=2,_xlfn.CONCAT(Titanic_Original!$C814,"nd"),Titanic_Original!$C814=3,_xlfn.CONCAT(Titanic_Original!$C814,"rd")))</f>
        <v>2nd</v>
      </c>
      <c r="D814" s="1" t="s">
        <v>1121</v>
      </c>
      <c r="E814" s="1" t="str">
        <f>PROPER(Titanic_Original!E814)</f>
        <v>Male</v>
      </c>
      <c r="F814" s="4">
        <f>IF(ISBLANK(Titanic_Original!$F814),MEDIAN(Titanic_Original!$F$2:$F$892),IF(Titanic_Original!$F814&lt;1,1,Titanic_Original!$F814))</f>
        <v>35</v>
      </c>
      <c r="G814" s="1">
        <v>0</v>
      </c>
      <c r="H814" s="1">
        <v>0</v>
      </c>
      <c r="I814" s="1">
        <v>28206</v>
      </c>
      <c r="J814" s="8">
        <v>10.5</v>
      </c>
      <c r="K814" t="str">
        <f>IF(ISBLANK(Titanic_Original!K814),"0",Titanic_Original!K814)</f>
        <v>0</v>
      </c>
      <c r="L814" s="1" t="str">
        <f>_xlfn.IFS(ISBLANK(Titanic_Original!L814),"Unknown",Titanic_Original!L814="C","Cherbourg",Titanic_Original!L814="Q","Queenstown",Titanic_Original!L814="S","Southampton")</f>
        <v>Southampton</v>
      </c>
    </row>
    <row r="815" spans="1:12" x14ac:dyDescent="0.2">
      <c r="A815" s="1">
        <v>814</v>
      </c>
      <c r="B815" s="1" t="str">
        <f>IF(Titanic_Original!$B815=1,"Yes","No")</f>
        <v>No</v>
      </c>
      <c r="C815" s="1" t="str">
        <f>(_xlfn.IFS(Titanic_Original!$C815=1,_xlfn.CONCAT(Titanic_Original!$C815,"st"),Titanic_Original!$C815=2,_xlfn.CONCAT(Titanic_Original!$C815,"nd"),Titanic_Original!$C815=3,_xlfn.CONCAT(Titanic_Original!$C815,"rd")))</f>
        <v>3rd</v>
      </c>
      <c r="D815" s="1" t="s">
        <v>1122</v>
      </c>
      <c r="E815" s="1" t="str">
        <f>PROPER(Titanic_Original!E815)</f>
        <v>Female</v>
      </c>
      <c r="F815" s="4">
        <f>IF(ISBLANK(Titanic_Original!$F815),MEDIAN(Titanic_Original!$F$2:$F$892),IF(Titanic_Original!$F815&lt;1,1,Titanic_Original!$F815))</f>
        <v>6</v>
      </c>
      <c r="G815" s="1">
        <v>4</v>
      </c>
      <c r="H815" s="1">
        <v>2</v>
      </c>
      <c r="I815" s="1">
        <v>347082</v>
      </c>
      <c r="J815" s="8">
        <v>31.274999999999999</v>
      </c>
      <c r="K815" t="str">
        <f>IF(ISBLANK(Titanic_Original!K815),"0",Titanic_Original!K815)</f>
        <v>0</v>
      </c>
      <c r="L815" s="1" t="str">
        <f>_xlfn.IFS(ISBLANK(Titanic_Original!L815),"Unknown",Titanic_Original!L815="C","Cherbourg",Titanic_Original!L815="Q","Queenstown",Titanic_Original!L815="S","Southampton")</f>
        <v>Southampton</v>
      </c>
    </row>
    <row r="816" spans="1:12" x14ac:dyDescent="0.2">
      <c r="A816" s="1">
        <v>815</v>
      </c>
      <c r="B816" s="1" t="str">
        <f>IF(Titanic_Original!$B816=1,"Yes","No")</f>
        <v>No</v>
      </c>
      <c r="C816" s="1" t="str">
        <f>(_xlfn.IFS(Titanic_Original!$C816=1,_xlfn.CONCAT(Titanic_Original!$C816,"st"),Titanic_Original!$C816=2,_xlfn.CONCAT(Titanic_Original!$C816,"nd"),Titanic_Original!$C816=3,_xlfn.CONCAT(Titanic_Original!$C816,"rd")))</f>
        <v>3rd</v>
      </c>
      <c r="D816" s="1" t="s">
        <v>1123</v>
      </c>
      <c r="E816" s="1" t="str">
        <f>PROPER(Titanic_Original!E816)</f>
        <v>Male</v>
      </c>
      <c r="F816" s="4">
        <f>IF(ISBLANK(Titanic_Original!$F816),MEDIAN(Titanic_Original!$F$2:$F$892),IF(Titanic_Original!$F816&lt;1,1,Titanic_Original!$F816))</f>
        <v>30.5</v>
      </c>
      <c r="G816" s="1">
        <v>0</v>
      </c>
      <c r="H816" s="1">
        <v>0</v>
      </c>
      <c r="I816" s="1">
        <v>364499</v>
      </c>
      <c r="J816" s="8">
        <v>8.0500000000000007</v>
      </c>
      <c r="K816" t="str">
        <f>IF(ISBLANK(Titanic_Original!K816),"0",Titanic_Original!K816)</f>
        <v>0</v>
      </c>
      <c r="L816" s="1" t="str">
        <f>_xlfn.IFS(ISBLANK(Titanic_Original!L816),"Unknown",Titanic_Original!L816="C","Cherbourg",Titanic_Original!L816="Q","Queenstown",Titanic_Original!L816="S","Southampton")</f>
        <v>Southampton</v>
      </c>
    </row>
    <row r="817" spans="1:12" x14ac:dyDescent="0.2">
      <c r="A817" s="1">
        <v>816</v>
      </c>
      <c r="B817" s="1" t="str">
        <f>IF(Titanic_Original!$B817=1,"Yes","No")</f>
        <v>No</v>
      </c>
      <c r="C817" s="1" t="str">
        <f>(_xlfn.IFS(Titanic_Original!$C817=1,_xlfn.CONCAT(Titanic_Original!$C817,"st"),Titanic_Original!$C817=2,_xlfn.CONCAT(Titanic_Original!$C817,"nd"),Titanic_Original!$C817=3,_xlfn.CONCAT(Titanic_Original!$C817,"rd")))</f>
        <v>1st</v>
      </c>
      <c r="D817" s="1" t="s">
        <v>1124</v>
      </c>
      <c r="E817" s="1" t="str">
        <f>PROPER(Titanic_Original!E817)</f>
        <v>Male</v>
      </c>
      <c r="F817" s="4">
        <f>IF(ISBLANK(Titanic_Original!$F817),MEDIAN(Titanic_Original!$F$2:$F$892),IF(Titanic_Original!$F817&lt;1,1,Titanic_Original!$F817))</f>
        <v>28</v>
      </c>
      <c r="G817" s="1">
        <v>0</v>
      </c>
      <c r="H817" s="1">
        <v>0</v>
      </c>
      <c r="I817" s="1">
        <v>112058</v>
      </c>
      <c r="J817" s="8">
        <v>0</v>
      </c>
      <c r="K817" t="str">
        <f>IF(ISBLANK(Titanic_Original!K817),"0",Titanic_Original!K817)</f>
        <v>B102</v>
      </c>
      <c r="L817" s="1" t="str">
        <f>_xlfn.IFS(ISBLANK(Titanic_Original!L817),"Unknown",Titanic_Original!L817="C","Cherbourg",Titanic_Original!L817="Q","Queenstown",Titanic_Original!L817="S","Southampton")</f>
        <v>Southampton</v>
      </c>
    </row>
    <row r="818" spans="1:12" x14ac:dyDescent="0.2">
      <c r="A818" s="1">
        <v>817</v>
      </c>
      <c r="B818" s="1" t="str">
        <f>IF(Titanic_Original!$B818=1,"Yes","No")</f>
        <v>No</v>
      </c>
      <c r="C818" s="1" t="str">
        <f>(_xlfn.IFS(Titanic_Original!$C818=1,_xlfn.CONCAT(Titanic_Original!$C818,"st"),Titanic_Original!$C818=2,_xlfn.CONCAT(Titanic_Original!$C818,"nd"),Titanic_Original!$C818=3,_xlfn.CONCAT(Titanic_Original!$C818,"rd")))</f>
        <v>3rd</v>
      </c>
      <c r="D818" s="1" t="s">
        <v>1126</v>
      </c>
      <c r="E818" s="1" t="str">
        <f>PROPER(Titanic_Original!E818)</f>
        <v>Female</v>
      </c>
      <c r="F818" s="4">
        <f>IF(ISBLANK(Titanic_Original!$F818),MEDIAN(Titanic_Original!$F$2:$F$892),IF(Titanic_Original!$F818&lt;1,1,Titanic_Original!$F818))</f>
        <v>23</v>
      </c>
      <c r="G818" s="1">
        <v>0</v>
      </c>
      <c r="H818" s="1">
        <v>0</v>
      </c>
      <c r="I818" s="1" t="s">
        <v>1127</v>
      </c>
      <c r="J818" s="8">
        <v>7.9249999999999998</v>
      </c>
      <c r="K818" t="str">
        <f>IF(ISBLANK(Titanic_Original!K818),"0",Titanic_Original!K818)</f>
        <v>0</v>
      </c>
      <c r="L818" s="1" t="str">
        <f>_xlfn.IFS(ISBLANK(Titanic_Original!L818),"Unknown",Titanic_Original!L818="C","Cherbourg",Titanic_Original!L818="Q","Queenstown",Titanic_Original!L818="S","Southampton")</f>
        <v>Southampton</v>
      </c>
    </row>
    <row r="819" spans="1:12" x14ac:dyDescent="0.2">
      <c r="A819" s="1">
        <v>818</v>
      </c>
      <c r="B819" s="1" t="str">
        <f>IF(Titanic_Original!$B819=1,"Yes","No")</f>
        <v>No</v>
      </c>
      <c r="C819" s="1" t="str">
        <f>(_xlfn.IFS(Titanic_Original!$C819=1,_xlfn.CONCAT(Titanic_Original!$C819,"st"),Titanic_Original!$C819=2,_xlfn.CONCAT(Titanic_Original!$C819,"nd"),Titanic_Original!$C819=3,_xlfn.CONCAT(Titanic_Original!$C819,"rd")))</f>
        <v>2nd</v>
      </c>
      <c r="D819" s="1" t="s">
        <v>1128</v>
      </c>
      <c r="E819" s="1" t="str">
        <f>PROPER(Titanic_Original!E819)</f>
        <v>Male</v>
      </c>
      <c r="F819" s="4">
        <f>IF(ISBLANK(Titanic_Original!$F819),MEDIAN(Titanic_Original!$F$2:$F$892),IF(Titanic_Original!$F819&lt;1,1,Titanic_Original!$F819))</f>
        <v>31</v>
      </c>
      <c r="G819" s="1">
        <v>1</v>
      </c>
      <c r="H819" s="1">
        <v>1</v>
      </c>
      <c r="I819" s="1" t="s">
        <v>1129</v>
      </c>
      <c r="J819" s="8">
        <v>37.004199999999997</v>
      </c>
      <c r="K819" t="str">
        <f>IF(ISBLANK(Titanic_Original!K819),"0",Titanic_Original!K819)</f>
        <v>0</v>
      </c>
      <c r="L819" s="1" t="str">
        <f>_xlfn.IFS(ISBLANK(Titanic_Original!L819),"Unknown",Titanic_Original!L819="C","Cherbourg",Titanic_Original!L819="Q","Queenstown",Titanic_Original!L819="S","Southampton")</f>
        <v>Cherbourg</v>
      </c>
    </row>
    <row r="820" spans="1:12" x14ac:dyDescent="0.2">
      <c r="A820" s="1">
        <v>819</v>
      </c>
      <c r="B820" s="1" t="str">
        <f>IF(Titanic_Original!$B820=1,"Yes","No")</f>
        <v>No</v>
      </c>
      <c r="C820" s="1" t="str">
        <f>(_xlfn.IFS(Titanic_Original!$C820=1,_xlfn.CONCAT(Titanic_Original!$C820,"st"),Titanic_Original!$C820=2,_xlfn.CONCAT(Titanic_Original!$C820,"nd"),Titanic_Original!$C820=3,_xlfn.CONCAT(Titanic_Original!$C820,"rd")))</f>
        <v>3rd</v>
      </c>
      <c r="D820" s="1" t="s">
        <v>1130</v>
      </c>
      <c r="E820" s="1" t="str">
        <f>PROPER(Titanic_Original!E820)</f>
        <v>Male</v>
      </c>
      <c r="F820" s="4">
        <f>IF(ISBLANK(Titanic_Original!$F820),MEDIAN(Titanic_Original!$F$2:$F$892),IF(Titanic_Original!$F820&lt;1,1,Titanic_Original!$F820))</f>
        <v>43</v>
      </c>
      <c r="G820" s="1">
        <v>0</v>
      </c>
      <c r="H820" s="1">
        <v>0</v>
      </c>
      <c r="I820" s="1" t="s">
        <v>1131</v>
      </c>
      <c r="J820" s="8">
        <v>6.45</v>
      </c>
      <c r="K820" t="str">
        <f>IF(ISBLANK(Titanic_Original!K820),"0",Titanic_Original!K820)</f>
        <v>0</v>
      </c>
      <c r="L820" s="1" t="str">
        <f>_xlfn.IFS(ISBLANK(Titanic_Original!L820),"Unknown",Titanic_Original!L820="C","Cherbourg",Titanic_Original!L820="Q","Queenstown",Titanic_Original!L820="S","Southampton")</f>
        <v>Southampton</v>
      </c>
    </row>
    <row r="821" spans="1:12" x14ac:dyDescent="0.2">
      <c r="A821" s="1">
        <v>820</v>
      </c>
      <c r="B821" s="1" t="str">
        <f>IF(Titanic_Original!$B821=1,"Yes","No")</f>
        <v>No</v>
      </c>
      <c r="C821" s="1" t="str">
        <f>(_xlfn.IFS(Titanic_Original!$C821=1,_xlfn.CONCAT(Titanic_Original!$C821,"st"),Titanic_Original!$C821=2,_xlfn.CONCAT(Titanic_Original!$C821,"nd"),Titanic_Original!$C821=3,_xlfn.CONCAT(Titanic_Original!$C821,"rd")))</f>
        <v>3rd</v>
      </c>
      <c r="D821" s="1" t="s">
        <v>1132</v>
      </c>
      <c r="E821" s="1" t="str">
        <f>PROPER(Titanic_Original!E821)</f>
        <v>Male</v>
      </c>
      <c r="F821" s="4">
        <f>IF(ISBLANK(Titanic_Original!$F821),MEDIAN(Titanic_Original!$F$2:$F$892),IF(Titanic_Original!$F821&lt;1,1,Titanic_Original!$F821))</f>
        <v>10</v>
      </c>
      <c r="G821" s="1">
        <v>3</v>
      </c>
      <c r="H821" s="1">
        <v>2</v>
      </c>
      <c r="I821" s="1">
        <v>347088</v>
      </c>
      <c r="J821" s="8">
        <v>27.9</v>
      </c>
      <c r="K821" t="str">
        <f>IF(ISBLANK(Titanic_Original!K821),"0",Titanic_Original!K821)</f>
        <v>0</v>
      </c>
      <c r="L821" s="1" t="str">
        <f>_xlfn.IFS(ISBLANK(Titanic_Original!L821),"Unknown",Titanic_Original!L821="C","Cherbourg",Titanic_Original!L821="Q","Queenstown",Titanic_Original!L821="S","Southampton")</f>
        <v>Southampton</v>
      </c>
    </row>
    <row r="822" spans="1:12" x14ac:dyDescent="0.2">
      <c r="A822" s="1">
        <v>821</v>
      </c>
      <c r="B822" s="1" t="str">
        <f>IF(Titanic_Original!$B822=1,"Yes","No")</f>
        <v>Yes</v>
      </c>
      <c r="C822" s="1" t="str">
        <f>(_xlfn.IFS(Titanic_Original!$C822=1,_xlfn.CONCAT(Titanic_Original!$C822,"st"),Titanic_Original!$C822=2,_xlfn.CONCAT(Titanic_Original!$C822,"nd"),Titanic_Original!$C822=3,_xlfn.CONCAT(Titanic_Original!$C822,"rd")))</f>
        <v>1st</v>
      </c>
      <c r="D822" s="1" t="s">
        <v>1133</v>
      </c>
      <c r="E822" s="1" t="str">
        <f>PROPER(Titanic_Original!E822)</f>
        <v>Female</v>
      </c>
      <c r="F822" s="4">
        <f>IF(ISBLANK(Titanic_Original!$F822),MEDIAN(Titanic_Original!$F$2:$F$892),IF(Titanic_Original!$F822&lt;1,1,Titanic_Original!$F822))</f>
        <v>52</v>
      </c>
      <c r="G822" s="1">
        <v>1</v>
      </c>
      <c r="H822" s="1">
        <v>1</v>
      </c>
      <c r="I822" s="1">
        <v>12749</v>
      </c>
      <c r="J822" s="8">
        <v>93.5</v>
      </c>
      <c r="K822" t="str">
        <f>IF(ISBLANK(Titanic_Original!K822),"0",Titanic_Original!K822)</f>
        <v>B69</v>
      </c>
      <c r="L822" s="1" t="str">
        <f>_xlfn.IFS(ISBLANK(Titanic_Original!L822),"Unknown",Titanic_Original!L822="C","Cherbourg",Titanic_Original!L822="Q","Queenstown",Titanic_Original!L822="S","Southampton")</f>
        <v>Southampton</v>
      </c>
    </row>
    <row r="823" spans="1:12" x14ac:dyDescent="0.2">
      <c r="A823" s="1">
        <v>822</v>
      </c>
      <c r="B823" s="1" t="str">
        <f>IF(Titanic_Original!$B823=1,"Yes","No")</f>
        <v>Yes</v>
      </c>
      <c r="C823" s="1" t="str">
        <f>(_xlfn.IFS(Titanic_Original!$C823=1,_xlfn.CONCAT(Titanic_Original!$C823,"st"),Titanic_Original!$C823=2,_xlfn.CONCAT(Titanic_Original!$C823,"nd"),Titanic_Original!$C823=3,_xlfn.CONCAT(Titanic_Original!$C823,"rd")))</f>
        <v>3rd</v>
      </c>
      <c r="D823" s="1" t="s">
        <v>1135</v>
      </c>
      <c r="E823" s="1" t="str">
        <f>PROPER(Titanic_Original!E823)</f>
        <v>Male</v>
      </c>
      <c r="F823" s="4">
        <f>IF(ISBLANK(Titanic_Original!$F823),MEDIAN(Titanic_Original!$F$2:$F$892),IF(Titanic_Original!$F823&lt;1,1,Titanic_Original!$F823))</f>
        <v>27</v>
      </c>
      <c r="G823" s="1">
        <v>0</v>
      </c>
      <c r="H823" s="1">
        <v>0</v>
      </c>
      <c r="I823" s="1">
        <v>315098</v>
      </c>
      <c r="J823" s="8">
        <v>8.6624999999999996</v>
      </c>
      <c r="K823" t="str">
        <f>IF(ISBLANK(Titanic_Original!K823),"0",Titanic_Original!K823)</f>
        <v>0</v>
      </c>
      <c r="L823" s="1" t="str">
        <f>_xlfn.IFS(ISBLANK(Titanic_Original!L823),"Unknown",Titanic_Original!L823="C","Cherbourg",Titanic_Original!L823="Q","Queenstown",Titanic_Original!L823="S","Southampton")</f>
        <v>Southampton</v>
      </c>
    </row>
    <row r="824" spans="1:12" x14ac:dyDescent="0.2">
      <c r="A824" s="1">
        <v>823</v>
      </c>
      <c r="B824" s="1" t="str">
        <f>IF(Titanic_Original!$B824=1,"Yes","No")</f>
        <v>No</v>
      </c>
      <c r="C824" s="1" t="str">
        <f>(_xlfn.IFS(Titanic_Original!$C824=1,_xlfn.CONCAT(Titanic_Original!$C824,"st"),Titanic_Original!$C824=2,_xlfn.CONCAT(Titanic_Original!$C824,"nd"),Titanic_Original!$C824=3,_xlfn.CONCAT(Titanic_Original!$C824,"rd")))</f>
        <v>1st</v>
      </c>
      <c r="D824" s="1" t="s">
        <v>1136</v>
      </c>
      <c r="E824" s="1" t="str">
        <f>PROPER(Titanic_Original!E824)</f>
        <v>Male</v>
      </c>
      <c r="F824" s="4">
        <f>IF(ISBLANK(Titanic_Original!$F824),MEDIAN(Titanic_Original!$F$2:$F$892),IF(Titanic_Original!$F824&lt;1,1,Titanic_Original!$F824))</f>
        <v>38</v>
      </c>
      <c r="G824" s="1">
        <v>0</v>
      </c>
      <c r="H824" s="1">
        <v>0</v>
      </c>
      <c r="I824" s="1">
        <v>19972</v>
      </c>
      <c r="J824" s="8">
        <v>0</v>
      </c>
      <c r="K824" t="str">
        <f>IF(ISBLANK(Titanic_Original!K824),"0",Titanic_Original!K824)</f>
        <v>0</v>
      </c>
      <c r="L824" s="1" t="str">
        <f>_xlfn.IFS(ISBLANK(Titanic_Original!L824),"Unknown",Titanic_Original!L824="C","Cherbourg",Titanic_Original!L824="Q","Queenstown",Titanic_Original!L824="S","Southampton")</f>
        <v>Southampton</v>
      </c>
    </row>
    <row r="825" spans="1:12" x14ac:dyDescent="0.2">
      <c r="A825" s="1">
        <v>824</v>
      </c>
      <c r="B825" s="1" t="str">
        <f>IF(Titanic_Original!$B825=1,"Yes","No")</f>
        <v>Yes</v>
      </c>
      <c r="C825" s="1" t="str">
        <f>(_xlfn.IFS(Titanic_Original!$C825=1,_xlfn.CONCAT(Titanic_Original!$C825,"st"),Titanic_Original!$C825=2,_xlfn.CONCAT(Titanic_Original!$C825,"nd"),Titanic_Original!$C825=3,_xlfn.CONCAT(Titanic_Original!$C825,"rd")))</f>
        <v>3rd</v>
      </c>
      <c r="D825" s="1" t="s">
        <v>1137</v>
      </c>
      <c r="E825" s="1" t="str">
        <f>PROPER(Titanic_Original!E825)</f>
        <v>Female</v>
      </c>
      <c r="F825" s="4">
        <f>IF(ISBLANK(Titanic_Original!$F825),MEDIAN(Titanic_Original!$F$2:$F$892),IF(Titanic_Original!$F825&lt;1,1,Titanic_Original!$F825))</f>
        <v>27</v>
      </c>
      <c r="G825" s="1">
        <v>0</v>
      </c>
      <c r="H825" s="1">
        <v>1</v>
      </c>
      <c r="I825" s="1">
        <v>392096</v>
      </c>
      <c r="J825" s="8">
        <v>12.475</v>
      </c>
      <c r="K825" t="str">
        <f>IF(ISBLANK(Titanic_Original!K825),"0",Titanic_Original!K825)</f>
        <v>E121</v>
      </c>
      <c r="L825" s="1" t="str">
        <f>_xlfn.IFS(ISBLANK(Titanic_Original!L825),"Unknown",Titanic_Original!L825="C","Cherbourg",Titanic_Original!L825="Q","Queenstown",Titanic_Original!L825="S","Southampton")</f>
        <v>Southampton</v>
      </c>
    </row>
    <row r="826" spans="1:12" x14ac:dyDescent="0.2">
      <c r="A826" s="1">
        <v>825</v>
      </c>
      <c r="B826" s="1" t="str">
        <f>IF(Titanic_Original!$B826=1,"Yes","No")</f>
        <v>No</v>
      </c>
      <c r="C826" s="1" t="str">
        <f>(_xlfn.IFS(Titanic_Original!$C826=1,_xlfn.CONCAT(Titanic_Original!$C826,"st"),Titanic_Original!$C826=2,_xlfn.CONCAT(Titanic_Original!$C826,"nd"),Titanic_Original!$C826=3,_xlfn.CONCAT(Titanic_Original!$C826,"rd")))</f>
        <v>3rd</v>
      </c>
      <c r="D826" s="1" t="s">
        <v>1138</v>
      </c>
      <c r="E826" s="1" t="str">
        <f>PROPER(Titanic_Original!E826)</f>
        <v>Male</v>
      </c>
      <c r="F826" s="4">
        <f>IF(ISBLANK(Titanic_Original!$F826),MEDIAN(Titanic_Original!$F$2:$F$892),IF(Titanic_Original!$F826&lt;1,1,Titanic_Original!$F826))</f>
        <v>2</v>
      </c>
      <c r="G826" s="1">
        <v>4</v>
      </c>
      <c r="H826" s="1">
        <v>1</v>
      </c>
      <c r="I826" s="1">
        <v>3101295</v>
      </c>
      <c r="J826" s="8">
        <v>39.6875</v>
      </c>
      <c r="K826" t="str">
        <f>IF(ISBLANK(Titanic_Original!K826),"0",Titanic_Original!K826)</f>
        <v>0</v>
      </c>
      <c r="L826" s="1" t="str">
        <f>_xlfn.IFS(ISBLANK(Titanic_Original!L826),"Unknown",Titanic_Original!L826="C","Cherbourg",Titanic_Original!L826="Q","Queenstown",Titanic_Original!L826="S","Southampton")</f>
        <v>Southampton</v>
      </c>
    </row>
    <row r="827" spans="1:12" x14ac:dyDescent="0.2">
      <c r="A827" s="1">
        <v>826</v>
      </c>
      <c r="B827" s="1" t="str">
        <f>IF(Titanic_Original!$B827=1,"Yes","No")</f>
        <v>No</v>
      </c>
      <c r="C827" s="1" t="str">
        <f>(_xlfn.IFS(Titanic_Original!$C827=1,_xlfn.CONCAT(Titanic_Original!$C827,"st"),Titanic_Original!$C827=2,_xlfn.CONCAT(Titanic_Original!$C827,"nd"),Titanic_Original!$C827=3,_xlfn.CONCAT(Titanic_Original!$C827,"rd")))</f>
        <v>3rd</v>
      </c>
      <c r="D827" s="1" t="s">
        <v>1139</v>
      </c>
      <c r="E827" s="1" t="str">
        <f>PROPER(Titanic_Original!E827)</f>
        <v>Male</v>
      </c>
      <c r="F827" s="4">
        <f>IF(ISBLANK(Titanic_Original!$F827),MEDIAN(Titanic_Original!$F$2:$F$892),IF(Titanic_Original!$F827&lt;1,1,Titanic_Original!$F827))</f>
        <v>28</v>
      </c>
      <c r="G827" s="1">
        <v>0</v>
      </c>
      <c r="H827" s="1">
        <v>0</v>
      </c>
      <c r="I827" s="1">
        <v>368323</v>
      </c>
      <c r="J827" s="8">
        <v>6.95</v>
      </c>
      <c r="K827" t="str">
        <f>IF(ISBLANK(Titanic_Original!K827),"0",Titanic_Original!K827)</f>
        <v>0</v>
      </c>
      <c r="L827" s="1" t="str">
        <f>_xlfn.IFS(ISBLANK(Titanic_Original!L827),"Unknown",Titanic_Original!L827="C","Cherbourg",Titanic_Original!L827="Q","Queenstown",Titanic_Original!L827="S","Southampton")</f>
        <v>Queenstown</v>
      </c>
    </row>
    <row r="828" spans="1:12" x14ac:dyDescent="0.2">
      <c r="A828" s="1">
        <v>827</v>
      </c>
      <c r="B828" s="1" t="str">
        <f>IF(Titanic_Original!$B828=1,"Yes","No")</f>
        <v>No</v>
      </c>
      <c r="C828" s="1" t="str">
        <f>(_xlfn.IFS(Titanic_Original!$C828=1,_xlfn.CONCAT(Titanic_Original!$C828,"st"),Titanic_Original!$C828=2,_xlfn.CONCAT(Titanic_Original!$C828,"nd"),Titanic_Original!$C828=3,_xlfn.CONCAT(Titanic_Original!$C828,"rd")))</f>
        <v>3rd</v>
      </c>
      <c r="D828" s="1" t="s">
        <v>1140</v>
      </c>
      <c r="E828" s="1" t="str">
        <f>PROPER(Titanic_Original!E828)</f>
        <v>Male</v>
      </c>
      <c r="F828" s="4">
        <f>IF(ISBLANK(Titanic_Original!$F828),MEDIAN(Titanic_Original!$F$2:$F$892),IF(Titanic_Original!$F828&lt;1,1,Titanic_Original!$F828))</f>
        <v>28</v>
      </c>
      <c r="G828" s="1">
        <v>0</v>
      </c>
      <c r="H828" s="1">
        <v>0</v>
      </c>
      <c r="I828" s="1">
        <v>1601</v>
      </c>
      <c r="J828" s="8">
        <v>56.495800000000003</v>
      </c>
      <c r="K828" t="str">
        <f>IF(ISBLANK(Titanic_Original!K828),"0",Titanic_Original!K828)</f>
        <v>0</v>
      </c>
      <c r="L828" s="1" t="str">
        <f>_xlfn.IFS(ISBLANK(Titanic_Original!L828),"Unknown",Titanic_Original!L828="C","Cherbourg",Titanic_Original!L828="Q","Queenstown",Titanic_Original!L828="S","Southampton")</f>
        <v>Southampton</v>
      </c>
    </row>
    <row r="829" spans="1:12" x14ac:dyDescent="0.2">
      <c r="A829" s="1">
        <v>828</v>
      </c>
      <c r="B829" s="1" t="str">
        <f>IF(Titanic_Original!$B829=1,"Yes","No")</f>
        <v>Yes</v>
      </c>
      <c r="C829" s="1" t="str">
        <f>(_xlfn.IFS(Titanic_Original!$C829=1,_xlfn.CONCAT(Titanic_Original!$C829,"st"),Titanic_Original!$C829=2,_xlfn.CONCAT(Titanic_Original!$C829,"nd"),Titanic_Original!$C829=3,_xlfn.CONCAT(Titanic_Original!$C829,"rd")))</f>
        <v>2nd</v>
      </c>
      <c r="D829" s="1" t="s">
        <v>1141</v>
      </c>
      <c r="E829" s="1" t="str">
        <f>PROPER(Titanic_Original!E829)</f>
        <v>Male</v>
      </c>
      <c r="F829" s="4">
        <f>IF(ISBLANK(Titanic_Original!$F829),MEDIAN(Titanic_Original!$F$2:$F$892),IF(Titanic_Original!$F829&lt;1,1,Titanic_Original!$F829))</f>
        <v>1</v>
      </c>
      <c r="G829" s="1">
        <v>0</v>
      </c>
      <c r="H829" s="1">
        <v>2</v>
      </c>
      <c r="I829" s="1" t="s">
        <v>1129</v>
      </c>
      <c r="J829" s="8">
        <v>37.004199999999997</v>
      </c>
      <c r="K829" t="str">
        <f>IF(ISBLANK(Titanic_Original!K829),"0",Titanic_Original!K829)</f>
        <v>0</v>
      </c>
      <c r="L829" s="1" t="str">
        <f>_xlfn.IFS(ISBLANK(Titanic_Original!L829),"Unknown",Titanic_Original!L829="C","Cherbourg",Titanic_Original!L829="Q","Queenstown",Titanic_Original!L829="S","Southampton")</f>
        <v>Cherbourg</v>
      </c>
    </row>
    <row r="830" spans="1:12" x14ac:dyDescent="0.2">
      <c r="A830" s="1">
        <v>829</v>
      </c>
      <c r="B830" s="1" t="str">
        <f>IF(Titanic_Original!$B830=1,"Yes","No")</f>
        <v>Yes</v>
      </c>
      <c r="C830" s="1" t="str">
        <f>(_xlfn.IFS(Titanic_Original!$C830=1,_xlfn.CONCAT(Titanic_Original!$C830,"st"),Titanic_Original!$C830=2,_xlfn.CONCAT(Titanic_Original!$C830,"nd"),Titanic_Original!$C830=3,_xlfn.CONCAT(Titanic_Original!$C830,"rd")))</f>
        <v>3rd</v>
      </c>
      <c r="D830" s="1" t="s">
        <v>1142</v>
      </c>
      <c r="E830" s="1" t="str">
        <f>PROPER(Titanic_Original!E830)</f>
        <v>Male</v>
      </c>
      <c r="F830" s="4">
        <f>IF(ISBLANK(Titanic_Original!$F830),MEDIAN(Titanic_Original!$F$2:$F$892),IF(Titanic_Original!$F830&lt;1,1,Titanic_Original!$F830))</f>
        <v>28</v>
      </c>
      <c r="G830" s="1">
        <v>0</v>
      </c>
      <c r="H830" s="1">
        <v>0</v>
      </c>
      <c r="I830" s="1">
        <v>367228</v>
      </c>
      <c r="J830" s="8">
        <v>7.75</v>
      </c>
      <c r="K830" t="str">
        <f>IF(ISBLANK(Titanic_Original!K830),"0",Titanic_Original!K830)</f>
        <v>0</v>
      </c>
      <c r="L830" s="1" t="str">
        <f>_xlfn.IFS(ISBLANK(Titanic_Original!L830),"Unknown",Titanic_Original!L830="C","Cherbourg",Titanic_Original!L830="Q","Queenstown",Titanic_Original!L830="S","Southampton")</f>
        <v>Queenstown</v>
      </c>
    </row>
    <row r="831" spans="1:12" x14ac:dyDescent="0.2">
      <c r="A831" s="1">
        <v>830</v>
      </c>
      <c r="B831" s="1" t="str">
        <f>IF(Titanic_Original!$B831=1,"Yes","No")</f>
        <v>Yes</v>
      </c>
      <c r="C831" s="1" t="str">
        <f>(_xlfn.IFS(Titanic_Original!$C831=1,_xlfn.CONCAT(Titanic_Original!$C831,"st"),Titanic_Original!$C831=2,_xlfn.CONCAT(Titanic_Original!$C831,"nd"),Titanic_Original!$C831=3,_xlfn.CONCAT(Titanic_Original!$C831,"rd")))</f>
        <v>1st</v>
      </c>
      <c r="D831" s="1" t="s">
        <v>1143</v>
      </c>
      <c r="E831" s="1" t="str">
        <f>PROPER(Titanic_Original!E831)</f>
        <v>Female</v>
      </c>
      <c r="F831" s="4">
        <f>IF(ISBLANK(Titanic_Original!$F831),MEDIAN(Titanic_Original!$F$2:$F$892),IF(Titanic_Original!$F831&lt;1,1,Titanic_Original!$F831))</f>
        <v>62</v>
      </c>
      <c r="G831" s="1">
        <v>0</v>
      </c>
      <c r="H831" s="1">
        <v>0</v>
      </c>
      <c r="I831" s="1">
        <v>113572</v>
      </c>
      <c r="J831" s="8">
        <v>80</v>
      </c>
      <c r="K831" t="str">
        <f>IF(ISBLANK(Titanic_Original!K831),"0",Titanic_Original!K831)</f>
        <v>B28</v>
      </c>
      <c r="L831" s="1" t="str">
        <f>_xlfn.IFS(ISBLANK(Titanic_Original!L831),"Unknown",Titanic_Original!L831="C","Cherbourg",Titanic_Original!L831="Q","Queenstown",Titanic_Original!L831="S","Southampton")</f>
        <v>Unknown</v>
      </c>
    </row>
    <row r="832" spans="1:12" x14ac:dyDescent="0.2">
      <c r="A832" s="1">
        <v>831</v>
      </c>
      <c r="B832" s="1" t="str">
        <f>IF(Titanic_Original!$B832=1,"Yes","No")</f>
        <v>Yes</v>
      </c>
      <c r="C832" s="1" t="str">
        <f>(_xlfn.IFS(Titanic_Original!$C832=1,_xlfn.CONCAT(Titanic_Original!$C832,"st"),Titanic_Original!$C832=2,_xlfn.CONCAT(Titanic_Original!$C832,"nd"),Titanic_Original!$C832=3,_xlfn.CONCAT(Titanic_Original!$C832,"rd")))</f>
        <v>3rd</v>
      </c>
      <c r="D832" s="1" t="s">
        <v>1144</v>
      </c>
      <c r="E832" s="1" t="str">
        <f>PROPER(Titanic_Original!E832)</f>
        <v>Female</v>
      </c>
      <c r="F832" s="4">
        <f>IF(ISBLANK(Titanic_Original!$F832),MEDIAN(Titanic_Original!$F$2:$F$892),IF(Titanic_Original!$F832&lt;1,1,Titanic_Original!$F832))</f>
        <v>15</v>
      </c>
      <c r="G832" s="1">
        <v>1</v>
      </c>
      <c r="H832" s="1">
        <v>0</v>
      </c>
      <c r="I832" s="1">
        <v>2659</v>
      </c>
      <c r="J832" s="8">
        <v>14.4542</v>
      </c>
      <c r="K832" t="str">
        <f>IF(ISBLANK(Titanic_Original!K832),"0",Titanic_Original!K832)</f>
        <v>0</v>
      </c>
      <c r="L832" s="1" t="str">
        <f>_xlfn.IFS(ISBLANK(Titanic_Original!L832),"Unknown",Titanic_Original!L832="C","Cherbourg",Titanic_Original!L832="Q","Queenstown",Titanic_Original!L832="S","Southampton")</f>
        <v>Cherbourg</v>
      </c>
    </row>
    <row r="833" spans="1:12" x14ac:dyDescent="0.2">
      <c r="A833" s="1">
        <v>832</v>
      </c>
      <c r="B833" s="1" t="str">
        <f>IF(Titanic_Original!$B833=1,"Yes","No")</f>
        <v>Yes</v>
      </c>
      <c r="C833" s="1" t="str">
        <f>(_xlfn.IFS(Titanic_Original!$C833=1,_xlfn.CONCAT(Titanic_Original!$C833,"st"),Titanic_Original!$C833=2,_xlfn.CONCAT(Titanic_Original!$C833,"nd"),Titanic_Original!$C833=3,_xlfn.CONCAT(Titanic_Original!$C833,"rd")))</f>
        <v>2nd</v>
      </c>
      <c r="D833" s="1" t="s">
        <v>1145</v>
      </c>
      <c r="E833" s="1" t="str">
        <f>PROPER(Titanic_Original!E833)</f>
        <v>Male</v>
      </c>
      <c r="F833" s="4">
        <f>IF(ISBLANK(Titanic_Original!$F833),MEDIAN(Titanic_Original!$F$2:$F$892),IF(Titanic_Original!$F833&lt;1,1,Titanic_Original!$F833))</f>
        <v>1</v>
      </c>
      <c r="G833" s="1">
        <v>1</v>
      </c>
      <c r="H833" s="1">
        <v>1</v>
      </c>
      <c r="I833" s="1">
        <v>29106</v>
      </c>
      <c r="J833" s="8">
        <v>18.75</v>
      </c>
      <c r="K833" t="str">
        <f>IF(ISBLANK(Titanic_Original!K833),"0",Titanic_Original!K833)</f>
        <v>0</v>
      </c>
      <c r="L833" s="1" t="str">
        <f>_xlfn.IFS(ISBLANK(Titanic_Original!L833),"Unknown",Titanic_Original!L833="C","Cherbourg",Titanic_Original!L833="Q","Queenstown",Titanic_Original!L833="S","Southampton")</f>
        <v>Southampton</v>
      </c>
    </row>
    <row r="834" spans="1:12" x14ac:dyDescent="0.2">
      <c r="A834" s="1">
        <v>833</v>
      </c>
      <c r="B834" s="1" t="str">
        <f>IF(Titanic_Original!$B834=1,"Yes","No")</f>
        <v>No</v>
      </c>
      <c r="C834" s="1" t="str">
        <f>(_xlfn.IFS(Titanic_Original!$C834=1,_xlfn.CONCAT(Titanic_Original!$C834,"st"),Titanic_Original!$C834=2,_xlfn.CONCAT(Titanic_Original!$C834,"nd"),Titanic_Original!$C834=3,_xlfn.CONCAT(Titanic_Original!$C834,"rd")))</f>
        <v>3rd</v>
      </c>
      <c r="D834" s="1" t="s">
        <v>1146</v>
      </c>
      <c r="E834" s="1" t="str">
        <f>PROPER(Titanic_Original!E834)</f>
        <v>Male</v>
      </c>
      <c r="F834" s="4">
        <f>IF(ISBLANK(Titanic_Original!$F834),MEDIAN(Titanic_Original!$F$2:$F$892),IF(Titanic_Original!$F834&lt;1,1,Titanic_Original!$F834))</f>
        <v>28</v>
      </c>
      <c r="G834" s="1">
        <v>0</v>
      </c>
      <c r="H834" s="1">
        <v>0</v>
      </c>
      <c r="I834" s="1">
        <v>2671</v>
      </c>
      <c r="J834" s="8">
        <v>7.2291999999999996</v>
      </c>
      <c r="K834" t="str">
        <f>IF(ISBLANK(Titanic_Original!K834),"0",Titanic_Original!K834)</f>
        <v>0</v>
      </c>
      <c r="L834" s="1" t="str">
        <f>_xlfn.IFS(ISBLANK(Titanic_Original!L834),"Unknown",Titanic_Original!L834="C","Cherbourg",Titanic_Original!L834="Q","Queenstown",Titanic_Original!L834="S","Southampton")</f>
        <v>Cherbourg</v>
      </c>
    </row>
    <row r="835" spans="1:12" x14ac:dyDescent="0.2">
      <c r="A835" s="1">
        <v>834</v>
      </c>
      <c r="B835" s="1" t="str">
        <f>IF(Titanic_Original!$B835=1,"Yes","No")</f>
        <v>No</v>
      </c>
      <c r="C835" s="1" t="str">
        <f>(_xlfn.IFS(Titanic_Original!$C835=1,_xlfn.CONCAT(Titanic_Original!$C835,"st"),Titanic_Original!$C835=2,_xlfn.CONCAT(Titanic_Original!$C835,"nd"),Titanic_Original!$C835=3,_xlfn.CONCAT(Titanic_Original!$C835,"rd")))</f>
        <v>3rd</v>
      </c>
      <c r="D835" s="1" t="s">
        <v>1147</v>
      </c>
      <c r="E835" s="1" t="str">
        <f>PROPER(Titanic_Original!E835)</f>
        <v>Male</v>
      </c>
      <c r="F835" s="4">
        <f>IF(ISBLANK(Titanic_Original!$F835),MEDIAN(Titanic_Original!$F$2:$F$892),IF(Titanic_Original!$F835&lt;1,1,Titanic_Original!$F835))</f>
        <v>23</v>
      </c>
      <c r="G835" s="1">
        <v>0</v>
      </c>
      <c r="H835" s="1">
        <v>0</v>
      </c>
      <c r="I835" s="1">
        <v>347468</v>
      </c>
      <c r="J835" s="8">
        <v>7.8541999999999996</v>
      </c>
      <c r="K835" t="str">
        <f>IF(ISBLANK(Titanic_Original!K835),"0",Titanic_Original!K835)</f>
        <v>0</v>
      </c>
      <c r="L835" s="1" t="str">
        <f>_xlfn.IFS(ISBLANK(Titanic_Original!L835),"Unknown",Titanic_Original!L835="C","Cherbourg",Titanic_Original!L835="Q","Queenstown",Titanic_Original!L835="S","Southampton")</f>
        <v>Southampton</v>
      </c>
    </row>
    <row r="836" spans="1:12" x14ac:dyDescent="0.2">
      <c r="A836" s="1">
        <v>835</v>
      </c>
      <c r="B836" s="1" t="str">
        <f>IF(Titanic_Original!$B836=1,"Yes","No")</f>
        <v>No</v>
      </c>
      <c r="C836" s="1" t="str">
        <f>(_xlfn.IFS(Titanic_Original!$C836=1,_xlfn.CONCAT(Titanic_Original!$C836,"st"),Titanic_Original!$C836=2,_xlfn.CONCAT(Titanic_Original!$C836,"nd"),Titanic_Original!$C836=3,_xlfn.CONCAT(Titanic_Original!$C836,"rd")))</f>
        <v>3rd</v>
      </c>
      <c r="D836" s="1" t="s">
        <v>1148</v>
      </c>
      <c r="E836" s="1" t="str">
        <f>PROPER(Titanic_Original!E836)</f>
        <v>Male</v>
      </c>
      <c r="F836" s="4">
        <f>IF(ISBLANK(Titanic_Original!$F836),MEDIAN(Titanic_Original!$F$2:$F$892),IF(Titanic_Original!$F836&lt;1,1,Titanic_Original!$F836))</f>
        <v>18</v>
      </c>
      <c r="G836" s="1">
        <v>0</v>
      </c>
      <c r="H836" s="1">
        <v>0</v>
      </c>
      <c r="I836" s="1">
        <v>2223</v>
      </c>
      <c r="J836" s="8">
        <v>8.3000000000000007</v>
      </c>
      <c r="K836" t="str">
        <f>IF(ISBLANK(Titanic_Original!K836),"0",Titanic_Original!K836)</f>
        <v>0</v>
      </c>
      <c r="L836" s="1" t="str">
        <f>_xlfn.IFS(ISBLANK(Titanic_Original!L836),"Unknown",Titanic_Original!L836="C","Cherbourg",Titanic_Original!L836="Q","Queenstown",Titanic_Original!L836="S","Southampton")</f>
        <v>Southampton</v>
      </c>
    </row>
    <row r="837" spans="1:12" x14ac:dyDescent="0.2">
      <c r="A837" s="1">
        <v>836</v>
      </c>
      <c r="B837" s="1" t="str">
        <f>IF(Titanic_Original!$B837=1,"Yes","No")</f>
        <v>Yes</v>
      </c>
      <c r="C837" s="1" t="str">
        <f>(_xlfn.IFS(Titanic_Original!$C837=1,_xlfn.CONCAT(Titanic_Original!$C837,"st"),Titanic_Original!$C837=2,_xlfn.CONCAT(Titanic_Original!$C837,"nd"),Titanic_Original!$C837=3,_xlfn.CONCAT(Titanic_Original!$C837,"rd")))</f>
        <v>1st</v>
      </c>
      <c r="D837" s="1" t="s">
        <v>1149</v>
      </c>
      <c r="E837" s="1" t="str">
        <f>PROPER(Titanic_Original!E837)</f>
        <v>Female</v>
      </c>
      <c r="F837" s="4">
        <f>IF(ISBLANK(Titanic_Original!$F837),MEDIAN(Titanic_Original!$F$2:$F$892),IF(Titanic_Original!$F837&lt;1,1,Titanic_Original!$F837))</f>
        <v>39</v>
      </c>
      <c r="G837" s="1">
        <v>1</v>
      </c>
      <c r="H837" s="1">
        <v>1</v>
      </c>
      <c r="I837" s="1" t="s">
        <v>1150</v>
      </c>
      <c r="J837" s="8">
        <v>83.158299999999997</v>
      </c>
      <c r="K837" t="str">
        <f>IF(ISBLANK(Titanic_Original!K837),"0",Titanic_Original!K837)</f>
        <v>E49</v>
      </c>
      <c r="L837" s="1" t="str">
        <f>_xlfn.IFS(ISBLANK(Titanic_Original!L837),"Unknown",Titanic_Original!L837="C","Cherbourg",Titanic_Original!L837="Q","Queenstown",Titanic_Original!L837="S","Southampton")</f>
        <v>Cherbourg</v>
      </c>
    </row>
    <row r="838" spans="1:12" x14ac:dyDescent="0.2">
      <c r="A838" s="1">
        <v>837</v>
      </c>
      <c r="B838" s="1" t="str">
        <f>IF(Titanic_Original!$B838=1,"Yes","No")</f>
        <v>No</v>
      </c>
      <c r="C838" s="1" t="str">
        <f>(_xlfn.IFS(Titanic_Original!$C838=1,_xlfn.CONCAT(Titanic_Original!$C838,"st"),Titanic_Original!$C838=2,_xlfn.CONCAT(Titanic_Original!$C838,"nd"),Titanic_Original!$C838=3,_xlfn.CONCAT(Titanic_Original!$C838,"rd")))</f>
        <v>3rd</v>
      </c>
      <c r="D838" s="1" t="s">
        <v>1152</v>
      </c>
      <c r="E838" s="1" t="str">
        <f>PROPER(Titanic_Original!E838)</f>
        <v>Male</v>
      </c>
      <c r="F838" s="4">
        <f>IF(ISBLANK(Titanic_Original!$F838),MEDIAN(Titanic_Original!$F$2:$F$892),IF(Titanic_Original!$F838&lt;1,1,Titanic_Original!$F838))</f>
        <v>21</v>
      </c>
      <c r="G838" s="1">
        <v>0</v>
      </c>
      <c r="H838" s="1">
        <v>0</v>
      </c>
      <c r="I838" s="1">
        <v>315097</v>
      </c>
      <c r="J838" s="8">
        <v>8.6624999999999996</v>
      </c>
      <c r="K838" t="str">
        <f>IF(ISBLANK(Titanic_Original!K838),"0",Titanic_Original!K838)</f>
        <v>0</v>
      </c>
      <c r="L838" s="1" t="str">
        <f>_xlfn.IFS(ISBLANK(Titanic_Original!L838),"Unknown",Titanic_Original!L838="C","Cherbourg",Titanic_Original!L838="Q","Queenstown",Titanic_Original!L838="S","Southampton")</f>
        <v>Southampton</v>
      </c>
    </row>
    <row r="839" spans="1:12" x14ac:dyDescent="0.2">
      <c r="A839" s="1">
        <v>838</v>
      </c>
      <c r="B839" s="1" t="str">
        <f>IF(Titanic_Original!$B839=1,"Yes","No")</f>
        <v>No</v>
      </c>
      <c r="C839" s="1" t="str">
        <f>(_xlfn.IFS(Titanic_Original!$C839=1,_xlfn.CONCAT(Titanic_Original!$C839,"st"),Titanic_Original!$C839=2,_xlfn.CONCAT(Titanic_Original!$C839,"nd"),Titanic_Original!$C839=3,_xlfn.CONCAT(Titanic_Original!$C839,"rd")))</f>
        <v>3rd</v>
      </c>
      <c r="D839" s="1" t="s">
        <v>1153</v>
      </c>
      <c r="E839" s="1" t="str">
        <f>PROPER(Titanic_Original!E839)</f>
        <v>Male</v>
      </c>
      <c r="F839" s="4">
        <f>IF(ISBLANK(Titanic_Original!$F839),MEDIAN(Titanic_Original!$F$2:$F$892),IF(Titanic_Original!$F839&lt;1,1,Titanic_Original!$F839))</f>
        <v>28</v>
      </c>
      <c r="G839" s="1">
        <v>0</v>
      </c>
      <c r="H839" s="1">
        <v>0</v>
      </c>
      <c r="I839" s="1">
        <v>392092</v>
      </c>
      <c r="J839" s="8">
        <v>8.0500000000000007</v>
      </c>
      <c r="K839" t="str">
        <f>IF(ISBLANK(Titanic_Original!K839),"0",Titanic_Original!K839)</f>
        <v>0</v>
      </c>
      <c r="L839" s="1" t="str">
        <f>_xlfn.IFS(ISBLANK(Titanic_Original!L839),"Unknown",Titanic_Original!L839="C","Cherbourg",Titanic_Original!L839="Q","Queenstown",Titanic_Original!L839="S","Southampton")</f>
        <v>Southampton</v>
      </c>
    </row>
    <row r="840" spans="1:12" x14ac:dyDescent="0.2">
      <c r="A840" s="1">
        <v>839</v>
      </c>
      <c r="B840" s="1" t="str">
        <f>IF(Titanic_Original!$B840=1,"Yes","No")</f>
        <v>Yes</v>
      </c>
      <c r="C840" s="1" t="str">
        <f>(_xlfn.IFS(Titanic_Original!$C840=1,_xlfn.CONCAT(Titanic_Original!$C840,"st"),Titanic_Original!$C840=2,_xlfn.CONCAT(Titanic_Original!$C840,"nd"),Titanic_Original!$C840=3,_xlfn.CONCAT(Titanic_Original!$C840,"rd")))</f>
        <v>3rd</v>
      </c>
      <c r="D840" s="1" t="s">
        <v>1154</v>
      </c>
      <c r="E840" s="1" t="str">
        <f>PROPER(Titanic_Original!E840)</f>
        <v>Male</v>
      </c>
      <c r="F840" s="4">
        <f>IF(ISBLANK(Titanic_Original!$F840),MEDIAN(Titanic_Original!$F$2:$F$892),IF(Titanic_Original!$F840&lt;1,1,Titanic_Original!$F840))</f>
        <v>32</v>
      </c>
      <c r="G840" s="1">
        <v>0</v>
      </c>
      <c r="H840" s="1">
        <v>0</v>
      </c>
      <c r="I840" s="1">
        <v>1601</v>
      </c>
      <c r="J840" s="8">
        <v>56.495800000000003</v>
      </c>
      <c r="K840" t="str">
        <f>IF(ISBLANK(Titanic_Original!K840),"0",Titanic_Original!K840)</f>
        <v>0</v>
      </c>
      <c r="L840" s="1" t="str">
        <f>_xlfn.IFS(ISBLANK(Titanic_Original!L840),"Unknown",Titanic_Original!L840="C","Cherbourg",Titanic_Original!L840="Q","Queenstown",Titanic_Original!L840="S","Southampton")</f>
        <v>Southampton</v>
      </c>
    </row>
    <row r="841" spans="1:12" x14ac:dyDescent="0.2">
      <c r="A841" s="1">
        <v>840</v>
      </c>
      <c r="B841" s="1" t="str">
        <f>IF(Titanic_Original!$B841=1,"Yes","No")</f>
        <v>Yes</v>
      </c>
      <c r="C841" s="1" t="str">
        <f>(_xlfn.IFS(Titanic_Original!$C841=1,_xlfn.CONCAT(Titanic_Original!$C841,"st"),Titanic_Original!$C841=2,_xlfn.CONCAT(Titanic_Original!$C841,"nd"),Titanic_Original!$C841=3,_xlfn.CONCAT(Titanic_Original!$C841,"rd")))</f>
        <v>1st</v>
      </c>
      <c r="D841" s="1" t="s">
        <v>1155</v>
      </c>
      <c r="E841" s="1" t="str">
        <f>PROPER(Titanic_Original!E841)</f>
        <v>Male</v>
      </c>
      <c r="F841" s="4">
        <f>IF(ISBLANK(Titanic_Original!$F841),MEDIAN(Titanic_Original!$F$2:$F$892),IF(Titanic_Original!$F841&lt;1,1,Titanic_Original!$F841))</f>
        <v>28</v>
      </c>
      <c r="G841" s="1">
        <v>0</v>
      </c>
      <c r="H841" s="1">
        <v>0</v>
      </c>
      <c r="I841" s="1">
        <v>11774</v>
      </c>
      <c r="J841" s="8">
        <v>29.7</v>
      </c>
      <c r="K841" t="str">
        <f>IF(ISBLANK(Titanic_Original!K841),"0",Titanic_Original!K841)</f>
        <v>C47</v>
      </c>
      <c r="L841" s="1" t="str">
        <f>_xlfn.IFS(ISBLANK(Titanic_Original!L841),"Unknown",Titanic_Original!L841="C","Cherbourg",Titanic_Original!L841="Q","Queenstown",Titanic_Original!L841="S","Southampton")</f>
        <v>Cherbourg</v>
      </c>
    </row>
    <row r="842" spans="1:12" x14ac:dyDescent="0.2">
      <c r="A842" s="1">
        <v>841</v>
      </c>
      <c r="B842" s="1" t="str">
        <f>IF(Titanic_Original!$B842=1,"Yes","No")</f>
        <v>No</v>
      </c>
      <c r="C842" s="1" t="str">
        <f>(_xlfn.IFS(Titanic_Original!$C842=1,_xlfn.CONCAT(Titanic_Original!$C842,"st"),Titanic_Original!$C842=2,_xlfn.CONCAT(Titanic_Original!$C842,"nd"),Titanic_Original!$C842=3,_xlfn.CONCAT(Titanic_Original!$C842,"rd")))</f>
        <v>3rd</v>
      </c>
      <c r="D842" s="1" t="s">
        <v>1157</v>
      </c>
      <c r="E842" s="1" t="str">
        <f>PROPER(Titanic_Original!E842)</f>
        <v>Male</v>
      </c>
      <c r="F842" s="4">
        <f>IF(ISBLANK(Titanic_Original!$F842),MEDIAN(Titanic_Original!$F$2:$F$892),IF(Titanic_Original!$F842&lt;1,1,Titanic_Original!$F842))</f>
        <v>20</v>
      </c>
      <c r="G842" s="1">
        <v>0</v>
      </c>
      <c r="H842" s="1">
        <v>0</v>
      </c>
      <c r="I842" s="1" t="s">
        <v>1158</v>
      </c>
      <c r="J842" s="8">
        <v>7.9249999999999998</v>
      </c>
      <c r="K842" t="str">
        <f>IF(ISBLANK(Titanic_Original!K842),"0",Titanic_Original!K842)</f>
        <v>0</v>
      </c>
      <c r="L842" s="1" t="str">
        <f>_xlfn.IFS(ISBLANK(Titanic_Original!L842),"Unknown",Titanic_Original!L842="C","Cherbourg",Titanic_Original!L842="Q","Queenstown",Titanic_Original!L842="S","Southampton")</f>
        <v>Southampton</v>
      </c>
    </row>
    <row r="843" spans="1:12" x14ac:dyDescent="0.2">
      <c r="A843" s="1">
        <v>842</v>
      </c>
      <c r="B843" s="1" t="str">
        <f>IF(Titanic_Original!$B843=1,"Yes","No")</f>
        <v>No</v>
      </c>
      <c r="C843" s="1" t="str">
        <f>(_xlfn.IFS(Titanic_Original!$C843=1,_xlfn.CONCAT(Titanic_Original!$C843,"st"),Titanic_Original!$C843=2,_xlfn.CONCAT(Titanic_Original!$C843,"nd"),Titanic_Original!$C843=3,_xlfn.CONCAT(Titanic_Original!$C843,"rd")))</f>
        <v>2nd</v>
      </c>
      <c r="D843" s="1" t="s">
        <v>1159</v>
      </c>
      <c r="E843" s="1" t="str">
        <f>PROPER(Titanic_Original!E843)</f>
        <v>Male</v>
      </c>
      <c r="F843" s="4">
        <f>IF(ISBLANK(Titanic_Original!$F843),MEDIAN(Titanic_Original!$F$2:$F$892),IF(Titanic_Original!$F843&lt;1,1,Titanic_Original!$F843))</f>
        <v>16</v>
      </c>
      <c r="G843" s="1">
        <v>0</v>
      </c>
      <c r="H843" s="1">
        <v>0</v>
      </c>
      <c r="I843" s="1" t="s">
        <v>1071</v>
      </c>
      <c r="J843" s="8">
        <v>10.5</v>
      </c>
      <c r="K843" t="str">
        <f>IF(ISBLANK(Titanic_Original!K843),"0",Titanic_Original!K843)</f>
        <v>0</v>
      </c>
      <c r="L843" s="1" t="str">
        <f>_xlfn.IFS(ISBLANK(Titanic_Original!L843),"Unknown",Titanic_Original!L843="C","Cherbourg",Titanic_Original!L843="Q","Queenstown",Titanic_Original!L843="S","Southampton")</f>
        <v>Southampton</v>
      </c>
    </row>
    <row r="844" spans="1:12" x14ac:dyDescent="0.2">
      <c r="A844" s="1">
        <v>843</v>
      </c>
      <c r="B844" s="1" t="str">
        <f>IF(Titanic_Original!$B844=1,"Yes","No")</f>
        <v>Yes</v>
      </c>
      <c r="C844" s="1" t="str">
        <f>(_xlfn.IFS(Titanic_Original!$C844=1,_xlfn.CONCAT(Titanic_Original!$C844,"st"),Titanic_Original!$C844=2,_xlfn.CONCAT(Titanic_Original!$C844,"nd"),Titanic_Original!$C844=3,_xlfn.CONCAT(Titanic_Original!$C844,"rd")))</f>
        <v>1st</v>
      </c>
      <c r="D844" s="1" t="s">
        <v>1160</v>
      </c>
      <c r="E844" s="1" t="str">
        <f>PROPER(Titanic_Original!E844)</f>
        <v>Female</v>
      </c>
      <c r="F844" s="4">
        <f>IF(ISBLANK(Titanic_Original!$F844),MEDIAN(Titanic_Original!$F$2:$F$892),IF(Titanic_Original!$F844&lt;1,1,Titanic_Original!$F844))</f>
        <v>30</v>
      </c>
      <c r="G844" s="1">
        <v>0</v>
      </c>
      <c r="H844" s="1">
        <v>0</v>
      </c>
      <c r="I844" s="1">
        <v>113798</v>
      </c>
      <c r="J844" s="8">
        <v>31</v>
      </c>
      <c r="K844" t="str">
        <f>IF(ISBLANK(Titanic_Original!K844),"0",Titanic_Original!K844)</f>
        <v>0</v>
      </c>
      <c r="L844" s="1" t="str">
        <f>_xlfn.IFS(ISBLANK(Titanic_Original!L844),"Unknown",Titanic_Original!L844="C","Cherbourg",Titanic_Original!L844="Q","Queenstown",Titanic_Original!L844="S","Southampton")</f>
        <v>Cherbourg</v>
      </c>
    </row>
    <row r="845" spans="1:12" x14ac:dyDescent="0.2">
      <c r="A845" s="1">
        <v>844</v>
      </c>
      <c r="B845" s="1" t="str">
        <f>IF(Titanic_Original!$B845=1,"Yes","No")</f>
        <v>No</v>
      </c>
      <c r="C845" s="1" t="str">
        <f>(_xlfn.IFS(Titanic_Original!$C845=1,_xlfn.CONCAT(Titanic_Original!$C845,"st"),Titanic_Original!$C845=2,_xlfn.CONCAT(Titanic_Original!$C845,"nd"),Titanic_Original!$C845=3,_xlfn.CONCAT(Titanic_Original!$C845,"rd")))</f>
        <v>3rd</v>
      </c>
      <c r="D845" s="1" t="s">
        <v>1161</v>
      </c>
      <c r="E845" s="1" t="str">
        <f>PROPER(Titanic_Original!E845)</f>
        <v>Male</v>
      </c>
      <c r="F845" s="4">
        <f>IF(ISBLANK(Titanic_Original!$F845),MEDIAN(Titanic_Original!$F$2:$F$892),IF(Titanic_Original!$F845&lt;1,1,Titanic_Original!$F845))</f>
        <v>34.5</v>
      </c>
      <c r="G845" s="1">
        <v>0</v>
      </c>
      <c r="H845" s="1">
        <v>0</v>
      </c>
      <c r="I845" s="1">
        <v>2683</v>
      </c>
      <c r="J845" s="8">
        <v>6.4375</v>
      </c>
      <c r="K845" t="str">
        <f>IF(ISBLANK(Titanic_Original!K845),"0",Titanic_Original!K845)</f>
        <v>0</v>
      </c>
      <c r="L845" s="1" t="str">
        <f>_xlfn.IFS(ISBLANK(Titanic_Original!L845),"Unknown",Titanic_Original!L845="C","Cherbourg",Titanic_Original!L845="Q","Queenstown",Titanic_Original!L845="S","Southampton")</f>
        <v>Cherbourg</v>
      </c>
    </row>
    <row r="846" spans="1:12" x14ac:dyDescent="0.2">
      <c r="A846" s="1">
        <v>845</v>
      </c>
      <c r="B846" s="1" t="str">
        <f>IF(Titanic_Original!$B846=1,"Yes","No")</f>
        <v>No</v>
      </c>
      <c r="C846" s="1" t="str">
        <f>(_xlfn.IFS(Titanic_Original!$C846=1,_xlfn.CONCAT(Titanic_Original!$C846,"st"),Titanic_Original!$C846=2,_xlfn.CONCAT(Titanic_Original!$C846,"nd"),Titanic_Original!$C846=3,_xlfn.CONCAT(Titanic_Original!$C846,"rd")))</f>
        <v>3rd</v>
      </c>
      <c r="D846" s="1" t="s">
        <v>1162</v>
      </c>
      <c r="E846" s="1" t="str">
        <f>PROPER(Titanic_Original!E846)</f>
        <v>Male</v>
      </c>
      <c r="F846" s="4">
        <f>IF(ISBLANK(Titanic_Original!$F846),MEDIAN(Titanic_Original!$F$2:$F$892),IF(Titanic_Original!$F846&lt;1,1,Titanic_Original!$F846))</f>
        <v>17</v>
      </c>
      <c r="G846" s="1">
        <v>0</v>
      </c>
      <c r="H846" s="1">
        <v>0</v>
      </c>
      <c r="I846" s="1">
        <v>315090</v>
      </c>
      <c r="J846" s="8">
        <v>8.6624999999999996</v>
      </c>
      <c r="K846" t="str">
        <f>IF(ISBLANK(Titanic_Original!K846),"0",Titanic_Original!K846)</f>
        <v>0</v>
      </c>
      <c r="L846" s="1" t="str">
        <f>_xlfn.IFS(ISBLANK(Titanic_Original!L846),"Unknown",Titanic_Original!L846="C","Cherbourg",Titanic_Original!L846="Q","Queenstown",Titanic_Original!L846="S","Southampton")</f>
        <v>Southampton</v>
      </c>
    </row>
    <row r="847" spans="1:12" x14ac:dyDescent="0.2">
      <c r="A847" s="1">
        <v>846</v>
      </c>
      <c r="B847" s="1" t="str">
        <f>IF(Titanic_Original!$B847=1,"Yes","No")</f>
        <v>No</v>
      </c>
      <c r="C847" s="1" t="str">
        <f>(_xlfn.IFS(Titanic_Original!$C847=1,_xlfn.CONCAT(Titanic_Original!$C847,"st"),Titanic_Original!$C847=2,_xlfn.CONCAT(Titanic_Original!$C847,"nd"),Titanic_Original!$C847=3,_xlfn.CONCAT(Titanic_Original!$C847,"rd")))</f>
        <v>3rd</v>
      </c>
      <c r="D847" s="1" t="s">
        <v>1163</v>
      </c>
      <c r="E847" s="1" t="str">
        <f>PROPER(Titanic_Original!E847)</f>
        <v>Male</v>
      </c>
      <c r="F847" s="4">
        <f>IF(ISBLANK(Titanic_Original!$F847),MEDIAN(Titanic_Original!$F$2:$F$892),IF(Titanic_Original!$F847&lt;1,1,Titanic_Original!$F847))</f>
        <v>42</v>
      </c>
      <c r="G847" s="1">
        <v>0</v>
      </c>
      <c r="H847" s="1">
        <v>0</v>
      </c>
      <c r="I847" s="1" t="s">
        <v>1164</v>
      </c>
      <c r="J847" s="8">
        <v>7.55</v>
      </c>
      <c r="K847" t="str">
        <f>IF(ISBLANK(Titanic_Original!K847),"0",Titanic_Original!K847)</f>
        <v>0</v>
      </c>
      <c r="L847" s="1" t="str">
        <f>_xlfn.IFS(ISBLANK(Titanic_Original!L847),"Unknown",Titanic_Original!L847="C","Cherbourg",Titanic_Original!L847="Q","Queenstown",Titanic_Original!L847="S","Southampton")</f>
        <v>Southampton</v>
      </c>
    </row>
    <row r="848" spans="1:12" x14ac:dyDescent="0.2">
      <c r="A848" s="1">
        <v>847</v>
      </c>
      <c r="B848" s="1" t="str">
        <f>IF(Titanic_Original!$B848=1,"Yes","No")</f>
        <v>No</v>
      </c>
      <c r="C848" s="1" t="str">
        <f>(_xlfn.IFS(Titanic_Original!$C848=1,_xlfn.CONCAT(Titanic_Original!$C848,"st"),Titanic_Original!$C848=2,_xlfn.CONCAT(Titanic_Original!$C848,"nd"),Titanic_Original!$C848=3,_xlfn.CONCAT(Titanic_Original!$C848,"rd")))</f>
        <v>3rd</v>
      </c>
      <c r="D848" s="1" t="s">
        <v>1165</v>
      </c>
      <c r="E848" s="1" t="str">
        <f>PROPER(Titanic_Original!E848)</f>
        <v>Male</v>
      </c>
      <c r="F848" s="4">
        <f>IF(ISBLANK(Titanic_Original!$F848),MEDIAN(Titanic_Original!$F$2:$F$892),IF(Titanic_Original!$F848&lt;1,1,Titanic_Original!$F848))</f>
        <v>28</v>
      </c>
      <c r="G848" s="1">
        <v>8</v>
      </c>
      <c r="H848" s="1">
        <v>2</v>
      </c>
      <c r="I848" s="1" t="s">
        <v>250</v>
      </c>
      <c r="J848" s="8">
        <v>69.55</v>
      </c>
      <c r="K848" t="str">
        <f>IF(ISBLANK(Titanic_Original!K848),"0",Titanic_Original!K848)</f>
        <v>0</v>
      </c>
      <c r="L848" s="1" t="str">
        <f>_xlfn.IFS(ISBLANK(Titanic_Original!L848),"Unknown",Titanic_Original!L848="C","Cherbourg",Titanic_Original!L848="Q","Queenstown",Titanic_Original!L848="S","Southampton")</f>
        <v>Southampton</v>
      </c>
    </row>
    <row r="849" spans="1:12" x14ac:dyDescent="0.2">
      <c r="A849" s="1">
        <v>848</v>
      </c>
      <c r="B849" s="1" t="str">
        <f>IF(Titanic_Original!$B849=1,"Yes","No")</f>
        <v>No</v>
      </c>
      <c r="C849" s="1" t="str">
        <f>(_xlfn.IFS(Titanic_Original!$C849=1,_xlfn.CONCAT(Titanic_Original!$C849,"st"),Titanic_Original!$C849=2,_xlfn.CONCAT(Titanic_Original!$C849,"nd"),Titanic_Original!$C849=3,_xlfn.CONCAT(Titanic_Original!$C849,"rd")))</f>
        <v>3rd</v>
      </c>
      <c r="D849" s="1" t="s">
        <v>1166</v>
      </c>
      <c r="E849" s="1" t="str">
        <f>PROPER(Titanic_Original!E849)</f>
        <v>Male</v>
      </c>
      <c r="F849" s="4">
        <f>IF(ISBLANK(Titanic_Original!$F849),MEDIAN(Titanic_Original!$F$2:$F$892),IF(Titanic_Original!$F849&lt;1,1,Titanic_Original!$F849))</f>
        <v>35</v>
      </c>
      <c r="G849" s="1">
        <v>0</v>
      </c>
      <c r="H849" s="1">
        <v>0</v>
      </c>
      <c r="I849" s="1">
        <v>349213</v>
      </c>
      <c r="J849" s="8">
        <v>7.8958000000000004</v>
      </c>
      <c r="K849" t="str">
        <f>IF(ISBLANK(Titanic_Original!K849),"0",Titanic_Original!K849)</f>
        <v>0</v>
      </c>
      <c r="L849" s="1" t="str">
        <f>_xlfn.IFS(ISBLANK(Titanic_Original!L849),"Unknown",Titanic_Original!L849="C","Cherbourg",Titanic_Original!L849="Q","Queenstown",Titanic_Original!L849="S","Southampton")</f>
        <v>Cherbourg</v>
      </c>
    </row>
    <row r="850" spans="1:12" x14ac:dyDescent="0.2">
      <c r="A850" s="1">
        <v>849</v>
      </c>
      <c r="B850" s="1" t="str">
        <f>IF(Titanic_Original!$B850=1,"Yes","No")</f>
        <v>No</v>
      </c>
      <c r="C850" s="1" t="str">
        <f>(_xlfn.IFS(Titanic_Original!$C850=1,_xlfn.CONCAT(Titanic_Original!$C850,"st"),Titanic_Original!$C850=2,_xlfn.CONCAT(Titanic_Original!$C850,"nd"),Titanic_Original!$C850=3,_xlfn.CONCAT(Titanic_Original!$C850,"rd")))</f>
        <v>2nd</v>
      </c>
      <c r="D850" s="1" t="s">
        <v>1167</v>
      </c>
      <c r="E850" s="1" t="str">
        <f>PROPER(Titanic_Original!E850)</f>
        <v>Male</v>
      </c>
      <c r="F850" s="4">
        <f>IF(ISBLANK(Titanic_Original!$F850),MEDIAN(Titanic_Original!$F$2:$F$892),IF(Titanic_Original!$F850&lt;1,1,Titanic_Original!$F850))</f>
        <v>28</v>
      </c>
      <c r="G850" s="1">
        <v>0</v>
      </c>
      <c r="H850" s="1">
        <v>1</v>
      </c>
      <c r="I850" s="1">
        <v>248727</v>
      </c>
      <c r="J850" s="8">
        <v>33</v>
      </c>
      <c r="K850" t="str">
        <f>IF(ISBLANK(Titanic_Original!K850),"0",Titanic_Original!K850)</f>
        <v>0</v>
      </c>
      <c r="L850" s="1" t="str">
        <f>_xlfn.IFS(ISBLANK(Titanic_Original!L850),"Unknown",Titanic_Original!L850="C","Cherbourg",Titanic_Original!L850="Q","Queenstown",Titanic_Original!L850="S","Southampton")</f>
        <v>Southampton</v>
      </c>
    </row>
    <row r="851" spans="1:12" x14ac:dyDescent="0.2">
      <c r="A851" s="1">
        <v>850</v>
      </c>
      <c r="B851" s="1" t="str">
        <f>IF(Titanic_Original!$B851=1,"Yes","No")</f>
        <v>Yes</v>
      </c>
      <c r="C851" s="1" t="str">
        <f>(_xlfn.IFS(Titanic_Original!$C851=1,_xlfn.CONCAT(Titanic_Original!$C851,"st"),Titanic_Original!$C851=2,_xlfn.CONCAT(Titanic_Original!$C851,"nd"),Titanic_Original!$C851=3,_xlfn.CONCAT(Titanic_Original!$C851,"rd")))</f>
        <v>1st</v>
      </c>
      <c r="D851" s="1" t="s">
        <v>1168</v>
      </c>
      <c r="E851" s="1" t="str">
        <f>PROPER(Titanic_Original!E851)</f>
        <v>Female</v>
      </c>
      <c r="F851" s="4">
        <f>IF(ISBLANK(Titanic_Original!$F851),MEDIAN(Titanic_Original!$F$2:$F$892),IF(Titanic_Original!$F851&lt;1,1,Titanic_Original!$F851))</f>
        <v>28</v>
      </c>
      <c r="G851" s="1">
        <v>1</v>
      </c>
      <c r="H851" s="1">
        <v>0</v>
      </c>
      <c r="I851" s="1">
        <v>17453</v>
      </c>
      <c r="J851" s="8">
        <v>89.104200000000006</v>
      </c>
      <c r="K851" t="str">
        <f>IF(ISBLANK(Titanic_Original!K851),"0",Titanic_Original!K851)</f>
        <v>C92</v>
      </c>
      <c r="L851" s="1" t="str">
        <f>_xlfn.IFS(ISBLANK(Titanic_Original!L851),"Unknown",Titanic_Original!L851="C","Cherbourg",Titanic_Original!L851="Q","Queenstown",Titanic_Original!L851="S","Southampton")</f>
        <v>Cherbourg</v>
      </c>
    </row>
    <row r="852" spans="1:12" x14ac:dyDescent="0.2">
      <c r="A852" s="1">
        <v>851</v>
      </c>
      <c r="B852" s="1" t="str">
        <f>IF(Titanic_Original!$B852=1,"Yes","No")</f>
        <v>No</v>
      </c>
      <c r="C852" s="1" t="str">
        <f>(_xlfn.IFS(Titanic_Original!$C852=1,_xlfn.CONCAT(Titanic_Original!$C852,"st"),Titanic_Original!$C852=2,_xlfn.CONCAT(Titanic_Original!$C852,"nd"),Titanic_Original!$C852=3,_xlfn.CONCAT(Titanic_Original!$C852,"rd")))</f>
        <v>3rd</v>
      </c>
      <c r="D852" s="1" t="s">
        <v>1169</v>
      </c>
      <c r="E852" s="1" t="str">
        <f>PROPER(Titanic_Original!E852)</f>
        <v>Male</v>
      </c>
      <c r="F852" s="4">
        <f>IF(ISBLANK(Titanic_Original!$F852),MEDIAN(Titanic_Original!$F$2:$F$892),IF(Titanic_Original!$F852&lt;1,1,Titanic_Original!$F852))</f>
        <v>4</v>
      </c>
      <c r="G852" s="1">
        <v>4</v>
      </c>
      <c r="H852" s="1">
        <v>2</v>
      </c>
      <c r="I852" s="1">
        <v>347082</v>
      </c>
      <c r="J852" s="8">
        <v>31.274999999999999</v>
      </c>
      <c r="K852" t="str">
        <f>IF(ISBLANK(Titanic_Original!K852),"0",Titanic_Original!K852)</f>
        <v>0</v>
      </c>
      <c r="L852" s="1" t="str">
        <f>_xlfn.IFS(ISBLANK(Titanic_Original!L852),"Unknown",Titanic_Original!L852="C","Cherbourg",Titanic_Original!L852="Q","Queenstown",Titanic_Original!L852="S","Southampton")</f>
        <v>Southampton</v>
      </c>
    </row>
    <row r="853" spans="1:12" x14ac:dyDescent="0.2">
      <c r="A853" s="1">
        <v>852</v>
      </c>
      <c r="B853" s="1" t="str">
        <f>IF(Titanic_Original!$B853=1,"Yes","No")</f>
        <v>No</v>
      </c>
      <c r="C853" s="1" t="str">
        <f>(_xlfn.IFS(Titanic_Original!$C853=1,_xlfn.CONCAT(Titanic_Original!$C853,"st"),Titanic_Original!$C853=2,_xlfn.CONCAT(Titanic_Original!$C853,"nd"),Titanic_Original!$C853=3,_xlfn.CONCAT(Titanic_Original!$C853,"rd")))</f>
        <v>3rd</v>
      </c>
      <c r="D853" s="1" t="s">
        <v>1170</v>
      </c>
      <c r="E853" s="1" t="str">
        <f>PROPER(Titanic_Original!E853)</f>
        <v>Male</v>
      </c>
      <c r="F853" s="4">
        <f>IF(ISBLANK(Titanic_Original!$F853),MEDIAN(Titanic_Original!$F$2:$F$892),IF(Titanic_Original!$F853&lt;1,1,Titanic_Original!$F853))</f>
        <v>74</v>
      </c>
      <c r="G853" s="1">
        <v>0</v>
      </c>
      <c r="H853" s="1">
        <v>0</v>
      </c>
      <c r="I853" s="1">
        <v>347060</v>
      </c>
      <c r="J853" s="8">
        <v>7.7750000000000004</v>
      </c>
      <c r="K853" t="str">
        <f>IF(ISBLANK(Titanic_Original!K853),"0",Titanic_Original!K853)</f>
        <v>0</v>
      </c>
      <c r="L853" s="1" t="str">
        <f>_xlfn.IFS(ISBLANK(Titanic_Original!L853),"Unknown",Titanic_Original!L853="C","Cherbourg",Titanic_Original!L853="Q","Queenstown",Titanic_Original!L853="S","Southampton")</f>
        <v>Southampton</v>
      </c>
    </row>
    <row r="854" spans="1:12" x14ac:dyDescent="0.2">
      <c r="A854" s="1">
        <v>853</v>
      </c>
      <c r="B854" s="1" t="str">
        <f>IF(Titanic_Original!$B854=1,"Yes","No")</f>
        <v>No</v>
      </c>
      <c r="C854" s="1" t="str">
        <f>(_xlfn.IFS(Titanic_Original!$C854=1,_xlfn.CONCAT(Titanic_Original!$C854,"st"),Titanic_Original!$C854=2,_xlfn.CONCAT(Titanic_Original!$C854,"nd"),Titanic_Original!$C854=3,_xlfn.CONCAT(Titanic_Original!$C854,"rd")))</f>
        <v>3rd</v>
      </c>
      <c r="D854" s="1" t="s">
        <v>1171</v>
      </c>
      <c r="E854" s="1" t="str">
        <f>PROPER(Titanic_Original!E854)</f>
        <v>Female</v>
      </c>
      <c r="F854" s="4">
        <f>IF(ISBLANK(Titanic_Original!$F854),MEDIAN(Titanic_Original!$F$2:$F$892),IF(Titanic_Original!$F854&lt;1,1,Titanic_Original!$F854))</f>
        <v>9</v>
      </c>
      <c r="G854" s="1">
        <v>1</v>
      </c>
      <c r="H854" s="1">
        <v>1</v>
      </c>
      <c r="I854" s="1">
        <v>2678</v>
      </c>
      <c r="J854" s="8">
        <v>15.245799999999999</v>
      </c>
      <c r="K854" t="str">
        <f>IF(ISBLANK(Titanic_Original!K854),"0",Titanic_Original!K854)</f>
        <v>0</v>
      </c>
      <c r="L854" s="1" t="str">
        <f>_xlfn.IFS(ISBLANK(Titanic_Original!L854),"Unknown",Titanic_Original!L854="C","Cherbourg",Titanic_Original!L854="Q","Queenstown",Titanic_Original!L854="S","Southampton")</f>
        <v>Cherbourg</v>
      </c>
    </row>
    <row r="855" spans="1:12" x14ac:dyDescent="0.2">
      <c r="A855" s="1">
        <v>854</v>
      </c>
      <c r="B855" s="1" t="str">
        <f>IF(Titanic_Original!$B855=1,"Yes","No")</f>
        <v>Yes</v>
      </c>
      <c r="C855" s="1" t="str">
        <f>(_xlfn.IFS(Titanic_Original!$C855=1,_xlfn.CONCAT(Titanic_Original!$C855,"st"),Titanic_Original!$C855=2,_xlfn.CONCAT(Titanic_Original!$C855,"nd"),Titanic_Original!$C855=3,_xlfn.CONCAT(Titanic_Original!$C855,"rd")))</f>
        <v>1st</v>
      </c>
      <c r="D855" s="1" t="s">
        <v>1172</v>
      </c>
      <c r="E855" s="1" t="str">
        <f>PROPER(Titanic_Original!E855)</f>
        <v>Female</v>
      </c>
      <c r="F855" s="4">
        <f>IF(ISBLANK(Titanic_Original!$F855),MEDIAN(Titanic_Original!$F$2:$F$892),IF(Titanic_Original!$F855&lt;1,1,Titanic_Original!$F855))</f>
        <v>16</v>
      </c>
      <c r="G855" s="1">
        <v>0</v>
      </c>
      <c r="H855" s="1">
        <v>1</v>
      </c>
      <c r="I855" s="1" t="s">
        <v>1173</v>
      </c>
      <c r="J855" s="8">
        <v>39.4</v>
      </c>
      <c r="K855" t="str">
        <f>IF(ISBLANK(Titanic_Original!K855),"0",Titanic_Original!K855)</f>
        <v>D28</v>
      </c>
      <c r="L855" s="1" t="str">
        <f>_xlfn.IFS(ISBLANK(Titanic_Original!L855),"Unknown",Titanic_Original!L855="C","Cherbourg",Titanic_Original!L855="Q","Queenstown",Titanic_Original!L855="S","Southampton")</f>
        <v>Southampton</v>
      </c>
    </row>
    <row r="856" spans="1:12" x14ac:dyDescent="0.2">
      <c r="A856" s="1">
        <v>855</v>
      </c>
      <c r="B856" s="1" t="str">
        <f>IF(Titanic_Original!$B856=1,"Yes","No")</f>
        <v>No</v>
      </c>
      <c r="C856" s="1" t="str">
        <f>(_xlfn.IFS(Titanic_Original!$C856=1,_xlfn.CONCAT(Titanic_Original!$C856,"st"),Titanic_Original!$C856=2,_xlfn.CONCAT(Titanic_Original!$C856,"nd"),Titanic_Original!$C856=3,_xlfn.CONCAT(Titanic_Original!$C856,"rd")))</f>
        <v>2nd</v>
      </c>
      <c r="D856" s="1" t="s">
        <v>1175</v>
      </c>
      <c r="E856" s="1" t="str">
        <f>PROPER(Titanic_Original!E856)</f>
        <v>Female</v>
      </c>
      <c r="F856" s="4">
        <f>IF(ISBLANK(Titanic_Original!$F856),MEDIAN(Titanic_Original!$F$2:$F$892),IF(Titanic_Original!$F856&lt;1,1,Titanic_Original!$F856))</f>
        <v>44</v>
      </c>
      <c r="G856" s="1">
        <v>1</v>
      </c>
      <c r="H856" s="1">
        <v>0</v>
      </c>
      <c r="I856" s="1">
        <v>244252</v>
      </c>
      <c r="J856" s="8">
        <v>26</v>
      </c>
      <c r="K856" t="str">
        <f>IF(ISBLANK(Titanic_Original!K856),"0",Titanic_Original!K856)</f>
        <v>0</v>
      </c>
      <c r="L856" s="1" t="str">
        <f>_xlfn.IFS(ISBLANK(Titanic_Original!L856),"Unknown",Titanic_Original!L856="C","Cherbourg",Titanic_Original!L856="Q","Queenstown",Titanic_Original!L856="S","Southampton")</f>
        <v>Southampton</v>
      </c>
    </row>
    <row r="857" spans="1:12" x14ac:dyDescent="0.2">
      <c r="A857" s="1">
        <v>856</v>
      </c>
      <c r="B857" s="1" t="str">
        <f>IF(Titanic_Original!$B857=1,"Yes","No")</f>
        <v>Yes</v>
      </c>
      <c r="C857" s="1" t="str">
        <f>(_xlfn.IFS(Titanic_Original!$C857=1,_xlfn.CONCAT(Titanic_Original!$C857,"st"),Titanic_Original!$C857=2,_xlfn.CONCAT(Titanic_Original!$C857,"nd"),Titanic_Original!$C857=3,_xlfn.CONCAT(Titanic_Original!$C857,"rd")))</f>
        <v>3rd</v>
      </c>
      <c r="D857" s="1" t="s">
        <v>1176</v>
      </c>
      <c r="E857" s="1" t="str">
        <f>PROPER(Titanic_Original!E857)</f>
        <v>Female</v>
      </c>
      <c r="F857" s="4">
        <f>IF(ISBLANK(Titanic_Original!$F857),MEDIAN(Titanic_Original!$F$2:$F$892),IF(Titanic_Original!$F857&lt;1,1,Titanic_Original!$F857))</f>
        <v>18</v>
      </c>
      <c r="G857" s="1">
        <v>0</v>
      </c>
      <c r="H857" s="1">
        <v>1</v>
      </c>
      <c r="I857" s="1">
        <v>392091</v>
      </c>
      <c r="J857" s="8">
        <v>9.35</v>
      </c>
      <c r="K857" t="str">
        <f>IF(ISBLANK(Titanic_Original!K857),"0",Titanic_Original!K857)</f>
        <v>0</v>
      </c>
      <c r="L857" s="1" t="str">
        <f>_xlfn.IFS(ISBLANK(Titanic_Original!L857),"Unknown",Titanic_Original!L857="C","Cherbourg",Titanic_Original!L857="Q","Queenstown",Titanic_Original!L857="S","Southampton")</f>
        <v>Southampton</v>
      </c>
    </row>
    <row r="858" spans="1:12" x14ac:dyDescent="0.2">
      <c r="A858" s="1">
        <v>857</v>
      </c>
      <c r="B858" s="1" t="str">
        <f>IF(Titanic_Original!$B858=1,"Yes","No")</f>
        <v>Yes</v>
      </c>
      <c r="C858" s="1" t="str">
        <f>(_xlfn.IFS(Titanic_Original!$C858=1,_xlfn.CONCAT(Titanic_Original!$C858,"st"),Titanic_Original!$C858=2,_xlfn.CONCAT(Titanic_Original!$C858,"nd"),Titanic_Original!$C858=3,_xlfn.CONCAT(Titanic_Original!$C858,"rd")))</f>
        <v>1st</v>
      </c>
      <c r="D858" s="1" t="s">
        <v>1177</v>
      </c>
      <c r="E858" s="1" t="str">
        <f>PROPER(Titanic_Original!E858)</f>
        <v>Female</v>
      </c>
      <c r="F858" s="4">
        <f>IF(ISBLANK(Titanic_Original!$F858),MEDIAN(Titanic_Original!$F$2:$F$892),IF(Titanic_Original!$F858&lt;1,1,Titanic_Original!$F858))</f>
        <v>45</v>
      </c>
      <c r="G858" s="1">
        <v>1</v>
      </c>
      <c r="H858" s="1">
        <v>1</v>
      </c>
      <c r="I858" s="1">
        <v>36928</v>
      </c>
      <c r="J858" s="8">
        <v>164.86670000000001</v>
      </c>
      <c r="K858" t="str">
        <f>IF(ISBLANK(Titanic_Original!K858),"0",Titanic_Original!K858)</f>
        <v>0</v>
      </c>
      <c r="L858" s="1" t="str">
        <f>_xlfn.IFS(ISBLANK(Titanic_Original!L858),"Unknown",Titanic_Original!L858="C","Cherbourg",Titanic_Original!L858="Q","Queenstown",Titanic_Original!L858="S","Southampton")</f>
        <v>Southampton</v>
      </c>
    </row>
    <row r="859" spans="1:12" x14ac:dyDescent="0.2">
      <c r="A859" s="1">
        <v>858</v>
      </c>
      <c r="B859" s="1" t="str">
        <f>IF(Titanic_Original!$B859=1,"Yes","No")</f>
        <v>Yes</v>
      </c>
      <c r="C859" s="1" t="str">
        <f>(_xlfn.IFS(Titanic_Original!$C859=1,_xlfn.CONCAT(Titanic_Original!$C859,"st"),Titanic_Original!$C859=2,_xlfn.CONCAT(Titanic_Original!$C859,"nd"),Titanic_Original!$C859=3,_xlfn.CONCAT(Titanic_Original!$C859,"rd")))</f>
        <v>1st</v>
      </c>
      <c r="D859" s="1" t="s">
        <v>1178</v>
      </c>
      <c r="E859" s="1" t="str">
        <f>PROPER(Titanic_Original!E859)</f>
        <v>Male</v>
      </c>
      <c r="F859" s="4">
        <f>IF(ISBLANK(Titanic_Original!$F859),MEDIAN(Titanic_Original!$F$2:$F$892),IF(Titanic_Original!$F859&lt;1,1,Titanic_Original!$F859))</f>
        <v>51</v>
      </c>
      <c r="G859" s="1">
        <v>0</v>
      </c>
      <c r="H859" s="1">
        <v>0</v>
      </c>
      <c r="I859" s="1">
        <v>113055</v>
      </c>
      <c r="J859" s="8">
        <v>26.55</v>
      </c>
      <c r="K859" t="str">
        <f>IF(ISBLANK(Titanic_Original!K859),"0",Titanic_Original!K859)</f>
        <v>E17</v>
      </c>
      <c r="L859" s="1" t="str">
        <f>_xlfn.IFS(ISBLANK(Titanic_Original!L859),"Unknown",Titanic_Original!L859="C","Cherbourg",Titanic_Original!L859="Q","Queenstown",Titanic_Original!L859="S","Southampton")</f>
        <v>Southampton</v>
      </c>
    </row>
    <row r="860" spans="1:12" x14ac:dyDescent="0.2">
      <c r="A860" s="1">
        <v>859</v>
      </c>
      <c r="B860" s="1" t="str">
        <f>IF(Titanic_Original!$B860=1,"Yes","No")</f>
        <v>Yes</v>
      </c>
      <c r="C860" s="1" t="str">
        <f>(_xlfn.IFS(Titanic_Original!$C860=1,_xlfn.CONCAT(Titanic_Original!$C860,"st"),Titanic_Original!$C860=2,_xlfn.CONCAT(Titanic_Original!$C860,"nd"),Titanic_Original!$C860=3,_xlfn.CONCAT(Titanic_Original!$C860,"rd")))</f>
        <v>3rd</v>
      </c>
      <c r="D860" s="1" t="s">
        <v>1180</v>
      </c>
      <c r="E860" s="1" t="str">
        <f>PROPER(Titanic_Original!E860)</f>
        <v>Female</v>
      </c>
      <c r="F860" s="4">
        <f>IF(ISBLANK(Titanic_Original!$F860),MEDIAN(Titanic_Original!$F$2:$F$892),IF(Titanic_Original!$F860&lt;1,1,Titanic_Original!$F860))</f>
        <v>24</v>
      </c>
      <c r="G860" s="1">
        <v>0</v>
      </c>
      <c r="H860" s="1">
        <v>3</v>
      </c>
      <c r="I860" s="1">
        <v>2666</v>
      </c>
      <c r="J860" s="8">
        <v>19.258299999999998</v>
      </c>
      <c r="K860" t="str">
        <f>IF(ISBLANK(Titanic_Original!K860),"0",Titanic_Original!K860)</f>
        <v>0</v>
      </c>
      <c r="L860" s="1" t="str">
        <f>_xlfn.IFS(ISBLANK(Titanic_Original!L860),"Unknown",Titanic_Original!L860="C","Cherbourg",Titanic_Original!L860="Q","Queenstown",Titanic_Original!L860="S","Southampton")</f>
        <v>Cherbourg</v>
      </c>
    </row>
    <row r="861" spans="1:12" x14ac:dyDescent="0.2">
      <c r="A861" s="1">
        <v>860</v>
      </c>
      <c r="B861" s="1" t="str">
        <f>IF(Titanic_Original!$B861=1,"Yes","No")</f>
        <v>No</v>
      </c>
      <c r="C861" s="1" t="str">
        <f>(_xlfn.IFS(Titanic_Original!$C861=1,_xlfn.CONCAT(Titanic_Original!$C861,"st"),Titanic_Original!$C861=2,_xlfn.CONCAT(Titanic_Original!$C861,"nd"),Titanic_Original!$C861=3,_xlfn.CONCAT(Titanic_Original!$C861,"rd")))</f>
        <v>3rd</v>
      </c>
      <c r="D861" s="1" t="s">
        <v>1181</v>
      </c>
      <c r="E861" s="1" t="str">
        <f>PROPER(Titanic_Original!E861)</f>
        <v>Male</v>
      </c>
      <c r="F861" s="4">
        <f>IF(ISBLANK(Titanic_Original!$F861),MEDIAN(Titanic_Original!$F$2:$F$892),IF(Titanic_Original!$F861&lt;1,1,Titanic_Original!$F861))</f>
        <v>28</v>
      </c>
      <c r="G861" s="1">
        <v>0</v>
      </c>
      <c r="H861" s="1">
        <v>0</v>
      </c>
      <c r="I861" s="1">
        <v>2629</v>
      </c>
      <c r="J861" s="8">
        <v>7.2291999999999996</v>
      </c>
      <c r="K861" t="str">
        <f>IF(ISBLANK(Titanic_Original!K861),"0",Titanic_Original!K861)</f>
        <v>0</v>
      </c>
      <c r="L861" s="1" t="str">
        <f>_xlfn.IFS(ISBLANK(Titanic_Original!L861),"Unknown",Titanic_Original!L861="C","Cherbourg",Titanic_Original!L861="Q","Queenstown",Titanic_Original!L861="S","Southampton")</f>
        <v>Cherbourg</v>
      </c>
    </row>
    <row r="862" spans="1:12" x14ac:dyDescent="0.2">
      <c r="A862" s="1">
        <v>861</v>
      </c>
      <c r="B862" s="1" t="str">
        <f>IF(Titanic_Original!$B862=1,"Yes","No")</f>
        <v>No</v>
      </c>
      <c r="C862" s="1" t="str">
        <f>(_xlfn.IFS(Titanic_Original!$C862=1,_xlfn.CONCAT(Titanic_Original!$C862,"st"),Titanic_Original!$C862=2,_xlfn.CONCAT(Titanic_Original!$C862,"nd"),Titanic_Original!$C862=3,_xlfn.CONCAT(Titanic_Original!$C862,"rd")))</f>
        <v>3rd</v>
      </c>
      <c r="D862" s="1" t="s">
        <v>1182</v>
      </c>
      <c r="E862" s="1" t="str">
        <f>PROPER(Titanic_Original!E862)</f>
        <v>Male</v>
      </c>
      <c r="F862" s="4">
        <f>IF(ISBLANK(Titanic_Original!$F862),MEDIAN(Titanic_Original!$F$2:$F$892),IF(Titanic_Original!$F862&lt;1,1,Titanic_Original!$F862))</f>
        <v>41</v>
      </c>
      <c r="G862" s="1">
        <v>2</v>
      </c>
      <c r="H862" s="1">
        <v>0</v>
      </c>
      <c r="I862" s="1">
        <v>350026</v>
      </c>
      <c r="J862" s="8">
        <v>14.1083</v>
      </c>
      <c r="K862" t="str">
        <f>IF(ISBLANK(Titanic_Original!K862),"0",Titanic_Original!K862)</f>
        <v>0</v>
      </c>
      <c r="L862" s="1" t="str">
        <f>_xlfn.IFS(ISBLANK(Titanic_Original!L862),"Unknown",Titanic_Original!L862="C","Cherbourg",Titanic_Original!L862="Q","Queenstown",Titanic_Original!L862="S","Southampton")</f>
        <v>Southampton</v>
      </c>
    </row>
    <row r="863" spans="1:12" x14ac:dyDescent="0.2">
      <c r="A863" s="1">
        <v>862</v>
      </c>
      <c r="B863" s="1" t="str">
        <f>IF(Titanic_Original!$B863=1,"Yes","No")</f>
        <v>No</v>
      </c>
      <c r="C863" s="1" t="str">
        <f>(_xlfn.IFS(Titanic_Original!$C863=1,_xlfn.CONCAT(Titanic_Original!$C863,"st"),Titanic_Original!$C863=2,_xlfn.CONCAT(Titanic_Original!$C863,"nd"),Titanic_Original!$C863=3,_xlfn.CONCAT(Titanic_Original!$C863,"rd")))</f>
        <v>2nd</v>
      </c>
      <c r="D863" s="1" t="s">
        <v>1183</v>
      </c>
      <c r="E863" s="1" t="str">
        <f>PROPER(Titanic_Original!E863)</f>
        <v>Male</v>
      </c>
      <c r="F863" s="4">
        <f>IF(ISBLANK(Titanic_Original!$F863),MEDIAN(Titanic_Original!$F$2:$F$892),IF(Titanic_Original!$F863&lt;1,1,Titanic_Original!$F863))</f>
        <v>21</v>
      </c>
      <c r="G863" s="1">
        <v>1</v>
      </c>
      <c r="H863" s="1">
        <v>0</v>
      </c>
      <c r="I863" s="1">
        <v>28134</v>
      </c>
      <c r="J863" s="8">
        <v>11.5</v>
      </c>
      <c r="K863" t="str">
        <f>IF(ISBLANK(Titanic_Original!K863),"0",Titanic_Original!K863)</f>
        <v>0</v>
      </c>
      <c r="L863" s="1" t="str">
        <f>_xlfn.IFS(ISBLANK(Titanic_Original!L863),"Unknown",Titanic_Original!L863="C","Cherbourg",Titanic_Original!L863="Q","Queenstown",Titanic_Original!L863="S","Southampton")</f>
        <v>Southampton</v>
      </c>
    </row>
    <row r="864" spans="1:12" x14ac:dyDescent="0.2">
      <c r="A864" s="1">
        <v>863</v>
      </c>
      <c r="B864" s="1" t="str">
        <f>IF(Titanic_Original!$B864=1,"Yes","No")</f>
        <v>Yes</v>
      </c>
      <c r="C864" s="1" t="str">
        <f>(_xlfn.IFS(Titanic_Original!$C864=1,_xlfn.CONCAT(Titanic_Original!$C864,"st"),Titanic_Original!$C864=2,_xlfn.CONCAT(Titanic_Original!$C864,"nd"),Titanic_Original!$C864=3,_xlfn.CONCAT(Titanic_Original!$C864,"rd")))</f>
        <v>1st</v>
      </c>
      <c r="D864" s="1" t="s">
        <v>1184</v>
      </c>
      <c r="E864" s="1" t="str">
        <f>PROPER(Titanic_Original!E864)</f>
        <v>Female</v>
      </c>
      <c r="F864" s="4">
        <f>IF(ISBLANK(Titanic_Original!$F864),MEDIAN(Titanic_Original!$F$2:$F$892),IF(Titanic_Original!$F864&lt;1,1,Titanic_Original!$F864))</f>
        <v>48</v>
      </c>
      <c r="G864" s="1">
        <v>0</v>
      </c>
      <c r="H864" s="1">
        <v>0</v>
      </c>
      <c r="I864" s="1">
        <v>17466</v>
      </c>
      <c r="J864" s="8">
        <v>25.929200000000002</v>
      </c>
      <c r="K864" t="str">
        <f>IF(ISBLANK(Titanic_Original!K864),"0",Titanic_Original!K864)</f>
        <v>D17</v>
      </c>
      <c r="L864" s="1" t="str">
        <f>_xlfn.IFS(ISBLANK(Titanic_Original!L864),"Unknown",Titanic_Original!L864="C","Cherbourg",Titanic_Original!L864="Q","Queenstown",Titanic_Original!L864="S","Southampton")</f>
        <v>Southampton</v>
      </c>
    </row>
    <row r="865" spans="1:12" x14ac:dyDescent="0.2">
      <c r="A865" s="1">
        <v>864</v>
      </c>
      <c r="B865" s="1" t="str">
        <f>IF(Titanic_Original!$B865=1,"Yes","No")</f>
        <v>No</v>
      </c>
      <c r="C865" s="1" t="str">
        <f>(_xlfn.IFS(Titanic_Original!$C865=1,_xlfn.CONCAT(Titanic_Original!$C865,"st"),Titanic_Original!$C865=2,_xlfn.CONCAT(Titanic_Original!$C865,"nd"),Titanic_Original!$C865=3,_xlfn.CONCAT(Titanic_Original!$C865,"rd")))</f>
        <v>3rd</v>
      </c>
      <c r="D865" s="1" t="s">
        <v>1185</v>
      </c>
      <c r="E865" s="1" t="str">
        <f>PROPER(Titanic_Original!E865)</f>
        <v>Female</v>
      </c>
      <c r="F865" s="4">
        <f>IF(ISBLANK(Titanic_Original!$F865),MEDIAN(Titanic_Original!$F$2:$F$892),IF(Titanic_Original!$F865&lt;1,1,Titanic_Original!$F865))</f>
        <v>28</v>
      </c>
      <c r="G865" s="1">
        <v>8</v>
      </c>
      <c r="H865" s="1">
        <v>2</v>
      </c>
      <c r="I865" s="1" t="s">
        <v>250</v>
      </c>
      <c r="J865" s="8">
        <v>69.55</v>
      </c>
      <c r="K865" t="str">
        <f>IF(ISBLANK(Titanic_Original!K865),"0",Titanic_Original!K865)</f>
        <v>0</v>
      </c>
      <c r="L865" s="1" t="str">
        <f>_xlfn.IFS(ISBLANK(Titanic_Original!L865),"Unknown",Titanic_Original!L865="C","Cherbourg",Titanic_Original!L865="Q","Queenstown",Titanic_Original!L865="S","Southampton")</f>
        <v>Southampton</v>
      </c>
    </row>
    <row r="866" spans="1:12" x14ac:dyDescent="0.2">
      <c r="A866" s="1">
        <v>865</v>
      </c>
      <c r="B866" s="1" t="str">
        <f>IF(Titanic_Original!$B866=1,"Yes","No")</f>
        <v>No</v>
      </c>
      <c r="C866" s="1" t="str">
        <f>(_xlfn.IFS(Titanic_Original!$C866=1,_xlfn.CONCAT(Titanic_Original!$C866,"st"),Titanic_Original!$C866=2,_xlfn.CONCAT(Titanic_Original!$C866,"nd"),Titanic_Original!$C866=3,_xlfn.CONCAT(Titanic_Original!$C866,"rd")))</f>
        <v>2nd</v>
      </c>
      <c r="D866" s="1" t="s">
        <v>1186</v>
      </c>
      <c r="E866" s="1" t="str">
        <f>PROPER(Titanic_Original!E866)</f>
        <v>Male</v>
      </c>
      <c r="F866" s="4">
        <f>IF(ISBLANK(Titanic_Original!$F866),MEDIAN(Titanic_Original!$F$2:$F$892),IF(Titanic_Original!$F866&lt;1,1,Titanic_Original!$F866))</f>
        <v>24</v>
      </c>
      <c r="G866" s="1">
        <v>0</v>
      </c>
      <c r="H866" s="1">
        <v>0</v>
      </c>
      <c r="I866" s="1">
        <v>233866</v>
      </c>
      <c r="J866" s="8">
        <v>13</v>
      </c>
      <c r="K866" t="str">
        <f>IF(ISBLANK(Titanic_Original!K866),"0",Titanic_Original!K866)</f>
        <v>0</v>
      </c>
      <c r="L866" s="1" t="str">
        <f>_xlfn.IFS(ISBLANK(Titanic_Original!L866),"Unknown",Titanic_Original!L866="C","Cherbourg",Titanic_Original!L866="Q","Queenstown",Titanic_Original!L866="S","Southampton")</f>
        <v>Southampton</v>
      </c>
    </row>
    <row r="867" spans="1:12" x14ac:dyDescent="0.2">
      <c r="A867" s="1">
        <v>866</v>
      </c>
      <c r="B867" s="1" t="str">
        <f>IF(Titanic_Original!$B867=1,"Yes","No")</f>
        <v>Yes</v>
      </c>
      <c r="C867" s="1" t="str">
        <f>(_xlfn.IFS(Titanic_Original!$C867=1,_xlfn.CONCAT(Titanic_Original!$C867,"st"),Titanic_Original!$C867=2,_xlfn.CONCAT(Titanic_Original!$C867,"nd"),Titanic_Original!$C867=3,_xlfn.CONCAT(Titanic_Original!$C867,"rd")))</f>
        <v>2nd</v>
      </c>
      <c r="D867" s="1" t="s">
        <v>1187</v>
      </c>
      <c r="E867" s="1" t="str">
        <f>PROPER(Titanic_Original!E867)</f>
        <v>Female</v>
      </c>
      <c r="F867" s="4">
        <f>IF(ISBLANK(Titanic_Original!$F867),MEDIAN(Titanic_Original!$F$2:$F$892),IF(Titanic_Original!$F867&lt;1,1,Titanic_Original!$F867))</f>
        <v>42</v>
      </c>
      <c r="G867" s="1">
        <v>0</v>
      </c>
      <c r="H867" s="1">
        <v>0</v>
      </c>
      <c r="I867" s="1">
        <v>236852</v>
      </c>
      <c r="J867" s="8">
        <v>13</v>
      </c>
      <c r="K867" t="str">
        <f>IF(ISBLANK(Titanic_Original!K867),"0",Titanic_Original!K867)</f>
        <v>0</v>
      </c>
      <c r="L867" s="1" t="str">
        <f>_xlfn.IFS(ISBLANK(Titanic_Original!L867),"Unknown",Titanic_Original!L867="C","Cherbourg",Titanic_Original!L867="Q","Queenstown",Titanic_Original!L867="S","Southampton")</f>
        <v>Southampton</v>
      </c>
    </row>
    <row r="868" spans="1:12" x14ac:dyDescent="0.2">
      <c r="A868" s="1">
        <v>867</v>
      </c>
      <c r="B868" s="1" t="str">
        <f>IF(Titanic_Original!$B868=1,"Yes","No")</f>
        <v>Yes</v>
      </c>
      <c r="C868" s="1" t="str">
        <f>(_xlfn.IFS(Titanic_Original!$C868=1,_xlfn.CONCAT(Titanic_Original!$C868,"st"),Titanic_Original!$C868=2,_xlfn.CONCAT(Titanic_Original!$C868,"nd"),Titanic_Original!$C868=3,_xlfn.CONCAT(Titanic_Original!$C868,"rd")))</f>
        <v>2nd</v>
      </c>
      <c r="D868" s="1" t="s">
        <v>1188</v>
      </c>
      <c r="E868" s="1" t="str">
        <f>PROPER(Titanic_Original!E868)</f>
        <v>Female</v>
      </c>
      <c r="F868" s="4">
        <f>IF(ISBLANK(Titanic_Original!$F868),MEDIAN(Titanic_Original!$F$2:$F$892),IF(Titanic_Original!$F868&lt;1,1,Titanic_Original!$F868))</f>
        <v>27</v>
      </c>
      <c r="G868" s="1">
        <v>1</v>
      </c>
      <c r="H868" s="1">
        <v>0</v>
      </c>
      <c r="I868" s="1" t="s">
        <v>1189</v>
      </c>
      <c r="J868" s="8">
        <v>13.8583</v>
      </c>
      <c r="K868" t="str">
        <f>IF(ISBLANK(Titanic_Original!K868),"0",Titanic_Original!K868)</f>
        <v>0</v>
      </c>
      <c r="L868" s="1" t="str">
        <f>_xlfn.IFS(ISBLANK(Titanic_Original!L868),"Unknown",Titanic_Original!L868="C","Cherbourg",Titanic_Original!L868="Q","Queenstown",Titanic_Original!L868="S","Southampton")</f>
        <v>Cherbourg</v>
      </c>
    </row>
    <row r="869" spans="1:12" x14ac:dyDescent="0.2">
      <c r="A869" s="1">
        <v>868</v>
      </c>
      <c r="B869" s="1" t="str">
        <f>IF(Titanic_Original!$B869=1,"Yes","No")</f>
        <v>No</v>
      </c>
      <c r="C869" s="1" t="str">
        <f>(_xlfn.IFS(Titanic_Original!$C869=1,_xlfn.CONCAT(Titanic_Original!$C869,"st"),Titanic_Original!$C869=2,_xlfn.CONCAT(Titanic_Original!$C869,"nd"),Titanic_Original!$C869=3,_xlfn.CONCAT(Titanic_Original!$C869,"rd")))</f>
        <v>1st</v>
      </c>
      <c r="D869" s="1" t="s">
        <v>1190</v>
      </c>
      <c r="E869" s="1" t="str">
        <f>PROPER(Titanic_Original!E869)</f>
        <v>Male</v>
      </c>
      <c r="F869" s="4">
        <f>IF(ISBLANK(Titanic_Original!$F869),MEDIAN(Titanic_Original!$F$2:$F$892),IF(Titanic_Original!$F869&lt;1,1,Titanic_Original!$F869))</f>
        <v>31</v>
      </c>
      <c r="G869" s="1">
        <v>0</v>
      </c>
      <c r="H869" s="1">
        <v>0</v>
      </c>
      <c r="I869" s="1" t="s">
        <v>1191</v>
      </c>
      <c r="J869" s="8">
        <v>50.495800000000003</v>
      </c>
      <c r="K869" t="str">
        <f>IF(ISBLANK(Titanic_Original!K869),"0",Titanic_Original!K869)</f>
        <v>A24</v>
      </c>
      <c r="L869" s="1" t="str">
        <f>_xlfn.IFS(ISBLANK(Titanic_Original!L869),"Unknown",Titanic_Original!L869="C","Cherbourg",Titanic_Original!L869="Q","Queenstown",Titanic_Original!L869="S","Southampton")</f>
        <v>Southampton</v>
      </c>
    </row>
    <row r="870" spans="1:12" x14ac:dyDescent="0.2">
      <c r="A870" s="1">
        <v>869</v>
      </c>
      <c r="B870" s="1" t="str">
        <f>IF(Titanic_Original!$B870=1,"Yes","No")</f>
        <v>No</v>
      </c>
      <c r="C870" s="1" t="str">
        <f>(_xlfn.IFS(Titanic_Original!$C870=1,_xlfn.CONCAT(Titanic_Original!$C870,"st"),Titanic_Original!$C870=2,_xlfn.CONCAT(Titanic_Original!$C870,"nd"),Titanic_Original!$C870=3,_xlfn.CONCAT(Titanic_Original!$C870,"rd")))</f>
        <v>3rd</v>
      </c>
      <c r="D870" s="1" t="s">
        <v>1193</v>
      </c>
      <c r="E870" s="1" t="str">
        <f>PROPER(Titanic_Original!E870)</f>
        <v>Male</v>
      </c>
      <c r="F870" s="4">
        <f>IF(ISBLANK(Titanic_Original!$F870),MEDIAN(Titanic_Original!$F$2:$F$892),IF(Titanic_Original!$F870&lt;1,1,Titanic_Original!$F870))</f>
        <v>28</v>
      </c>
      <c r="G870" s="1">
        <v>0</v>
      </c>
      <c r="H870" s="1">
        <v>0</v>
      </c>
      <c r="I870" s="1">
        <v>345777</v>
      </c>
      <c r="J870" s="8">
        <v>9.5</v>
      </c>
      <c r="K870" t="str">
        <f>IF(ISBLANK(Titanic_Original!K870),"0",Titanic_Original!K870)</f>
        <v>0</v>
      </c>
      <c r="L870" s="1" t="str">
        <f>_xlfn.IFS(ISBLANK(Titanic_Original!L870),"Unknown",Titanic_Original!L870="C","Cherbourg",Titanic_Original!L870="Q","Queenstown",Titanic_Original!L870="S","Southampton")</f>
        <v>Southampton</v>
      </c>
    </row>
    <row r="871" spans="1:12" x14ac:dyDescent="0.2">
      <c r="A871" s="1">
        <v>870</v>
      </c>
      <c r="B871" s="1" t="str">
        <f>IF(Titanic_Original!$B871=1,"Yes","No")</f>
        <v>Yes</v>
      </c>
      <c r="C871" s="1" t="str">
        <f>(_xlfn.IFS(Titanic_Original!$C871=1,_xlfn.CONCAT(Titanic_Original!$C871,"st"),Titanic_Original!$C871=2,_xlfn.CONCAT(Titanic_Original!$C871,"nd"),Titanic_Original!$C871=3,_xlfn.CONCAT(Titanic_Original!$C871,"rd")))</f>
        <v>3rd</v>
      </c>
      <c r="D871" s="1" t="s">
        <v>1194</v>
      </c>
      <c r="E871" s="1" t="str">
        <f>PROPER(Titanic_Original!E871)</f>
        <v>Male</v>
      </c>
      <c r="F871" s="4">
        <f>IF(ISBLANK(Titanic_Original!$F871),MEDIAN(Titanic_Original!$F$2:$F$892),IF(Titanic_Original!$F871&lt;1,1,Titanic_Original!$F871))</f>
        <v>4</v>
      </c>
      <c r="G871" s="1">
        <v>1</v>
      </c>
      <c r="H871" s="1">
        <v>1</v>
      </c>
      <c r="I871" s="1">
        <v>347742</v>
      </c>
      <c r="J871" s="8">
        <v>11.1333</v>
      </c>
      <c r="K871" t="str">
        <f>IF(ISBLANK(Titanic_Original!K871),"0",Titanic_Original!K871)</f>
        <v>0</v>
      </c>
      <c r="L871" s="1" t="str">
        <f>_xlfn.IFS(ISBLANK(Titanic_Original!L871),"Unknown",Titanic_Original!L871="C","Cherbourg",Titanic_Original!L871="Q","Queenstown",Titanic_Original!L871="S","Southampton")</f>
        <v>Southampton</v>
      </c>
    </row>
    <row r="872" spans="1:12" x14ac:dyDescent="0.2">
      <c r="A872" s="1">
        <v>871</v>
      </c>
      <c r="B872" s="1" t="str">
        <f>IF(Titanic_Original!$B872=1,"Yes","No")</f>
        <v>No</v>
      </c>
      <c r="C872" s="1" t="str">
        <f>(_xlfn.IFS(Titanic_Original!$C872=1,_xlfn.CONCAT(Titanic_Original!$C872,"st"),Titanic_Original!$C872=2,_xlfn.CONCAT(Titanic_Original!$C872,"nd"),Titanic_Original!$C872=3,_xlfn.CONCAT(Titanic_Original!$C872,"rd")))</f>
        <v>3rd</v>
      </c>
      <c r="D872" s="1" t="s">
        <v>1195</v>
      </c>
      <c r="E872" s="1" t="str">
        <f>PROPER(Titanic_Original!E872)</f>
        <v>Male</v>
      </c>
      <c r="F872" s="4">
        <f>IF(ISBLANK(Titanic_Original!$F872),MEDIAN(Titanic_Original!$F$2:$F$892),IF(Titanic_Original!$F872&lt;1,1,Titanic_Original!$F872))</f>
        <v>26</v>
      </c>
      <c r="G872" s="1">
        <v>0</v>
      </c>
      <c r="H872" s="1">
        <v>0</v>
      </c>
      <c r="I872" s="1">
        <v>349248</v>
      </c>
      <c r="J872" s="8">
        <v>7.8958000000000004</v>
      </c>
      <c r="K872" t="str">
        <f>IF(ISBLANK(Titanic_Original!K872),"0",Titanic_Original!K872)</f>
        <v>0</v>
      </c>
      <c r="L872" s="1" t="str">
        <f>_xlfn.IFS(ISBLANK(Titanic_Original!L872),"Unknown",Titanic_Original!L872="C","Cherbourg",Titanic_Original!L872="Q","Queenstown",Titanic_Original!L872="S","Southampton")</f>
        <v>Southampton</v>
      </c>
    </row>
    <row r="873" spans="1:12" x14ac:dyDescent="0.2">
      <c r="A873" s="1">
        <v>872</v>
      </c>
      <c r="B873" s="1" t="str">
        <f>IF(Titanic_Original!$B873=1,"Yes","No")</f>
        <v>Yes</v>
      </c>
      <c r="C873" s="1" t="str">
        <f>(_xlfn.IFS(Titanic_Original!$C873=1,_xlfn.CONCAT(Titanic_Original!$C873,"st"),Titanic_Original!$C873=2,_xlfn.CONCAT(Titanic_Original!$C873,"nd"),Titanic_Original!$C873=3,_xlfn.CONCAT(Titanic_Original!$C873,"rd")))</f>
        <v>1st</v>
      </c>
      <c r="D873" s="1" t="s">
        <v>1196</v>
      </c>
      <c r="E873" s="1" t="str">
        <f>PROPER(Titanic_Original!E873)</f>
        <v>Female</v>
      </c>
      <c r="F873" s="4">
        <f>IF(ISBLANK(Titanic_Original!$F873),MEDIAN(Titanic_Original!$F$2:$F$892),IF(Titanic_Original!$F873&lt;1,1,Titanic_Original!$F873))</f>
        <v>47</v>
      </c>
      <c r="G873" s="1">
        <v>1</v>
      </c>
      <c r="H873" s="1">
        <v>1</v>
      </c>
      <c r="I873" s="1">
        <v>11751</v>
      </c>
      <c r="J873" s="8">
        <v>52.554200000000002</v>
      </c>
      <c r="K873" t="str">
        <f>IF(ISBLANK(Titanic_Original!K873),"0",Titanic_Original!K873)</f>
        <v>D35</v>
      </c>
      <c r="L873" s="1" t="str">
        <f>_xlfn.IFS(ISBLANK(Titanic_Original!L873),"Unknown",Titanic_Original!L873="C","Cherbourg",Titanic_Original!L873="Q","Queenstown",Titanic_Original!L873="S","Southampton")</f>
        <v>Southampton</v>
      </c>
    </row>
    <row r="874" spans="1:12" x14ac:dyDescent="0.2">
      <c r="A874" s="1">
        <v>873</v>
      </c>
      <c r="B874" s="1" t="str">
        <f>IF(Titanic_Original!$B874=1,"Yes","No")</f>
        <v>No</v>
      </c>
      <c r="C874" s="1" t="str">
        <f>(_xlfn.IFS(Titanic_Original!$C874=1,_xlfn.CONCAT(Titanic_Original!$C874,"st"),Titanic_Original!$C874=2,_xlfn.CONCAT(Titanic_Original!$C874,"nd"),Titanic_Original!$C874=3,_xlfn.CONCAT(Titanic_Original!$C874,"rd")))</f>
        <v>1st</v>
      </c>
      <c r="D874" s="1" t="s">
        <v>1197</v>
      </c>
      <c r="E874" s="1" t="str">
        <f>PROPER(Titanic_Original!E874)</f>
        <v>Male</v>
      </c>
      <c r="F874" s="4">
        <f>IF(ISBLANK(Titanic_Original!$F874),MEDIAN(Titanic_Original!$F$2:$F$892),IF(Titanic_Original!$F874&lt;1,1,Titanic_Original!$F874))</f>
        <v>33</v>
      </c>
      <c r="G874" s="1">
        <v>0</v>
      </c>
      <c r="H874" s="1">
        <v>0</v>
      </c>
      <c r="I874" s="1">
        <v>695</v>
      </c>
      <c r="J874" s="8">
        <v>5</v>
      </c>
      <c r="K874" t="str">
        <f>IF(ISBLANK(Titanic_Original!K874),"0",Titanic_Original!K874)</f>
        <v>B51 B53 B55</v>
      </c>
      <c r="L874" s="1" t="str">
        <f>_xlfn.IFS(ISBLANK(Titanic_Original!L874),"Unknown",Titanic_Original!L874="C","Cherbourg",Titanic_Original!L874="Q","Queenstown",Titanic_Original!L874="S","Southampton")</f>
        <v>Southampton</v>
      </c>
    </row>
    <row r="875" spans="1:12" x14ac:dyDescent="0.2">
      <c r="A875" s="1">
        <v>874</v>
      </c>
      <c r="B875" s="1" t="str">
        <f>IF(Titanic_Original!$B875=1,"Yes","No")</f>
        <v>No</v>
      </c>
      <c r="C875" s="1" t="str">
        <f>(_xlfn.IFS(Titanic_Original!$C875=1,_xlfn.CONCAT(Titanic_Original!$C875,"st"),Titanic_Original!$C875=2,_xlfn.CONCAT(Titanic_Original!$C875,"nd"),Titanic_Original!$C875=3,_xlfn.CONCAT(Titanic_Original!$C875,"rd")))</f>
        <v>3rd</v>
      </c>
      <c r="D875" s="1" t="s">
        <v>1198</v>
      </c>
      <c r="E875" s="1" t="str">
        <f>PROPER(Titanic_Original!E875)</f>
        <v>Male</v>
      </c>
      <c r="F875" s="4">
        <f>IF(ISBLANK(Titanic_Original!$F875),MEDIAN(Titanic_Original!$F$2:$F$892),IF(Titanic_Original!$F875&lt;1,1,Titanic_Original!$F875))</f>
        <v>47</v>
      </c>
      <c r="G875" s="1">
        <v>0</v>
      </c>
      <c r="H875" s="1">
        <v>0</v>
      </c>
      <c r="I875" s="1">
        <v>345765</v>
      </c>
      <c r="J875" s="8">
        <v>9</v>
      </c>
      <c r="K875" t="str">
        <f>IF(ISBLANK(Titanic_Original!K875),"0",Titanic_Original!K875)</f>
        <v>0</v>
      </c>
      <c r="L875" s="1" t="str">
        <f>_xlfn.IFS(ISBLANK(Titanic_Original!L875),"Unknown",Titanic_Original!L875="C","Cherbourg",Titanic_Original!L875="Q","Queenstown",Titanic_Original!L875="S","Southampton")</f>
        <v>Southampton</v>
      </c>
    </row>
    <row r="876" spans="1:12" x14ac:dyDescent="0.2">
      <c r="A876" s="1">
        <v>875</v>
      </c>
      <c r="B876" s="1" t="str">
        <f>IF(Titanic_Original!$B876=1,"Yes","No")</f>
        <v>Yes</v>
      </c>
      <c r="C876" s="1" t="str">
        <f>(_xlfn.IFS(Titanic_Original!$C876=1,_xlfn.CONCAT(Titanic_Original!$C876,"st"),Titanic_Original!$C876=2,_xlfn.CONCAT(Titanic_Original!$C876,"nd"),Titanic_Original!$C876=3,_xlfn.CONCAT(Titanic_Original!$C876,"rd")))</f>
        <v>2nd</v>
      </c>
      <c r="D876" s="1" t="s">
        <v>1199</v>
      </c>
      <c r="E876" s="1" t="str">
        <f>PROPER(Titanic_Original!E876)</f>
        <v>Female</v>
      </c>
      <c r="F876" s="4">
        <f>IF(ISBLANK(Titanic_Original!$F876),MEDIAN(Titanic_Original!$F$2:$F$892),IF(Titanic_Original!$F876&lt;1,1,Titanic_Original!$F876))</f>
        <v>28</v>
      </c>
      <c r="G876" s="1">
        <v>1</v>
      </c>
      <c r="H876" s="1">
        <v>0</v>
      </c>
      <c r="I876" s="1" t="s">
        <v>464</v>
      </c>
      <c r="J876" s="8">
        <v>24</v>
      </c>
      <c r="K876" t="str">
        <f>IF(ISBLANK(Titanic_Original!K876),"0",Titanic_Original!K876)</f>
        <v>0</v>
      </c>
      <c r="L876" s="1" t="str">
        <f>_xlfn.IFS(ISBLANK(Titanic_Original!L876),"Unknown",Titanic_Original!L876="C","Cherbourg",Titanic_Original!L876="Q","Queenstown",Titanic_Original!L876="S","Southampton")</f>
        <v>Cherbourg</v>
      </c>
    </row>
    <row r="877" spans="1:12" x14ac:dyDescent="0.2">
      <c r="A877" s="1">
        <v>876</v>
      </c>
      <c r="B877" s="1" t="str">
        <f>IF(Titanic_Original!$B877=1,"Yes","No")</f>
        <v>Yes</v>
      </c>
      <c r="C877" s="1" t="str">
        <f>(_xlfn.IFS(Titanic_Original!$C877=1,_xlfn.CONCAT(Titanic_Original!$C877,"st"),Titanic_Original!$C877=2,_xlfn.CONCAT(Titanic_Original!$C877,"nd"),Titanic_Original!$C877=3,_xlfn.CONCAT(Titanic_Original!$C877,"rd")))</f>
        <v>3rd</v>
      </c>
      <c r="D877" s="1" t="s">
        <v>1200</v>
      </c>
      <c r="E877" s="1" t="str">
        <f>PROPER(Titanic_Original!E877)</f>
        <v>Female</v>
      </c>
      <c r="F877" s="4">
        <f>IF(ISBLANK(Titanic_Original!$F877),MEDIAN(Titanic_Original!$F$2:$F$892),IF(Titanic_Original!$F877&lt;1,1,Titanic_Original!$F877))</f>
        <v>15</v>
      </c>
      <c r="G877" s="1">
        <v>0</v>
      </c>
      <c r="H877" s="1">
        <v>0</v>
      </c>
      <c r="I877" s="1">
        <v>2667</v>
      </c>
      <c r="J877" s="8">
        <v>7.2249999999999996</v>
      </c>
      <c r="K877" t="str">
        <f>IF(ISBLANK(Titanic_Original!K877),"0",Titanic_Original!K877)</f>
        <v>0</v>
      </c>
      <c r="L877" s="1" t="str">
        <f>_xlfn.IFS(ISBLANK(Titanic_Original!L877),"Unknown",Titanic_Original!L877="C","Cherbourg",Titanic_Original!L877="Q","Queenstown",Titanic_Original!L877="S","Southampton")</f>
        <v>Cherbourg</v>
      </c>
    </row>
    <row r="878" spans="1:12" x14ac:dyDescent="0.2">
      <c r="A878" s="1">
        <v>877</v>
      </c>
      <c r="B878" s="1" t="str">
        <f>IF(Titanic_Original!$B878=1,"Yes","No")</f>
        <v>No</v>
      </c>
      <c r="C878" s="1" t="str">
        <f>(_xlfn.IFS(Titanic_Original!$C878=1,_xlfn.CONCAT(Titanic_Original!$C878,"st"),Titanic_Original!$C878=2,_xlfn.CONCAT(Titanic_Original!$C878,"nd"),Titanic_Original!$C878=3,_xlfn.CONCAT(Titanic_Original!$C878,"rd")))</f>
        <v>3rd</v>
      </c>
      <c r="D878" s="1" t="s">
        <v>1201</v>
      </c>
      <c r="E878" s="1" t="str">
        <f>PROPER(Titanic_Original!E878)</f>
        <v>Male</v>
      </c>
      <c r="F878" s="4">
        <f>IF(ISBLANK(Titanic_Original!$F878),MEDIAN(Titanic_Original!$F$2:$F$892),IF(Titanic_Original!$F878&lt;1,1,Titanic_Original!$F878))</f>
        <v>20</v>
      </c>
      <c r="G878" s="1">
        <v>0</v>
      </c>
      <c r="H878" s="1">
        <v>0</v>
      </c>
      <c r="I878" s="1">
        <v>7534</v>
      </c>
      <c r="J878" s="8">
        <v>9.8458000000000006</v>
      </c>
      <c r="K878" t="str">
        <f>IF(ISBLANK(Titanic_Original!K878),"0",Titanic_Original!K878)</f>
        <v>0</v>
      </c>
      <c r="L878" s="1" t="str">
        <f>_xlfn.IFS(ISBLANK(Titanic_Original!L878),"Unknown",Titanic_Original!L878="C","Cherbourg",Titanic_Original!L878="Q","Queenstown",Titanic_Original!L878="S","Southampton")</f>
        <v>Southampton</v>
      </c>
    </row>
    <row r="879" spans="1:12" x14ac:dyDescent="0.2">
      <c r="A879" s="1">
        <v>878</v>
      </c>
      <c r="B879" s="1" t="str">
        <f>IF(Titanic_Original!$B879=1,"Yes","No")</f>
        <v>No</v>
      </c>
      <c r="C879" s="1" t="str">
        <f>(_xlfn.IFS(Titanic_Original!$C879=1,_xlfn.CONCAT(Titanic_Original!$C879,"st"),Titanic_Original!$C879=2,_xlfn.CONCAT(Titanic_Original!$C879,"nd"),Titanic_Original!$C879=3,_xlfn.CONCAT(Titanic_Original!$C879,"rd")))</f>
        <v>3rd</v>
      </c>
      <c r="D879" s="1" t="s">
        <v>1202</v>
      </c>
      <c r="E879" s="1" t="str">
        <f>PROPER(Titanic_Original!E879)</f>
        <v>Male</v>
      </c>
      <c r="F879" s="4">
        <f>IF(ISBLANK(Titanic_Original!$F879),MEDIAN(Titanic_Original!$F$2:$F$892),IF(Titanic_Original!$F879&lt;1,1,Titanic_Original!$F879))</f>
        <v>19</v>
      </c>
      <c r="G879" s="1">
        <v>0</v>
      </c>
      <c r="H879" s="1">
        <v>0</v>
      </c>
      <c r="I879" s="1">
        <v>349212</v>
      </c>
      <c r="J879" s="8">
        <v>7.8958000000000004</v>
      </c>
      <c r="K879" t="str">
        <f>IF(ISBLANK(Titanic_Original!K879),"0",Titanic_Original!K879)</f>
        <v>0</v>
      </c>
      <c r="L879" s="1" t="str">
        <f>_xlfn.IFS(ISBLANK(Titanic_Original!L879),"Unknown",Titanic_Original!L879="C","Cherbourg",Titanic_Original!L879="Q","Queenstown",Titanic_Original!L879="S","Southampton")</f>
        <v>Southampton</v>
      </c>
    </row>
    <row r="880" spans="1:12" x14ac:dyDescent="0.2">
      <c r="A880" s="1">
        <v>879</v>
      </c>
      <c r="B880" s="1" t="str">
        <f>IF(Titanic_Original!$B880=1,"Yes","No")</f>
        <v>No</v>
      </c>
      <c r="C880" s="1" t="str">
        <f>(_xlfn.IFS(Titanic_Original!$C880=1,_xlfn.CONCAT(Titanic_Original!$C880,"st"),Titanic_Original!$C880=2,_xlfn.CONCAT(Titanic_Original!$C880,"nd"),Titanic_Original!$C880=3,_xlfn.CONCAT(Titanic_Original!$C880,"rd")))</f>
        <v>3rd</v>
      </c>
      <c r="D880" s="1" t="s">
        <v>1203</v>
      </c>
      <c r="E880" s="1" t="str">
        <f>PROPER(Titanic_Original!E880)</f>
        <v>Male</v>
      </c>
      <c r="F880" s="4">
        <f>IF(ISBLANK(Titanic_Original!$F880),MEDIAN(Titanic_Original!$F$2:$F$892),IF(Titanic_Original!$F880&lt;1,1,Titanic_Original!$F880))</f>
        <v>28</v>
      </c>
      <c r="G880" s="1">
        <v>0</v>
      </c>
      <c r="H880" s="1">
        <v>0</v>
      </c>
      <c r="I880" s="1">
        <v>349217</v>
      </c>
      <c r="J880" s="8">
        <v>7.8958000000000004</v>
      </c>
      <c r="K880" t="str">
        <f>IF(ISBLANK(Titanic_Original!K880),"0",Titanic_Original!K880)</f>
        <v>0</v>
      </c>
      <c r="L880" s="1" t="str">
        <f>_xlfn.IFS(ISBLANK(Titanic_Original!L880),"Unknown",Titanic_Original!L880="C","Cherbourg",Titanic_Original!L880="Q","Queenstown",Titanic_Original!L880="S","Southampton")</f>
        <v>Southampton</v>
      </c>
    </row>
    <row r="881" spans="1:12" x14ac:dyDescent="0.2">
      <c r="A881" s="1">
        <v>880</v>
      </c>
      <c r="B881" s="1" t="str">
        <f>IF(Titanic_Original!$B881=1,"Yes","No")</f>
        <v>Yes</v>
      </c>
      <c r="C881" s="1" t="str">
        <f>(_xlfn.IFS(Titanic_Original!$C881=1,_xlfn.CONCAT(Titanic_Original!$C881,"st"),Titanic_Original!$C881=2,_xlfn.CONCAT(Titanic_Original!$C881,"nd"),Titanic_Original!$C881=3,_xlfn.CONCAT(Titanic_Original!$C881,"rd")))</f>
        <v>1st</v>
      </c>
      <c r="D881" s="1" t="s">
        <v>1204</v>
      </c>
      <c r="E881" s="1" t="str">
        <f>PROPER(Titanic_Original!E881)</f>
        <v>Female</v>
      </c>
      <c r="F881" s="4">
        <f>IF(ISBLANK(Titanic_Original!$F881),MEDIAN(Titanic_Original!$F$2:$F$892),IF(Titanic_Original!$F881&lt;1,1,Titanic_Original!$F881))</f>
        <v>56</v>
      </c>
      <c r="G881" s="1">
        <v>0</v>
      </c>
      <c r="H881" s="1">
        <v>1</v>
      </c>
      <c r="I881" s="1">
        <v>11767</v>
      </c>
      <c r="J881" s="8">
        <v>83.158299999999997</v>
      </c>
      <c r="K881" t="str">
        <f>IF(ISBLANK(Titanic_Original!K881),"0",Titanic_Original!K881)</f>
        <v>C50</v>
      </c>
      <c r="L881" s="1" t="str">
        <f>_xlfn.IFS(ISBLANK(Titanic_Original!L881),"Unknown",Titanic_Original!L881="C","Cherbourg",Titanic_Original!L881="Q","Queenstown",Titanic_Original!L881="S","Southampton")</f>
        <v>Cherbourg</v>
      </c>
    </row>
    <row r="882" spans="1:12" x14ac:dyDescent="0.2">
      <c r="A882" s="1">
        <v>881</v>
      </c>
      <c r="B882" s="1" t="str">
        <f>IF(Titanic_Original!$B882=1,"Yes","No")</f>
        <v>Yes</v>
      </c>
      <c r="C882" s="1" t="str">
        <f>(_xlfn.IFS(Titanic_Original!$C882=1,_xlfn.CONCAT(Titanic_Original!$C882,"st"),Titanic_Original!$C882=2,_xlfn.CONCAT(Titanic_Original!$C882,"nd"),Titanic_Original!$C882=3,_xlfn.CONCAT(Titanic_Original!$C882,"rd")))</f>
        <v>2nd</v>
      </c>
      <c r="D882" s="1" t="s">
        <v>1206</v>
      </c>
      <c r="E882" s="1" t="str">
        <f>PROPER(Titanic_Original!E882)</f>
        <v>Female</v>
      </c>
      <c r="F882" s="4">
        <f>IF(ISBLANK(Titanic_Original!$F882),MEDIAN(Titanic_Original!$F$2:$F$892),IF(Titanic_Original!$F882&lt;1,1,Titanic_Original!$F882))</f>
        <v>25</v>
      </c>
      <c r="G882" s="1">
        <v>0</v>
      </c>
      <c r="H882" s="1">
        <v>1</v>
      </c>
      <c r="I882" s="1">
        <v>230433</v>
      </c>
      <c r="J882" s="8">
        <v>26</v>
      </c>
      <c r="K882" t="str">
        <f>IF(ISBLANK(Titanic_Original!K882),"0",Titanic_Original!K882)</f>
        <v>0</v>
      </c>
      <c r="L882" s="1" t="str">
        <f>_xlfn.IFS(ISBLANK(Titanic_Original!L882),"Unknown",Titanic_Original!L882="C","Cherbourg",Titanic_Original!L882="Q","Queenstown",Titanic_Original!L882="S","Southampton")</f>
        <v>Southampton</v>
      </c>
    </row>
    <row r="883" spans="1:12" x14ac:dyDescent="0.2">
      <c r="A883" s="1">
        <v>882</v>
      </c>
      <c r="B883" s="1" t="str">
        <f>IF(Titanic_Original!$B883=1,"Yes","No")</f>
        <v>No</v>
      </c>
      <c r="C883" s="1" t="str">
        <f>(_xlfn.IFS(Titanic_Original!$C883=1,_xlfn.CONCAT(Titanic_Original!$C883,"st"),Titanic_Original!$C883=2,_xlfn.CONCAT(Titanic_Original!$C883,"nd"),Titanic_Original!$C883=3,_xlfn.CONCAT(Titanic_Original!$C883,"rd")))</f>
        <v>3rd</v>
      </c>
      <c r="D883" s="1" t="s">
        <v>1207</v>
      </c>
      <c r="E883" s="1" t="str">
        <f>PROPER(Titanic_Original!E883)</f>
        <v>Male</v>
      </c>
      <c r="F883" s="4">
        <f>IF(ISBLANK(Titanic_Original!$F883),MEDIAN(Titanic_Original!$F$2:$F$892),IF(Titanic_Original!$F883&lt;1,1,Titanic_Original!$F883))</f>
        <v>33</v>
      </c>
      <c r="G883" s="1">
        <v>0</v>
      </c>
      <c r="H883" s="1">
        <v>0</v>
      </c>
      <c r="I883" s="1">
        <v>349257</v>
      </c>
      <c r="J883" s="8">
        <v>7.8958000000000004</v>
      </c>
      <c r="K883" t="str">
        <f>IF(ISBLANK(Titanic_Original!K883),"0",Titanic_Original!K883)</f>
        <v>0</v>
      </c>
      <c r="L883" s="1" t="str">
        <f>_xlfn.IFS(ISBLANK(Titanic_Original!L883),"Unknown",Titanic_Original!L883="C","Cherbourg",Titanic_Original!L883="Q","Queenstown",Titanic_Original!L883="S","Southampton")</f>
        <v>Southampton</v>
      </c>
    </row>
    <row r="884" spans="1:12" x14ac:dyDescent="0.2">
      <c r="A884" s="1">
        <v>883</v>
      </c>
      <c r="B884" s="1" t="str">
        <f>IF(Titanic_Original!$B884=1,"Yes","No")</f>
        <v>No</v>
      </c>
      <c r="C884" s="1" t="str">
        <f>(_xlfn.IFS(Titanic_Original!$C884=1,_xlfn.CONCAT(Titanic_Original!$C884,"st"),Titanic_Original!$C884=2,_xlfn.CONCAT(Titanic_Original!$C884,"nd"),Titanic_Original!$C884=3,_xlfn.CONCAT(Titanic_Original!$C884,"rd")))</f>
        <v>3rd</v>
      </c>
      <c r="D884" s="1" t="s">
        <v>1208</v>
      </c>
      <c r="E884" s="1" t="str">
        <f>PROPER(Titanic_Original!E884)</f>
        <v>Female</v>
      </c>
      <c r="F884" s="4">
        <f>IF(ISBLANK(Titanic_Original!$F884),MEDIAN(Titanic_Original!$F$2:$F$892),IF(Titanic_Original!$F884&lt;1,1,Titanic_Original!$F884))</f>
        <v>22</v>
      </c>
      <c r="G884" s="1">
        <v>0</v>
      </c>
      <c r="H884" s="1">
        <v>0</v>
      </c>
      <c r="I884" s="1">
        <v>7552</v>
      </c>
      <c r="J884" s="8">
        <v>10.5167</v>
      </c>
      <c r="K884" t="str">
        <f>IF(ISBLANK(Titanic_Original!K884),"0",Titanic_Original!K884)</f>
        <v>0</v>
      </c>
      <c r="L884" s="1" t="str">
        <f>_xlfn.IFS(ISBLANK(Titanic_Original!L884),"Unknown",Titanic_Original!L884="C","Cherbourg",Titanic_Original!L884="Q","Queenstown",Titanic_Original!L884="S","Southampton")</f>
        <v>Southampton</v>
      </c>
    </row>
    <row r="885" spans="1:12" x14ac:dyDescent="0.2">
      <c r="A885" s="1">
        <v>884</v>
      </c>
      <c r="B885" s="1" t="str">
        <f>IF(Titanic_Original!$B885=1,"Yes","No")</f>
        <v>No</v>
      </c>
      <c r="C885" s="1" t="str">
        <f>(_xlfn.IFS(Titanic_Original!$C885=1,_xlfn.CONCAT(Titanic_Original!$C885,"st"),Titanic_Original!$C885=2,_xlfn.CONCAT(Titanic_Original!$C885,"nd"),Titanic_Original!$C885=3,_xlfn.CONCAT(Titanic_Original!$C885,"rd")))</f>
        <v>2nd</v>
      </c>
      <c r="D885" s="1" t="s">
        <v>1209</v>
      </c>
      <c r="E885" s="1" t="str">
        <f>PROPER(Titanic_Original!E885)</f>
        <v>Male</v>
      </c>
      <c r="F885" s="4">
        <f>IF(ISBLANK(Titanic_Original!$F885),MEDIAN(Titanic_Original!$F$2:$F$892),IF(Titanic_Original!$F885&lt;1,1,Titanic_Original!$F885))</f>
        <v>28</v>
      </c>
      <c r="G885" s="1">
        <v>0</v>
      </c>
      <c r="H885" s="1">
        <v>0</v>
      </c>
      <c r="I885" s="1" t="s">
        <v>1210</v>
      </c>
      <c r="J885" s="8">
        <v>10.5</v>
      </c>
      <c r="K885" t="str">
        <f>IF(ISBLANK(Titanic_Original!K885),"0",Titanic_Original!K885)</f>
        <v>0</v>
      </c>
      <c r="L885" s="1" t="str">
        <f>_xlfn.IFS(ISBLANK(Titanic_Original!L885),"Unknown",Titanic_Original!L885="C","Cherbourg",Titanic_Original!L885="Q","Queenstown",Titanic_Original!L885="S","Southampton")</f>
        <v>Southampton</v>
      </c>
    </row>
    <row r="886" spans="1:12" x14ac:dyDescent="0.2">
      <c r="A886" s="1">
        <v>885</v>
      </c>
      <c r="B886" s="1" t="str">
        <f>IF(Titanic_Original!$B886=1,"Yes","No")</f>
        <v>No</v>
      </c>
      <c r="C886" s="1" t="str">
        <f>(_xlfn.IFS(Titanic_Original!$C886=1,_xlfn.CONCAT(Titanic_Original!$C886,"st"),Titanic_Original!$C886=2,_xlfn.CONCAT(Titanic_Original!$C886,"nd"),Titanic_Original!$C886=3,_xlfn.CONCAT(Titanic_Original!$C886,"rd")))</f>
        <v>3rd</v>
      </c>
      <c r="D886" s="1" t="s">
        <v>1211</v>
      </c>
      <c r="E886" s="1" t="str">
        <f>PROPER(Titanic_Original!E886)</f>
        <v>Male</v>
      </c>
      <c r="F886" s="4">
        <f>IF(ISBLANK(Titanic_Original!$F886),MEDIAN(Titanic_Original!$F$2:$F$892),IF(Titanic_Original!$F886&lt;1,1,Titanic_Original!$F886))</f>
        <v>25</v>
      </c>
      <c r="G886" s="1">
        <v>0</v>
      </c>
      <c r="H886" s="1">
        <v>0</v>
      </c>
      <c r="I886" s="1" t="s">
        <v>1212</v>
      </c>
      <c r="J886" s="8">
        <v>7.05</v>
      </c>
      <c r="K886" t="str">
        <f>IF(ISBLANK(Titanic_Original!K886),"0",Titanic_Original!K886)</f>
        <v>0</v>
      </c>
      <c r="L886" s="1" t="str">
        <f>_xlfn.IFS(ISBLANK(Titanic_Original!L886),"Unknown",Titanic_Original!L886="C","Cherbourg",Titanic_Original!L886="Q","Queenstown",Titanic_Original!L886="S","Southampton")</f>
        <v>Southampton</v>
      </c>
    </row>
    <row r="887" spans="1:12" x14ac:dyDescent="0.2">
      <c r="A887" s="1">
        <v>886</v>
      </c>
      <c r="B887" s="1" t="str">
        <f>IF(Titanic_Original!$B887=1,"Yes","No")</f>
        <v>No</v>
      </c>
      <c r="C887" s="1" t="str">
        <f>(_xlfn.IFS(Titanic_Original!$C887=1,_xlfn.CONCAT(Titanic_Original!$C887,"st"),Titanic_Original!$C887=2,_xlfn.CONCAT(Titanic_Original!$C887,"nd"),Titanic_Original!$C887=3,_xlfn.CONCAT(Titanic_Original!$C887,"rd")))</f>
        <v>3rd</v>
      </c>
      <c r="D887" s="1" t="s">
        <v>1213</v>
      </c>
      <c r="E887" s="1" t="str">
        <f>PROPER(Titanic_Original!E887)</f>
        <v>Female</v>
      </c>
      <c r="F887" s="4">
        <f>IF(ISBLANK(Titanic_Original!$F887),MEDIAN(Titanic_Original!$F$2:$F$892),IF(Titanic_Original!$F887&lt;1,1,Titanic_Original!$F887))</f>
        <v>39</v>
      </c>
      <c r="G887" s="1">
        <v>0</v>
      </c>
      <c r="H887" s="1">
        <v>5</v>
      </c>
      <c r="I887" s="1">
        <v>382652</v>
      </c>
      <c r="J887" s="8">
        <v>29.125</v>
      </c>
      <c r="K887" t="str">
        <f>IF(ISBLANK(Titanic_Original!K887),"0",Titanic_Original!K887)</f>
        <v>0</v>
      </c>
      <c r="L887" s="1" t="str">
        <f>_xlfn.IFS(ISBLANK(Titanic_Original!L887),"Unknown",Titanic_Original!L887="C","Cherbourg",Titanic_Original!L887="Q","Queenstown",Titanic_Original!L887="S","Southampton")</f>
        <v>Queenstown</v>
      </c>
    </row>
    <row r="888" spans="1:12" x14ac:dyDescent="0.2">
      <c r="A888" s="1">
        <v>887</v>
      </c>
      <c r="B888" s="1" t="str">
        <f>IF(Titanic_Original!$B888=1,"Yes","No")</f>
        <v>No</v>
      </c>
      <c r="C888" s="1" t="str">
        <f>(_xlfn.IFS(Titanic_Original!$C888=1,_xlfn.CONCAT(Titanic_Original!$C888,"st"),Titanic_Original!$C888=2,_xlfn.CONCAT(Titanic_Original!$C888,"nd"),Titanic_Original!$C888=3,_xlfn.CONCAT(Titanic_Original!$C888,"rd")))</f>
        <v>2nd</v>
      </c>
      <c r="D888" s="1" t="s">
        <v>1214</v>
      </c>
      <c r="E888" s="1" t="str">
        <f>PROPER(Titanic_Original!E888)</f>
        <v>Male</v>
      </c>
      <c r="F888" s="4">
        <f>IF(ISBLANK(Titanic_Original!$F888),MEDIAN(Titanic_Original!$F$2:$F$892),IF(Titanic_Original!$F888&lt;1,1,Titanic_Original!$F888))</f>
        <v>27</v>
      </c>
      <c r="G888" s="1">
        <v>0</v>
      </c>
      <c r="H888" s="1">
        <v>0</v>
      </c>
      <c r="I888" s="1">
        <v>211536</v>
      </c>
      <c r="J888" s="8">
        <v>13</v>
      </c>
      <c r="K888" t="str">
        <f>IF(ISBLANK(Titanic_Original!K888),"0",Titanic_Original!K888)</f>
        <v>0</v>
      </c>
      <c r="L888" s="1" t="str">
        <f>_xlfn.IFS(ISBLANK(Titanic_Original!L888),"Unknown",Titanic_Original!L888="C","Cherbourg",Titanic_Original!L888="Q","Queenstown",Titanic_Original!L888="S","Southampton")</f>
        <v>Southampton</v>
      </c>
    </row>
    <row r="889" spans="1:12" x14ac:dyDescent="0.2">
      <c r="A889" s="1">
        <v>888</v>
      </c>
      <c r="B889" s="1" t="str">
        <f>IF(Titanic_Original!$B889=1,"Yes","No")</f>
        <v>Yes</v>
      </c>
      <c r="C889" s="1" t="str">
        <f>(_xlfn.IFS(Titanic_Original!$C889=1,_xlfn.CONCAT(Titanic_Original!$C889,"st"),Titanic_Original!$C889=2,_xlfn.CONCAT(Titanic_Original!$C889,"nd"),Titanic_Original!$C889=3,_xlfn.CONCAT(Titanic_Original!$C889,"rd")))</f>
        <v>1st</v>
      </c>
      <c r="D889" s="1" t="s">
        <v>1215</v>
      </c>
      <c r="E889" s="1" t="str">
        <f>PROPER(Titanic_Original!E889)</f>
        <v>Female</v>
      </c>
      <c r="F889" s="4">
        <f>IF(ISBLANK(Titanic_Original!$F889),MEDIAN(Titanic_Original!$F$2:$F$892),IF(Titanic_Original!$F889&lt;1,1,Titanic_Original!$F889))</f>
        <v>19</v>
      </c>
      <c r="G889" s="1">
        <v>0</v>
      </c>
      <c r="H889" s="1">
        <v>0</v>
      </c>
      <c r="I889" s="1">
        <v>112053</v>
      </c>
      <c r="J889" s="8">
        <v>30</v>
      </c>
      <c r="K889" t="str">
        <f>IF(ISBLANK(Titanic_Original!K889),"0",Titanic_Original!K889)</f>
        <v>B42</v>
      </c>
      <c r="L889" s="1" t="str">
        <f>_xlfn.IFS(ISBLANK(Titanic_Original!L889),"Unknown",Titanic_Original!L889="C","Cherbourg",Titanic_Original!L889="Q","Queenstown",Titanic_Original!L889="S","Southampton")</f>
        <v>Southampton</v>
      </c>
    </row>
    <row r="890" spans="1:12" x14ac:dyDescent="0.2">
      <c r="A890" s="1">
        <v>889</v>
      </c>
      <c r="B890" s="1" t="str">
        <f>IF(Titanic_Original!$B890=1,"Yes","No")</f>
        <v>No</v>
      </c>
      <c r="C890" s="1" t="str">
        <f>(_xlfn.IFS(Titanic_Original!$C890=1,_xlfn.CONCAT(Titanic_Original!$C890,"st"),Titanic_Original!$C890=2,_xlfn.CONCAT(Titanic_Original!$C890,"nd"),Titanic_Original!$C890=3,_xlfn.CONCAT(Titanic_Original!$C890,"rd")))</f>
        <v>3rd</v>
      </c>
      <c r="D890" s="1" t="s">
        <v>1217</v>
      </c>
      <c r="E890" s="1" t="str">
        <f>PROPER(Titanic_Original!E890)</f>
        <v>Female</v>
      </c>
      <c r="F890" s="4">
        <f>IF(ISBLANK(Titanic_Original!$F890),MEDIAN(Titanic_Original!$F$2:$F$892),IF(Titanic_Original!$F890&lt;1,1,Titanic_Original!$F890))</f>
        <v>28</v>
      </c>
      <c r="G890" s="1">
        <v>1</v>
      </c>
      <c r="H890" s="1">
        <v>2</v>
      </c>
      <c r="I890" s="1" t="s">
        <v>1087</v>
      </c>
      <c r="J890" s="8">
        <v>23.45</v>
      </c>
      <c r="K890" t="str">
        <f>IF(ISBLANK(Titanic_Original!K890),"0",Titanic_Original!K890)</f>
        <v>0</v>
      </c>
      <c r="L890" s="1" t="str">
        <f>_xlfn.IFS(ISBLANK(Titanic_Original!L890),"Unknown",Titanic_Original!L890="C","Cherbourg",Titanic_Original!L890="Q","Queenstown",Titanic_Original!L890="S","Southampton")</f>
        <v>Southampton</v>
      </c>
    </row>
    <row r="891" spans="1:12" x14ac:dyDescent="0.2">
      <c r="A891" s="1">
        <v>890</v>
      </c>
      <c r="B891" s="1" t="str">
        <f>IF(Titanic_Original!$B891=1,"Yes","No")</f>
        <v>Yes</v>
      </c>
      <c r="C891" s="1" t="str">
        <f>(_xlfn.IFS(Titanic_Original!$C891=1,_xlfn.CONCAT(Titanic_Original!$C891,"st"),Titanic_Original!$C891=2,_xlfn.CONCAT(Titanic_Original!$C891,"nd"),Titanic_Original!$C891=3,_xlfn.CONCAT(Titanic_Original!$C891,"rd")))</f>
        <v>1st</v>
      </c>
      <c r="D891" s="1" t="s">
        <v>1218</v>
      </c>
      <c r="E891" s="1" t="str">
        <f>PROPER(Titanic_Original!E891)</f>
        <v>Male</v>
      </c>
      <c r="F891" s="4">
        <f>IF(ISBLANK(Titanic_Original!$F891),MEDIAN(Titanic_Original!$F$2:$F$892),IF(Titanic_Original!$F891&lt;1,1,Titanic_Original!$F891))</f>
        <v>26</v>
      </c>
      <c r="G891" s="1">
        <v>0</v>
      </c>
      <c r="H891" s="1">
        <v>0</v>
      </c>
      <c r="I891" s="1">
        <v>111369</v>
      </c>
      <c r="J891" s="8">
        <v>30</v>
      </c>
      <c r="K891" t="str">
        <f>IF(ISBLANK(Titanic_Original!K891),"0",Titanic_Original!K891)</f>
        <v>C148</v>
      </c>
      <c r="L891" s="1" t="str">
        <f>_xlfn.IFS(ISBLANK(Titanic_Original!L891),"Unknown",Titanic_Original!L891="C","Cherbourg",Titanic_Original!L891="Q","Queenstown",Titanic_Original!L891="S","Southampton")</f>
        <v>Cherbourg</v>
      </c>
    </row>
    <row r="892" spans="1:12" x14ac:dyDescent="0.2">
      <c r="A892" s="1">
        <v>891</v>
      </c>
      <c r="B892" s="1" t="str">
        <f>IF(Titanic_Original!$B892=1,"Yes","No")</f>
        <v>No</v>
      </c>
      <c r="C892" s="1" t="str">
        <f>(_xlfn.IFS(Titanic_Original!$C892=1,_xlfn.CONCAT(Titanic_Original!$C892,"st"),Titanic_Original!$C892=2,_xlfn.CONCAT(Titanic_Original!$C892,"nd"),Titanic_Original!$C892=3,_xlfn.CONCAT(Titanic_Original!$C892,"rd")))</f>
        <v>3rd</v>
      </c>
      <c r="D892" s="1" t="s">
        <v>1220</v>
      </c>
      <c r="E892" s="1" t="str">
        <f>PROPER(Titanic_Original!E892)</f>
        <v>Male</v>
      </c>
      <c r="F892" s="4">
        <f>IF(ISBLANK(Titanic_Original!$F892),MEDIAN(Titanic_Original!$F$2:$F$892),IF(Titanic_Original!$F892&lt;1,1,Titanic_Original!$F892))</f>
        <v>32</v>
      </c>
      <c r="G892" s="1">
        <v>0</v>
      </c>
      <c r="H892" s="1">
        <v>0</v>
      </c>
      <c r="I892" s="1">
        <v>370376</v>
      </c>
      <c r="J892" s="8">
        <v>7.75</v>
      </c>
      <c r="K892" t="str">
        <f>IF(ISBLANK(Titanic_Original!K892),"0",Titanic_Original!K892)</f>
        <v>0</v>
      </c>
      <c r="L892" s="1" t="str">
        <f>_xlfn.IFS(ISBLANK(Titanic_Original!L892),"Unknown",Titanic_Original!L892="C","Cherbourg",Titanic_Original!L892="Q","Queenstown",Titanic_Original!L892="S","Southampton")</f>
        <v>Queenstown</v>
      </c>
    </row>
    <row r="893" spans="1:12" x14ac:dyDescent="0.2">
      <c r="A893" s="1"/>
      <c r="B893" s="1"/>
      <c r="C893" s="1"/>
      <c r="D893" s="1"/>
      <c r="E893" s="1"/>
      <c r="F893" s="4"/>
      <c r="G893" s="1"/>
      <c r="H893" s="1"/>
      <c r="I893" s="1"/>
      <c r="J893" s="8"/>
      <c r="L893" s="1"/>
    </row>
  </sheetData>
  <conditionalFormatting sqref="A2:E892 G2:L892">
    <cfRule type="expression" dxfId="27" priority="1">
      <formula>$L$2:$L$892="Unknown"</formula>
    </cfRule>
  </conditionalFormatting>
  <pageMargins left="0.7" right="0.7" top="0.75" bottom="0.75" header="0.3" footer="0.3"/>
  <pageSetup paperSize="9"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92"/>
  <sheetViews>
    <sheetView topLeftCell="D1" zoomScale="160" zoomScaleNormal="160" workbookViewId="0">
      <selection activeCell="H6" sqref="H6"/>
    </sheetView>
  </sheetViews>
  <sheetFormatPr defaultColWidth="12.5703125" defaultRowHeight="15.75" customHeight="1" x14ac:dyDescent="0.2"/>
  <cols>
    <col min="3" max="3" width="9.85546875" customWidth="1"/>
    <col min="4" max="4" width="72.85546875" bestFit="1" customWidth="1"/>
    <col min="5" max="5" width="7.7109375" customWidth="1"/>
    <col min="6" max="6" width="5.5703125" bestFit="1" customWidth="1"/>
    <col min="11" max="11" width="7.28515625" customWidth="1"/>
    <col min="12" max="12" width="9.7109375" customWidth="1"/>
    <col min="16" max="16" width="8.42578125" bestFit="1" customWidth="1"/>
  </cols>
  <sheetData>
    <row r="1" spans="1:21" x14ac:dyDescent="0.2">
      <c r="A1" s="1" t="s">
        <v>0</v>
      </c>
      <c r="B1" s="1" t="s">
        <v>1</v>
      </c>
      <c r="C1" s="1" t="s">
        <v>2</v>
      </c>
      <c r="D1" s="1" t="s">
        <v>3</v>
      </c>
      <c r="E1" s="1" t="s">
        <v>1247</v>
      </c>
      <c r="F1" s="1" t="s">
        <v>4</v>
      </c>
      <c r="G1" s="1" t="s">
        <v>5</v>
      </c>
      <c r="H1" s="1" t="s">
        <v>6</v>
      </c>
      <c r="I1" s="1" t="s">
        <v>7</v>
      </c>
      <c r="J1" s="1" t="s">
        <v>8</v>
      </c>
      <c r="K1" s="1" t="s">
        <v>9</v>
      </c>
      <c r="L1" s="1" t="s">
        <v>10</v>
      </c>
    </row>
    <row r="2" spans="1:21" x14ac:dyDescent="0.2">
      <c r="A2" s="1">
        <v>1</v>
      </c>
      <c r="B2" s="1">
        <v>0</v>
      </c>
      <c r="C2" s="1">
        <v>3</v>
      </c>
      <c r="D2" s="1" t="s">
        <v>11</v>
      </c>
      <c r="E2" s="1" t="s">
        <v>12</v>
      </c>
      <c r="F2" s="4">
        <v>22</v>
      </c>
      <c r="G2" s="1">
        <v>1</v>
      </c>
      <c r="H2" s="1">
        <v>0</v>
      </c>
      <c r="I2" s="1" t="s">
        <v>13</v>
      </c>
      <c r="J2" s="1">
        <v>7.25</v>
      </c>
      <c r="L2" s="1" t="s">
        <v>14</v>
      </c>
      <c r="M2">
        <f>MATCH($L$2:$L$892,$L$2:$L$892,0)</f>
        <v>1</v>
      </c>
      <c r="P2" s="5"/>
    </row>
    <row r="3" spans="1:21" x14ac:dyDescent="0.2">
      <c r="A3" s="1">
        <v>2</v>
      </c>
      <c r="B3" s="1">
        <v>1</v>
      </c>
      <c r="C3" s="1">
        <v>1</v>
      </c>
      <c r="D3" s="1" t="s">
        <v>15</v>
      </c>
      <c r="E3" s="1" t="s">
        <v>16</v>
      </c>
      <c r="F3" s="4">
        <v>38</v>
      </c>
      <c r="G3" s="1">
        <v>1</v>
      </c>
      <c r="H3" s="1">
        <v>0</v>
      </c>
      <c r="I3" s="1" t="s">
        <v>17</v>
      </c>
      <c r="J3" s="1">
        <v>71.283299999999997</v>
      </c>
      <c r="K3" s="1" t="s">
        <v>18</v>
      </c>
      <c r="L3" s="1" t="s">
        <v>19</v>
      </c>
      <c r="M3">
        <f t="shared" ref="M3:M66" si="0">MATCH($L$2:$L$892,$L$2:$L$892,0)</f>
        <v>2</v>
      </c>
      <c r="N3" s="5">
        <f>MEDIAN($F$2:$F$892)</f>
        <v>28</v>
      </c>
    </row>
    <row r="4" spans="1:21" x14ac:dyDescent="0.2">
      <c r="A4" s="1">
        <v>3</v>
      </c>
      <c r="B4" s="1">
        <v>1</v>
      </c>
      <c r="C4" s="1">
        <v>3</v>
      </c>
      <c r="D4" s="1" t="s">
        <v>20</v>
      </c>
      <c r="E4" s="1" t="s">
        <v>16</v>
      </c>
      <c r="F4" s="4">
        <v>26</v>
      </c>
      <c r="G4" s="1">
        <v>0</v>
      </c>
      <c r="H4" s="1">
        <v>0</v>
      </c>
      <c r="I4" s="1" t="s">
        <v>21</v>
      </c>
      <c r="J4" s="1">
        <v>7.9249999999999998</v>
      </c>
      <c r="L4" s="1" t="s">
        <v>14</v>
      </c>
      <c r="M4">
        <f t="shared" si="0"/>
        <v>1</v>
      </c>
      <c r="P4">
        <f>MODE($F$2:$F$894)</f>
        <v>24</v>
      </c>
    </row>
    <row r="5" spans="1:21" x14ac:dyDescent="0.2">
      <c r="A5" s="1">
        <v>4</v>
      </c>
      <c r="B5" s="1">
        <v>1</v>
      </c>
      <c r="C5" s="1">
        <v>1</v>
      </c>
      <c r="D5" s="1" t="s">
        <v>22</v>
      </c>
      <c r="E5" s="1" t="s">
        <v>16</v>
      </c>
      <c r="F5" s="4">
        <v>35</v>
      </c>
      <c r="G5" s="1">
        <v>1</v>
      </c>
      <c r="H5" s="1">
        <v>0</v>
      </c>
      <c r="I5" s="1">
        <v>113803</v>
      </c>
      <c r="J5" s="1">
        <v>53.1</v>
      </c>
      <c r="K5" s="1" t="s">
        <v>23</v>
      </c>
      <c r="L5" s="1" t="s">
        <v>14</v>
      </c>
      <c r="M5">
        <f t="shared" si="0"/>
        <v>1</v>
      </c>
    </row>
    <row r="6" spans="1:21" x14ac:dyDescent="0.2">
      <c r="A6" s="1">
        <v>5</v>
      </c>
      <c r="B6" s="1">
        <v>0</v>
      </c>
      <c r="C6" s="1">
        <v>3</v>
      </c>
      <c r="D6" s="1" t="s">
        <v>24</v>
      </c>
      <c r="E6" s="1" t="s">
        <v>12</v>
      </c>
      <c r="F6" s="4">
        <v>35</v>
      </c>
      <c r="G6" s="1">
        <v>0</v>
      </c>
      <c r="H6" s="1">
        <v>0</v>
      </c>
      <c r="I6" s="1">
        <v>373450</v>
      </c>
      <c r="J6" s="1">
        <v>8.0500000000000007</v>
      </c>
      <c r="L6" s="1" t="s">
        <v>14</v>
      </c>
      <c r="M6">
        <f t="shared" si="0"/>
        <v>1</v>
      </c>
    </row>
    <row r="7" spans="1:21" x14ac:dyDescent="0.2">
      <c r="A7" s="1">
        <v>6</v>
      </c>
      <c r="B7" s="1">
        <v>0</v>
      </c>
      <c r="C7" s="1">
        <v>3</v>
      </c>
      <c r="D7" s="1" t="s">
        <v>25</v>
      </c>
      <c r="E7" s="1" t="s">
        <v>12</v>
      </c>
      <c r="F7" s="5"/>
      <c r="G7" s="1">
        <v>0</v>
      </c>
      <c r="H7" s="1">
        <v>0</v>
      </c>
      <c r="I7" s="1">
        <v>330877</v>
      </c>
      <c r="J7" s="1">
        <v>8.4582999999999995</v>
      </c>
      <c r="L7" s="1" t="s">
        <v>26</v>
      </c>
      <c r="M7">
        <f t="shared" si="0"/>
        <v>6</v>
      </c>
    </row>
    <row r="8" spans="1:21" x14ac:dyDescent="0.2">
      <c r="A8" s="1">
        <v>7</v>
      </c>
      <c r="B8" s="1">
        <v>0</v>
      </c>
      <c r="C8" s="1">
        <v>1</v>
      </c>
      <c r="D8" s="1" t="s">
        <v>27</v>
      </c>
      <c r="E8" s="1" t="s">
        <v>12</v>
      </c>
      <c r="F8" s="4">
        <v>54</v>
      </c>
      <c r="G8" s="1">
        <v>0</v>
      </c>
      <c r="H8" s="1">
        <v>0</v>
      </c>
      <c r="I8" s="1">
        <v>17463</v>
      </c>
      <c r="J8" s="1">
        <v>51.862499999999997</v>
      </c>
      <c r="K8" s="1" t="s">
        <v>28</v>
      </c>
      <c r="L8" s="1" t="s">
        <v>14</v>
      </c>
      <c r="M8">
        <f t="shared" si="0"/>
        <v>1</v>
      </c>
      <c r="T8" t="s">
        <v>1222</v>
      </c>
      <c r="U8" s="3" t="s">
        <v>1224</v>
      </c>
    </row>
    <row r="9" spans="1:21" x14ac:dyDescent="0.2">
      <c r="A9" s="1">
        <v>8</v>
      </c>
      <c r="B9" s="1">
        <v>0</v>
      </c>
      <c r="C9" s="1">
        <v>3</v>
      </c>
      <c r="D9" s="1" t="s">
        <v>29</v>
      </c>
      <c r="E9" s="1" t="s">
        <v>12</v>
      </c>
      <c r="F9" s="4">
        <v>2</v>
      </c>
      <c r="G9" s="1">
        <v>3</v>
      </c>
      <c r="H9" s="1">
        <v>1</v>
      </c>
      <c r="I9" s="1">
        <v>349909</v>
      </c>
      <c r="J9" s="1">
        <v>21.074999999999999</v>
      </c>
      <c r="L9" s="1" t="s">
        <v>14</v>
      </c>
      <c r="M9">
        <f t="shared" si="0"/>
        <v>1</v>
      </c>
      <c r="T9" t="s">
        <v>1223</v>
      </c>
      <c r="U9" s="3" t="s">
        <v>1225</v>
      </c>
    </row>
    <row r="10" spans="1:21" x14ac:dyDescent="0.2">
      <c r="A10" s="1">
        <v>9</v>
      </c>
      <c r="B10" s="1">
        <v>1</v>
      </c>
      <c r="C10" s="1">
        <v>3</v>
      </c>
      <c r="D10" s="1" t="s">
        <v>30</v>
      </c>
      <c r="E10" s="1" t="s">
        <v>16</v>
      </c>
      <c r="F10" s="4">
        <v>27</v>
      </c>
      <c r="G10" s="1">
        <v>0</v>
      </c>
      <c r="H10" s="1">
        <v>2</v>
      </c>
      <c r="I10" s="1">
        <v>347742</v>
      </c>
      <c r="J10" s="1">
        <v>11.1333</v>
      </c>
      <c r="L10" s="1" t="s">
        <v>14</v>
      </c>
      <c r="M10">
        <f t="shared" si="0"/>
        <v>1</v>
      </c>
    </row>
    <row r="11" spans="1:21" x14ac:dyDescent="0.2">
      <c r="A11" s="1">
        <v>10</v>
      </c>
      <c r="B11" s="1">
        <v>1</v>
      </c>
      <c r="C11" s="1">
        <v>2</v>
      </c>
      <c r="D11" s="1" t="s">
        <v>31</v>
      </c>
      <c r="E11" s="1" t="s">
        <v>16</v>
      </c>
      <c r="F11" s="4">
        <v>14</v>
      </c>
      <c r="G11" s="1">
        <v>1</v>
      </c>
      <c r="H11" s="1">
        <v>0</v>
      </c>
      <c r="I11" s="1">
        <v>237736</v>
      </c>
      <c r="J11" s="1">
        <v>30.070799999999998</v>
      </c>
      <c r="L11" s="1" t="s">
        <v>19</v>
      </c>
      <c r="M11">
        <f t="shared" si="0"/>
        <v>2</v>
      </c>
    </row>
    <row r="12" spans="1:21" x14ac:dyDescent="0.2">
      <c r="A12" s="1">
        <v>11</v>
      </c>
      <c r="B12" s="1">
        <v>1</v>
      </c>
      <c r="C12" s="1">
        <v>3</v>
      </c>
      <c r="D12" s="1" t="s">
        <v>32</v>
      </c>
      <c r="E12" s="1" t="s">
        <v>16</v>
      </c>
      <c r="F12" s="4">
        <v>4</v>
      </c>
      <c r="G12" s="1">
        <v>1</v>
      </c>
      <c r="H12" s="1">
        <v>1</v>
      </c>
      <c r="I12" s="1" t="s">
        <v>33</v>
      </c>
      <c r="J12" s="1">
        <v>16.7</v>
      </c>
      <c r="K12" s="1" t="s">
        <v>34</v>
      </c>
      <c r="L12" s="1" t="s">
        <v>14</v>
      </c>
      <c r="M12">
        <f t="shared" si="0"/>
        <v>1</v>
      </c>
    </row>
    <row r="13" spans="1:21" x14ac:dyDescent="0.2">
      <c r="A13" s="1">
        <v>12</v>
      </c>
      <c r="B13" s="1">
        <v>1</v>
      </c>
      <c r="C13" s="1">
        <v>1</v>
      </c>
      <c r="D13" s="1" t="s">
        <v>35</v>
      </c>
      <c r="E13" s="1" t="s">
        <v>16</v>
      </c>
      <c r="F13" s="4">
        <v>58</v>
      </c>
      <c r="G13" s="1">
        <v>0</v>
      </c>
      <c r="H13" s="1">
        <v>0</v>
      </c>
      <c r="I13" s="1">
        <v>113783</v>
      </c>
      <c r="J13" s="1">
        <v>26.55</v>
      </c>
      <c r="K13" s="1" t="s">
        <v>36</v>
      </c>
      <c r="L13" s="1" t="s">
        <v>14</v>
      </c>
      <c r="M13">
        <f t="shared" si="0"/>
        <v>1</v>
      </c>
    </row>
    <row r="14" spans="1:21" x14ac:dyDescent="0.2">
      <c r="A14" s="1">
        <v>13</v>
      </c>
      <c r="B14" s="1">
        <v>0</v>
      </c>
      <c r="C14" s="1">
        <v>3</v>
      </c>
      <c r="D14" s="1" t="s">
        <v>37</v>
      </c>
      <c r="E14" s="1" t="s">
        <v>12</v>
      </c>
      <c r="F14" s="4">
        <v>20</v>
      </c>
      <c r="G14" s="1">
        <v>0</v>
      </c>
      <c r="H14" s="1">
        <v>0</v>
      </c>
      <c r="I14" s="1" t="s">
        <v>38</v>
      </c>
      <c r="J14" s="1">
        <v>8.0500000000000007</v>
      </c>
      <c r="L14" s="1" t="s">
        <v>14</v>
      </c>
      <c r="M14">
        <f t="shared" si="0"/>
        <v>1</v>
      </c>
    </row>
    <row r="15" spans="1:21" x14ac:dyDescent="0.2">
      <c r="A15" s="1">
        <v>14</v>
      </c>
      <c r="B15" s="1">
        <v>0</v>
      </c>
      <c r="C15" s="1">
        <v>3</v>
      </c>
      <c r="D15" s="1" t="s">
        <v>39</v>
      </c>
      <c r="E15" s="1" t="s">
        <v>12</v>
      </c>
      <c r="F15" s="4">
        <v>39</v>
      </c>
      <c r="G15" s="1">
        <v>1</v>
      </c>
      <c r="H15" s="1">
        <v>5</v>
      </c>
      <c r="I15" s="1">
        <v>347082</v>
      </c>
      <c r="J15" s="1">
        <v>31.274999999999999</v>
      </c>
      <c r="L15" s="1" t="s">
        <v>14</v>
      </c>
      <c r="M15">
        <f t="shared" si="0"/>
        <v>1</v>
      </c>
    </row>
    <row r="16" spans="1:21" x14ac:dyDescent="0.2">
      <c r="A16" s="1">
        <v>15</v>
      </c>
      <c r="B16" s="1">
        <v>0</v>
      </c>
      <c r="C16" s="1">
        <v>3</v>
      </c>
      <c r="D16" s="1" t="s">
        <v>40</v>
      </c>
      <c r="E16" s="1" t="s">
        <v>16</v>
      </c>
      <c r="F16" s="4">
        <v>14</v>
      </c>
      <c r="G16" s="1">
        <v>0</v>
      </c>
      <c r="H16" s="1">
        <v>0</v>
      </c>
      <c r="I16" s="1">
        <v>350406</v>
      </c>
      <c r="J16" s="1">
        <v>7.8541999999999996</v>
      </c>
      <c r="L16" s="1" t="s">
        <v>14</v>
      </c>
      <c r="M16">
        <f t="shared" si="0"/>
        <v>1</v>
      </c>
    </row>
    <row r="17" spans="1:13" x14ac:dyDescent="0.2">
      <c r="A17" s="1">
        <v>16</v>
      </c>
      <c r="B17" s="1">
        <v>1</v>
      </c>
      <c r="C17" s="1">
        <v>2</v>
      </c>
      <c r="D17" s="1" t="s">
        <v>41</v>
      </c>
      <c r="E17" s="1" t="s">
        <v>16</v>
      </c>
      <c r="F17" s="4">
        <v>55</v>
      </c>
      <c r="G17" s="1">
        <v>0</v>
      </c>
      <c r="H17" s="1">
        <v>0</v>
      </c>
      <c r="I17" s="1">
        <v>248706</v>
      </c>
      <c r="J17" s="1">
        <v>16</v>
      </c>
      <c r="L17" s="1" t="s">
        <v>14</v>
      </c>
      <c r="M17">
        <f t="shared" si="0"/>
        <v>1</v>
      </c>
    </row>
    <row r="18" spans="1:13" x14ac:dyDescent="0.2">
      <c r="A18" s="1">
        <v>17</v>
      </c>
      <c r="B18" s="1">
        <v>0</v>
      </c>
      <c r="C18" s="1">
        <v>3</v>
      </c>
      <c r="D18" s="1" t="s">
        <v>42</v>
      </c>
      <c r="E18" s="1" t="s">
        <v>12</v>
      </c>
      <c r="F18" s="4">
        <v>2</v>
      </c>
      <c r="G18" s="1">
        <v>4</v>
      </c>
      <c r="H18" s="1">
        <v>1</v>
      </c>
      <c r="I18" s="1">
        <v>382652</v>
      </c>
      <c r="J18" s="1">
        <v>29.125</v>
      </c>
      <c r="L18" s="1" t="s">
        <v>26</v>
      </c>
      <c r="M18">
        <f t="shared" si="0"/>
        <v>6</v>
      </c>
    </row>
    <row r="19" spans="1:13" x14ac:dyDescent="0.2">
      <c r="A19" s="1">
        <v>18</v>
      </c>
      <c r="B19" s="1">
        <v>1</v>
      </c>
      <c r="C19" s="1">
        <v>2</v>
      </c>
      <c r="D19" s="1" t="s">
        <v>43</v>
      </c>
      <c r="E19" s="1" t="s">
        <v>12</v>
      </c>
      <c r="F19" s="5"/>
      <c r="G19" s="1">
        <v>0</v>
      </c>
      <c r="H19" s="1">
        <v>0</v>
      </c>
      <c r="I19" s="1">
        <v>244373</v>
      </c>
      <c r="J19" s="1">
        <v>13</v>
      </c>
      <c r="L19" s="1" t="s">
        <v>14</v>
      </c>
      <c r="M19">
        <f t="shared" si="0"/>
        <v>1</v>
      </c>
    </row>
    <row r="20" spans="1:13" x14ac:dyDescent="0.2">
      <c r="A20" s="1">
        <v>19</v>
      </c>
      <c r="B20" s="1">
        <v>0</v>
      </c>
      <c r="C20" s="1">
        <v>3</v>
      </c>
      <c r="D20" s="1" t="s">
        <v>44</v>
      </c>
      <c r="E20" s="1" t="s">
        <v>16</v>
      </c>
      <c r="F20" s="4">
        <v>31</v>
      </c>
      <c r="G20" s="1">
        <v>1</v>
      </c>
      <c r="H20" s="1">
        <v>0</v>
      </c>
      <c r="I20" s="1">
        <v>345763</v>
      </c>
      <c r="J20" s="1">
        <v>18</v>
      </c>
      <c r="L20" s="1" t="s">
        <v>14</v>
      </c>
      <c r="M20">
        <f t="shared" si="0"/>
        <v>1</v>
      </c>
    </row>
    <row r="21" spans="1:13" x14ac:dyDescent="0.2">
      <c r="A21" s="1">
        <v>20</v>
      </c>
      <c r="B21" s="1">
        <v>1</v>
      </c>
      <c r="C21" s="1">
        <v>3</v>
      </c>
      <c r="D21" s="1" t="s">
        <v>45</v>
      </c>
      <c r="E21" s="1" t="s">
        <v>16</v>
      </c>
      <c r="F21" s="5"/>
      <c r="G21" s="1">
        <v>0</v>
      </c>
      <c r="H21" s="1">
        <v>0</v>
      </c>
      <c r="I21" s="1">
        <v>2649</v>
      </c>
      <c r="J21" s="1">
        <v>7.2249999999999996</v>
      </c>
      <c r="L21" s="1" t="s">
        <v>19</v>
      </c>
      <c r="M21">
        <f t="shared" si="0"/>
        <v>2</v>
      </c>
    </row>
    <row r="22" spans="1:13" x14ac:dyDescent="0.2">
      <c r="A22" s="1">
        <v>21</v>
      </c>
      <c r="B22" s="1">
        <v>0</v>
      </c>
      <c r="C22" s="1">
        <v>2</v>
      </c>
      <c r="D22" s="1" t="s">
        <v>46</v>
      </c>
      <c r="E22" s="1" t="s">
        <v>12</v>
      </c>
      <c r="F22" s="4">
        <v>35</v>
      </c>
      <c r="G22" s="1">
        <v>0</v>
      </c>
      <c r="H22" s="1">
        <v>0</v>
      </c>
      <c r="I22" s="1">
        <v>239865</v>
      </c>
      <c r="J22" s="1">
        <v>26</v>
      </c>
      <c r="L22" s="1" t="s">
        <v>14</v>
      </c>
      <c r="M22">
        <f t="shared" si="0"/>
        <v>1</v>
      </c>
    </row>
    <row r="23" spans="1:13" x14ac:dyDescent="0.2">
      <c r="A23" s="1">
        <v>22</v>
      </c>
      <c r="B23" s="1">
        <v>1</v>
      </c>
      <c r="C23" s="1">
        <v>2</v>
      </c>
      <c r="D23" s="1" t="s">
        <v>47</v>
      </c>
      <c r="E23" s="1" t="s">
        <v>12</v>
      </c>
      <c r="F23" s="4">
        <v>34</v>
      </c>
      <c r="G23" s="1">
        <v>0</v>
      </c>
      <c r="H23" s="1">
        <v>0</v>
      </c>
      <c r="I23" s="1">
        <v>248698</v>
      </c>
      <c r="J23" s="1">
        <v>13</v>
      </c>
      <c r="K23" s="1" t="s">
        <v>48</v>
      </c>
      <c r="L23" s="1" t="s">
        <v>14</v>
      </c>
      <c r="M23">
        <f t="shared" si="0"/>
        <v>1</v>
      </c>
    </row>
    <row r="24" spans="1:13" x14ac:dyDescent="0.2">
      <c r="A24" s="1">
        <v>23</v>
      </c>
      <c r="B24" s="1">
        <v>1</v>
      </c>
      <c r="C24" s="1">
        <v>3</v>
      </c>
      <c r="D24" s="1" t="s">
        <v>49</v>
      </c>
      <c r="E24" s="1" t="s">
        <v>16</v>
      </c>
      <c r="F24" s="4">
        <v>15</v>
      </c>
      <c r="G24" s="1">
        <v>0</v>
      </c>
      <c r="H24" s="1">
        <v>0</v>
      </c>
      <c r="I24" s="1">
        <v>330923</v>
      </c>
      <c r="J24" s="1">
        <v>8.0291999999999994</v>
      </c>
      <c r="L24" s="1" t="s">
        <v>26</v>
      </c>
      <c r="M24">
        <f t="shared" si="0"/>
        <v>6</v>
      </c>
    </row>
    <row r="25" spans="1:13" x14ac:dyDescent="0.2">
      <c r="A25" s="1">
        <v>24</v>
      </c>
      <c r="B25" s="1">
        <v>1</v>
      </c>
      <c r="C25" s="1">
        <v>1</v>
      </c>
      <c r="D25" s="1" t="s">
        <v>50</v>
      </c>
      <c r="E25" s="1" t="s">
        <v>12</v>
      </c>
      <c r="F25" s="4">
        <v>28</v>
      </c>
      <c r="G25" s="1">
        <v>0</v>
      </c>
      <c r="H25" s="1">
        <v>0</v>
      </c>
      <c r="I25" s="1">
        <v>113788</v>
      </c>
      <c r="J25" s="1">
        <v>35.5</v>
      </c>
      <c r="K25" s="1" t="s">
        <v>51</v>
      </c>
      <c r="L25" s="1" t="s">
        <v>14</v>
      </c>
      <c r="M25">
        <f t="shared" si="0"/>
        <v>1</v>
      </c>
    </row>
    <row r="26" spans="1:13" x14ac:dyDescent="0.2">
      <c r="A26" s="1">
        <v>25</v>
      </c>
      <c r="B26" s="1">
        <v>0</v>
      </c>
      <c r="C26" s="1">
        <v>3</v>
      </c>
      <c r="D26" s="1" t="s">
        <v>52</v>
      </c>
      <c r="E26" s="1" t="s">
        <v>16</v>
      </c>
      <c r="F26" s="4">
        <v>8</v>
      </c>
      <c r="G26" s="1">
        <v>3</v>
      </c>
      <c r="H26" s="1">
        <v>1</v>
      </c>
      <c r="I26" s="1">
        <v>349909</v>
      </c>
      <c r="J26" s="1">
        <v>21.074999999999999</v>
      </c>
      <c r="L26" s="1" t="s">
        <v>14</v>
      </c>
      <c r="M26">
        <f t="shared" si="0"/>
        <v>1</v>
      </c>
    </row>
    <row r="27" spans="1:13" x14ac:dyDescent="0.2">
      <c r="A27" s="1">
        <v>26</v>
      </c>
      <c r="B27" s="1">
        <v>1</v>
      </c>
      <c r="C27" s="1">
        <v>3</v>
      </c>
      <c r="D27" s="1" t="s">
        <v>53</v>
      </c>
      <c r="E27" s="1" t="s">
        <v>16</v>
      </c>
      <c r="F27" s="4">
        <v>38</v>
      </c>
      <c r="G27" s="1">
        <v>1</v>
      </c>
      <c r="H27" s="1">
        <v>5</v>
      </c>
      <c r="I27" s="1">
        <v>347077</v>
      </c>
      <c r="J27" s="1">
        <v>31.387499999999999</v>
      </c>
      <c r="L27" s="1" t="s">
        <v>14</v>
      </c>
      <c r="M27">
        <f t="shared" si="0"/>
        <v>1</v>
      </c>
    </row>
    <row r="28" spans="1:13" x14ac:dyDescent="0.2">
      <c r="A28" s="1">
        <v>27</v>
      </c>
      <c r="B28" s="1">
        <v>0</v>
      </c>
      <c r="C28" s="1">
        <v>3</v>
      </c>
      <c r="D28" s="1" t="s">
        <v>54</v>
      </c>
      <c r="E28" s="1" t="s">
        <v>12</v>
      </c>
      <c r="F28" s="5"/>
      <c r="G28" s="1">
        <v>0</v>
      </c>
      <c r="H28" s="1">
        <v>0</v>
      </c>
      <c r="I28" s="1">
        <v>2631</v>
      </c>
      <c r="J28" s="1">
        <v>7.2249999999999996</v>
      </c>
      <c r="L28" s="1" t="s">
        <v>19</v>
      </c>
      <c r="M28">
        <f t="shared" si="0"/>
        <v>2</v>
      </c>
    </row>
    <row r="29" spans="1:13" x14ac:dyDescent="0.2">
      <c r="A29" s="1">
        <v>28</v>
      </c>
      <c r="B29" s="1">
        <v>0</v>
      </c>
      <c r="C29" s="1">
        <v>1</v>
      </c>
      <c r="D29" s="1" t="s">
        <v>55</v>
      </c>
      <c r="E29" s="1" t="s">
        <v>12</v>
      </c>
      <c r="F29" s="4">
        <v>19</v>
      </c>
      <c r="G29" s="1">
        <v>3</v>
      </c>
      <c r="H29" s="1">
        <v>2</v>
      </c>
      <c r="I29" s="1">
        <v>19950</v>
      </c>
      <c r="J29" s="1">
        <v>263</v>
      </c>
      <c r="K29" s="1" t="s">
        <v>56</v>
      </c>
      <c r="L29" s="1" t="s">
        <v>14</v>
      </c>
      <c r="M29">
        <f t="shared" si="0"/>
        <v>1</v>
      </c>
    </row>
    <row r="30" spans="1:13" x14ac:dyDescent="0.2">
      <c r="A30" s="1">
        <v>29</v>
      </c>
      <c r="B30" s="1">
        <v>1</v>
      </c>
      <c r="C30" s="1">
        <v>3</v>
      </c>
      <c r="D30" s="1" t="s">
        <v>57</v>
      </c>
      <c r="E30" s="1" t="s">
        <v>16</v>
      </c>
      <c r="F30" s="5"/>
      <c r="G30" s="1">
        <v>0</v>
      </c>
      <c r="H30" s="1">
        <v>0</v>
      </c>
      <c r="I30" s="1">
        <v>330959</v>
      </c>
      <c r="J30" s="1">
        <v>7.8792</v>
      </c>
      <c r="L30" s="1" t="s">
        <v>26</v>
      </c>
      <c r="M30">
        <f t="shared" si="0"/>
        <v>6</v>
      </c>
    </row>
    <row r="31" spans="1:13" x14ac:dyDescent="0.2">
      <c r="A31" s="1">
        <v>30</v>
      </c>
      <c r="B31" s="1">
        <v>0</v>
      </c>
      <c r="C31" s="1">
        <v>3</v>
      </c>
      <c r="D31" s="1" t="s">
        <v>58</v>
      </c>
      <c r="E31" s="1" t="s">
        <v>12</v>
      </c>
      <c r="F31" s="5"/>
      <c r="G31" s="1">
        <v>0</v>
      </c>
      <c r="H31" s="1">
        <v>0</v>
      </c>
      <c r="I31" s="1">
        <v>349216</v>
      </c>
      <c r="J31" s="1">
        <v>7.8958000000000004</v>
      </c>
      <c r="L31" s="1" t="s">
        <v>14</v>
      </c>
      <c r="M31">
        <f t="shared" si="0"/>
        <v>1</v>
      </c>
    </row>
    <row r="32" spans="1:13" x14ac:dyDescent="0.2">
      <c r="A32" s="1">
        <v>31</v>
      </c>
      <c r="B32" s="1">
        <v>0</v>
      </c>
      <c r="C32" s="1">
        <v>1</v>
      </c>
      <c r="D32" s="1" t="s">
        <v>59</v>
      </c>
      <c r="E32" s="1" t="s">
        <v>12</v>
      </c>
      <c r="F32" s="4">
        <v>40</v>
      </c>
      <c r="G32" s="1">
        <v>0</v>
      </c>
      <c r="H32" s="1">
        <v>0</v>
      </c>
      <c r="I32" s="1" t="s">
        <v>60</v>
      </c>
      <c r="J32" s="1">
        <v>27.720800000000001</v>
      </c>
      <c r="L32" s="1" t="s">
        <v>19</v>
      </c>
      <c r="M32">
        <f t="shared" si="0"/>
        <v>2</v>
      </c>
    </row>
    <row r="33" spans="1:13" x14ac:dyDescent="0.2">
      <c r="A33" s="1">
        <v>32</v>
      </c>
      <c r="B33" s="1">
        <v>1</v>
      </c>
      <c r="C33" s="1">
        <v>1</v>
      </c>
      <c r="D33" s="1" t="s">
        <v>61</v>
      </c>
      <c r="E33" s="1" t="s">
        <v>16</v>
      </c>
      <c r="F33" s="5"/>
      <c r="G33" s="1">
        <v>1</v>
      </c>
      <c r="H33" s="1">
        <v>0</v>
      </c>
      <c r="I33" s="1" t="s">
        <v>62</v>
      </c>
      <c r="J33" s="1">
        <v>146.52080000000001</v>
      </c>
      <c r="K33" s="1" t="s">
        <v>63</v>
      </c>
      <c r="L33" s="1" t="s">
        <v>19</v>
      </c>
      <c r="M33">
        <f t="shared" si="0"/>
        <v>2</v>
      </c>
    </row>
    <row r="34" spans="1:13" x14ac:dyDescent="0.2">
      <c r="A34" s="1">
        <v>33</v>
      </c>
      <c r="B34" s="1">
        <v>1</v>
      </c>
      <c r="C34" s="1">
        <v>3</v>
      </c>
      <c r="D34" s="1" t="s">
        <v>64</v>
      </c>
      <c r="E34" s="1" t="s">
        <v>16</v>
      </c>
      <c r="F34" s="5"/>
      <c r="G34" s="1">
        <v>0</v>
      </c>
      <c r="H34" s="1">
        <v>0</v>
      </c>
      <c r="I34" s="1">
        <v>335677</v>
      </c>
      <c r="J34" s="1">
        <v>7.75</v>
      </c>
      <c r="L34" s="1" t="s">
        <v>26</v>
      </c>
      <c r="M34">
        <f t="shared" si="0"/>
        <v>6</v>
      </c>
    </row>
    <row r="35" spans="1:13" x14ac:dyDescent="0.2">
      <c r="A35" s="1">
        <v>34</v>
      </c>
      <c r="B35" s="1">
        <v>0</v>
      </c>
      <c r="C35" s="1">
        <v>2</v>
      </c>
      <c r="D35" s="1" t="s">
        <v>65</v>
      </c>
      <c r="E35" s="1" t="s">
        <v>12</v>
      </c>
      <c r="F35" s="4">
        <v>66</v>
      </c>
      <c r="G35" s="1">
        <v>0</v>
      </c>
      <c r="H35" s="1">
        <v>0</v>
      </c>
      <c r="I35" s="1" t="s">
        <v>66</v>
      </c>
      <c r="J35" s="1">
        <v>10.5</v>
      </c>
      <c r="L35" s="1" t="s">
        <v>14</v>
      </c>
      <c r="M35">
        <f t="shared" si="0"/>
        <v>1</v>
      </c>
    </row>
    <row r="36" spans="1:13" x14ac:dyDescent="0.2">
      <c r="A36" s="1">
        <v>35</v>
      </c>
      <c r="B36" s="1">
        <v>0</v>
      </c>
      <c r="C36" s="1">
        <v>1</v>
      </c>
      <c r="D36" s="1" t="s">
        <v>67</v>
      </c>
      <c r="E36" s="1" t="s">
        <v>12</v>
      </c>
      <c r="F36" s="4">
        <v>28</v>
      </c>
      <c r="G36" s="1">
        <v>1</v>
      </c>
      <c r="H36" s="1">
        <v>0</v>
      </c>
      <c r="I36" s="1" t="s">
        <v>68</v>
      </c>
      <c r="J36" s="1">
        <v>82.1708</v>
      </c>
      <c r="L36" s="1" t="s">
        <v>19</v>
      </c>
      <c r="M36">
        <f t="shared" si="0"/>
        <v>2</v>
      </c>
    </row>
    <row r="37" spans="1:13" x14ac:dyDescent="0.2">
      <c r="A37" s="1">
        <v>36</v>
      </c>
      <c r="B37" s="1">
        <v>0</v>
      </c>
      <c r="C37" s="1">
        <v>1</v>
      </c>
      <c r="D37" s="1" t="s">
        <v>69</v>
      </c>
      <c r="E37" s="1" t="s">
        <v>12</v>
      </c>
      <c r="F37" s="4">
        <v>42</v>
      </c>
      <c r="G37" s="1">
        <v>1</v>
      </c>
      <c r="H37" s="1">
        <v>0</v>
      </c>
      <c r="I37" s="1">
        <v>113789</v>
      </c>
      <c r="J37" s="1">
        <v>52</v>
      </c>
      <c r="L37" s="1" t="s">
        <v>14</v>
      </c>
      <c r="M37">
        <f t="shared" si="0"/>
        <v>1</v>
      </c>
    </row>
    <row r="38" spans="1:13" x14ac:dyDescent="0.2">
      <c r="A38" s="1">
        <v>37</v>
      </c>
      <c r="B38" s="1">
        <v>1</v>
      </c>
      <c r="C38" s="1">
        <v>3</v>
      </c>
      <c r="D38" s="1" t="s">
        <v>70</v>
      </c>
      <c r="E38" s="1" t="s">
        <v>12</v>
      </c>
      <c r="F38" s="5"/>
      <c r="G38" s="1">
        <v>0</v>
      </c>
      <c r="H38" s="1">
        <v>0</v>
      </c>
      <c r="I38" s="1">
        <v>2677</v>
      </c>
      <c r="J38" s="1">
        <v>7.2291999999999996</v>
      </c>
      <c r="L38" s="1" t="s">
        <v>19</v>
      </c>
      <c r="M38">
        <f t="shared" si="0"/>
        <v>2</v>
      </c>
    </row>
    <row r="39" spans="1:13" x14ac:dyDescent="0.2">
      <c r="A39" s="1">
        <v>38</v>
      </c>
      <c r="B39" s="1">
        <v>0</v>
      </c>
      <c r="C39" s="1">
        <v>3</v>
      </c>
      <c r="D39" s="1" t="s">
        <v>71</v>
      </c>
      <c r="E39" s="1" t="s">
        <v>12</v>
      </c>
      <c r="F39" s="4">
        <v>21</v>
      </c>
      <c r="G39" s="1">
        <v>0</v>
      </c>
      <c r="H39" s="1">
        <v>0</v>
      </c>
      <c r="I39" s="1" t="s">
        <v>72</v>
      </c>
      <c r="J39" s="1">
        <v>8.0500000000000007</v>
      </c>
      <c r="L39" s="1" t="s">
        <v>14</v>
      </c>
      <c r="M39">
        <f t="shared" si="0"/>
        <v>1</v>
      </c>
    </row>
    <row r="40" spans="1:13" x14ac:dyDescent="0.2">
      <c r="A40" s="1">
        <v>39</v>
      </c>
      <c r="B40" s="1">
        <v>0</v>
      </c>
      <c r="C40" s="1">
        <v>3</v>
      </c>
      <c r="D40" s="1" t="s">
        <v>73</v>
      </c>
      <c r="E40" s="1" t="s">
        <v>16</v>
      </c>
      <c r="F40" s="4">
        <v>18</v>
      </c>
      <c r="G40" s="1">
        <v>2</v>
      </c>
      <c r="H40" s="1">
        <v>0</v>
      </c>
      <c r="I40" s="1">
        <v>345764</v>
      </c>
      <c r="J40" s="1">
        <v>18</v>
      </c>
      <c r="L40" s="1" t="s">
        <v>14</v>
      </c>
      <c r="M40">
        <f t="shared" si="0"/>
        <v>1</v>
      </c>
    </row>
    <row r="41" spans="1:13" x14ac:dyDescent="0.2">
      <c r="A41" s="1">
        <v>40</v>
      </c>
      <c r="B41" s="1">
        <v>1</v>
      </c>
      <c r="C41" s="1">
        <v>3</v>
      </c>
      <c r="D41" s="1" t="s">
        <v>74</v>
      </c>
      <c r="E41" s="1" t="s">
        <v>16</v>
      </c>
      <c r="F41" s="4">
        <v>14</v>
      </c>
      <c r="G41" s="1">
        <v>1</v>
      </c>
      <c r="H41" s="1">
        <v>0</v>
      </c>
      <c r="I41" s="1">
        <v>2651</v>
      </c>
      <c r="J41" s="1">
        <v>11.2417</v>
      </c>
      <c r="L41" s="1" t="s">
        <v>19</v>
      </c>
      <c r="M41">
        <f t="shared" si="0"/>
        <v>2</v>
      </c>
    </row>
    <row r="42" spans="1:13" x14ac:dyDescent="0.2">
      <c r="A42" s="1">
        <v>41</v>
      </c>
      <c r="B42" s="1">
        <v>0</v>
      </c>
      <c r="C42" s="1">
        <v>3</v>
      </c>
      <c r="D42" s="1" t="s">
        <v>75</v>
      </c>
      <c r="E42" s="1" t="s">
        <v>16</v>
      </c>
      <c r="F42" s="4">
        <v>40</v>
      </c>
      <c r="G42" s="1">
        <v>1</v>
      </c>
      <c r="H42" s="1">
        <v>0</v>
      </c>
      <c r="I42" s="1">
        <v>7546</v>
      </c>
      <c r="J42" s="1">
        <v>9.4749999999999996</v>
      </c>
      <c r="L42" s="1" t="s">
        <v>14</v>
      </c>
      <c r="M42">
        <f t="shared" si="0"/>
        <v>1</v>
      </c>
    </row>
    <row r="43" spans="1:13" x14ac:dyDescent="0.2">
      <c r="A43" s="1">
        <v>42</v>
      </c>
      <c r="B43" s="1">
        <v>0</v>
      </c>
      <c r="C43" s="1">
        <v>2</v>
      </c>
      <c r="D43" s="1" t="s">
        <v>76</v>
      </c>
      <c r="E43" s="1" t="s">
        <v>16</v>
      </c>
      <c r="F43" s="4">
        <v>27</v>
      </c>
      <c r="G43" s="1">
        <v>1</v>
      </c>
      <c r="H43" s="1">
        <v>0</v>
      </c>
      <c r="I43" s="1">
        <v>11668</v>
      </c>
      <c r="J43" s="1">
        <v>21</v>
      </c>
      <c r="L43" s="1" t="s">
        <v>14</v>
      </c>
      <c r="M43">
        <f t="shared" si="0"/>
        <v>1</v>
      </c>
    </row>
    <row r="44" spans="1:13" x14ac:dyDescent="0.2">
      <c r="A44" s="1">
        <v>43</v>
      </c>
      <c r="B44" s="1">
        <v>0</v>
      </c>
      <c r="C44" s="1">
        <v>3</v>
      </c>
      <c r="D44" s="1" t="s">
        <v>77</v>
      </c>
      <c r="E44" s="1" t="s">
        <v>12</v>
      </c>
      <c r="F44" s="5"/>
      <c r="G44" s="1">
        <v>0</v>
      </c>
      <c r="H44" s="1">
        <v>0</v>
      </c>
      <c r="I44" s="1">
        <v>349253</v>
      </c>
      <c r="J44" s="1">
        <v>7.8958000000000004</v>
      </c>
      <c r="L44" s="1" t="s">
        <v>19</v>
      </c>
      <c r="M44">
        <f t="shared" si="0"/>
        <v>2</v>
      </c>
    </row>
    <row r="45" spans="1:13" x14ac:dyDescent="0.2">
      <c r="A45" s="1">
        <v>44</v>
      </c>
      <c r="B45" s="1">
        <v>1</v>
      </c>
      <c r="C45" s="1">
        <v>2</v>
      </c>
      <c r="D45" s="1" t="s">
        <v>78</v>
      </c>
      <c r="E45" s="1" t="s">
        <v>16</v>
      </c>
      <c r="F45" s="4">
        <v>3</v>
      </c>
      <c r="G45" s="1">
        <v>1</v>
      </c>
      <c r="H45" s="1">
        <v>2</v>
      </c>
      <c r="I45" s="1" t="s">
        <v>79</v>
      </c>
      <c r="J45" s="1">
        <v>41.5792</v>
      </c>
      <c r="L45" s="1" t="s">
        <v>19</v>
      </c>
      <c r="M45">
        <f t="shared" si="0"/>
        <v>2</v>
      </c>
    </row>
    <row r="46" spans="1:13" x14ac:dyDescent="0.2">
      <c r="A46" s="1">
        <v>45</v>
      </c>
      <c r="B46" s="1">
        <v>1</v>
      </c>
      <c r="C46" s="1">
        <v>3</v>
      </c>
      <c r="D46" s="1" t="s">
        <v>80</v>
      </c>
      <c r="E46" s="1" t="s">
        <v>16</v>
      </c>
      <c r="F46" s="4">
        <v>19</v>
      </c>
      <c r="G46" s="1">
        <v>0</v>
      </c>
      <c r="H46" s="1">
        <v>0</v>
      </c>
      <c r="I46" s="1">
        <v>330958</v>
      </c>
      <c r="J46" s="1">
        <v>7.8792</v>
      </c>
      <c r="L46" s="1" t="s">
        <v>26</v>
      </c>
      <c r="M46">
        <f t="shared" si="0"/>
        <v>6</v>
      </c>
    </row>
    <row r="47" spans="1:13" x14ac:dyDescent="0.2">
      <c r="A47" s="1">
        <v>46</v>
      </c>
      <c r="B47" s="1">
        <v>0</v>
      </c>
      <c r="C47" s="1">
        <v>3</v>
      </c>
      <c r="D47" s="1" t="s">
        <v>81</v>
      </c>
      <c r="E47" s="1" t="s">
        <v>12</v>
      </c>
      <c r="F47" s="5"/>
      <c r="G47" s="1">
        <v>0</v>
      </c>
      <c r="H47" s="1">
        <v>0</v>
      </c>
      <c r="I47" s="1" t="s">
        <v>82</v>
      </c>
      <c r="J47" s="1">
        <v>8.0500000000000007</v>
      </c>
      <c r="L47" s="1" t="s">
        <v>14</v>
      </c>
      <c r="M47">
        <f t="shared" si="0"/>
        <v>1</v>
      </c>
    </row>
    <row r="48" spans="1:13" x14ac:dyDescent="0.2">
      <c r="A48" s="1">
        <v>47</v>
      </c>
      <c r="B48" s="1">
        <v>0</v>
      </c>
      <c r="C48" s="1">
        <v>3</v>
      </c>
      <c r="D48" s="1" t="s">
        <v>83</v>
      </c>
      <c r="E48" s="1" t="s">
        <v>12</v>
      </c>
      <c r="F48" s="5"/>
      <c r="G48" s="1">
        <v>1</v>
      </c>
      <c r="H48" s="1">
        <v>0</v>
      </c>
      <c r="I48" s="1">
        <v>370371</v>
      </c>
      <c r="J48" s="1">
        <v>15.5</v>
      </c>
      <c r="L48" s="1" t="s">
        <v>26</v>
      </c>
      <c r="M48">
        <f t="shared" si="0"/>
        <v>6</v>
      </c>
    </row>
    <row r="49" spans="1:13" x14ac:dyDescent="0.2">
      <c r="A49" s="1">
        <v>48</v>
      </c>
      <c r="B49" s="1">
        <v>1</v>
      </c>
      <c r="C49" s="1">
        <v>3</v>
      </c>
      <c r="D49" s="1" t="s">
        <v>84</v>
      </c>
      <c r="E49" s="1" t="s">
        <v>16</v>
      </c>
      <c r="F49" s="5"/>
      <c r="G49" s="1">
        <v>0</v>
      </c>
      <c r="H49" s="1">
        <v>0</v>
      </c>
      <c r="I49" s="1">
        <v>14311</v>
      </c>
      <c r="J49" s="1">
        <v>7.75</v>
      </c>
      <c r="L49" s="1" t="s">
        <v>26</v>
      </c>
      <c r="M49">
        <f t="shared" si="0"/>
        <v>6</v>
      </c>
    </row>
    <row r="50" spans="1:13" x14ac:dyDescent="0.2">
      <c r="A50" s="1">
        <v>49</v>
      </c>
      <c r="B50" s="1">
        <v>0</v>
      </c>
      <c r="C50" s="1">
        <v>3</v>
      </c>
      <c r="D50" s="1" t="s">
        <v>85</v>
      </c>
      <c r="E50" s="1" t="s">
        <v>12</v>
      </c>
      <c r="F50" s="5"/>
      <c r="G50" s="1">
        <v>2</v>
      </c>
      <c r="H50" s="1">
        <v>0</v>
      </c>
      <c r="I50" s="1">
        <v>2662</v>
      </c>
      <c r="J50" s="1">
        <v>21.679200000000002</v>
      </c>
      <c r="L50" s="1" t="s">
        <v>19</v>
      </c>
      <c r="M50">
        <f t="shared" si="0"/>
        <v>2</v>
      </c>
    </row>
    <row r="51" spans="1:13" x14ac:dyDescent="0.2">
      <c r="A51" s="1">
        <v>50</v>
      </c>
      <c r="B51" s="1">
        <v>0</v>
      </c>
      <c r="C51" s="1">
        <v>3</v>
      </c>
      <c r="D51" s="1" t="s">
        <v>86</v>
      </c>
      <c r="E51" s="1" t="s">
        <v>16</v>
      </c>
      <c r="F51" s="4">
        <v>18</v>
      </c>
      <c r="G51" s="1">
        <v>1</v>
      </c>
      <c r="H51" s="1">
        <v>0</v>
      </c>
      <c r="I51" s="1">
        <v>349237</v>
      </c>
      <c r="J51" s="1">
        <v>17.8</v>
      </c>
      <c r="L51" s="1" t="s">
        <v>14</v>
      </c>
      <c r="M51">
        <f t="shared" si="0"/>
        <v>1</v>
      </c>
    </row>
    <row r="52" spans="1:13" x14ac:dyDescent="0.2">
      <c r="A52" s="1">
        <v>51</v>
      </c>
      <c r="B52" s="1">
        <v>0</v>
      </c>
      <c r="C52" s="1">
        <v>3</v>
      </c>
      <c r="D52" s="1" t="s">
        <v>87</v>
      </c>
      <c r="E52" s="1" t="s">
        <v>12</v>
      </c>
      <c r="F52" s="4">
        <v>7</v>
      </c>
      <c r="G52" s="1">
        <v>4</v>
      </c>
      <c r="H52" s="1">
        <v>1</v>
      </c>
      <c r="I52" s="1">
        <v>3101295</v>
      </c>
      <c r="J52" s="1">
        <v>39.6875</v>
      </c>
      <c r="L52" s="1" t="s">
        <v>14</v>
      </c>
      <c r="M52">
        <f t="shared" si="0"/>
        <v>1</v>
      </c>
    </row>
    <row r="53" spans="1:13" x14ac:dyDescent="0.2">
      <c r="A53" s="1">
        <v>52</v>
      </c>
      <c r="B53" s="1">
        <v>0</v>
      </c>
      <c r="C53" s="1">
        <v>3</v>
      </c>
      <c r="D53" s="1" t="s">
        <v>88</v>
      </c>
      <c r="E53" s="1" t="s">
        <v>12</v>
      </c>
      <c r="F53" s="4">
        <v>21</v>
      </c>
      <c r="G53" s="1">
        <v>0</v>
      </c>
      <c r="H53" s="1">
        <v>0</v>
      </c>
      <c r="I53" s="1" t="s">
        <v>89</v>
      </c>
      <c r="J53" s="1">
        <v>7.8</v>
      </c>
      <c r="L53" s="1" t="s">
        <v>14</v>
      </c>
      <c r="M53">
        <f t="shared" si="0"/>
        <v>1</v>
      </c>
    </row>
    <row r="54" spans="1:13" x14ac:dyDescent="0.2">
      <c r="A54" s="1">
        <v>53</v>
      </c>
      <c r="B54" s="1">
        <v>1</v>
      </c>
      <c r="C54" s="1">
        <v>1</v>
      </c>
      <c r="D54" s="1" t="s">
        <v>90</v>
      </c>
      <c r="E54" s="1" t="s">
        <v>16</v>
      </c>
      <c r="F54" s="4">
        <v>49</v>
      </c>
      <c r="G54" s="1">
        <v>1</v>
      </c>
      <c r="H54" s="1">
        <v>0</v>
      </c>
      <c r="I54" s="1" t="s">
        <v>91</v>
      </c>
      <c r="J54" s="1">
        <v>76.729200000000006</v>
      </c>
      <c r="K54" s="1" t="s">
        <v>92</v>
      </c>
      <c r="L54" s="1" t="s">
        <v>19</v>
      </c>
      <c r="M54">
        <f t="shared" si="0"/>
        <v>2</v>
      </c>
    </row>
    <row r="55" spans="1:13" x14ac:dyDescent="0.2">
      <c r="A55" s="1">
        <v>54</v>
      </c>
      <c r="B55" s="1">
        <v>1</v>
      </c>
      <c r="C55" s="1">
        <v>2</v>
      </c>
      <c r="D55" s="1" t="s">
        <v>93</v>
      </c>
      <c r="E55" s="1" t="s">
        <v>16</v>
      </c>
      <c r="F55" s="4">
        <v>29</v>
      </c>
      <c r="G55" s="1">
        <v>1</v>
      </c>
      <c r="H55" s="1">
        <v>0</v>
      </c>
      <c r="I55" s="1">
        <v>2926</v>
      </c>
      <c r="J55" s="1">
        <v>26</v>
      </c>
      <c r="L55" s="1" t="s">
        <v>14</v>
      </c>
      <c r="M55">
        <f t="shared" si="0"/>
        <v>1</v>
      </c>
    </row>
    <row r="56" spans="1:13" x14ac:dyDescent="0.2">
      <c r="A56" s="1">
        <v>55</v>
      </c>
      <c r="B56" s="1">
        <v>0</v>
      </c>
      <c r="C56" s="1">
        <v>1</v>
      </c>
      <c r="D56" s="1" t="s">
        <v>94</v>
      </c>
      <c r="E56" s="1" t="s">
        <v>12</v>
      </c>
      <c r="F56" s="4">
        <v>65</v>
      </c>
      <c r="G56" s="1">
        <v>0</v>
      </c>
      <c r="H56" s="1">
        <v>1</v>
      </c>
      <c r="I56" s="1">
        <v>113509</v>
      </c>
      <c r="J56" s="1">
        <v>61.979199999999999</v>
      </c>
      <c r="K56" s="1" t="s">
        <v>95</v>
      </c>
      <c r="L56" s="1" t="s">
        <v>19</v>
      </c>
      <c r="M56">
        <f t="shared" si="0"/>
        <v>2</v>
      </c>
    </row>
    <row r="57" spans="1:13" x14ac:dyDescent="0.2">
      <c r="A57" s="1">
        <v>56</v>
      </c>
      <c r="B57" s="1">
        <v>1</v>
      </c>
      <c r="C57" s="1">
        <v>1</v>
      </c>
      <c r="D57" s="1" t="s">
        <v>96</v>
      </c>
      <c r="E57" s="1" t="s">
        <v>12</v>
      </c>
      <c r="F57" s="5"/>
      <c r="G57" s="1">
        <v>0</v>
      </c>
      <c r="H57" s="1">
        <v>0</v>
      </c>
      <c r="I57" s="1">
        <v>19947</v>
      </c>
      <c r="J57" s="1">
        <v>35.5</v>
      </c>
      <c r="K57" s="1" t="s">
        <v>97</v>
      </c>
      <c r="L57" s="1" t="s">
        <v>14</v>
      </c>
      <c r="M57">
        <f t="shared" si="0"/>
        <v>1</v>
      </c>
    </row>
    <row r="58" spans="1:13" x14ac:dyDescent="0.2">
      <c r="A58" s="1">
        <v>57</v>
      </c>
      <c r="B58" s="1">
        <v>1</v>
      </c>
      <c r="C58" s="1">
        <v>2</v>
      </c>
      <c r="D58" s="1" t="s">
        <v>98</v>
      </c>
      <c r="E58" s="1" t="s">
        <v>16</v>
      </c>
      <c r="F58" s="4">
        <v>21</v>
      </c>
      <c r="G58" s="1">
        <v>0</v>
      </c>
      <c r="H58" s="1">
        <v>0</v>
      </c>
      <c r="I58" s="1" t="s">
        <v>99</v>
      </c>
      <c r="J58" s="1">
        <v>10.5</v>
      </c>
      <c r="L58" s="1" t="s">
        <v>14</v>
      </c>
      <c r="M58">
        <f t="shared" si="0"/>
        <v>1</v>
      </c>
    </row>
    <row r="59" spans="1:13" x14ac:dyDescent="0.2">
      <c r="A59" s="1">
        <v>58</v>
      </c>
      <c r="B59" s="1">
        <v>0</v>
      </c>
      <c r="C59" s="1">
        <v>3</v>
      </c>
      <c r="D59" s="1" t="s">
        <v>100</v>
      </c>
      <c r="E59" s="1" t="s">
        <v>12</v>
      </c>
      <c r="F59" s="4">
        <v>28.5</v>
      </c>
      <c r="G59" s="1">
        <v>0</v>
      </c>
      <c r="H59" s="1">
        <v>0</v>
      </c>
      <c r="I59" s="1">
        <v>2697</v>
      </c>
      <c r="J59" s="1">
        <v>7.2291999999999996</v>
      </c>
      <c r="L59" s="1" t="s">
        <v>19</v>
      </c>
      <c r="M59">
        <f t="shared" si="0"/>
        <v>2</v>
      </c>
    </row>
    <row r="60" spans="1:13" x14ac:dyDescent="0.2">
      <c r="A60" s="1">
        <v>59</v>
      </c>
      <c r="B60" s="1">
        <v>1</v>
      </c>
      <c r="C60" s="1">
        <v>2</v>
      </c>
      <c r="D60" s="1" t="s">
        <v>101</v>
      </c>
      <c r="E60" s="1" t="s">
        <v>16</v>
      </c>
      <c r="F60" s="4">
        <v>5</v>
      </c>
      <c r="G60" s="1">
        <v>1</v>
      </c>
      <c r="H60" s="1">
        <v>2</v>
      </c>
      <c r="I60" s="1" t="s">
        <v>102</v>
      </c>
      <c r="J60" s="1">
        <v>27.75</v>
      </c>
      <c r="L60" s="1" t="s">
        <v>14</v>
      </c>
      <c r="M60">
        <f t="shared" si="0"/>
        <v>1</v>
      </c>
    </row>
    <row r="61" spans="1:13" x14ac:dyDescent="0.2">
      <c r="A61" s="1">
        <v>60</v>
      </c>
      <c r="B61" s="1">
        <v>0</v>
      </c>
      <c r="C61" s="1">
        <v>3</v>
      </c>
      <c r="D61" s="1" t="s">
        <v>103</v>
      </c>
      <c r="E61" s="1" t="s">
        <v>12</v>
      </c>
      <c r="F61" s="4">
        <v>11</v>
      </c>
      <c r="G61" s="1">
        <v>5</v>
      </c>
      <c r="H61" s="1">
        <v>2</v>
      </c>
      <c r="I61" s="1" t="s">
        <v>104</v>
      </c>
      <c r="J61" s="1">
        <v>46.9</v>
      </c>
      <c r="L61" s="1" t="s">
        <v>14</v>
      </c>
      <c r="M61">
        <f t="shared" si="0"/>
        <v>1</v>
      </c>
    </row>
    <row r="62" spans="1:13" x14ac:dyDescent="0.2">
      <c r="A62" s="1">
        <v>61</v>
      </c>
      <c r="B62" s="1">
        <v>0</v>
      </c>
      <c r="C62" s="1">
        <v>3</v>
      </c>
      <c r="D62" s="1" t="s">
        <v>105</v>
      </c>
      <c r="E62" s="1" t="s">
        <v>12</v>
      </c>
      <c r="F62" s="4">
        <v>22</v>
      </c>
      <c r="G62" s="1">
        <v>0</v>
      </c>
      <c r="H62" s="1">
        <v>0</v>
      </c>
      <c r="I62" s="1">
        <v>2669</v>
      </c>
      <c r="J62" s="1">
        <v>7.2291999999999996</v>
      </c>
      <c r="L62" s="1" t="s">
        <v>19</v>
      </c>
      <c r="M62">
        <f t="shared" si="0"/>
        <v>2</v>
      </c>
    </row>
    <row r="63" spans="1:13" x14ac:dyDescent="0.2">
      <c r="A63" s="1">
        <v>62</v>
      </c>
      <c r="B63" s="1">
        <v>1</v>
      </c>
      <c r="C63" s="1">
        <v>1</v>
      </c>
      <c r="D63" s="1" t="s">
        <v>106</v>
      </c>
      <c r="E63" s="1" t="s">
        <v>16</v>
      </c>
      <c r="F63" s="4">
        <v>38</v>
      </c>
      <c r="G63" s="1">
        <v>0</v>
      </c>
      <c r="H63" s="1">
        <v>0</v>
      </c>
      <c r="I63" s="1">
        <v>113572</v>
      </c>
      <c r="J63" s="1">
        <v>80</v>
      </c>
      <c r="K63" s="1" t="s">
        <v>107</v>
      </c>
      <c r="M63" t="e">
        <f t="shared" si="0"/>
        <v>#N/A</v>
      </c>
    </row>
    <row r="64" spans="1:13" x14ac:dyDescent="0.2">
      <c r="A64" s="1">
        <v>63</v>
      </c>
      <c r="B64" s="1">
        <v>0</v>
      </c>
      <c r="C64" s="1">
        <v>1</v>
      </c>
      <c r="D64" s="1" t="s">
        <v>108</v>
      </c>
      <c r="E64" s="1" t="s">
        <v>12</v>
      </c>
      <c r="F64" s="4">
        <v>45</v>
      </c>
      <c r="G64" s="1">
        <v>1</v>
      </c>
      <c r="H64" s="1">
        <v>0</v>
      </c>
      <c r="I64" s="1">
        <v>36973</v>
      </c>
      <c r="J64" s="1">
        <v>83.474999999999994</v>
      </c>
      <c r="K64" s="1" t="s">
        <v>109</v>
      </c>
      <c r="L64" s="1" t="s">
        <v>14</v>
      </c>
      <c r="M64">
        <f t="shared" si="0"/>
        <v>1</v>
      </c>
    </row>
    <row r="65" spans="1:13" x14ac:dyDescent="0.2">
      <c r="A65" s="1">
        <v>64</v>
      </c>
      <c r="B65" s="1">
        <v>0</v>
      </c>
      <c r="C65" s="1">
        <v>3</v>
      </c>
      <c r="D65" s="1" t="s">
        <v>110</v>
      </c>
      <c r="E65" s="1" t="s">
        <v>12</v>
      </c>
      <c r="F65" s="4">
        <v>4</v>
      </c>
      <c r="G65" s="1">
        <v>3</v>
      </c>
      <c r="H65" s="1">
        <v>2</v>
      </c>
      <c r="I65" s="1">
        <v>347088</v>
      </c>
      <c r="J65" s="1">
        <v>27.9</v>
      </c>
      <c r="L65" s="1" t="s">
        <v>14</v>
      </c>
      <c r="M65">
        <f t="shared" si="0"/>
        <v>1</v>
      </c>
    </row>
    <row r="66" spans="1:13" x14ac:dyDescent="0.2">
      <c r="A66" s="1">
        <v>65</v>
      </c>
      <c r="B66" s="1">
        <v>0</v>
      </c>
      <c r="C66" s="1">
        <v>1</v>
      </c>
      <c r="D66" s="1" t="s">
        <v>111</v>
      </c>
      <c r="E66" s="1" t="s">
        <v>12</v>
      </c>
      <c r="F66" s="5"/>
      <c r="G66" s="1">
        <v>0</v>
      </c>
      <c r="H66" s="1">
        <v>0</v>
      </c>
      <c r="I66" s="1" t="s">
        <v>112</v>
      </c>
      <c r="J66" s="1">
        <v>27.720800000000001</v>
      </c>
      <c r="L66" s="1" t="s">
        <v>19</v>
      </c>
      <c r="M66">
        <f t="shared" si="0"/>
        <v>2</v>
      </c>
    </row>
    <row r="67" spans="1:13" x14ac:dyDescent="0.2">
      <c r="A67" s="1">
        <v>66</v>
      </c>
      <c r="B67" s="1">
        <v>1</v>
      </c>
      <c r="C67" s="1">
        <v>3</v>
      </c>
      <c r="D67" s="1" t="s">
        <v>113</v>
      </c>
      <c r="E67" s="1" t="s">
        <v>12</v>
      </c>
      <c r="F67" s="5"/>
      <c r="G67" s="1">
        <v>1</v>
      </c>
      <c r="H67" s="1">
        <v>1</v>
      </c>
      <c r="I67" s="1">
        <v>2661</v>
      </c>
      <c r="J67" s="1">
        <v>15.245799999999999</v>
      </c>
      <c r="L67" s="1" t="s">
        <v>19</v>
      </c>
      <c r="M67">
        <f t="shared" ref="M67:M130" si="1">MATCH($L$2:$L$892,$L$2:$L$892,0)</f>
        <v>2</v>
      </c>
    </row>
    <row r="68" spans="1:13" x14ac:dyDescent="0.2">
      <c r="A68" s="1">
        <v>67</v>
      </c>
      <c r="B68" s="1">
        <v>1</v>
      </c>
      <c r="C68" s="1">
        <v>2</v>
      </c>
      <c r="D68" s="1" t="s">
        <v>114</v>
      </c>
      <c r="E68" s="1" t="s">
        <v>16</v>
      </c>
      <c r="F68" s="4">
        <v>29</v>
      </c>
      <c r="G68" s="1">
        <v>0</v>
      </c>
      <c r="H68" s="1">
        <v>0</v>
      </c>
      <c r="I68" s="1" t="s">
        <v>115</v>
      </c>
      <c r="J68" s="1">
        <v>10.5</v>
      </c>
      <c r="K68" s="1" t="s">
        <v>116</v>
      </c>
      <c r="L68" s="1" t="s">
        <v>14</v>
      </c>
      <c r="M68">
        <f t="shared" si="1"/>
        <v>1</v>
      </c>
    </row>
    <row r="69" spans="1:13" x14ac:dyDescent="0.2">
      <c r="A69" s="1">
        <v>68</v>
      </c>
      <c r="B69" s="1">
        <v>0</v>
      </c>
      <c r="C69" s="1">
        <v>3</v>
      </c>
      <c r="D69" s="1" t="s">
        <v>117</v>
      </c>
      <c r="E69" s="1" t="s">
        <v>12</v>
      </c>
      <c r="F69" s="4">
        <v>19</v>
      </c>
      <c r="G69" s="1">
        <v>0</v>
      </c>
      <c r="H69" s="1">
        <v>0</v>
      </c>
      <c r="I69" s="1" t="s">
        <v>118</v>
      </c>
      <c r="J69" s="1">
        <v>8.1583000000000006</v>
      </c>
      <c r="L69" s="1" t="s">
        <v>14</v>
      </c>
      <c r="M69">
        <f t="shared" si="1"/>
        <v>1</v>
      </c>
    </row>
    <row r="70" spans="1:13" x14ac:dyDescent="0.2">
      <c r="A70" s="1">
        <v>69</v>
      </c>
      <c r="B70" s="1">
        <v>1</v>
      </c>
      <c r="C70" s="1">
        <v>3</v>
      </c>
      <c r="D70" s="1" t="s">
        <v>119</v>
      </c>
      <c r="E70" s="1" t="s">
        <v>16</v>
      </c>
      <c r="F70" s="4">
        <v>17</v>
      </c>
      <c r="G70" s="1">
        <v>4</v>
      </c>
      <c r="H70" s="1">
        <v>2</v>
      </c>
      <c r="I70" s="1">
        <v>3101281</v>
      </c>
      <c r="J70" s="1">
        <v>7.9249999999999998</v>
      </c>
      <c r="L70" s="1" t="s">
        <v>14</v>
      </c>
      <c r="M70">
        <f t="shared" si="1"/>
        <v>1</v>
      </c>
    </row>
    <row r="71" spans="1:13" x14ac:dyDescent="0.2">
      <c r="A71" s="1">
        <v>70</v>
      </c>
      <c r="B71" s="1">
        <v>0</v>
      </c>
      <c r="C71" s="1">
        <v>3</v>
      </c>
      <c r="D71" s="1" t="s">
        <v>120</v>
      </c>
      <c r="E71" s="1" t="s">
        <v>12</v>
      </c>
      <c r="F71" s="4">
        <v>26</v>
      </c>
      <c r="G71" s="1">
        <v>2</v>
      </c>
      <c r="H71" s="1">
        <v>0</v>
      </c>
      <c r="I71" s="1">
        <v>315151</v>
      </c>
      <c r="J71" s="1">
        <v>8.6624999999999996</v>
      </c>
      <c r="L71" s="1" t="s">
        <v>14</v>
      </c>
      <c r="M71">
        <f t="shared" si="1"/>
        <v>1</v>
      </c>
    </row>
    <row r="72" spans="1:13" x14ac:dyDescent="0.2">
      <c r="A72" s="1">
        <v>71</v>
      </c>
      <c r="B72" s="1">
        <v>0</v>
      </c>
      <c r="C72" s="1">
        <v>2</v>
      </c>
      <c r="D72" s="1" t="s">
        <v>121</v>
      </c>
      <c r="E72" s="1" t="s">
        <v>12</v>
      </c>
      <c r="F72" s="4">
        <v>32</v>
      </c>
      <c r="G72" s="1">
        <v>0</v>
      </c>
      <c r="H72" s="1">
        <v>0</v>
      </c>
      <c r="I72" s="1" t="s">
        <v>122</v>
      </c>
      <c r="J72" s="1">
        <v>10.5</v>
      </c>
      <c r="L72" s="1" t="s">
        <v>14</v>
      </c>
      <c r="M72">
        <f t="shared" si="1"/>
        <v>1</v>
      </c>
    </row>
    <row r="73" spans="1:13" x14ac:dyDescent="0.2">
      <c r="A73" s="1">
        <v>72</v>
      </c>
      <c r="B73" s="1">
        <v>0</v>
      </c>
      <c r="C73" s="1">
        <v>3</v>
      </c>
      <c r="D73" s="1" t="s">
        <v>123</v>
      </c>
      <c r="E73" s="1" t="s">
        <v>16</v>
      </c>
      <c r="F73" s="4">
        <v>16</v>
      </c>
      <c r="G73" s="1">
        <v>5</v>
      </c>
      <c r="H73" s="1">
        <v>2</v>
      </c>
      <c r="I73" s="1" t="s">
        <v>104</v>
      </c>
      <c r="J73" s="1">
        <v>46.9</v>
      </c>
      <c r="L73" s="1" t="s">
        <v>14</v>
      </c>
      <c r="M73">
        <f t="shared" si="1"/>
        <v>1</v>
      </c>
    </row>
    <row r="74" spans="1:13" x14ac:dyDescent="0.2">
      <c r="A74" s="1">
        <v>73</v>
      </c>
      <c r="B74" s="1">
        <v>0</v>
      </c>
      <c r="C74" s="1">
        <v>2</v>
      </c>
      <c r="D74" s="1" t="s">
        <v>124</v>
      </c>
      <c r="E74" s="1" t="s">
        <v>12</v>
      </c>
      <c r="F74" s="4">
        <v>21</v>
      </c>
      <c r="G74" s="1">
        <v>0</v>
      </c>
      <c r="H74" s="1">
        <v>0</v>
      </c>
      <c r="I74" s="1" t="s">
        <v>125</v>
      </c>
      <c r="J74" s="1">
        <v>73.5</v>
      </c>
      <c r="L74" s="1" t="s">
        <v>14</v>
      </c>
      <c r="M74">
        <f t="shared" si="1"/>
        <v>1</v>
      </c>
    </row>
    <row r="75" spans="1:13" x14ac:dyDescent="0.2">
      <c r="A75" s="1">
        <v>74</v>
      </c>
      <c r="B75" s="1">
        <v>0</v>
      </c>
      <c r="C75" s="1">
        <v>3</v>
      </c>
      <c r="D75" s="1" t="s">
        <v>126</v>
      </c>
      <c r="E75" s="1" t="s">
        <v>12</v>
      </c>
      <c r="F75" s="4">
        <v>26</v>
      </c>
      <c r="G75" s="1">
        <v>1</v>
      </c>
      <c r="H75" s="1">
        <v>0</v>
      </c>
      <c r="I75" s="1">
        <v>2680</v>
      </c>
      <c r="J75" s="1">
        <v>14.4542</v>
      </c>
      <c r="L75" s="1" t="s">
        <v>19</v>
      </c>
      <c r="M75">
        <f t="shared" si="1"/>
        <v>2</v>
      </c>
    </row>
    <row r="76" spans="1:13" x14ac:dyDescent="0.2">
      <c r="A76" s="1">
        <v>75</v>
      </c>
      <c r="B76" s="1">
        <v>1</v>
      </c>
      <c r="C76" s="1">
        <v>3</v>
      </c>
      <c r="D76" s="1" t="s">
        <v>127</v>
      </c>
      <c r="E76" s="1" t="s">
        <v>12</v>
      </c>
      <c r="F76" s="4">
        <v>32</v>
      </c>
      <c r="G76" s="1">
        <v>0</v>
      </c>
      <c r="H76" s="1">
        <v>0</v>
      </c>
      <c r="I76" s="1">
        <v>1601</v>
      </c>
      <c r="J76" s="1">
        <v>56.495800000000003</v>
      </c>
      <c r="L76" s="1" t="s">
        <v>14</v>
      </c>
      <c r="M76">
        <f t="shared" si="1"/>
        <v>1</v>
      </c>
    </row>
    <row r="77" spans="1:13" x14ac:dyDescent="0.2">
      <c r="A77" s="1">
        <v>76</v>
      </c>
      <c r="B77" s="1">
        <v>0</v>
      </c>
      <c r="C77" s="1">
        <v>3</v>
      </c>
      <c r="D77" s="1" t="s">
        <v>128</v>
      </c>
      <c r="E77" s="1" t="s">
        <v>12</v>
      </c>
      <c r="F77" s="4">
        <v>25</v>
      </c>
      <c r="G77" s="1">
        <v>0</v>
      </c>
      <c r="H77" s="1">
        <v>0</v>
      </c>
      <c r="I77" s="1">
        <v>348123</v>
      </c>
      <c r="J77" s="1">
        <v>7.65</v>
      </c>
      <c r="K77" s="1" t="s">
        <v>129</v>
      </c>
      <c r="L77" s="1" t="s">
        <v>14</v>
      </c>
      <c r="M77">
        <f t="shared" si="1"/>
        <v>1</v>
      </c>
    </row>
    <row r="78" spans="1:13" x14ac:dyDescent="0.2">
      <c r="A78" s="1">
        <v>77</v>
      </c>
      <c r="B78" s="1">
        <v>0</v>
      </c>
      <c r="C78" s="1">
        <v>3</v>
      </c>
      <c r="D78" s="1" t="s">
        <v>130</v>
      </c>
      <c r="E78" s="1" t="s">
        <v>12</v>
      </c>
      <c r="F78" s="5"/>
      <c r="G78" s="1">
        <v>0</v>
      </c>
      <c r="H78" s="1">
        <v>0</v>
      </c>
      <c r="I78" s="1">
        <v>349208</v>
      </c>
      <c r="J78" s="1">
        <v>7.8958000000000004</v>
      </c>
      <c r="L78" s="1" t="s">
        <v>14</v>
      </c>
      <c r="M78">
        <f t="shared" si="1"/>
        <v>1</v>
      </c>
    </row>
    <row r="79" spans="1:13" x14ac:dyDescent="0.2">
      <c r="A79" s="1">
        <v>78</v>
      </c>
      <c r="B79" s="1">
        <v>0</v>
      </c>
      <c r="C79" s="1">
        <v>3</v>
      </c>
      <c r="D79" s="1" t="s">
        <v>131</v>
      </c>
      <c r="E79" s="1" t="s">
        <v>12</v>
      </c>
      <c r="F79" s="5"/>
      <c r="G79" s="1">
        <v>0</v>
      </c>
      <c r="H79" s="1">
        <v>0</v>
      </c>
      <c r="I79" s="1">
        <v>374746</v>
      </c>
      <c r="J79" s="1">
        <v>8.0500000000000007</v>
      </c>
      <c r="L79" s="1" t="s">
        <v>14</v>
      </c>
      <c r="M79">
        <f t="shared" si="1"/>
        <v>1</v>
      </c>
    </row>
    <row r="80" spans="1:13" x14ac:dyDescent="0.2">
      <c r="A80" s="1">
        <v>79</v>
      </c>
      <c r="B80" s="1">
        <v>1</v>
      </c>
      <c r="C80" s="1">
        <v>2</v>
      </c>
      <c r="D80" s="1" t="s">
        <v>132</v>
      </c>
      <c r="E80" s="1" t="s">
        <v>12</v>
      </c>
      <c r="F80" s="4">
        <v>0.83</v>
      </c>
      <c r="G80" s="1">
        <v>0</v>
      </c>
      <c r="H80" s="1">
        <v>2</v>
      </c>
      <c r="I80" s="1">
        <v>248738</v>
      </c>
      <c r="J80" s="1">
        <v>29</v>
      </c>
      <c r="L80" s="1" t="s">
        <v>14</v>
      </c>
      <c r="M80">
        <f t="shared" si="1"/>
        <v>1</v>
      </c>
    </row>
    <row r="81" spans="1:13" x14ac:dyDescent="0.2">
      <c r="A81" s="1">
        <v>80</v>
      </c>
      <c r="B81" s="1">
        <v>1</v>
      </c>
      <c r="C81" s="1">
        <v>3</v>
      </c>
      <c r="D81" s="1" t="s">
        <v>133</v>
      </c>
      <c r="E81" s="1" t="s">
        <v>16</v>
      </c>
      <c r="F81" s="4">
        <v>30</v>
      </c>
      <c r="G81" s="1">
        <v>0</v>
      </c>
      <c r="H81" s="1">
        <v>0</v>
      </c>
      <c r="I81" s="1">
        <v>364516</v>
      </c>
      <c r="J81" s="1">
        <v>12.475</v>
      </c>
      <c r="L81" s="1" t="s">
        <v>14</v>
      </c>
      <c r="M81">
        <f t="shared" si="1"/>
        <v>1</v>
      </c>
    </row>
    <row r="82" spans="1:13" x14ac:dyDescent="0.2">
      <c r="A82" s="1">
        <v>81</v>
      </c>
      <c r="B82" s="1">
        <v>0</v>
      </c>
      <c r="C82" s="1">
        <v>3</v>
      </c>
      <c r="D82" s="1" t="s">
        <v>134</v>
      </c>
      <c r="E82" s="1" t="s">
        <v>12</v>
      </c>
      <c r="F82" s="4">
        <v>22</v>
      </c>
      <c r="G82" s="1">
        <v>0</v>
      </c>
      <c r="H82" s="1">
        <v>0</v>
      </c>
      <c r="I82" s="1">
        <v>345767</v>
      </c>
      <c r="J82" s="1">
        <v>9</v>
      </c>
      <c r="L82" s="1" t="s">
        <v>14</v>
      </c>
      <c r="M82">
        <f t="shared" si="1"/>
        <v>1</v>
      </c>
    </row>
    <row r="83" spans="1:13" x14ac:dyDescent="0.2">
      <c r="A83" s="1">
        <v>82</v>
      </c>
      <c r="B83" s="1">
        <v>1</v>
      </c>
      <c r="C83" s="1">
        <v>3</v>
      </c>
      <c r="D83" s="1" t="s">
        <v>135</v>
      </c>
      <c r="E83" s="1" t="s">
        <v>12</v>
      </c>
      <c r="F83" s="4">
        <v>29</v>
      </c>
      <c r="G83" s="1">
        <v>0</v>
      </c>
      <c r="H83" s="1">
        <v>0</v>
      </c>
      <c r="I83" s="1">
        <v>345779</v>
      </c>
      <c r="J83" s="1">
        <v>9.5</v>
      </c>
      <c r="L83" s="1" t="s">
        <v>14</v>
      </c>
      <c r="M83">
        <f t="shared" si="1"/>
        <v>1</v>
      </c>
    </row>
    <row r="84" spans="1:13" x14ac:dyDescent="0.2">
      <c r="A84" s="1">
        <v>83</v>
      </c>
      <c r="B84" s="1">
        <v>1</v>
      </c>
      <c r="C84" s="1">
        <v>3</v>
      </c>
      <c r="D84" s="1" t="s">
        <v>136</v>
      </c>
      <c r="E84" s="1" t="s">
        <v>16</v>
      </c>
      <c r="F84" s="5"/>
      <c r="G84" s="1">
        <v>0</v>
      </c>
      <c r="H84" s="1">
        <v>0</v>
      </c>
      <c r="I84" s="1">
        <v>330932</v>
      </c>
      <c r="J84" s="1">
        <v>7.7874999999999996</v>
      </c>
      <c r="L84" s="1" t="s">
        <v>26</v>
      </c>
      <c r="M84">
        <f t="shared" si="1"/>
        <v>6</v>
      </c>
    </row>
    <row r="85" spans="1:13" x14ac:dyDescent="0.2">
      <c r="A85" s="1">
        <v>84</v>
      </c>
      <c r="B85" s="1">
        <v>0</v>
      </c>
      <c r="C85" s="1">
        <v>1</v>
      </c>
      <c r="D85" s="1" t="s">
        <v>137</v>
      </c>
      <c r="E85" s="1" t="s">
        <v>12</v>
      </c>
      <c r="F85" s="4">
        <v>28</v>
      </c>
      <c r="G85" s="1">
        <v>0</v>
      </c>
      <c r="H85" s="1">
        <v>0</v>
      </c>
      <c r="I85" s="1">
        <v>113059</v>
      </c>
      <c r="J85" s="1">
        <v>47.1</v>
      </c>
      <c r="L85" s="1" t="s">
        <v>14</v>
      </c>
      <c r="M85">
        <f t="shared" si="1"/>
        <v>1</v>
      </c>
    </row>
    <row r="86" spans="1:13" x14ac:dyDescent="0.2">
      <c r="A86" s="1">
        <v>85</v>
      </c>
      <c r="B86" s="1">
        <v>1</v>
      </c>
      <c r="C86" s="1">
        <v>2</v>
      </c>
      <c r="D86" s="1" t="s">
        <v>138</v>
      </c>
      <c r="E86" s="1" t="s">
        <v>16</v>
      </c>
      <c r="F86" s="4">
        <v>17</v>
      </c>
      <c r="G86" s="1">
        <v>0</v>
      </c>
      <c r="H86" s="1">
        <v>0</v>
      </c>
      <c r="I86" s="1" t="s">
        <v>139</v>
      </c>
      <c r="J86" s="1">
        <v>10.5</v>
      </c>
      <c r="L86" s="1" t="s">
        <v>14</v>
      </c>
      <c r="M86">
        <f t="shared" si="1"/>
        <v>1</v>
      </c>
    </row>
    <row r="87" spans="1:13" x14ac:dyDescent="0.2">
      <c r="A87" s="1">
        <v>86</v>
      </c>
      <c r="B87" s="1">
        <v>1</v>
      </c>
      <c r="C87" s="1">
        <v>3</v>
      </c>
      <c r="D87" s="1" t="s">
        <v>140</v>
      </c>
      <c r="E87" s="1" t="s">
        <v>16</v>
      </c>
      <c r="F87" s="4">
        <v>33</v>
      </c>
      <c r="G87" s="1">
        <v>3</v>
      </c>
      <c r="H87" s="1">
        <v>0</v>
      </c>
      <c r="I87" s="1">
        <v>3101278</v>
      </c>
      <c r="J87" s="1">
        <v>15.85</v>
      </c>
      <c r="L87" s="1" t="s">
        <v>14</v>
      </c>
      <c r="M87">
        <f t="shared" si="1"/>
        <v>1</v>
      </c>
    </row>
    <row r="88" spans="1:13" x14ac:dyDescent="0.2">
      <c r="A88" s="1">
        <v>87</v>
      </c>
      <c r="B88" s="1">
        <v>0</v>
      </c>
      <c r="C88" s="1">
        <v>3</v>
      </c>
      <c r="D88" s="1" t="s">
        <v>141</v>
      </c>
      <c r="E88" s="1" t="s">
        <v>12</v>
      </c>
      <c r="F88" s="4">
        <v>16</v>
      </c>
      <c r="G88" s="1">
        <v>1</v>
      </c>
      <c r="H88" s="1">
        <v>3</v>
      </c>
      <c r="I88" s="1" t="s">
        <v>142</v>
      </c>
      <c r="J88" s="1">
        <v>34.375</v>
      </c>
      <c r="L88" s="1" t="s">
        <v>14</v>
      </c>
      <c r="M88">
        <f t="shared" si="1"/>
        <v>1</v>
      </c>
    </row>
    <row r="89" spans="1:13" x14ac:dyDescent="0.2">
      <c r="A89" s="1">
        <v>88</v>
      </c>
      <c r="B89" s="1">
        <v>0</v>
      </c>
      <c r="C89" s="1">
        <v>3</v>
      </c>
      <c r="D89" s="1" t="s">
        <v>143</v>
      </c>
      <c r="E89" s="1" t="s">
        <v>12</v>
      </c>
      <c r="F89" s="5"/>
      <c r="G89" s="1">
        <v>0</v>
      </c>
      <c r="H89" s="1">
        <v>0</v>
      </c>
      <c r="I89" s="1" t="s">
        <v>144</v>
      </c>
      <c r="J89" s="1">
        <v>8.0500000000000007</v>
      </c>
      <c r="L89" s="1" t="s">
        <v>14</v>
      </c>
      <c r="M89">
        <f t="shared" si="1"/>
        <v>1</v>
      </c>
    </row>
    <row r="90" spans="1:13" x14ac:dyDescent="0.2">
      <c r="A90" s="1">
        <v>89</v>
      </c>
      <c r="B90" s="1">
        <v>1</v>
      </c>
      <c r="C90" s="1">
        <v>1</v>
      </c>
      <c r="D90" s="1" t="s">
        <v>145</v>
      </c>
      <c r="E90" s="1" t="s">
        <v>16</v>
      </c>
      <c r="F90" s="4">
        <v>23</v>
      </c>
      <c r="G90" s="1">
        <v>3</v>
      </c>
      <c r="H90" s="1">
        <v>2</v>
      </c>
      <c r="I90" s="1">
        <v>19950</v>
      </c>
      <c r="J90" s="1">
        <v>263</v>
      </c>
      <c r="K90" s="1" t="s">
        <v>56</v>
      </c>
      <c r="L90" s="1" t="s">
        <v>14</v>
      </c>
      <c r="M90">
        <f t="shared" si="1"/>
        <v>1</v>
      </c>
    </row>
    <row r="91" spans="1:13" x14ac:dyDescent="0.2">
      <c r="A91" s="1">
        <v>90</v>
      </c>
      <c r="B91" s="1">
        <v>0</v>
      </c>
      <c r="C91" s="1">
        <v>3</v>
      </c>
      <c r="D91" s="1" t="s">
        <v>146</v>
      </c>
      <c r="E91" s="1" t="s">
        <v>12</v>
      </c>
      <c r="F91" s="4">
        <v>24</v>
      </c>
      <c r="G91" s="1">
        <v>0</v>
      </c>
      <c r="H91" s="1">
        <v>0</v>
      </c>
      <c r="I91" s="1">
        <v>343275</v>
      </c>
      <c r="J91" s="1">
        <v>8.0500000000000007</v>
      </c>
      <c r="L91" s="1" t="s">
        <v>14</v>
      </c>
      <c r="M91">
        <f t="shared" si="1"/>
        <v>1</v>
      </c>
    </row>
    <row r="92" spans="1:13" x14ac:dyDescent="0.2">
      <c r="A92" s="1">
        <v>91</v>
      </c>
      <c r="B92" s="1">
        <v>0</v>
      </c>
      <c r="C92" s="1">
        <v>3</v>
      </c>
      <c r="D92" s="1" t="s">
        <v>147</v>
      </c>
      <c r="E92" s="1" t="s">
        <v>12</v>
      </c>
      <c r="F92" s="4">
        <v>29</v>
      </c>
      <c r="G92" s="1">
        <v>0</v>
      </c>
      <c r="H92" s="1">
        <v>0</v>
      </c>
      <c r="I92" s="1">
        <v>343276</v>
      </c>
      <c r="J92" s="1">
        <v>8.0500000000000007</v>
      </c>
      <c r="L92" s="1" t="s">
        <v>14</v>
      </c>
      <c r="M92">
        <f t="shared" si="1"/>
        <v>1</v>
      </c>
    </row>
    <row r="93" spans="1:13" x14ac:dyDescent="0.2">
      <c r="A93" s="1">
        <v>92</v>
      </c>
      <c r="B93" s="1">
        <v>0</v>
      </c>
      <c r="C93" s="1">
        <v>3</v>
      </c>
      <c r="D93" s="1" t="s">
        <v>148</v>
      </c>
      <c r="E93" s="1" t="s">
        <v>12</v>
      </c>
      <c r="F93" s="4">
        <v>20</v>
      </c>
      <c r="G93" s="1">
        <v>0</v>
      </c>
      <c r="H93" s="1">
        <v>0</v>
      </c>
      <c r="I93" s="1">
        <v>347466</v>
      </c>
      <c r="J93" s="1">
        <v>7.8541999999999996</v>
      </c>
      <c r="L93" s="1" t="s">
        <v>14</v>
      </c>
      <c r="M93">
        <f t="shared" si="1"/>
        <v>1</v>
      </c>
    </row>
    <row r="94" spans="1:13" x14ac:dyDescent="0.2">
      <c r="A94" s="1">
        <v>93</v>
      </c>
      <c r="B94" s="1">
        <v>0</v>
      </c>
      <c r="C94" s="1">
        <v>1</v>
      </c>
      <c r="D94" s="1" t="s">
        <v>149</v>
      </c>
      <c r="E94" s="1" t="s">
        <v>12</v>
      </c>
      <c r="F94" s="4">
        <v>46</v>
      </c>
      <c r="G94" s="1">
        <v>1</v>
      </c>
      <c r="H94" s="1">
        <v>0</v>
      </c>
      <c r="I94" s="1" t="s">
        <v>150</v>
      </c>
      <c r="J94" s="1">
        <v>61.174999999999997</v>
      </c>
      <c r="K94" s="1" t="s">
        <v>151</v>
      </c>
      <c r="L94" s="1" t="s">
        <v>14</v>
      </c>
      <c r="M94">
        <f t="shared" si="1"/>
        <v>1</v>
      </c>
    </row>
    <row r="95" spans="1:13" x14ac:dyDescent="0.2">
      <c r="A95" s="1">
        <v>94</v>
      </c>
      <c r="B95" s="1">
        <v>0</v>
      </c>
      <c r="C95" s="1">
        <v>3</v>
      </c>
      <c r="D95" s="1" t="s">
        <v>152</v>
      </c>
      <c r="E95" s="1" t="s">
        <v>12</v>
      </c>
      <c r="F95" s="4">
        <v>26</v>
      </c>
      <c r="G95" s="1">
        <v>1</v>
      </c>
      <c r="H95" s="1">
        <v>2</v>
      </c>
      <c r="I95" s="1" t="s">
        <v>153</v>
      </c>
      <c r="J95" s="1">
        <v>20.574999999999999</v>
      </c>
      <c r="L95" s="1" t="s">
        <v>14</v>
      </c>
      <c r="M95">
        <f t="shared" si="1"/>
        <v>1</v>
      </c>
    </row>
    <row r="96" spans="1:13" x14ac:dyDescent="0.2">
      <c r="A96" s="1">
        <v>95</v>
      </c>
      <c r="B96" s="1">
        <v>0</v>
      </c>
      <c r="C96" s="1">
        <v>3</v>
      </c>
      <c r="D96" s="1" t="s">
        <v>154</v>
      </c>
      <c r="E96" s="1" t="s">
        <v>12</v>
      </c>
      <c r="F96" s="4">
        <v>59</v>
      </c>
      <c r="G96" s="1">
        <v>0</v>
      </c>
      <c r="H96" s="1">
        <v>0</v>
      </c>
      <c r="I96" s="1">
        <v>364500</v>
      </c>
      <c r="J96" s="1">
        <v>7.25</v>
      </c>
      <c r="L96" s="1" t="s">
        <v>14</v>
      </c>
      <c r="M96">
        <f t="shared" si="1"/>
        <v>1</v>
      </c>
    </row>
    <row r="97" spans="1:13" x14ac:dyDescent="0.2">
      <c r="A97" s="1">
        <v>96</v>
      </c>
      <c r="B97" s="1">
        <v>0</v>
      </c>
      <c r="C97" s="1">
        <v>3</v>
      </c>
      <c r="D97" s="1" t="s">
        <v>155</v>
      </c>
      <c r="E97" s="1" t="s">
        <v>12</v>
      </c>
      <c r="F97" s="5"/>
      <c r="G97" s="1">
        <v>0</v>
      </c>
      <c r="H97" s="1">
        <v>0</v>
      </c>
      <c r="I97" s="1">
        <v>374910</v>
      </c>
      <c r="J97" s="1">
        <v>8.0500000000000007</v>
      </c>
      <c r="L97" s="1" t="s">
        <v>14</v>
      </c>
      <c r="M97">
        <f t="shared" si="1"/>
        <v>1</v>
      </c>
    </row>
    <row r="98" spans="1:13" x14ac:dyDescent="0.2">
      <c r="A98" s="1">
        <v>97</v>
      </c>
      <c r="B98" s="1">
        <v>0</v>
      </c>
      <c r="C98" s="1">
        <v>1</v>
      </c>
      <c r="D98" s="1" t="s">
        <v>156</v>
      </c>
      <c r="E98" s="1" t="s">
        <v>12</v>
      </c>
      <c r="F98" s="4">
        <v>71</v>
      </c>
      <c r="G98" s="1">
        <v>0</v>
      </c>
      <c r="H98" s="1">
        <v>0</v>
      </c>
      <c r="I98" s="1" t="s">
        <v>157</v>
      </c>
      <c r="J98" s="1">
        <v>34.654200000000003</v>
      </c>
      <c r="K98" s="1" t="s">
        <v>158</v>
      </c>
      <c r="L98" s="1" t="s">
        <v>19</v>
      </c>
      <c r="M98">
        <f t="shared" si="1"/>
        <v>2</v>
      </c>
    </row>
    <row r="99" spans="1:13" x14ac:dyDescent="0.2">
      <c r="A99" s="1">
        <v>98</v>
      </c>
      <c r="B99" s="1">
        <v>1</v>
      </c>
      <c r="C99" s="1">
        <v>1</v>
      </c>
      <c r="D99" s="1" t="s">
        <v>159</v>
      </c>
      <c r="E99" s="1" t="s">
        <v>12</v>
      </c>
      <c r="F99" s="4">
        <v>23</v>
      </c>
      <c r="G99" s="1">
        <v>0</v>
      </c>
      <c r="H99" s="1">
        <v>1</v>
      </c>
      <c r="I99" s="1" t="s">
        <v>160</v>
      </c>
      <c r="J99" s="1">
        <v>63.3583</v>
      </c>
      <c r="K99" s="1" t="s">
        <v>161</v>
      </c>
      <c r="L99" s="1" t="s">
        <v>19</v>
      </c>
      <c r="M99">
        <f t="shared" si="1"/>
        <v>2</v>
      </c>
    </row>
    <row r="100" spans="1:13" x14ac:dyDescent="0.2">
      <c r="A100" s="1">
        <v>99</v>
      </c>
      <c r="B100" s="1">
        <v>1</v>
      </c>
      <c r="C100" s="1">
        <v>2</v>
      </c>
      <c r="D100" s="1" t="s">
        <v>162</v>
      </c>
      <c r="E100" s="1" t="s">
        <v>16</v>
      </c>
      <c r="F100" s="4">
        <v>34</v>
      </c>
      <c r="G100" s="1">
        <v>0</v>
      </c>
      <c r="H100" s="1">
        <v>1</v>
      </c>
      <c r="I100" s="1">
        <v>231919</v>
      </c>
      <c r="J100" s="1">
        <v>23</v>
      </c>
      <c r="L100" s="1" t="s">
        <v>14</v>
      </c>
      <c r="M100">
        <f t="shared" si="1"/>
        <v>1</v>
      </c>
    </row>
    <row r="101" spans="1:13" x14ac:dyDescent="0.2">
      <c r="A101" s="1">
        <v>100</v>
      </c>
      <c r="B101" s="1">
        <v>0</v>
      </c>
      <c r="C101" s="1">
        <v>2</v>
      </c>
      <c r="D101" s="1" t="s">
        <v>163</v>
      </c>
      <c r="E101" s="1" t="s">
        <v>12</v>
      </c>
      <c r="F101" s="4">
        <v>34</v>
      </c>
      <c r="G101" s="1">
        <v>1</v>
      </c>
      <c r="H101" s="1">
        <v>0</v>
      </c>
      <c r="I101" s="1">
        <v>244367</v>
      </c>
      <c r="J101" s="1">
        <v>26</v>
      </c>
      <c r="L101" s="1" t="s">
        <v>14</v>
      </c>
      <c r="M101">
        <f t="shared" si="1"/>
        <v>1</v>
      </c>
    </row>
    <row r="102" spans="1:13" x14ac:dyDescent="0.2">
      <c r="A102" s="1">
        <v>101</v>
      </c>
      <c r="B102" s="1">
        <v>0</v>
      </c>
      <c r="C102" s="1">
        <v>3</v>
      </c>
      <c r="D102" s="1" t="s">
        <v>164</v>
      </c>
      <c r="E102" s="1" t="s">
        <v>16</v>
      </c>
      <c r="F102" s="4">
        <v>28</v>
      </c>
      <c r="G102" s="1">
        <v>0</v>
      </c>
      <c r="H102" s="1">
        <v>0</v>
      </c>
      <c r="I102" s="1">
        <v>349245</v>
      </c>
      <c r="J102" s="1">
        <v>7.8958000000000004</v>
      </c>
      <c r="L102" s="1" t="s">
        <v>14</v>
      </c>
      <c r="M102">
        <f t="shared" si="1"/>
        <v>1</v>
      </c>
    </row>
    <row r="103" spans="1:13" x14ac:dyDescent="0.2">
      <c r="A103" s="1">
        <v>102</v>
      </c>
      <c r="B103" s="1">
        <v>0</v>
      </c>
      <c r="C103" s="1">
        <v>3</v>
      </c>
      <c r="D103" s="1" t="s">
        <v>165</v>
      </c>
      <c r="E103" s="1" t="s">
        <v>12</v>
      </c>
      <c r="F103" s="5"/>
      <c r="G103" s="1">
        <v>0</v>
      </c>
      <c r="H103" s="1">
        <v>0</v>
      </c>
      <c r="I103" s="1">
        <v>349215</v>
      </c>
      <c r="J103" s="1">
        <v>7.8958000000000004</v>
      </c>
      <c r="L103" s="1" t="s">
        <v>14</v>
      </c>
      <c r="M103">
        <f t="shared" si="1"/>
        <v>1</v>
      </c>
    </row>
    <row r="104" spans="1:13" x14ac:dyDescent="0.2">
      <c r="A104" s="1">
        <v>103</v>
      </c>
      <c r="B104" s="1">
        <v>0</v>
      </c>
      <c r="C104" s="1">
        <v>1</v>
      </c>
      <c r="D104" s="1" t="s">
        <v>166</v>
      </c>
      <c r="E104" s="1" t="s">
        <v>12</v>
      </c>
      <c r="F104" s="4">
        <v>21</v>
      </c>
      <c r="G104" s="1">
        <v>0</v>
      </c>
      <c r="H104" s="1">
        <v>1</v>
      </c>
      <c r="I104" s="1">
        <v>35281</v>
      </c>
      <c r="J104" s="1">
        <v>77.287499999999994</v>
      </c>
      <c r="K104" s="1" t="s">
        <v>167</v>
      </c>
      <c r="L104" s="1" t="s">
        <v>14</v>
      </c>
      <c r="M104">
        <f t="shared" si="1"/>
        <v>1</v>
      </c>
    </row>
    <row r="105" spans="1:13" x14ac:dyDescent="0.2">
      <c r="A105" s="1">
        <v>104</v>
      </c>
      <c r="B105" s="1">
        <v>0</v>
      </c>
      <c r="C105" s="1">
        <v>3</v>
      </c>
      <c r="D105" s="1" t="s">
        <v>168</v>
      </c>
      <c r="E105" s="1" t="s">
        <v>12</v>
      </c>
      <c r="F105" s="4">
        <v>33</v>
      </c>
      <c r="G105" s="1">
        <v>0</v>
      </c>
      <c r="H105" s="1">
        <v>0</v>
      </c>
      <c r="I105" s="1">
        <v>7540</v>
      </c>
      <c r="J105" s="1">
        <v>8.6541999999999994</v>
      </c>
      <c r="L105" s="1" t="s">
        <v>14</v>
      </c>
      <c r="M105">
        <f t="shared" si="1"/>
        <v>1</v>
      </c>
    </row>
    <row r="106" spans="1:13" x14ac:dyDescent="0.2">
      <c r="A106" s="1">
        <v>105</v>
      </c>
      <c r="B106" s="1">
        <v>0</v>
      </c>
      <c r="C106" s="1">
        <v>3</v>
      </c>
      <c r="D106" s="1" t="s">
        <v>169</v>
      </c>
      <c r="E106" s="1" t="s">
        <v>12</v>
      </c>
      <c r="F106" s="4">
        <v>37</v>
      </c>
      <c r="G106" s="1">
        <v>2</v>
      </c>
      <c r="H106" s="1">
        <v>0</v>
      </c>
      <c r="I106" s="1">
        <v>3101276</v>
      </c>
      <c r="J106" s="1">
        <v>7.9249999999999998</v>
      </c>
      <c r="L106" s="1" t="s">
        <v>14</v>
      </c>
      <c r="M106">
        <f t="shared" si="1"/>
        <v>1</v>
      </c>
    </row>
    <row r="107" spans="1:13" x14ac:dyDescent="0.2">
      <c r="A107" s="1">
        <v>106</v>
      </c>
      <c r="B107" s="1">
        <v>0</v>
      </c>
      <c r="C107" s="1">
        <v>3</v>
      </c>
      <c r="D107" s="1" t="s">
        <v>170</v>
      </c>
      <c r="E107" s="1" t="s">
        <v>12</v>
      </c>
      <c r="F107" s="4">
        <v>28</v>
      </c>
      <c r="G107" s="1">
        <v>0</v>
      </c>
      <c r="H107" s="1">
        <v>0</v>
      </c>
      <c r="I107" s="1">
        <v>349207</v>
      </c>
      <c r="J107" s="1">
        <v>7.8958000000000004</v>
      </c>
      <c r="L107" s="1" t="s">
        <v>14</v>
      </c>
      <c r="M107">
        <f t="shared" si="1"/>
        <v>1</v>
      </c>
    </row>
    <row r="108" spans="1:13" x14ac:dyDescent="0.2">
      <c r="A108" s="1">
        <v>107</v>
      </c>
      <c r="B108" s="1">
        <v>1</v>
      </c>
      <c r="C108" s="1">
        <v>3</v>
      </c>
      <c r="D108" s="1" t="s">
        <v>171</v>
      </c>
      <c r="E108" s="1" t="s">
        <v>16</v>
      </c>
      <c r="F108" s="4">
        <v>21</v>
      </c>
      <c r="G108" s="1">
        <v>0</v>
      </c>
      <c r="H108" s="1">
        <v>0</v>
      </c>
      <c r="I108" s="1">
        <v>343120</v>
      </c>
      <c r="J108" s="1">
        <v>7.65</v>
      </c>
      <c r="L108" s="1" t="s">
        <v>14</v>
      </c>
      <c r="M108">
        <f t="shared" si="1"/>
        <v>1</v>
      </c>
    </row>
    <row r="109" spans="1:13" x14ac:dyDescent="0.2">
      <c r="A109" s="1">
        <v>108</v>
      </c>
      <c r="B109" s="1">
        <v>1</v>
      </c>
      <c r="C109" s="1">
        <v>3</v>
      </c>
      <c r="D109" s="1" t="s">
        <v>172</v>
      </c>
      <c r="E109" s="1" t="s">
        <v>12</v>
      </c>
      <c r="F109" s="5"/>
      <c r="G109" s="1">
        <v>0</v>
      </c>
      <c r="H109" s="1">
        <v>0</v>
      </c>
      <c r="I109" s="1">
        <v>312991</v>
      </c>
      <c r="J109" s="1">
        <v>7.7750000000000004</v>
      </c>
      <c r="L109" s="1" t="s">
        <v>14</v>
      </c>
      <c r="M109">
        <f t="shared" si="1"/>
        <v>1</v>
      </c>
    </row>
    <row r="110" spans="1:13" x14ac:dyDescent="0.2">
      <c r="A110" s="1">
        <v>109</v>
      </c>
      <c r="B110" s="1">
        <v>0</v>
      </c>
      <c r="C110" s="1">
        <v>3</v>
      </c>
      <c r="D110" s="1" t="s">
        <v>173</v>
      </c>
      <c r="E110" s="1" t="s">
        <v>12</v>
      </c>
      <c r="F110" s="4">
        <v>38</v>
      </c>
      <c r="G110" s="1">
        <v>0</v>
      </c>
      <c r="H110" s="1">
        <v>0</v>
      </c>
      <c r="I110" s="1">
        <v>349249</v>
      </c>
      <c r="J110" s="1">
        <v>7.8958000000000004</v>
      </c>
      <c r="L110" s="1" t="s">
        <v>14</v>
      </c>
      <c r="M110">
        <f t="shared" si="1"/>
        <v>1</v>
      </c>
    </row>
    <row r="111" spans="1:13" x14ac:dyDescent="0.2">
      <c r="A111" s="1">
        <v>110</v>
      </c>
      <c r="B111" s="1">
        <v>1</v>
      </c>
      <c r="C111" s="1">
        <v>3</v>
      </c>
      <c r="D111" s="1" t="s">
        <v>174</v>
      </c>
      <c r="E111" s="1" t="s">
        <v>16</v>
      </c>
      <c r="F111" s="5"/>
      <c r="G111" s="1">
        <v>1</v>
      </c>
      <c r="H111" s="1">
        <v>0</v>
      </c>
      <c r="I111" s="1">
        <v>371110</v>
      </c>
      <c r="J111" s="1">
        <v>24.15</v>
      </c>
      <c r="L111" s="1" t="s">
        <v>26</v>
      </c>
      <c r="M111">
        <f t="shared" si="1"/>
        <v>6</v>
      </c>
    </row>
    <row r="112" spans="1:13" x14ac:dyDescent="0.2">
      <c r="A112" s="1">
        <v>111</v>
      </c>
      <c r="B112" s="1">
        <v>0</v>
      </c>
      <c r="C112" s="1">
        <v>1</v>
      </c>
      <c r="D112" s="1" t="s">
        <v>175</v>
      </c>
      <c r="E112" s="1" t="s">
        <v>12</v>
      </c>
      <c r="F112" s="4">
        <v>47</v>
      </c>
      <c r="G112" s="1">
        <v>0</v>
      </c>
      <c r="H112" s="1">
        <v>0</v>
      </c>
      <c r="I112" s="1">
        <v>110465</v>
      </c>
      <c r="J112" s="1">
        <v>52</v>
      </c>
      <c r="K112" s="1" t="s">
        <v>176</v>
      </c>
      <c r="L112" s="1" t="s">
        <v>14</v>
      </c>
      <c r="M112">
        <f t="shared" si="1"/>
        <v>1</v>
      </c>
    </row>
    <row r="113" spans="1:13" x14ac:dyDescent="0.2">
      <c r="A113" s="1">
        <v>112</v>
      </c>
      <c r="B113" s="1">
        <v>0</v>
      </c>
      <c r="C113" s="1">
        <v>3</v>
      </c>
      <c r="D113" s="1" t="s">
        <v>177</v>
      </c>
      <c r="E113" s="1" t="s">
        <v>16</v>
      </c>
      <c r="F113" s="4">
        <v>14.5</v>
      </c>
      <c r="G113" s="1">
        <v>1</v>
      </c>
      <c r="H113" s="1">
        <v>0</v>
      </c>
      <c r="I113" s="1">
        <v>2665</v>
      </c>
      <c r="J113" s="1">
        <v>14.4542</v>
      </c>
      <c r="L113" s="1" t="s">
        <v>19</v>
      </c>
      <c r="M113">
        <f t="shared" si="1"/>
        <v>2</v>
      </c>
    </row>
    <row r="114" spans="1:13" x14ac:dyDescent="0.2">
      <c r="A114" s="1">
        <v>113</v>
      </c>
      <c r="B114" s="1">
        <v>0</v>
      </c>
      <c r="C114" s="1">
        <v>3</v>
      </c>
      <c r="D114" s="1" t="s">
        <v>178</v>
      </c>
      <c r="E114" s="1" t="s">
        <v>12</v>
      </c>
      <c r="F114" s="4">
        <v>22</v>
      </c>
      <c r="G114" s="1">
        <v>0</v>
      </c>
      <c r="H114" s="1">
        <v>0</v>
      </c>
      <c r="I114" s="1">
        <v>324669</v>
      </c>
      <c r="J114" s="1">
        <v>8.0500000000000007</v>
      </c>
      <c r="L114" s="1" t="s">
        <v>14</v>
      </c>
      <c r="M114">
        <f t="shared" si="1"/>
        <v>1</v>
      </c>
    </row>
    <row r="115" spans="1:13" x14ac:dyDescent="0.2">
      <c r="A115" s="1">
        <v>114</v>
      </c>
      <c r="B115" s="1">
        <v>0</v>
      </c>
      <c r="C115" s="1">
        <v>3</v>
      </c>
      <c r="D115" s="1" t="s">
        <v>179</v>
      </c>
      <c r="E115" s="1" t="s">
        <v>16</v>
      </c>
      <c r="F115" s="4">
        <v>20</v>
      </c>
      <c r="G115" s="1">
        <v>1</v>
      </c>
      <c r="H115" s="1">
        <v>0</v>
      </c>
      <c r="I115" s="1">
        <v>4136</v>
      </c>
      <c r="J115" s="1">
        <v>9.8249999999999993</v>
      </c>
      <c r="L115" s="1" t="s">
        <v>14</v>
      </c>
      <c r="M115">
        <f t="shared" si="1"/>
        <v>1</v>
      </c>
    </row>
    <row r="116" spans="1:13" x14ac:dyDescent="0.2">
      <c r="A116" s="1">
        <v>115</v>
      </c>
      <c r="B116" s="1">
        <v>0</v>
      </c>
      <c r="C116" s="1">
        <v>3</v>
      </c>
      <c r="D116" s="1" t="s">
        <v>180</v>
      </c>
      <c r="E116" s="1" t="s">
        <v>16</v>
      </c>
      <c r="F116" s="4">
        <v>17</v>
      </c>
      <c r="G116" s="1">
        <v>0</v>
      </c>
      <c r="H116" s="1">
        <v>0</v>
      </c>
      <c r="I116" s="1">
        <v>2627</v>
      </c>
      <c r="J116" s="1">
        <v>14.458299999999999</v>
      </c>
      <c r="L116" s="1" t="s">
        <v>19</v>
      </c>
      <c r="M116">
        <f t="shared" si="1"/>
        <v>2</v>
      </c>
    </row>
    <row r="117" spans="1:13" x14ac:dyDescent="0.2">
      <c r="A117" s="1">
        <v>116</v>
      </c>
      <c r="B117" s="1">
        <v>0</v>
      </c>
      <c r="C117" s="1">
        <v>3</v>
      </c>
      <c r="D117" s="1" t="s">
        <v>181</v>
      </c>
      <c r="E117" s="1" t="s">
        <v>12</v>
      </c>
      <c r="F117" s="4">
        <v>21</v>
      </c>
      <c r="G117" s="1">
        <v>0</v>
      </c>
      <c r="H117" s="1">
        <v>0</v>
      </c>
      <c r="I117" s="1" t="s">
        <v>182</v>
      </c>
      <c r="J117" s="1">
        <v>7.9249999999999998</v>
      </c>
      <c r="L117" s="1" t="s">
        <v>14</v>
      </c>
      <c r="M117">
        <f t="shared" si="1"/>
        <v>1</v>
      </c>
    </row>
    <row r="118" spans="1:13" x14ac:dyDescent="0.2">
      <c r="A118" s="1">
        <v>117</v>
      </c>
      <c r="B118" s="1">
        <v>0</v>
      </c>
      <c r="C118" s="1">
        <v>3</v>
      </c>
      <c r="D118" s="1" t="s">
        <v>183</v>
      </c>
      <c r="E118" s="1" t="s">
        <v>12</v>
      </c>
      <c r="F118" s="4">
        <v>70.5</v>
      </c>
      <c r="G118" s="1">
        <v>0</v>
      </c>
      <c r="H118" s="1">
        <v>0</v>
      </c>
      <c r="I118" s="1">
        <v>370369</v>
      </c>
      <c r="J118" s="1">
        <v>7.75</v>
      </c>
      <c r="L118" s="1" t="s">
        <v>26</v>
      </c>
      <c r="M118">
        <f t="shared" si="1"/>
        <v>6</v>
      </c>
    </row>
    <row r="119" spans="1:13" x14ac:dyDescent="0.2">
      <c r="A119" s="1">
        <v>118</v>
      </c>
      <c r="B119" s="1">
        <v>0</v>
      </c>
      <c r="C119" s="1">
        <v>2</v>
      </c>
      <c r="D119" s="1" t="s">
        <v>184</v>
      </c>
      <c r="E119" s="1" t="s">
        <v>12</v>
      </c>
      <c r="F119" s="4">
        <v>29</v>
      </c>
      <c r="G119" s="1">
        <v>1</v>
      </c>
      <c r="H119" s="1">
        <v>0</v>
      </c>
      <c r="I119" s="1">
        <v>11668</v>
      </c>
      <c r="J119" s="1">
        <v>21</v>
      </c>
      <c r="L119" s="1" t="s">
        <v>14</v>
      </c>
      <c r="M119">
        <f t="shared" si="1"/>
        <v>1</v>
      </c>
    </row>
    <row r="120" spans="1:13" x14ac:dyDescent="0.2">
      <c r="A120" s="1">
        <v>119</v>
      </c>
      <c r="B120" s="1">
        <v>0</v>
      </c>
      <c r="C120" s="1">
        <v>1</v>
      </c>
      <c r="D120" s="1" t="s">
        <v>185</v>
      </c>
      <c r="E120" s="1" t="s">
        <v>12</v>
      </c>
      <c r="F120" s="4">
        <v>24</v>
      </c>
      <c r="G120" s="1">
        <v>0</v>
      </c>
      <c r="H120" s="1">
        <v>1</v>
      </c>
      <c r="I120" s="1" t="s">
        <v>186</v>
      </c>
      <c r="J120" s="1">
        <v>247.52080000000001</v>
      </c>
      <c r="K120" s="1" t="s">
        <v>187</v>
      </c>
      <c r="L120" s="1" t="s">
        <v>19</v>
      </c>
      <c r="M120">
        <f t="shared" si="1"/>
        <v>2</v>
      </c>
    </row>
    <row r="121" spans="1:13" x14ac:dyDescent="0.2">
      <c r="A121" s="1">
        <v>120</v>
      </c>
      <c r="B121" s="1">
        <v>0</v>
      </c>
      <c r="C121" s="1">
        <v>3</v>
      </c>
      <c r="D121" s="1" t="s">
        <v>188</v>
      </c>
      <c r="E121" s="1" t="s">
        <v>16</v>
      </c>
      <c r="F121" s="4">
        <v>2</v>
      </c>
      <c r="G121" s="1">
        <v>4</v>
      </c>
      <c r="H121" s="1">
        <v>2</v>
      </c>
      <c r="I121" s="1">
        <v>347082</v>
      </c>
      <c r="J121" s="1">
        <v>31.274999999999999</v>
      </c>
      <c r="L121" s="1" t="s">
        <v>14</v>
      </c>
      <c r="M121">
        <f t="shared" si="1"/>
        <v>1</v>
      </c>
    </row>
    <row r="122" spans="1:13" x14ac:dyDescent="0.2">
      <c r="A122" s="1">
        <v>121</v>
      </c>
      <c r="B122" s="1">
        <v>0</v>
      </c>
      <c r="C122" s="1">
        <v>2</v>
      </c>
      <c r="D122" s="1" t="s">
        <v>189</v>
      </c>
      <c r="E122" s="1" t="s">
        <v>12</v>
      </c>
      <c r="F122" s="4">
        <v>21</v>
      </c>
      <c r="G122" s="1">
        <v>2</v>
      </c>
      <c r="H122" s="1">
        <v>0</v>
      </c>
      <c r="I122" s="1" t="s">
        <v>125</v>
      </c>
      <c r="J122" s="1">
        <v>73.5</v>
      </c>
      <c r="L122" s="1" t="s">
        <v>14</v>
      </c>
      <c r="M122">
        <f t="shared" si="1"/>
        <v>1</v>
      </c>
    </row>
    <row r="123" spans="1:13" x14ac:dyDescent="0.2">
      <c r="A123" s="1">
        <v>122</v>
      </c>
      <c r="B123" s="1">
        <v>0</v>
      </c>
      <c r="C123" s="1">
        <v>3</v>
      </c>
      <c r="D123" s="1" t="s">
        <v>190</v>
      </c>
      <c r="E123" s="1" t="s">
        <v>12</v>
      </c>
      <c r="F123" s="5"/>
      <c r="G123" s="1">
        <v>0</v>
      </c>
      <c r="H123" s="1">
        <v>0</v>
      </c>
      <c r="I123" s="1" t="s">
        <v>191</v>
      </c>
      <c r="J123" s="1">
        <v>8.0500000000000007</v>
      </c>
      <c r="L123" s="1" t="s">
        <v>14</v>
      </c>
      <c r="M123">
        <f t="shared" si="1"/>
        <v>1</v>
      </c>
    </row>
    <row r="124" spans="1:13" x14ac:dyDescent="0.2">
      <c r="A124" s="1">
        <v>123</v>
      </c>
      <c r="B124" s="1">
        <v>0</v>
      </c>
      <c r="C124" s="1">
        <v>2</v>
      </c>
      <c r="D124" s="1" t="s">
        <v>192</v>
      </c>
      <c r="E124" s="1" t="s">
        <v>12</v>
      </c>
      <c r="F124" s="4">
        <v>32.5</v>
      </c>
      <c r="G124" s="1">
        <v>1</v>
      </c>
      <c r="H124" s="1">
        <v>0</v>
      </c>
      <c r="I124" s="1">
        <v>237736</v>
      </c>
      <c r="J124" s="1">
        <v>30.070799999999998</v>
      </c>
      <c r="L124" s="1" t="s">
        <v>19</v>
      </c>
      <c r="M124">
        <f t="shared" si="1"/>
        <v>2</v>
      </c>
    </row>
    <row r="125" spans="1:13" x14ac:dyDescent="0.2">
      <c r="A125" s="1">
        <v>124</v>
      </c>
      <c r="B125" s="1">
        <v>1</v>
      </c>
      <c r="C125" s="1">
        <v>2</v>
      </c>
      <c r="D125" s="1" t="s">
        <v>193</v>
      </c>
      <c r="E125" s="1" t="s">
        <v>16</v>
      </c>
      <c r="F125" s="4">
        <v>32.5</v>
      </c>
      <c r="G125" s="1">
        <v>0</v>
      </c>
      <c r="H125" s="1">
        <v>0</v>
      </c>
      <c r="I125" s="1">
        <v>27267</v>
      </c>
      <c r="J125" s="1">
        <v>13</v>
      </c>
      <c r="K125" s="1" t="s">
        <v>194</v>
      </c>
      <c r="L125" s="1" t="s">
        <v>14</v>
      </c>
      <c r="M125">
        <f t="shared" si="1"/>
        <v>1</v>
      </c>
    </row>
    <row r="126" spans="1:13" x14ac:dyDescent="0.2">
      <c r="A126" s="1">
        <v>125</v>
      </c>
      <c r="B126" s="1">
        <v>0</v>
      </c>
      <c r="C126" s="1">
        <v>1</v>
      </c>
      <c r="D126" s="1" t="s">
        <v>195</v>
      </c>
      <c r="E126" s="1" t="s">
        <v>12</v>
      </c>
      <c r="F126" s="4">
        <v>54</v>
      </c>
      <c r="G126" s="1">
        <v>0</v>
      </c>
      <c r="H126" s="1">
        <v>1</v>
      </c>
      <c r="I126" s="1">
        <v>35281</v>
      </c>
      <c r="J126" s="1">
        <v>77.287499999999994</v>
      </c>
      <c r="K126" s="1" t="s">
        <v>167</v>
      </c>
      <c r="L126" s="1" t="s">
        <v>14</v>
      </c>
      <c r="M126">
        <f t="shared" si="1"/>
        <v>1</v>
      </c>
    </row>
    <row r="127" spans="1:13" x14ac:dyDescent="0.2">
      <c r="A127" s="1">
        <v>126</v>
      </c>
      <c r="B127" s="1">
        <v>1</v>
      </c>
      <c r="C127" s="1">
        <v>3</v>
      </c>
      <c r="D127" s="1" t="s">
        <v>196</v>
      </c>
      <c r="E127" s="1" t="s">
        <v>12</v>
      </c>
      <c r="F127" s="4">
        <v>12</v>
      </c>
      <c r="G127" s="1">
        <v>1</v>
      </c>
      <c r="H127" s="1">
        <v>0</v>
      </c>
      <c r="I127" s="1">
        <v>2651</v>
      </c>
      <c r="J127" s="1">
        <v>11.2417</v>
      </c>
      <c r="L127" s="1" t="s">
        <v>19</v>
      </c>
      <c r="M127">
        <f t="shared" si="1"/>
        <v>2</v>
      </c>
    </row>
    <row r="128" spans="1:13" x14ac:dyDescent="0.2">
      <c r="A128" s="1">
        <v>127</v>
      </c>
      <c r="B128" s="1">
        <v>0</v>
      </c>
      <c r="C128" s="1">
        <v>3</v>
      </c>
      <c r="D128" s="1" t="s">
        <v>197</v>
      </c>
      <c r="E128" s="1" t="s">
        <v>12</v>
      </c>
      <c r="F128" s="5"/>
      <c r="G128" s="1">
        <v>0</v>
      </c>
      <c r="H128" s="1">
        <v>0</v>
      </c>
      <c r="I128" s="1">
        <v>370372</v>
      </c>
      <c r="J128" s="1">
        <v>7.75</v>
      </c>
      <c r="L128" s="1" t="s">
        <v>26</v>
      </c>
      <c r="M128">
        <f t="shared" si="1"/>
        <v>6</v>
      </c>
    </row>
    <row r="129" spans="1:13" x14ac:dyDescent="0.2">
      <c r="A129" s="1">
        <v>128</v>
      </c>
      <c r="B129" s="1">
        <v>1</v>
      </c>
      <c r="C129" s="1">
        <v>3</v>
      </c>
      <c r="D129" s="1" t="s">
        <v>198</v>
      </c>
      <c r="E129" s="1" t="s">
        <v>12</v>
      </c>
      <c r="F129" s="4">
        <v>24</v>
      </c>
      <c r="G129" s="1">
        <v>0</v>
      </c>
      <c r="H129" s="1">
        <v>0</v>
      </c>
      <c r="I129" s="1" t="s">
        <v>199</v>
      </c>
      <c r="J129" s="1">
        <v>7.1417000000000002</v>
      </c>
      <c r="L129" s="1" t="s">
        <v>14</v>
      </c>
      <c r="M129">
        <f t="shared" si="1"/>
        <v>1</v>
      </c>
    </row>
    <row r="130" spans="1:13" x14ac:dyDescent="0.2">
      <c r="A130" s="1">
        <v>129</v>
      </c>
      <c r="B130" s="1">
        <v>1</v>
      </c>
      <c r="C130" s="1">
        <v>3</v>
      </c>
      <c r="D130" s="1" t="s">
        <v>200</v>
      </c>
      <c r="E130" s="1" t="s">
        <v>16</v>
      </c>
      <c r="F130" s="5"/>
      <c r="G130" s="1">
        <v>1</v>
      </c>
      <c r="H130" s="1">
        <v>1</v>
      </c>
      <c r="I130" s="1">
        <v>2668</v>
      </c>
      <c r="J130" s="1">
        <v>22.3583</v>
      </c>
      <c r="K130" s="1" t="s">
        <v>201</v>
      </c>
      <c r="L130" s="1" t="s">
        <v>19</v>
      </c>
      <c r="M130">
        <f t="shared" si="1"/>
        <v>2</v>
      </c>
    </row>
    <row r="131" spans="1:13" x14ac:dyDescent="0.2">
      <c r="A131" s="1">
        <v>130</v>
      </c>
      <c r="B131" s="1">
        <v>0</v>
      </c>
      <c r="C131" s="1">
        <v>3</v>
      </c>
      <c r="D131" s="1" t="s">
        <v>202</v>
      </c>
      <c r="E131" s="1" t="s">
        <v>12</v>
      </c>
      <c r="F131" s="4">
        <v>45</v>
      </c>
      <c r="G131" s="1">
        <v>0</v>
      </c>
      <c r="H131" s="1">
        <v>0</v>
      </c>
      <c r="I131" s="1">
        <v>347061</v>
      </c>
      <c r="J131" s="1">
        <v>6.9749999999999996</v>
      </c>
      <c r="L131" s="1" t="s">
        <v>14</v>
      </c>
      <c r="M131">
        <f t="shared" ref="M131:M194" si="2">MATCH($L$2:$L$892,$L$2:$L$892,0)</f>
        <v>1</v>
      </c>
    </row>
    <row r="132" spans="1:13" x14ac:dyDescent="0.2">
      <c r="A132" s="1">
        <v>131</v>
      </c>
      <c r="B132" s="1">
        <v>0</v>
      </c>
      <c r="C132" s="1">
        <v>3</v>
      </c>
      <c r="D132" s="1" t="s">
        <v>203</v>
      </c>
      <c r="E132" s="1" t="s">
        <v>12</v>
      </c>
      <c r="F132" s="4">
        <v>33</v>
      </c>
      <c r="G132" s="1">
        <v>0</v>
      </c>
      <c r="H132" s="1">
        <v>0</v>
      </c>
      <c r="I132" s="1">
        <v>349241</v>
      </c>
      <c r="J132" s="1">
        <v>7.8958000000000004</v>
      </c>
      <c r="L132" s="1" t="s">
        <v>19</v>
      </c>
      <c r="M132">
        <f t="shared" si="2"/>
        <v>2</v>
      </c>
    </row>
    <row r="133" spans="1:13" x14ac:dyDescent="0.2">
      <c r="A133" s="1">
        <v>132</v>
      </c>
      <c r="B133" s="1">
        <v>0</v>
      </c>
      <c r="C133" s="1">
        <v>3</v>
      </c>
      <c r="D133" s="1" t="s">
        <v>204</v>
      </c>
      <c r="E133" s="1" t="s">
        <v>12</v>
      </c>
      <c r="F133" s="4">
        <v>20</v>
      </c>
      <c r="G133" s="1">
        <v>0</v>
      </c>
      <c r="H133" s="1">
        <v>0</v>
      </c>
      <c r="I133" s="1" t="s">
        <v>205</v>
      </c>
      <c r="J133" s="1">
        <v>7.05</v>
      </c>
      <c r="L133" s="1" t="s">
        <v>14</v>
      </c>
      <c r="M133">
        <f t="shared" si="2"/>
        <v>1</v>
      </c>
    </row>
    <row r="134" spans="1:13" x14ac:dyDescent="0.2">
      <c r="A134" s="1">
        <v>133</v>
      </c>
      <c r="B134" s="1">
        <v>0</v>
      </c>
      <c r="C134" s="1">
        <v>3</v>
      </c>
      <c r="D134" s="1" t="s">
        <v>206</v>
      </c>
      <c r="E134" s="1" t="s">
        <v>16</v>
      </c>
      <c r="F134" s="4">
        <v>47</v>
      </c>
      <c r="G134" s="1">
        <v>1</v>
      </c>
      <c r="H134" s="1">
        <v>0</v>
      </c>
      <c r="I134" s="1" t="s">
        <v>207</v>
      </c>
      <c r="J134" s="1">
        <v>14.5</v>
      </c>
      <c r="L134" s="1" t="s">
        <v>14</v>
      </c>
      <c r="M134">
        <f t="shared" si="2"/>
        <v>1</v>
      </c>
    </row>
    <row r="135" spans="1:13" x14ac:dyDescent="0.2">
      <c r="A135" s="1">
        <v>134</v>
      </c>
      <c r="B135" s="1">
        <v>1</v>
      </c>
      <c r="C135" s="1">
        <v>2</v>
      </c>
      <c r="D135" s="1" t="s">
        <v>208</v>
      </c>
      <c r="E135" s="1" t="s">
        <v>16</v>
      </c>
      <c r="F135" s="4">
        <v>29</v>
      </c>
      <c r="G135" s="1">
        <v>1</v>
      </c>
      <c r="H135" s="1">
        <v>0</v>
      </c>
      <c r="I135" s="1">
        <v>228414</v>
      </c>
      <c r="J135" s="1">
        <v>26</v>
      </c>
      <c r="L135" s="1" t="s">
        <v>14</v>
      </c>
      <c r="M135">
        <f t="shared" si="2"/>
        <v>1</v>
      </c>
    </row>
    <row r="136" spans="1:13" x14ac:dyDescent="0.2">
      <c r="A136" s="1">
        <v>135</v>
      </c>
      <c r="B136" s="1">
        <v>0</v>
      </c>
      <c r="C136" s="1">
        <v>2</v>
      </c>
      <c r="D136" s="1" t="s">
        <v>209</v>
      </c>
      <c r="E136" s="1" t="s">
        <v>12</v>
      </c>
      <c r="F136" s="4">
        <v>25</v>
      </c>
      <c r="G136" s="1">
        <v>0</v>
      </c>
      <c r="H136" s="1">
        <v>0</v>
      </c>
      <c r="I136" s="1" t="s">
        <v>210</v>
      </c>
      <c r="J136" s="1">
        <v>13</v>
      </c>
      <c r="L136" s="1" t="s">
        <v>14</v>
      </c>
      <c r="M136">
        <f t="shared" si="2"/>
        <v>1</v>
      </c>
    </row>
    <row r="137" spans="1:13" x14ac:dyDescent="0.2">
      <c r="A137" s="1">
        <v>136</v>
      </c>
      <c r="B137" s="1">
        <v>0</v>
      </c>
      <c r="C137" s="1">
        <v>2</v>
      </c>
      <c r="D137" s="1" t="s">
        <v>211</v>
      </c>
      <c r="E137" s="1" t="s">
        <v>12</v>
      </c>
      <c r="F137" s="4">
        <v>23</v>
      </c>
      <c r="G137" s="1">
        <v>0</v>
      </c>
      <c r="H137" s="1">
        <v>0</v>
      </c>
      <c r="I137" s="1" t="s">
        <v>212</v>
      </c>
      <c r="J137" s="1">
        <v>15.0458</v>
      </c>
      <c r="L137" s="1" t="s">
        <v>19</v>
      </c>
      <c r="M137">
        <f t="shared" si="2"/>
        <v>2</v>
      </c>
    </row>
    <row r="138" spans="1:13" x14ac:dyDescent="0.2">
      <c r="A138" s="1">
        <v>137</v>
      </c>
      <c r="B138" s="1">
        <v>1</v>
      </c>
      <c r="C138" s="1">
        <v>1</v>
      </c>
      <c r="D138" s="1" t="s">
        <v>213</v>
      </c>
      <c r="E138" s="1" t="s">
        <v>16</v>
      </c>
      <c r="F138" s="4">
        <v>19</v>
      </c>
      <c r="G138" s="1">
        <v>0</v>
      </c>
      <c r="H138" s="1">
        <v>2</v>
      </c>
      <c r="I138" s="1">
        <v>11752</v>
      </c>
      <c r="J138" s="1">
        <v>26.283300000000001</v>
      </c>
      <c r="K138" s="1" t="s">
        <v>214</v>
      </c>
      <c r="L138" s="1" t="s">
        <v>14</v>
      </c>
      <c r="M138">
        <f t="shared" si="2"/>
        <v>1</v>
      </c>
    </row>
    <row r="139" spans="1:13" x14ac:dyDescent="0.2">
      <c r="A139" s="1">
        <v>138</v>
      </c>
      <c r="B139" s="1">
        <v>0</v>
      </c>
      <c r="C139" s="1">
        <v>1</v>
      </c>
      <c r="D139" s="1" t="s">
        <v>215</v>
      </c>
      <c r="E139" s="1" t="s">
        <v>12</v>
      </c>
      <c r="F139" s="4">
        <v>37</v>
      </c>
      <c r="G139" s="1">
        <v>1</v>
      </c>
      <c r="H139" s="1">
        <v>0</v>
      </c>
      <c r="I139" s="1">
        <v>113803</v>
      </c>
      <c r="J139" s="1">
        <v>53.1</v>
      </c>
      <c r="K139" s="1" t="s">
        <v>23</v>
      </c>
      <c r="L139" s="1" t="s">
        <v>14</v>
      </c>
      <c r="M139">
        <f t="shared" si="2"/>
        <v>1</v>
      </c>
    </row>
    <row r="140" spans="1:13" x14ac:dyDescent="0.2">
      <c r="A140" s="1">
        <v>139</v>
      </c>
      <c r="B140" s="1">
        <v>0</v>
      </c>
      <c r="C140" s="1">
        <v>3</v>
      </c>
      <c r="D140" s="1" t="s">
        <v>216</v>
      </c>
      <c r="E140" s="1" t="s">
        <v>12</v>
      </c>
      <c r="F140" s="4">
        <v>16</v>
      </c>
      <c r="G140" s="1">
        <v>0</v>
      </c>
      <c r="H140" s="1">
        <v>0</v>
      </c>
      <c r="I140" s="1">
        <v>7534</v>
      </c>
      <c r="J140" s="1">
        <v>9.2166999999999994</v>
      </c>
      <c r="L140" s="1" t="s">
        <v>14</v>
      </c>
      <c r="M140">
        <f t="shared" si="2"/>
        <v>1</v>
      </c>
    </row>
    <row r="141" spans="1:13" x14ac:dyDescent="0.2">
      <c r="A141" s="1">
        <v>140</v>
      </c>
      <c r="B141" s="1">
        <v>0</v>
      </c>
      <c r="C141" s="1">
        <v>1</v>
      </c>
      <c r="D141" s="1" t="s">
        <v>217</v>
      </c>
      <c r="E141" s="1" t="s">
        <v>12</v>
      </c>
      <c r="F141" s="4">
        <v>24</v>
      </c>
      <c r="G141" s="1">
        <v>0</v>
      </c>
      <c r="H141" s="1">
        <v>0</v>
      </c>
      <c r="I141" s="1" t="s">
        <v>218</v>
      </c>
      <c r="J141" s="1">
        <v>79.2</v>
      </c>
      <c r="K141" s="1" t="s">
        <v>219</v>
      </c>
      <c r="L141" s="1" t="s">
        <v>19</v>
      </c>
      <c r="M141">
        <f t="shared" si="2"/>
        <v>2</v>
      </c>
    </row>
    <row r="142" spans="1:13" x14ac:dyDescent="0.2">
      <c r="A142" s="1">
        <v>141</v>
      </c>
      <c r="B142" s="1">
        <v>0</v>
      </c>
      <c r="C142" s="1">
        <v>3</v>
      </c>
      <c r="D142" s="1" t="s">
        <v>220</v>
      </c>
      <c r="E142" s="1" t="s">
        <v>16</v>
      </c>
      <c r="F142" s="5"/>
      <c r="G142" s="1">
        <v>0</v>
      </c>
      <c r="H142" s="1">
        <v>2</v>
      </c>
      <c r="I142" s="1">
        <v>2678</v>
      </c>
      <c r="J142" s="1">
        <v>15.245799999999999</v>
      </c>
      <c r="L142" s="1" t="s">
        <v>19</v>
      </c>
      <c r="M142">
        <f t="shared" si="2"/>
        <v>2</v>
      </c>
    </row>
    <row r="143" spans="1:13" x14ac:dyDescent="0.2">
      <c r="A143" s="1">
        <v>142</v>
      </c>
      <c r="B143" s="1">
        <v>1</v>
      </c>
      <c r="C143" s="1">
        <v>3</v>
      </c>
      <c r="D143" s="1" t="s">
        <v>221</v>
      </c>
      <c r="E143" s="1" t="s">
        <v>16</v>
      </c>
      <c r="F143" s="4">
        <v>22</v>
      </c>
      <c r="G143" s="1">
        <v>0</v>
      </c>
      <c r="H143" s="1">
        <v>0</v>
      </c>
      <c r="I143" s="1">
        <v>347081</v>
      </c>
      <c r="J143" s="1">
        <v>7.75</v>
      </c>
      <c r="L143" s="1" t="s">
        <v>14</v>
      </c>
      <c r="M143">
        <f t="shared" si="2"/>
        <v>1</v>
      </c>
    </row>
    <row r="144" spans="1:13" x14ac:dyDescent="0.2">
      <c r="A144" s="1">
        <v>143</v>
      </c>
      <c r="B144" s="1">
        <v>1</v>
      </c>
      <c r="C144" s="1">
        <v>3</v>
      </c>
      <c r="D144" s="1" t="s">
        <v>222</v>
      </c>
      <c r="E144" s="1" t="s">
        <v>16</v>
      </c>
      <c r="F144" s="4">
        <v>24</v>
      </c>
      <c r="G144" s="1">
        <v>1</v>
      </c>
      <c r="H144" s="1">
        <v>0</v>
      </c>
      <c r="I144" s="1" t="s">
        <v>223</v>
      </c>
      <c r="J144" s="1">
        <v>15.85</v>
      </c>
      <c r="L144" s="1" t="s">
        <v>14</v>
      </c>
      <c r="M144">
        <f t="shared" si="2"/>
        <v>1</v>
      </c>
    </row>
    <row r="145" spans="1:13" x14ac:dyDescent="0.2">
      <c r="A145" s="1">
        <v>144</v>
      </c>
      <c r="B145" s="1">
        <v>0</v>
      </c>
      <c r="C145" s="1">
        <v>3</v>
      </c>
      <c r="D145" s="1" t="s">
        <v>224</v>
      </c>
      <c r="E145" s="1" t="s">
        <v>12</v>
      </c>
      <c r="F145" s="4">
        <v>19</v>
      </c>
      <c r="G145" s="1">
        <v>0</v>
      </c>
      <c r="H145" s="1">
        <v>0</v>
      </c>
      <c r="I145" s="1">
        <v>365222</v>
      </c>
      <c r="J145" s="1">
        <v>6.75</v>
      </c>
      <c r="L145" s="1" t="s">
        <v>26</v>
      </c>
      <c r="M145">
        <f t="shared" si="2"/>
        <v>6</v>
      </c>
    </row>
    <row r="146" spans="1:13" x14ac:dyDescent="0.2">
      <c r="A146" s="1">
        <v>145</v>
      </c>
      <c r="B146" s="1">
        <v>0</v>
      </c>
      <c r="C146" s="1">
        <v>2</v>
      </c>
      <c r="D146" s="1" t="s">
        <v>225</v>
      </c>
      <c r="E146" s="1" t="s">
        <v>12</v>
      </c>
      <c r="F146" s="4">
        <v>18</v>
      </c>
      <c r="G146" s="1">
        <v>0</v>
      </c>
      <c r="H146" s="1">
        <v>0</v>
      </c>
      <c r="I146" s="1">
        <v>231945</v>
      </c>
      <c r="J146" s="1">
        <v>11.5</v>
      </c>
      <c r="L146" s="1" t="s">
        <v>14</v>
      </c>
      <c r="M146">
        <f t="shared" si="2"/>
        <v>1</v>
      </c>
    </row>
    <row r="147" spans="1:13" x14ac:dyDescent="0.2">
      <c r="A147" s="1">
        <v>146</v>
      </c>
      <c r="B147" s="1">
        <v>0</v>
      </c>
      <c r="C147" s="1">
        <v>2</v>
      </c>
      <c r="D147" s="1" t="s">
        <v>226</v>
      </c>
      <c r="E147" s="1" t="s">
        <v>12</v>
      </c>
      <c r="F147" s="4">
        <v>19</v>
      </c>
      <c r="G147" s="1">
        <v>1</v>
      </c>
      <c r="H147" s="1">
        <v>1</v>
      </c>
      <c r="I147" s="1" t="s">
        <v>227</v>
      </c>
      <c r="J147" s="1">
        <v>36.75</v>
      </c>
      <c r="L147" s="1" t="s">
        <v>14</v>
      </c>
      <c r="M147">
        <f t="shared" si="2"/>
        <v>1</v>
      </c>
    </row>
    <row r="148" spans="1:13" x14ac:dyDescent="0.2">
      <c r="A148" s="1">
        <v>147</v>
      </c>
      <c r="B148" s="1">
        <v>1</v>
      </c>
      <c r="C148" s="1">
        <v>3</v>
      </c>
      <c r="D148" s="1" t="s">
        <v>228</v>
      </c>
      <c r="E148" s="1" t="s">
        <v>12</v>
      </c>
      <c r="F148" s="4">
        <v>27</v>
      </c>
      <c r="G148" s="1">
        <v>0</v>
      </c>
      <c r="H148" s="1">
        <v>0</v>
      </c>
      <c r="I148" s="1">
        <v>350043</v>
      </c>
      <c r="J148" s="1">
        <v>7.7957999999999998</v>
      </c>
      <c r="L148" s="1" t="s">
        <v>14</v>
      </c>
      <c r="M148">
        <f t="shared" si="2"/>
        <v>1</v>
      </c>
    </row>
    <row r="149" spans="1:13" x14ac:dyDescent="0.2">
      <c r="A149" s="1">
        <v>148</v>
      </c>
      <c r="B149" s="1">
        <v>0</v>
      </c>
      <c r="C149" s="1">
        <v>3</v>
      </c>
      <c r="D149" s="1" t="s">
        <v>229</v>
      </c>
      <c r="E149" s="1" t="s">
        <v>16</v>
      </c>
      <c r="F149" s="4">
        <v>9</v>
      </c>
      <c r="G149" s="1">
        <v>2</v>
      </c>
      <c r="H149" s="1">
        <v>2</v>
      </c>
      <c r="I149" s="1" t="s">
        <v>142</v>
      </c>
      <c r="J149" s="1">
        <v>34.375</v>
      </c>
      <c r="L149" s="1" t="s">
        <v>14</v>
      </c>
      <c r="M149">
        <f t="shared" si="2"/>
        <v>1</v>
      </c>
    </row>
    <row r="150" spans="1:13" x14ac:dyDescent="0.2">
      <c r="A150" s="1">
        <v>149</v>
      </c>
      <c r="B150" s="1">
        <v>0</v>
      </c>
      <c r="C150" s="1">
        <v>2</v>
      </c>
      <c r="D150" s="1" t="s">
        <v>230</v>
      </c>
      <c r="E150" s="1" t="s">
        <v>12</v>
      </c>
      <c r="F150" s="4">
        <v>36.5</v>
      </c>
      <c r="G150" s="1">
        <v>0</v>
      </c>
      <c r="H150" s="1">
        <v>2</v>
      </c>
      <c r="I150" s="1">
        <v>230080</v>
      </c>
      <c r="J150" s="1">
        <v>26</v>
      </c>
      <c r="K150" s="1" t="s">
        <v>231</v>
      </c>
      <c r="L150" s="1" t="s">
        <v>14</v>
      </c>
      <c r="M150">
        <f t="shared" si="2"/>
        <v>1</v>
      </c>
    </row>
    <row r="151" spans="1:13" x14ac:dyDescent="0.2">
      <c r="A151" s="1">
        <v>150</v>
      </c>
      <c r="B151" s="1">
        <v>0</v>
      </c>
      <c r="C151" s="1">
        <v>2</v>
      </c>
      <c r="D151" s="1" t="s">
        <v>232</v>
      </c>
      <c r="E151" s="1" t="s">
        <v>12</v>
      </c>
      <c r="F151" s="4">
        <v>42</v>
      </c>
      <c r="G151" s="1">
        <v>0</v>
      </c>
      <c r="H151" s="1">
        <v>0</v>
      </c>
      <c r="I151" s="1">
        <v>244310</v>
      </c>
      <c r="J151" s="1">
        <v>13</v>
      </c>
      <c r="L151" s="1" t="s">
        <v>14</v>
      </c>
      <c r="M151">
        <f t="shared" si="2"/>
        <v>1</v>
      </c>
    </row>
    <row r="152" spans="1:13" x14ac:dyDescent="0.2">
      <c r="A152" s="1">
        <v>151</v>
      </c>
      <c r="B152" s="1">
        <v>0</v>
      </c>
      <c r="C152" s="1">
        <v>2</v>
      </c>
      <c r="D152" s="1" t="s">
        <v>233</v>
      </c>
      <c r="E152" s="1" t="s">
        <v>12</v>
      </c>
      <c r="F152" s="4">
        <v>51</v>
      </c>
      <c r="G152" s="1">
        <v>0</v>
      </c>
      <c r="H152" s="1">
        <v>0</v>
      </c>
      <c r="I152" s="1" t="s">
        <v>234</v>
      </c>
      <c r="J152" s="1">
        <v>12.525</v>
      </c>
      <c r="L152" s="1" t="s">
        <v>14</v>
      </c>
      <c r="M152">
        <f t="shared" si="2"/>
        <v>1</v>
      </c>
    </row>
    <row r="153" spans="1:13" x14ac:dyDescent="0.2">
      <c r="A153" s="1">
        <v>152</v>
      </c>
      <c r="B153" s="1">
        <v>1</v>
      </c>
      <c r="C153" s="1">
        <v>1</v>
      </c>
      <c r="D153" s="1" t="s">
        <v>235</v>
      </c>
      <c r="E153" s="1" t="s">
        <v>16</v>
      </c>
      <c r="F153" s="4">
        <v>22</v>
      </c>
      <c r="G153" s="1">
        <v>1</v>
      </c>
      <c r="H153" s="1">
        <v>0</v>
      </c>
      <c r="I153" s="1">
        <v>113776</v>
      </c>
      <c r="J153" s="1">
        <v>66.599999999999994</v>
      </c>
      <c r="K153" s="1" t="s">
        <v>236</v>
      </c>
      <c r="L153" s="1" t="s">
        <v>14</v>
      </c>
      <c r="M153">
        <f t="shared" si="2"/>
        <v>1</v>
      </c>
    </row>
    <row r="154" spans="1:13" x14ac:dyDescent="0.2">
      <c r="A154" s="1">
        <v>153</v>
      </c>
      <c r="B154" s="1">
        <v>0</v>
      </c>
      <c r="C154" s="1">
        <v>3</v>
      </c>
      <c r="D154" s="1" t="s">
        <v>237</v>
      </c>
      <c r="E154" s="1" t="s">
        <v>12</v>
      </c>
      <c r="F154" s="4">
        <v>55.5</v>
      </c>
      <c r="G154" s="1">
        <v>0</v>
      </c>
      <c r="H154" s="1">
        <v>0</v>
      </c>
      <c r="I154" s="1" t="s">
        <v>238</v>
      </c>
      <c r="J154" s="1">
        <v>8.0500000000000007</v>
      </c>
      <c r="L154" s="1" t="s">
        <v>14</v>
      </c>
      <c r="M154">
        <f t="shared" si="2"/>
        <v>1</v>
      </c>
    </row>
    <row r="155" spans="1:13" x14ac:dyDescent="0.2">
      <c r="A155" s="1">
        <v>154</v>
      </c>
      <c r="B155" s="1">
        <v>0</v>
      </c>
      <c r="C155" s="1">
        <v>3</v>
      </c>
      <c r="D155" s="1" t="s">
        <v>239</v>
      </c>
      <c r="E155" s="1" t="s">
        <v>12</v>
      </c>
      <c r="F155" s="4">
        <v>40.5</v>
      </c>
      <c r="G155" s="1">
        <v>0</v>
      </c>
      <c r="H155" s="1">
        <v>2</v>
      </c>
      <c r="I155" s="1" t="s">
        <v>240</v>
      </c>
      <c r="J155" s="1">
        <v>14.5</v>
      </c>
      <c r="L155" s="1" t="s">
        <v>14</v>
      </c>
      <c r="M155">
        <f t="shared" si="2"/>
        <v>1</v>
      </c>
    </row>
    <row r="156" spans="1:13" x14ac:dyDescent="0.2">
      <c r="A156" s="1">
        <v>155</v>
      </c>
      <c r="B156" s="1">
        <v>0</v>
      </c>
      <c r="C156" s="1">
        <v>3</v>
      </c>
      <c r="D156" s="1" t="s">
        <v>241</v>
      </c>
      <c r="E156" s="1" t="s">
        <v>12</v>
      </c>
      <c r="F156" s="5"/>
      <c r="G156" s="1">
        <v>0</v>
      </c>
      <c r="H156" s="1">
        <v>0</v>
      </c>
      <c r="I156" s="1" t="s">
        <v>242</v>
      </c>
      <c r="J156" s="1">
        <v>7.3125</v>
      </c>
      <c r="L156" s="1" t="s">
        <v>14</v>
      </c>
      <c r="M156">
        <f t="shared" si="2"/>
        <v>1</v>
      </c>
    </row>
    <row r="157" spans="1:13" x14ac:dyDescent="0.2">
      <c r="A157" s="1">
        <v>156</v>
      </c>
      <c r="B157" s="1">
        <v>0</v>
      </c>
      <c r="C157" s="1">
        <v>1</v>
      </c>
      <c r="D157" s="1" t="s">
        <v>243</v>
      </c>
      <c r="E157" s="1" t="s">
        <v>12</v>
      </c>
      <c r="F157" s="4">
        <v>51</v>
      </c>
      <c r="G157" s="1">
        <v>0</v>
      </c>
      <c r="H157" s="1">
        <v>1</v>
      </c>
      <c r="I157" s="1" t="s">
        <v>244</v>
      </c>
      <c r="J157" s="1">
        <v>61.379199999999997</v>
      </c>
      <c r="L157" s="1" t="s">
        <v>19</v>
      </c>
      <c r="M157">
        <f t="shared" si="2"/>
        <v>2</v>
      </c>
    </row>
    <row r="158" spans="1:13" x14ac:dyDescent="0.2">
      <c r="A158" s="1">
        <v>157</v>
      </c>
      <c r="B158" s="1">
        <v>1</v>
      </c>
      <c r="C158" s="1">
        <v>3</v>
      </c>
      <c r="D158" s="1" t="s">
        <v>245</v>
      </c>
      <c r="E158" s="1" t="s">
        <v>16</v>
      </c>
      <c r="F158" s="4">
        <v>16</v>
      </c>
      <c r="G158" s="1">
        <v>0</v>
      </c>
      <c r="H158" s="1">
        <v>0</v>
      </c>
      <c r="I158" s="1">
        <v>35851</v>
      </c>
      <c r="J158" s="1">
        <v>7.7332999999999998</v>
      </c>
      <c r="L158" s="1" t="s">
        <v>26</v>
      </c>
      <c r="M158">
        <f t="shared" si="2"/>
        <v>6</v>
      </c>
    </row>
    <row r="159" spans="1:13" x14ac:dyDescent="0.2">
      <c r="A159" s="1">
        <v>158</v>
      </c>
      <c r="B159" s="1">
        <v>0</v>
      </c>
      <c r="C159" s="1">
        <v>3</v>
      </c>
      <c r="D159" s="1" t="s">
        <v>246</v>
      </c>
      <c r="E159" s="1" t="s">
        <v>12</v>
      </c>
      <c r="F159" s="4">
        <v>30</v>
      </c>
      <c r="G159" s="1">
        <v>0</v>
      </c>
      <c r="H159" s="1">
        <v>0</v>
      </c>
      <c r="I159" s="1" t="s">
        <v>247</v>
      </c>
      <c r="J159" s="1">
        <v>8.0500000000000007</v>
      </c>
      <c r="L159" s="1" t="s">
        <v>14</v>
      </c>
      <c r="M159">
        <f t="shared" si="2"/>
        <v>1</v>
      </c>
    </row>
    <row r="160" spans="1:13" x14ac:dyDescent="0.2">
      <c r="A160" s="1">
        <v>159</v>
      </c>
      <c r="B160" s="1">
        <v>0</v>
      </c>
      <c r="C160" s="1">
        <v>3</v>
      </c>
      <c r="D160" s="1" t="s">
        <v>248</v>
      </c>
      <c r="E160" s="1" t="s">
        <v>12</v>
      </c>
      <c r="F160" s="5"/>
      <c r="G160" s="1">
        <v>0</v>
      </c>
      <c r="H160" s="1">
        <v>0</v>
      </c>
      <c r="I160" s="1">
        <v>315037</v>
      </c>
      <c r="J160" s="1">
        <v>8.6624999999999996</v>
      </c>
      <c r="L160" s="1" t="s">
        <v>14</v>
      </c>
      <c r="M160">
        <f t="shared" si="2"/>
        <v>1</v>
      </c>
    </row>
    <row r="161" spans="1:13" x14ac:dyDescent="0.2">
      <c r="A161" s="1">
        <v>160</v>
      </c>
      <c r="B161" s="1">
        <v>0</v>
      </c>
      <c r="C161" s="1">
        <v>3</v>
      </c>
      <c r="D161" s="1" t="s">
        <v>249</v>
      </c>
      <c r="E161" s="1" t="s">
        <v>12</v>
      </c>
      <c r="F161" s="5"/>
      <c r="G161" s="1">
        <v>8</v>
      </c>
      <c r="H161" s="1">
        <v>2</v>
      </c>
      <c r="I161" s="1" t="s">
        <v>250</v>
      </c>
      <c r="J161" s="1">
        <v>69.55</v>
      </c>
      <c r="L161" s="1" t="s">
        <v>14</v>
      </c>
      <c r="M161">
        <f t="shared" si="2"/>
        <v>1</v>
      </c>
    </row>
    <row r="162" spans="1:13" x14ac:dyDescent="0.2">
      <c r="A162" s="1">
        <v>161</v>
      </c>
      <c r="B162" s="1">
        <v>0</v>
      </c>
      <c r="C162" s="1">
        <v>3</v>
      </c>
      <c r="D162" s="1" t="s">
        <v>251</v>
      </c>
      <c r="E162" s="1" t="s">
        <v>12</v>
      </c>
      <c r="F162" s="4">
        <v>44</v>
      </c>
      <c r="G162" s="1">
        <v>0</v>
      </c>
      <c r="H162" s="1">
        <v>1</v>
      </c>
      <c r="I162" s="1">
        <v>371362</v>
      </c>
      <c r="J162" s="1">
        <v>16.100000000000001</v>
      </c>
      <c r="L162" s="1" t="s">
        <v>14</v>
      </c>
      <c r="M162">
        <f t="shared" si="2"/>
        <v>1</v>
      </c>
    </row>
    <row r="163" spans="1:13" x14ac:dyDescent="0.2">
      <c r="A163" s="1">
        <v>162</v>
      </c>
      <c r="B163" s="1">
        <v>1</v>
      </c>
      <c r="C163" s="1">
        <v>2</v>
      </c>
      <c r="D163" s="1" t="s">
        <v>252</v>
      </c>
      <c r="E163" s="1" t="s">
        <v>16</v>
      </c>
      <c r="F163" s="4">
        <v>40</v>
      </c>
      <c r="G163" s="1">
        <v>0</v>
      </c>
      <c r="H163" s="1">
        <v>0</v>
      </c>
      <c r="I163" s="1" t="s">
        <v>253</v>
      </c>
      <c r="J163" s="1">
        <v>15.75</v>
      </c>
      <c r="L163" s="1" t="s">
        <v>14</v>
      </c>
      <c r="M163">
        <f t="shared" si="2"/>
        <v>1</v>
      </c>
    </row>
    <row r="164" spans="1:13" x14ac:dyDescent="0.2">
      <c r="A164" s="1">
        <v>163</v>
      </c>
      <c r="B164" s="1">
        <v>0</v>
      </c>
      <c r="C164" s="1">
        <v>3</v>
      </c>
      <c r="D164" s="1" t="s">
        <v>254</v>
      </c>
      <c r="E164" s="1" t="s">
        <v>12</v>
      </c>
      <c r="F164" s="4">
        <v>26</v>
      </c>
      <c r="G164" s="1">
        <v>0</v>
      </c>
      <c r="H164" s="1">
        <v>0</v>
      </c>
      <c r="I164" s="1">
        <v>347068</v>
      </c>
      <c r="J164" s="1">
        <v>7.7750000000000004</v>
      </c>
      <c r="L164" s="1" t="s">
        <v>14</v>
      </c>
      <c r="M164">
        <f t="shared" si="2"/>
        <v>1</v>
      </c>
    </row>
    <row r="165" spans="1:13" x14ac:dyDescent="0.2">
      <c r="A165" s="1">
        <v>164</v>
      </c>
      <c r="B165" s="1">
        <v>0</v>
      </c>
      <c r="C165" s="1">
        <v>3</v>
      </c>
      <c r="D165" s="1" t="s">
        <v>255</v>
      </c>
      <c r="E165" s="1" t="s">
        <v>12</v>
      </c>
      <c r="F165" s="4">
        <v>17</v>
      </c>
      <c r="G165" s="1">
        <v>0</v>
      </c>
      <c r="H165" s="1">
        <v>0</v>
      </c>
      <c r="I165" s="1">
        <v>315093</v>
      </c>
      <c r="J165" s="1">
        <v>8.6624999999999996</v>
      </c>
      <c r="L165" s="1" t="s">
        <v>14</v>
      </c>
      <c r="M165">
        <f t="shared" si="2"/>
        <v>1</v>
      </c>
    </row>
    <row r="166" spans="1:13" x14ac:dyDescent="0.2">
      <c r="A166" s="1">
        <v>165</v>
      </c>
      <c r="B166" s="1">
        <v>0</v>
      </c>
      <c r="C166" s="1">
        <v>3</v>
      </c>
      <c r="D166" s="1" t="s">
        <v>256</v>
      </c>
      <c r="E166" s="1" t="s">
        <v>12</v>
      </c>
      <c r="F166" s="4">
        <v>1</v>
      </c>
      <c r="G166" s="1">
        <v>4</v>
      </c>
      <c r="H166" s="1">
        <v>1</v>
      </c>
      <c r="I166" s="1">
        <v>3101295</v>
      </c>
      <c r="J166" s="1">
        <v>39.6875</v>
      </c>
      <c r="L166" s="1" t="s">
        <v>14</v>
      </c>
      <c r="M166">
        <f t="shared" si="2"/>
        <v>1</v>
      </c>
    </row>
    <row r="167" spans="1:13" x14ac:dyDescent="0.2">
      <c r="A167" s="1">
        <v>166</v>
      </c>
      <c r="B167" s="1">
        <v>1</v>
      </c>
      <c r="C167" s="1">
        <v>3</v>
      </c>
      <c r="D167" s="1" t="s">
        <v>257</v>
      </c>
      <c r="E167" s="1" t="s">
        <v>12</v>
      </c>
      <c r="F167" s="4">
        <v>9</v>
      </c>
      <c r="G167" s="1">
        <v>0</v>
      </c>
      <c r="H167" s="1">
        <v>2</v>
      </c>
      <c r="I167" s="1">
        <v>363291</v>
      </c>
      <c r="J167" s="1">
        <v>20.524999999999999</v>
      </c>
      <c r="L167" s="1" t="s">
        <v>14</v>
      </c>
      <c r="M167">
        <f t="shared" si="2"/>
        <v>1</v>
      </c>
    </row>
    <row r="168" spans="1:13" x14ac:dyDescent="0.2">
      <c r="A168" s="1">
        <v>167</v>
      </c>
      <c r="B168" s="1">
        <v>1</v>
      </c>
      <c r="C168" s="1">
        <v>1</v>
      </c>
      <c r="D168" s="1" t="s">
        <v>258</v>
      </c>
      <c r="E168" s="1" t="s">
        <v>16</v>
      </c>
      <c r="F168" s="5"/>
      <c r="G168" s="1">
        <v>0</v>
      </c>
      <c r="H168" s="1">
        <v>1</v>
      </c>
      <c r="I168" s="1">
        <v>113505</v>
      </c>
      <c r="J168" s="1">
        <v>55</v>
      </c>
      <c r="K168" s="1" t="s">
        <v>259</v>
      </c>
      <c r="L168" s="1" t="s">
        <v>14</v>
      </c>
      <c r="M168">
        <f t="shared" si="2"/>
        <v>1</v>
      </c>
    </row>
    <row r="169" spans="1:13" x14ac:dyDescent="0.2">
      <c r="A169" s="1">
        <v>168</v>
      </c>
      <c r="B169" s="1">
        <v>0</v>
      </c>
      <c r="C169" s="1">
        <v>3</v>
      </c>
      <c r="D169" s="1" t="s">
        <v>260</v>
      </c>
      <c r="E169" s="1" t="s">
        <v>16</v>
      </c>
      <c r="F169" s="4">
        <v>45</v>
      </c>
      <c r="G169" s="1">
        <v>1</v>
      </c>
      <c r="H169" s="1">
        <v>4</v>
      </c>
      <c r="I169" s="1">
        <v>347088</v>
      </c>
      <c r="J169" s="1">
        <v>27.9</v>
      </c>
      <c r="L169" s="1" t="s">
        <v>14</v>
      </c>
      <c r="M169">
        <f t="shared" si="2"/>
        <v>1</v>
      </c>
    </row>
    <row r="170" spans="1:13" x14ac:dyDescent="0.2">
      <c r="A170" s="1">
        <v>169</v>
      </c>
      <c r="B170" s="1">
        <v>0</v>
      </c>
      <c r="C170" s="1">
        <v>1</v>
      </c>
      <c r="D170" s="1" t="s">
        <v>261</v>
      </c>
      <c r="E170" s="1" t="s">
        <v>12</v>
      </c>
      <c r="F170" s="5"/>
      <c r="G170" s="1">
        <v>0</v>
      </c>
      <c r="H170" s="1">
        <v>0</v>
      </c>
      <c r="I170" s="1" t="s">
        <v>262</v>
      </c>
      <c r="J170" s="1">
        <v>25.925000000000001</v>
      </c>
      <c r="L170" s="1" t="s">
        <v>14</v>
      </c>
      <c r="M170">
        <f t="shared" si="2"/>
        <v>1</v>
      </c>
    </row>
    <row r="171" spans="1:13" x14ac:dyDescent="0.2">
      <c r="A171" s="1">
        <v>170</v>
      </c>
      <c r="B171" s="1">
        <v>0</v>
      </c>
      <c r="C171" s="1">
        <v>3</v>
      </c>
      <c r="D171" s="1" t="s">
        <v>263</v>
      </c>
      <c r="E171" s="1" t="s">
        <v>12</v>
      </c>
      <c r="F171" s="4">
        <v>28</v>
      </c>
      <c r="G171" s="1">
        <v>0</v>
      </c>
      <c r="H171" s="1">
        <v>0</v>
      </c>
      <c r="I171" s="1">
        <v>1601</v>
      </c>
      <c r="J171" s="1">
        <v>56.495800000000003</v>
      </c>
      <c r="L171" s="1" t="s">
        <v>14</v>
      </c>
      <c r="M171">
        <f t="shared" si="2"/>
        <v>1</v>
      </c>
    </row>
    <row r="172" spans="1:13" x14ac:dyDescent="0.2">
      <c r="A172" s="1">
        <v>171</v>
      </c>
      <c r="B172" s="1">
        <v>0</v>
      </c>
      <c r="C172" s="1">
        <v>1</v>
      </c>
      <c r="D172" s="1" t="s">
        <v>264</v>
      </c>
      <c r="E172" s="1" t="s">
        <v>12</v>
      </c>
      <c r="F172" s="4">
        <v>61</v>
      </c>
      <c r="G172" s="1">
        <v>0</v>
      </c>
      <c r="H172" s="1">
        <v>0</v>
      </c>
      <c r="I172" s="1">
        <v>111240</v>
      </c>
      <c r="J172" s="1">
        <v>33.5</v>
      </c>
      <c r="K172" s="1" t="s">
        <v>265</v>
      </c>
      <c r="L172" s="1" t="s">
        <v>14</v>
      </c>
      <c r="M172">
        <f t="shared" si="2"/>
        <v>1</v>
      </c>
    </row>
    <row r="173" spans="1:13" x14ac:dyDescent="0.2">
      <c r="A173" s="1">
        <v>172</v>
      </c>
      <c r="B173" s="1">
        <v>0</v>
      </c>
      <c r="C173" s="1">
        <v>3</v>
      </c>
      <c r="D173" s="1" t="s">
        <v>266</v>
      </c>
      <c r="E173" s="1" t="s">
        <v>12</v>
      </c>
      <c r="F173" s="4">
        <v>4</v>
      </c>
      <c r="G173" s="1">
        <v>4</v>
      </c>
      <c r="H173" s="1">
        <v>1</v>
      </c>
      <c r="I173" s="1">
        <v>382652</v>
      </c>
      <c r="J173" s="1">
        <v>29.125</v>
      </c>
      <c r="L173" s="1" t="s">
        <v>26</v>
      </c>
      <c r="M173">
        <f t="shared" si="2"/>
        <v>6</v>
      </c>
    </row>
    <row r="174" spans="1:13" x14ac:dyDescent="0.2">
      <c r="A174" s="1">
        <v>173</v>
      </c>
      <c r="B174" s="1">
        <v>1</v>
      </c>
      <c r="C174" s="1">
        <v>3</v>
      </c>
      <c r="D174" s="1" t="s">
        <v>267</v>
      </c>
      <c r="E174" s="1" t="s">
        <v>16</v>
      </c>
      <c r="F174" s="4">
        <v>1</v>
      </c>
      <c r="G174" s="1">
        <v>1</v>
      </c>
      <c r="H174" s="1">
        <v>1</v>
      </c>
      <c r="I174" s="1">
        <v>347742</v>
      </c>
      <c r="J174" s="1">
        <v>11.1333</v>
      </c>
      <c r="L174" s="1" t="s">
        <v>14</v>
      </c>
      <c r="M174">
        <f t="shared" si="2"/>
        <v>1</v>
      </c>
    </row>
    <row r="175" spans="1:13" x14ac:dyDescent="0.2">
      <c r="A175" s="1">
        <v>174</v>
      </c>
      <c r="B175" s="1">
        <v>0</v>
      </c>
      <c r="C175" s="1">
        <v>3</v>
      </c>
      <c r="D175" s="1" t="s">
        <v>268</v>
      </c>
      <c r="E175" s="1" t="s">
        <v>12</v>
      </c>
      <c r="F175" s="4">
        <v>21</v>
      </c>
      <c r="G175" s="1">
        <v>0</v>
      </c>
      <c r="H175" s="1">
        <v>0</v>
      </c>
      <c r="I175" s="1" t="s">
        <v>269</v>
      </c>
      <c r="J175" s="1">
        <v>7.9249999999999998</v>
      </c>
      <c r="L175" s="1" t="s">
        <v>14</v>
      </c>
      <c r="M175">
        <f t="shared" si="2"/>
        <v>1</v>
      </c>
    </row>
    <row r="176" spans="1:13" x14ac:dyDescent="0.2">
      <c r="A176" s="1">
        <v>175</v>
      </c>
      <c r="B176" s="1">
        <v>0</v>
      </c>
      <c r="C176" s="1">
        <v>1</v>
      </c>
      <c r="D176" s="1" t="s">
        <v>270</v>
      </c>
      <c r="E176" s="1" t="s">
        <v>12</v>
      </c>
      <c r="F176" s="4">
        <v>56</v>
      </c>
      <c r="G176" s="1">
        <v>0</v>
      </c>
      <c r="H176" s="1">
        <v>0</v>
      </c>
      <c r="I176" s="1">
        <v>17764</v>
      </c>
      <c r="J176" s="1">
        <v>30.695799999999998</v>
      </c>
      <c r="K176" s="1" t="s">
        <v>271</v>
      </c>
      <c r="L176" s="1" t="s">
        <v>19</v>
      </c>
      <c r="M176">
        <f t="shared" si="2"/>
        <v>2</v>
      </c>
    </row>
    <row r="177" spans="1:13" x14ac:dyDescent="0.2">
      <c r="A177" s="1">
        <v>176</v>
      </c>
      <c r="B177" s="1">
        <v>0</v>
      </c>
      <c r="C177" s="1">
        <v>3</v>
      </c>
      <c r="D177" s="1" t="s">
        <v>272</v>
      </c>
      <c r="E177" s="1" t="s">
        <v>12</v>
      </c>
      <c r="F177" s="4">
        <v>18</v>
      </c>
      <c r="G177" s="1">
        <v>1</v>
      </c>
      <c r="H177" s="1">
        <v>1</v>
      </c>
      <c r="I177" s="1">
        <v>350404</v>
      </c>
      <c r="J177" s="1">
        <v>7.8541999999999996</v>
      </c>
      <c r="L177" s="1" t="s">
        <v>14</v>
      </c>
      <c r="M177">
        <f t="shared" si="2"/>
        <v>1</v>
      </c>
    </row>
    <row r="178" spans="1:13" x14ac:dyDescent="0.2">
      <c r="A178" s="1">
        <v>177</v>
      </c>
      <c r="B178" s="1">
        <v>0</v>
      </c>
      <c r="C178" s="1">
        <v>3</v>
      </c>
      <c r="D178" s="1" t="s">
        <v>273</v>
      </c>
      <c r="E178" s="1" t="s">
        <v>12</v>
      </c>
      <c r="F178" s="5"/>
      <c r="G178" s="1">
        <v>3</v>
      </c>
      <c r="H178" s="1">
        <v>1</v>
      </c>
      <c r="I178" s="1">
        <v>4133</v>
      </c>
      <c r="J178" s="1">
        <v>25.466699999999999</v>
      </c>
      <c r="L178" s="1" t="s">
        <v>14</v>
      </c>
      <c r="M178">
        <f t="shared" si="2"/>
        <v>1</v>
      </c>
    </row>
    <row r="179" spans="1:13" x14ac:dyDescent="0.2">
      <c r="A179" s="1">
        <v>178</v>
      </c>
      <c r="B179" s="1">
        <v>0</v>
      </c>
      <c r="C179" s="1">
        <v>1</v>
      </c>
      <c r="D179" s="1" t="s">
        <v>274</v>
      </c>
      <c r="E179" s="1" t="s">
        <v>16</v>
      </c>
      <c r="F179" s="4">
        <v>50</v>
      </c>
      <c r="G179" s="1">
        <v>0</v>
      </c>
      <c r="H179" s="1">
        <v>0</v>
      </c>
      <c r="I179" s="1" t="s">
        <v>275</v>
      </c>
      <c r="J179" s="1">
        <v>28.712499999999999</v>
      </c>
      <c r="K179" s="1" t="s">
        <v>276</v>
      </c>
      <c r="L179" s="1" t="s">
        <v>19</v>
      </c>
      <c r="M179">
        <f t="shared" si="2"/>
        <v>2</v>
      </c>
    </row>
    <row r="180" spans="1:13" x14ac:dyDescent="0.2">
      <c r="A180" s="1">
        <v>179</v>
      </c>
      <c r="B180" s="1">
        <v>0</v>
      </c>
      <c r="C180" s="1">
        <v>2</v>
      </c>
      <c r="D180" s="1" t="s">
        <v>277</v>
      </c>
      <c r="E180" s="1" t="s">
        <v>12</v>
      </c>
      <c r="F180" s="4">
        <v>30</v>
      </c>
      <c r="G180" s="1">
        <v>0</v>
      </c>
      <c r="H180" s="1">
        <v>0</v>
      </c>
      <c r="I180" s="1">
        <v>250653</v>
      </c>
      <c r="J180" s="1">
        <v>13</v>
      </c>
      <c r="L180" s="1" t="s">
        <v>14</v>
      </c>
      <c r="M180">
        <f t="shared" si="2"/>
        <v>1</v>
      </c>
    </row>
    <row r="181" spans="1:13" x14ac:dyDescent="0.2">
      <c r="A181" s="1">
        <v>180</v>
      </c>
      <c r="B181" s="1">
        <v>0</v>
      </c>
      <c r="C181" s="1">
        <v>3</v>
      </c>
      <c r="D181" s="1" t="s">
        <v>278</v>
      </c>
      <c r="E181" s="1" t="s">
        <v>12</v>
      </c>
      <c r="F181" s="4">
        <v>36</v>
      </c>
      <c r="G181" s="1">
        <v>0</v>
      </c>
      <c r="H181" s="1">
        <v>0</v>
      </c>
      <c r="I181" s="1" t="s">
        <v>279</v>
      </c>
      <c r="J181" s="1">
        <v>0</v>
      </c>
      <c r="L181" s="1" t="s">
        <v>14</v>
      </c>
      <c r="M181">
        <f t="shared" si="2"/>
        <v>1</v>
      </c>
    </row>
    <row r="182" spans="1:13" x14ac:dyDescent="0.2">
      <c r="A182" s="1">
        <v>181</v>
      </c>
      <c r="B182" s="1">
        <v>0</v>
      </c>
      <c r="C182" s="1">
        <v>3</v>
      </c>
      <c r="D182" s="1" t="s">
        <v>280</v>
      </c>
      <c r="E182" s="1" t="s">
        <v>16</v>
      </c>
      <c r="F182" s="5"/>
      <c r="G182" s="1">
        <v>8</v>
      </c>
      <c r="H182" s="1">
        <v>2</v>
      </c>
      <c r="I182" s="1" t="s">
        <v>250</v>
      </c>
      <c r="J182" s="1">
        <v>69.55</v>
      </c>
      <c r="L182" s="1" t="s">
        <v>14</v>
      </c>
      <c r="M182">
        <f t="shared" si="2"/>
        <v>1</v>
      </c>
    </row>
    <row r="183" spans="1:13" x14ac:dyDescent="0.2">
      <c r="A183" s="1">
        <v>182</v>
      </c>
      <c r="B183" s="1">
        <v>0</v>
      </c>
      <c r="C183" s="1">
        <v>2</v>
      </c>
      <c r="D183" s="1" t="s">
        <v>281</v>
      </c>
      <c r="E183" s="1" t="s">
        <v>12</v>
      </c>
      <c r="F183" s="5"/>
      <c r="G183" s="1">
        <v>0</v>
      </c>
      <c r="H183" s="1">
        <v>0</v>
      </c>
      <c r="I183" s="1" t="s">
        <v>282</v>
      </c>
      <c r="J183" s="1">
        <v>15.05</v>
      </c>
      <c r="L183" s="1" t="s">
        <v>19</v>
      </c>
      <c r="M183">
        <f t="shared" si="2"/>
        <v>2</v>
      </c>
    </row>
    <row r="184" spans="1:13" x14ac:dyDescent="0.2">
      <c r="A184" s="1">
        <v>183</v>
      </c>
      <c r="B184" s="1">
        <v>0</v>
      </c>
      <c r="C184" s="1">
        <v>3</v>
      </c>
      <c r="D184" s="1" t="s">
        <v>283</v>
      </c>
      <c r="E184" s="1" t="s">
        <v>12</v>
      </c>
      <c r="F184" s="4">
        <v>9</v>
      </c>
      <c r="G184" s="1">
        <v>4</v>
      </c>
      <c r="H184" s="1">
        <v>2</v>
      </c>
      <c r="I184" s="1">
        <v>347077</v>
      </c>
      <c r="J184" s="1">
        <v>31.387499999999999</v>
      </c>
      <c r="L184" s="1" t="s">
        <v>14</v>
      </c>
      <c r="M184">
        <f t="shared" si="2"/>
        <v>1</v>
      </c>
    </row>
    <row r="185" spans="1:13" x14ac:dyDescent="0.2">
      <c r="A185" s="1">
        <v>184</v>
      </c>
      <c r="B185" s="1">
        <v>1</v>
      </c>
      <c r="C185" s="1">
        <v>2</v>
      </c>
      <c r="D185" s="1" t="s">
        <v>284</v>
      </c>
      <c r="E185" s="1" t="s">
        <v>12</v>
      </c>
      <c r="F185" s="4">
        <v>1</v>
      </c>
      <c r="G185" s="1">
        <v>2</v>
      </c>
      <c r="H185" s="1">
        <v>1</v>
      </c>
      <c r="I185" s="1">
        <v>230136</v>
      </c>
      <c r="J185" s="1">
        <v>39</v>
      </c>
      <c r="K185" s="1" t="s">
        <v>285</v>
      </c>
      <c r="L185" s="1" t="s">
        <v>14</v>
      </c>
      <c r="M185">
        <f t="shared" si="2"/>
        <v>1</v>
      </c>
    </row>
    <row r="186" spans="1:13" x14ac:dyDescent="0.2">
      <c r="A186" s="1">
        <v>185</v>
      </c>
      <c r="B186" s="1">
        <v>1</v>
      </c>
      <c r="C186" s="1">
        <v>3</v>
      </c>
      <c r="D186" s="1" t="s">
        <v>286</v>
      </c>
      <c r="E186" s="1" t="s">
        <v>16</v>
      </c>
      <c r="F186" s="4">
        <v>4</v>
      </c>
      <c r="G186" s="1">
        <v>0</v>
      </c>
      <c r="H186" s="1">
        <v>2</v>
      </c>
      <c r="I186" s="1">
        <v>315153</v>
      </c>
      <c r="J186" s="1">
        <v>22.024999999999999</v>
      </c>
      <c r="L186" s="1" t="s">
        <v>14</v>
      </c>
      <c r="M186">
        <f t="shared" si="2"/>
        <v>1</v>
      </c>
    </row>
    <row r="187" spans="1:13" x14ac:dyDescent="0.2">
      <c r="A187" s="1">
        <v>186</v>
      </c>
      <c r="B187" s="1">
        <v>0</v>
      </c>
      <c r="C187" s="1">
        <v>1</v>
      </c>
      <c r="D187" s="1" t="s">
        <v>287</v>
      </c>
      <c r="E187" s="1" t="s">
        <v>12</v>
      </c>
      <c r="F187" s="5"/>
      <c r="G187" s="1">
        <v>0</v>
      </c>
      <c r="H187" s="1">
        <v>0</v>
      </c>
      <c r="I187" s="1">
        <v>113767</v>
      </c>
      <c r="J187" s="1">
        <v>50</v>
      </c>
      <c r="K187" s="1" t="s">
        <v>288</v>
      </c>
      <c r="L187" s="1" t="s">
        <v>14</v>
      </c>
      <c r="M187">
        <f t="shared" si="2"/>
        <v>1</v>
      </c>
    </row>
    <row r="188" spans="1:13" x14ac:dyDescent="0.2">
      <c r="A188" s="1">
        <v>187</v>
      </c>
      <c r="B188" s="1">
        <v>1</v>
      </c>
      <c r="C188" s="1">
        <v>3</v>
      </c>
      <c r="D188" s="1" t="s">
        <v>289</v>
      </c>
      <c r="E188" s="1" t="s">
        <v>16</v>
      </c>
      <c r="F188" s="5"/>
      <c r="G188" s="1">
        <v>1</v>
      </c>
      <c r="H188" s="1">
        <v>0</v>
      </c>
      <c r="I188" s="1">
        <v>370365</v>
      </c>
      <c r="J188" s="1">
        <v>15.5</v>
      </c>
      <c r="L188" s="1" t="s">
        <v>26</v>
      </c>
      <c r="M188">
        <f t="shared" si="2"/>
        <v>6</v>
      </c>
    </row>
    <row r="189" spans="1:13" x14ac:dyDescent="0.2">
      <c r="A189" s="1">
        <v>188</v>
      </c>
      <c r="B189" s="1">
        <v>1</v>
      </c>
      <c r="C189" s="1">
        <v>1</v>
      </c>
      <c r="D189" s="1" t="s">
        <v>290</v>
      </c>
      <c r="E189" s="1" t="s">
        <v>12</v>
      </c>
      <c r="F189" s="4">
        <v>45</v>
      </c>
      <c r="G189" s="1">
        <v>0</v>
      </c>
      <c r="H189" s="1">
        <v>0</v>
      </c>
      <c r="I189" s="1">
        <v>111428</v>
      </c>
      <c r="J189" s="1">
        <v>26.55</v>
      </c>
      <c r="L189" s="1" t="s">
        <v>14</v>
      </c>
      <c r="M189">
        <f t="shared" si="2"/>
        <v>1</v>
      </c>
    </row>
    <row r="190" spans="1:13" x14ac:dyDescent="0.2">
      <c r="A190" s="1">
        <v>189</v>
      </c>
      <c r="B190" s="1">
        <v>0</v>
      </c>
      <c r="C190" s="1">
        <v>3</v>
      </c>
      <c r="D190" s="1" t="s">
        <v>291</v>
      </c>
      <c r="E190" s="1" t="s">
        <v>12</v>
      </c>
      <c r="F190" s="4">
        <v>40</v>
      </c>
      <c r="G190" s="1">
        <v>1</v>
      </c>
      <c r="H190" s="1">
        <v>1</v>
      </c>
      <c r="I190" s="1">
        <v>364849</v>
      </c>
      <c r="J190" s="1">
        <v>15.5</v>
      </c>
      <c r="L190" s="1" t="s">
        <v>26</v>
      </c>
      <c r="M190">
        <f t="shared" si="2"/>
        <v>6</v>
      </c>
    </row>
    <row r="191" spans="1:13" x14ac:dyDescent="0.2">
      <c r="A191" s="1">
        <v>190</v>
      </c>
      <c r="B191" s="1">
        <v>0</v>
      </c>
      <c r="C191" s="1">
        <v>3</v>
      </c>
      <c r="D191" s="1" t="s">
        <v>292</v>
      </c>
      <c r="E191" s="1" t="s">
        <v>12</v>
      </c>
      <c r="F191" s="4">
        <v>36</v>
      </c>
      <c r="G191" s="1">
        <v>0</v>
      </c>
      <c r="H191" s="1">
        <v>0</v>
      </c>
      <c r="I191" s="1">
        <v>349247</v>
      </c>
      <c r="J191" s="1">
        <v>7.8958000000000004</v>
      </c>
      <c r="L191" s="1" t="s">
        <v>14</v>
      </c>
      <c r="M191">
        <f t="shared" si="2"/>
        <v>1</v>
      </c>
    </row>
    <row r="192" spans="1:13" x14ac:dyDescent="0.2">
      <c r="A192" s="1">
        <v>191</v>
      </c>
      <c r="B192" s="1">
        <v>1</v>
      </c>
      <c r="C192" s="1">
        <v>2</v>
      </c>
      <c r="D192" s="1" t="s">
        <v>293</v>
      </c>
      <c r="E192" s="1" t="s">
        <v>16</v>
      </c>
      <c r="F192" s="4">
        <v>32</v>
      </c>
      <c r="G192" s="1">
        <v>0</v>
      </c>
      <c r="H192" s="1">
        <v>0</v>
      </c>
      <c r="I192" s="1">
        <v>234604</v>
      </c>
      <c r="J192" s="1">
        <v>13</v>
      </c>
      <c r="L192" s="1" t="s">
        <v>14</v>
      </c>
      <c r="M192">
        <f t="shared" si="2"/>
        <v>1</v>
      </c>
    </row>
    <row r="193" spans="1:13" x14ac:dyDescent="0.2">
      <c r="A193" s="1">
        <v>192</v>
      </c>
      <c r="B193" s="1">
        <v>0</v>
      </c>
      <c r="C193" s="1">
        <v>2</v>
      </c>
      <c r="D193" s="1" t="s">
        <v>294</v>
      </c>
      <c r="E193" s="1" t="s">
        <v>12</v>
      </c>
      <c r="F193" s="4">
        <v>19</v>
      </c>
      <c r="G193" s="1">
        <v>0</v>
      </c>
      <c r="H193" s="1">
        <v>0</v>
      </c>
      <c r="I193" s="1">
        <v>28424</v>
      </c>
      <c r="J193" s="1">
        <v>13</v>
      </c>
      <c r="L193" s="1" t="s">
        <v>14</v>
      </c>
      <c r="M193">
        <f t="shared" si="2"/>
        <v>1</v>
      </c>
    </row>
    <row r="194" spans="1:13" x14ac:dyDescent="0.2">
      <c r="A194" s="1">
        <v>193</v>
      </c>
      <c r="B194" s="1">
        <v>1</v>
      </c>
      <c r="C194" s="1">
        <v>3</v>
      </c>
      <c r="D194" s="1" t="s">
        <v>295</v>
      </c>
      <c r="E194" s="1" t="s">
        <v>16</v>
      </c>
      <c r="F194" s="4">
        <v>19</v>
      </c>
      <c r="G194" s="1">
        <v>1</v>
      </c>
      <c r="H194" s="1">
        <v>0</v>
      </c>
      <c r="I194" s="1">
        <v>350046</v>
      </c>
      <c r="J194" s="1">
        <v>7.8541999999999996</v>
      </c>
      <c r="L194" s="1" t="s">
        <v>14</v>
      </c>
      <c r="M194">
        <f t="shared" si="2"/>
        <v>1</v>
      </c>
    </row>
    <row r="195" spans="1:13" x14ac:dyDescent="0.2">
      <c r="A195" s="1">
        <v>194</v>
      </c>
      <c r="B195" s="1">
        <v>1</v>
      </c>
      <c r="C195" s="1">
        <v>2</v>
      </c>
      <c r="D195" s="1" t="s">
        <v>296</v>
      </c>
      <c r="E195" s="1" t="s">
        <v>12</v>
      </c>
      <c r="F195" s="4">
        <v>3</v>
      </c>
      <c r="G195" s="1">
        <v>1</v>
      </c>
      <c r="H195" s="1">
        <v>1</v>
      </c>
      <c r="I195" s="1">
        <v>230080</v>
      </c>
      <c r="J195" s="1">
        <v>26</v>
      </c>
      <c r="K195" s="1" t="s">
        <v>231</v>
      </c>
      <c r="L195" s="1" t="s">
        <v>14</v>
      </c>
      <c r="M195">
        <f t="shared" ref="M195:M258" si="3">MATCH($L$2:$L$892,$L$2:$L$892,0)</f>
        <v>1</v>
      </c>
    </row>
    <row r="196" spans="1:13" x14ac:dyDescent="0.2">
      <c r="A196" s="1">
        <v>195</v>
      </c>
      <c r="B196" s="1">
        <v>1</v>
      </c>
      <c r="C196" s="1">
        <v>1</v>
      </c>
      <c r="D196" s="1" t="s">
        <v>297</v>
      </c>
      <c r="E196" s="1" t="s">
        <v>16</v>
      </c>
      <c r="F196" s="4">
        <v>44</v>
      </c>
      <c r="G196" s="1">
        <v>0</v>
      </c>
      <c r="H196" s="1">
        <v>0</v>
      </c>
      <c r="I196" s="1" t="s">
        <v>298</v>
      </c>
      <c r="J196" s="1">
        <v>27.720800000000001</v>
      </c>
      <c r="K196" s="1" t="s">
        <v>299</v>
      </c>
      <c r="L196" s="1" t="s">
        <v>19</v>
      </c>
      <c r="M196">
        <f t="shared" si="3"/>
        <v>2</v>
      </c>
    </row>
    <row r="197" spans="1:13" x14ac:dyDescent="0.2">
      <c r="A197" s="1">
        <v>196</v>
      </c>
      <c r="B197" s="1">
        <v>1</v>
      </c>
      <c r="C197" s="1">
        <v>1</v>
      </c>
      <c r="D197" s="1" t="s">
        <v>300</v>
      </c>
      <c r="E197" s="1" t="s">
        <v>16</v>
      </c>
      <c r="F197" s="4">
        <v>58</v>
      </c>
      <c r="G197" s="1">
        <v>0</v>
      </c>
      <c r="H197" s="1">
        <v>0</v>
      </c>
      <c r="I197" s="1" t="s">
        <v>62</v>
      </c>
      <c r="J197" s="1">
        <v>146.52080000000001</v>
      </c>
      <c r="K197" s="1" t="s">
        <v>301</v>
      </c>
      <c r="L197" s="1" t="s">
        <v>19</v>
      </c>
      <c r="M197">
        <f t="shared" si="3"/>
        <v>2</v>
      </c>
    </row>
    <row r="198" spans="1:13" x14ac:dyDescent="0.2">
      <c r="A198" s="1">
        <v>197</v>
      </c>
      <c r="B198" s="1">
        <v>0</v>
      </c>
      <c r="C198" s="1">
        <v>3</v>
      </c>
      <c r="D198" s="1" t="s">
        <v>302</v>
      </c>
      <c r="E198" s="1" t="s">
        <v>12</v>
      </c>
      <c r="F198" s="5"/>
      <c r="G198" s="1">
        <v>0</v>
      </c>
      <c r="H198" s="1">
        <v>0</v>
      </c>
      <c r="I198" s="1">
        <v>368703</v>
      </c>
      <c r="J198" s="1">
        <v>7.75</v>
      </c>
      <c r="L198" s="1" t="s">
        <v>26</v>
      </c>
      <c r="M198">
        <f t="shared" si="3"/>
        <v>6</v>
      </c>
    </row>
    <row r="199" spans="1:13" x14ac:dyDescent="0.2">
      <c r="A199" s="1">
        <v>198</v>
      </c>
      <c r="B199" s="1">
        <v>0</v>
      </c>
      <c r="C199" s="1">
        <v>3</v>
      </c>
      <c r="D199" s="1" t="s">
        <v>303</v>
      </c>
      <c r="E199" s="1" t="s">
        <v>12</v>
      </c>
      <c r="F199" s="4">
        <v>42</v>
      </c>
      <c r="G199" s="1">
        <v>0</v>
      </c>
      <c r="H199" s="1">
        <v>1</v>
      </c>
      <c r="I199" s="1">
        <v>4579</v>
      </c>
      <c r="J199" s="1">
        <v>8.4041999999999994</v>
      </c>
      <c r="L199" s="1" t="s">
        <v>14</v>
      </c>
      <c r="M199">
        <f t="shared" si="3"/>
        <v>1</v>
      </c>
    </row>
    <row r="200" spans="1:13" x14ac:dyDescent="0.2">
      <c r="A200" s="1">
        <v>199</v>
      </c>
      <c r="B200" s="1">
        <v>1</v>
      </c>
      <c r="C200" s="1">
        <v>3</v>
      </c>
      <c r="D200" s="1" t="s">
        <v>304</v>
      </c>
      <c r="E200" s="1" t="s">
        <v>16</v>
      </c>
      <c r="F200" s="5"/>
      <c r="G200" s="1">
        <v>0</v>
      </c>
      <c r="H200" s="1">
        <v>0</v>
      </c>
      <c r="I200" s="1">
        <v>370370</v>
      </c>
      <c r="J200" s="1">
        <v>7.75</v>
      </c>
      <c r="L200" s="1" t="s">
        <v>26</v>
      </c>
      <c r="M200">
        <f t="shared" si="3"/>
        <v>6</v>
      </c>
    </row>
    <row r="201" spans="1:13" x14ac:dyDescent="0.2">
      <c r="A201" s="1">
        <v>200</v>
      </c>
      <c r="B201" s="1">
        <v>0</v>
      </c>
      <c r="C201" s="1">
        <v>2</v>
      </c>
      <c r="D201" s="1" t="s">
        <v>305</v>
      </c>
      <c r="E201" s="1" t="s">
        <v>16</v>
      </c>
      <c r="F201" s="4">
        <v>24</v>
      </c>
      <c r="G201" s="1">
        <v>0</v>
      </c>
      <c r="H201" s="1">
        <v>0</v>
      </c>
      <c r="I201" s="1">
        <v>248747</v>
      </c>
      <c r="J201" s="1">
        <v>13</v>
      </c>
      <c r="L201" s="1" t="s">
        <v>14</v>
      </c>
      <c r="M201">
        <f t="shared" si="3"/>
        <v>1</v>
      </c>
    </row>
    <row r="202" spans="1:13" x14ac:dyDescent="0.2">
      <c r="A202" s="1">
        <v>201</v>
      </c>
      <c r="B202" s="1">
        <v>0</v>
      </c>
      <c r="C202" s="1">
        <v>3</v>
      </c>
      <c r="D202" s="1" t="s">
        <v>306</v>
      </c>
      <c r="E202" s="1" t="s">
        <v>12</v>
      </c>
      <c r="F202" s="4">
        <v>28</v>
      </c>
      <c r="G202" s="1">
        <v>0</v>
      </c>
      <c r="H202" s="1">
        <v>0</v>
      </c>
      <c r="I202" s="1">
        <v>345770</v>
      </c>
      <c r="J202" s="1">
        <v>9.5</v>
      </c>
      <c r="L202" s="1" t="s">
        <v>14</v>
      </c>
      <c r="M202">
        <f t="shared" si="3"/>
        <v>1</v>
      </c>
    </row>
    <row r="203" spans="1:13" x14ac:dyDescent="0.2">
      <c r="A203" s="1">
        <v>202</v>
      </c>
      <c r="B203" s="1">
        <v>0</v>
      </c>
      <c r="C203" s="1">
        <v>3</v>
      </c>
      <c r="D203" s="1" t="s">
        <v>307</v>
      </c>
      <c r="E203" s="1" t="s">
        <v>12</v>
      </c>
      <c r="F203" s="5"/>
      <c r="G203" s="1">
        <v>8</v>
      </c>
      <c r="H203" s="1">
        <v>2</v>
      </c>
      <c r="I203" s="1" t="s">
        <v>250</v>
      </c>
      <c r="J203" s="1">
        <v>69.55</v>
      </c>
      <c r="L203" s="1" t="s">
        <v>14</v>
      </c>
      <c r="M203">
        <f t="shared" si="3"/>
        <v>1</v>
      </c>
    </row>
    <row r="204" spans="1:13" x14ac:dyDescent="0.2">
      <c r="A204" s="1">
        <v>203</v>
      </c>
      <c r="B204" s="1">
        <v>0</v>
      </c>
      <c r="C204" s="1">
        <v>3</v>
      </c>
      <c r="D204" s="1" t="s">
        <v>308</v>
      </c>
      <c r="E204" s="1" t="s">
        <v>12</v>
      </c>
      <c r="F204" s="4">
        <v>34</v>
      </c>
      <c r="G204" s="1">
        <v>0</v>
      </c>
      <c r="H204" s="1">
        <v>0</v>
      </c>
      <c r="I204" s="1">
        <v>3101264</v>
      </c>
      <c r="J204" s="1">
        <v>6.4958</v>
      </c>
      <c r="L204" s="1" t="s">
        <v>14</v>
      </c>
      <c r="M204">
        <f t="shared" si="3"/>
        <v>1</v>
      </c>
    </row>
    <row r="205" spans="1:13" x14ac:dyDescent="0.2">
      <c r="A205" s="1">
        <v>204</v>
      </c>
      <c r="B205" s="1">
        <v>0</v>
      </c>
      <c r="C205" s="1">
        <v>3</v>
      </c>
      <c r="D205" s="1" t="s">
        <v>309</v>
      </c>
      <c r="E205" s="1" t="s">
        <v>12</v>
      </c>
      <c r="F205" s="4">
        <v>45.5</v>
      </c>
      <c r="G205" s="1">
        <v>0</v>
      </c>
      <c r="H205" s="1">
        <v>0</v>
      </c>
      <c r="I205" s="1">
        <v>2628</v>
      </c>
      <c r="J205" s="1">
        <v>7.2249999999999996</v>
      </c>
      <c r="L205" s="1" t="s">
        <v>19</v>
      </c>
      <c r="M205">
        <f t="shared" si="3"/>
        <v>2</v>
      </c>
    </row>
    <row r="206" spans="1:13" x14ac:dyDescent="0.2">
      <c r="A206" s="1">
        <v>205</v>
      </c>
      <c r="B206" s="1">
        <v>1</v>
      </c>
      <c r="C206" s="1">
        <v>3</v>
      </c>
      <c r="D206" s="1" t="s">
        <v>310</v>
      </c>
      <c r="E206" s="1" t="s">
        <v>12</v>
      </c>
      <c r="F206" s="4">
        <v>18</v>
      </c>
      <c r="G206" s="1">
        <v>0</v>
      </c>
      <c r="H206" s="1">
        <v>0</v>
      </c>
      <c r="I206" s="1" t="s">
        <v>311</v>
      </c>
      <c r="J206" s="1">
        <v>8.0500000000000007</v>
      </c>
      <c r="L206" s="1" t="s">
        <v>14</v>
      </c>
      <c r="M206">
        <f t="shared" si="3"/>
        <v>1</v>
      </c>
    </row>
    <row r="207" spans="1:13" x14ac:dyDescent="0.2">
      <c r="A207" s="1">
        <v>206</v>
      </c>
      <c r="B207" s="1">
        <v>0</v>
      </c>
      <c r="C207" s="1">
        <v>3</v>
      </c>
      <c r="D207" s="1" t="s">
        <v>312</v>
      </c>
      <c r="E207" s="1" t="s">
        <v>16</v>
      </c>
      <c r="F207" s="4">
        <v>2</v>
      </c>
      <c r="G207" s="1">
        <v>0</v>
      </c>
      <c r="H207" s="1">
        <v>1</v>
      </c>
      <c r="I207" s="1">
        <v>347054</v>
      </c>
      <c r="J207" s="1">
        <v>10.4625</v>
      </c>
      <c r="K207" s="1" t="s">
        <v>34</v>
      </c>
      <c r="L207" s="1" t="s">
        <v>14</v>
      </c>
      <c r="M207">
        <f t="shared" si="3"/>
        <v>1</v>
      </c>
    </row>
    <row r="208" spans="1:13" x14ac:dyDescent="0.2">
      <c r="A208" s="1">
        <v>207</v>
      </c>
      <c r="B208" s="1">
        <v>0</v>
      </c>
      <c r="C208" s="1">
        <v>3</v>
      </c>
      <c r="D208" s="1" t="s">
        <v>313</v>
      </c>
      <c r="E208" s="1" t="s">
        <v>12</v>
      </c>
      <c r="F208" s="4">
        <v>32</v>
      </c>
      <c r="G208" s="1">
        <v>1</v>
      </c>
      <c r="H208" s="1">
        <v>0</v>
      </c>
      <c r="I208" s="1">
        <v>3101278</v>
      </c>
      <c r="J208" s="1">
        <v>15.85</v>
      </c>
      <c r="L208" s="1" t="s">
        <v>14</v>
      </c>
      <c r="M208">
        <f t="shared" si="3"/>
        <v>1</v>
      </c>
    </row>
    <row r="209" spans="1:13" x14ac:dyDescent="0.2">
      <c r="A209" s="1">
        <v>208</v>
      </c>
      <c r="B209" s="1">
        <v>1</v>
      </c>
      <c r="C209" s="1">
        <v>3</v>
      </c>
      <c r="D209" s="1" t="s">
        <v>314</v>
      </c>
      <c r="E209" s="1" t="s">
        <v>12</v>
      </c>
      <c r="F209" s="4">
        <v>26</v>
      </c>
      <c r="G209" s="1">
        <v>0</v>
      </c>
      <c r="H209" s="1">
        <v>0</v>
      </c>
      <c r="I209" s="1">
        <v>2699</v>
      </c>
      <c r="J209" s="1">
        <v>18.787500000000001</v>
      </c>
      <c r="L209" s="1" t="s">
        <v>19</v>
      </c>
      <c r="M209">
        <f t="shared" si="3"/>
        <v>2</v>
      </c>
    </row>
    <row r="210" spans="1:13" x14ac:dyDescent="0.2">
      <c r="A210" s="1">
        <v>209</v>
      </c>
      <c r="B210" s="1">
        <v>1</v>
      </c>
      <c r="C210" s="1">
        <v>3</v>
      </c>
      <c r="D210" s="1" t="s">
        <v>315</v>
      </c>
      <c r="E210" s="1" t="s">
        <v>16</v>
      </c>
      <c r="F210" s="4">
        <v>16</v>
      </c>
      <c r="G210" s="1">
        <v>0</v>
      </c>
      <c r="H210" s="1">
        <v>0</v>
      </c>
      <c r="I210" s="1">
        <v>367231</v>
      </c>
      <c r="J210" s="1">
        <v>7.75</v>
      </c>
      <c r="L210" s="1" t="s">
        <v>26</v>
      </c>
      <c r="M210">
        <f t="shared" si="3"/>
        <v>6</v>
      </c>
    </row>
    <row r="211" spans="1:13" x14ac:dyDescent="0.2">
      <c r="A211" s="1">
        <v>210</v>
      </c>
      <c r="B211" s="1">
        <v>1</v>
      </c>
      <c r="C211" s="1">
        <v>1</v>
      </c>
      <c r="D211" s="1" t="s">
        <v>316</v>
      </c>
      <c r="E211" s="1" t="s">
        <v>12</v>
      </c>
      <c r="F211" s="4">
        <v>40</v>
      </c>
      <c r="G211" s="1">
        <v>0</v>
      </c>
      <c r="H211" s="1">
        <v>0</v>
      </c>
      <c r="I211" s="1">
        <v>112277</v>
      </c>
      <c r="J211" s="1">
        <v>31</v>
      </c>
      <c r="K211" s="1" t="s">
        <v>317</v>
      </c>
      <c r="L211" s="1" t="s">
        <v>19</v>
      </c>
      <c r="M211">
        <f t="shared" si="3"/>
        <v>2</v>
      </c>
    </row>
    <row r="212" spans="1:13" x14ac:dyDescent="0.2">
      <c r="A212" s="1">
        <v>211</v>
      </c>
      <c r="B212" s="1">
        <v>0</v>
      </c>
      <c r="C212" s="1">
        <v>3</v>
      </c>
      <c r="D212" s="1" t="s">
        <v>318</v>
      </c>
      <c r="E212" s="1" t="s">
        <v>12</v>
      </c>
      <c r="F212" s="4">
        <v>24</v>
      </c>
      <c r="G212" s="1">
        <v>0</v>
      </c>
      <c r="H212" s="1">
        <v>0</v>
      </c>
      <c r="I212" s="1" t="s">
        <v>319</v>
      </c>
      <c r="J212" s="1">
        <v>7.05</v>
      </c>
      <c r="L212" s="1" t="s">
        <v>14</v>
      </c>
      <c r="M212">
        <f t="shared" si="3"/>
        <v>1</v>
      </c>
    </row>
    <row r="213" spans="1:13" x14ac:dyDescent="0.2">
      <c r="A213" s="1">
        <v>212</v>
      </c>
      <c r="B213" s="1">
        <v>1</v>
      </c>
      <c r="C213" s="1">
        <v>2</v>
      </c>
      <c r="D213" s="1" t="s">
        <v>320</v>
      </c>
      <c r="E213" s="1" t="s">
        <v>16</v>
      </c>
      <c r="F213" s="4">
        <v>35</v>
      </c>
      <c r="G213" s="1">
        <v>0</v>
      </c>
      <c r="H213" s="1">
        <v>0</v>
      </c>
      <c r="I213" s="1" t="s">
        <v>321</v>
      </c>
      <c r="J213" s="1">
        <v>21</v>
      </c>
      <c r="L213" s="1" t="s">
        <v>14</v>
      </c>
      <c r="M213">
        <f t="shared" si="3"/>
        <v>1</v>
      </c>
    </row>
    <row r="214" spans="1:13" x14ac:dyDescent="0.2">
      <c r="A214" s="1">
        <v>213</v>
      </c>
      <c r="B214" s="1">
        <v>0</v>
      </c>
      <c r="C214" s="1">
        <v>3</v>
      </c>
      <c r="D214" s="1" t="s">
        <v>322</v>
      </c>
      <c r="E214" s="1" t="s">
        <v>12</v>
      </c>
      <c r="F214" s="4">
        <v>22</v>
      </c>
      <c r="G214" s="1">
        <v>0</v>
      </c>
      <c r="H214" s="1">
        <v>0</v>
      </c>
      <c r="I214" s="1" t="s">
        <v>323</v>
      </c>
      <c r="J214" s="1">
        <v>7.25</v>
      </c>
      <c r="L214" s="1" t="s">
        <v>14</v>
      </c>
      <c r="M214">
        <f t="shared" si="3"/>
        <v>1</v>
      </c>
    </row>
    <row r="215" spans="1:13" x14ac:dyDescent="0.2">
      <c r="A215" s="1">
        <v>214</v>
      </c>
      <c r="B215" s="1">
        <v>0</v>
      </c>
      <c r="C215" s="1">
        <v>2</v>
      </c>
      <c r="D215" s="1" t="s">
        <v>324</v>
      </c>
      <c r="E215" s="1" t="s">
        <v>12</v>
      </c>
      <c r="F215" s="4">
        <v>30</v>
      </c>
      <c r="G215" s="1">
        <v>0</v>
      </c>
      <c r="H215" s="1">
        <v>0</v>
      </c>
      <c r="I215" s="1">
        <v>250646</v>
      </c>
      <c r="J215" s="1">
        <v>13</v>
      </c>
      <c r="L215" s="1" t="s">
        <v>14</v>
      </c>
      <c r="M215">
        <f t="shared" si="3"/>
        <v>1</v>
      </c>
    </row>
    <row r="216" spans="1:13" x14ac:dyDescent="0.2">
      <c r="A216" s="1">
        <v>215</v>
      </c>
      <c r="B216" s="1">
        <v>0</v>
      </c>
      <c r="C216" s="1">
        <v>3</v>
      </c>
      <c r="D216" s="1" t="s">
        <v>325</v>
      </c>
      <c r="E216" s="1" t="s">
        <v>12</v>
      </c>
      <c r="F216" s="5"/>
      <c r="G216" s="1">
        <v>1</v>
      </c>
      <c r="H216" s="1">
        <v>0</v>
      </c>
      <c r="I216" s="1">
        <v>367229</v>
      </c>
      <c r="J216" s="1">
        <v>7.75</v>
      </c>
      <c r="L216" s="1" t="s">
        <v>26</v>
      </c>
      <c r="M216">
        <f t="shared" si="3"/>
        <v>6</v>
      </c>
    </row>
    <row r="217" spans="1:13" x14ac:dyDescent="0.2">
      <c r="A217" s="1">
        <v>216</v>
      </c>
      <c r="B217" s="1">
        <v>1</v>
      </c>
      <c r="C217" s="1">
        <v>1</v>
      </c>
      <c r="D217" s="1" t="s">
        <v>326</v>
      </c>
      <c r="E217" s="1" t="s">
        <v>16</v>
      </c>
      <c r="F217" s="4">
        <v>31</v>
      </c>
      <c r="G217" s="1">
        <v>1</v>
      </c>
      <c r="H217" s="1">
        <v>0</v>
      </c>
      <c r="I217" s="1">
        <v>35273</v>
      </c>
      <c r="J217" s="1">
        <v>113.27500000000001</v>
      </c>
      <c r="K217" s="1" t="s">
        <v>327</v>
      </c>
      <c r="L217" s="1" t="s">
        <v>19</v>
      </c>
      <c r="M217">
        <f t="shared" si="3"/>
        <v>2</v>
      </c>
    </row>
    <row r="218" spans="1:13" x14ac:dyDescent="0.2">
      <c r="A218" s="1">
        <v>217</v>
      </c>
      <c r="B218" s="1">
        <v>1</v>
      </c>
      <c r="C218" s="1">
        <v>3</v>
      </c>
      <c r="D218" s="1" t="s">
        <v>328</v>
      </c>
      <c r="E218" s="1" t="s">
        <v>16</v>
      </c>
      <c r="F218" s="4">
        <v>27</v>
      </c>
      <c r="G218" s="1">
        <v>0</v>
      </c>
      <c r="H218" s="1">
        <v>0</v>
      </c>
      <c r="I218" s="1" t="s">
        <v>329</v>
      </c>
      <c r="J218" s="1">
        <v>7.9249999999999998</v>
      </c>
      <c r="L218" s="1" t="s">
        <v>14</v>
      </c>
      <c r="M218">
        <f t="shared" si="3"/>
        <v>1</v>
      </c>
    </row>
    <row r="219" spans="1:13" x14ac:dyDescent="0.2">
      <c r="A219" s="1">
        <v>218</v>
      </c>
      <c r="B219" s="1">
        <v>0</v>
      </c>
      <c r="C219" s="1">
        <v>2</v>
      </c>
      <c r="D219" s="1" t="s">
        <v>330</v>
      </c>
      <c r="E219" s="1" t="s">
        <v>12</v>
      </c>
      <c r="F219" s="4">
        <v>42</v>
      </c>
      <c r="G219" s="1">
        <v>1</v>
      </c>
      <c r="H219" s="1">
        <v>0</v>
      </c>
      <c r="I219" s="1">
        <v>243847</v>
      </c>
      <c r="J219" s="1">
        <v>27</v>
      </c>
      <c r="L219" s="1" t="s">
        <v>14</v>
      </c>
      <c r="M219">
        <f t="shared" si="3"/>
        <v>1</v>
      </c>
    </row>
    <row r="220" spans="1:13" x14ac:dyDescent="0.2">
      <c r="A220" s="1">
        <v>219</v>
      </c>
      <c r="B220" s="1">
        <v>1</v>
      </c>
      <c r="C220" s="1">
        <v>1</v>
      </c>
      <c r="D220" s="1" t="s">
        <v>331</v>
      </c>
      <c r="E220" s="1" t="s">
        <v>16</v>
      </c>
      <c r="F220" s="4">
        <v>32</v>
      </c>
      <c r="G220" s="1">
        <v>0</v>
      </c>
      <c r="H220" s="1">
        <v>0</v>
      </c>
      <c r="I220" s="1">
        <v>11813</v>
      </c>
      <c r="J220" s="1">
        <v>76.291700000000006</v>
      </c>
      <c r="K220" s="1" t="s">
        <v>332</v>
      </c>
      <c r="L220" s="1" t="s">
        <v>19</v>
      </c>
      <c r="M220">
        <f t="shared" si="3"/>
        <v>2</v>
      </c>
    </row>
    <row r="221" spans="1:13" x14ac:dyDescent="0.2">
      <c r="A221" s="1">
        <v>220</v>
      </c>
      <c r="B221" s="1">
        <v>0</v>
      </c>
      <c r="C221" s="1">
        <v>2</v>
      </c>
      <c r="D221" s="1" t="s">
        <v>333</v>
      </c>
      <c r="E221" s="1" t="s">
        <v>12</v>
      </c>
      <c r="F221" s="4">
        <v>30</v>
      </c>
      <c r="G221" s="1">
        <v>0</v>
      </c>
      <c r="H221" s="1">
        <v>0</v>
      </c>
      <c r="I221" s="1" t="s">
        <v>334</v>
      </c>
      <c r="J221" s="1">
        <v>10.5</v>
      </c>
      <c r="L221" s="1" t="s">
        <v>14</v>
      </c>
      <c r="M221">
        <f t="shared" si="3"/>
        <v>1</v>
      </c>
    </row>
    <row r="222" spans="1:13" x14ac:dyDescent="0.2">
      <c r="A222" s="1">
        <v>221</v>
      </c>
      <c r="B222" s="1">
        <v>1</v>
      </c>
      <c r="C222" s="1">
        <v>3</v>
      </c>
      <c r="D222" s="1" t="s">
        <v>335</v>
      </c>
      <c r="E222" s="1" t="s">
        <v>12</v>
      </c>
      <c r="F222" s="4">
        <v>16</v>
      </c>
      <c r="G222" s="1">
        <v>0</v>
      </c>
      <c r="H222" s="1">
        <v>0</v>
      </c>
      <c r="I222" s="1" t="s">
        <v>336</v>
      </c>
      <c r="J222" s="1">
        <v>8.0500000000000007</v>
      </c>
      <c r="L222" s="1" t="s">
        <v>14</v>
      </c>
      <c r="M222">
        <f t="shared" si="3"/>
        <v>1</v>
      </c>
    </row>
    <row r="223" spans="1:13" x14ac:dyDescent="0.2">
      <c r="A223" s="1">
        <v>222</v>
      </c>
      <c r="B223" s="1">
        <v>0</v>
      </c>
      <c r="C223" s="1">
        <v>2</v>
      </c>
      <c r="D223" s="1" t="s">
        <v>337</v>
      </c>
      <c r="E223" s="1" t="s">
        <v>12</v>
      </c>
      <c r="F223" s="4">
        <v>27</v>
      </c>
      <c r="G223" s="1">
        <v>0</v>
      </c>
      <c r="H223" s="1">
        <v>0</v>
      </c>
      <c r="I223" s="1">
        <v>220367</v>
      </c>
      <c r="J223" s="1">
        <v>13</v>
      </c>
      <c r="L223" s="1" t="s">
        <v>14</v>
      </c>
      <c r="M223">
        <f t="shared" si="3"/>
        <v>1</v>
      </c>
    </row>
    <row r="224" spans="1:13" x14ac:dyDescent="0.2">
      <c r="A224" s="1">
        <v>223</v>
      </c>
      <c r="B224" s="1">
        <v>0</v>
      </c>
      <c r="C224" s="1">
        <v>3</v>
      </c>
      <c r="D224" s="1" t="s">
        <v>338</v>
      </c>
      <c r="E224" s="1" t="s">
        <v>12</v>
      </c>
      <c r="F224" s="4">
        <v>51</v>
      </c>
      <c r="G224" s="1">
        <v>0</v>
      </c>
      <c r="H224" s="1">
        <v>0</v>
      </c>
      <c r="I224" s="1">
        <v>21440</v>
      </c>
      <c r="J224" s="1">
        <v>8.0500000000000007</v>
      </c>
      <c r="L224" s="1" t="s">
        <v>14</v>
      </c>
      <c r="M224">
        <f t="shared" si="3"/>
        <v>1</v>
      </c>
    </row>
    <row r="225" spans="1:13" x14ac:dyDescent="0.2">
      <c r="A225" s="1">
        <v>224</v>
      </c>
      <c r="B225" s="1">
        <v>0</v>
      </c>
      <c r="C225" s="1">
        <v>3</v>
      </c>
      <c r="D225" s="1" t="s">
        <v>339</v>
      </c>
      <c r="E225" s="1" t="s">
        <v>12</v>
      </c>
      <c r="F225" s="5"/>
      <c r="G225" s="1">
        <v>0</v>
      </c>
      <c r="H225" s="1">
        <v>0</v>
      </c>
      <c r="I225" s="1">
        <v>349234</v>
      </c>
      <c r="J225" s="1">
        <v>7.8958000000000004</v>
      </c>
      <c r="L225" s="1" t="s">
        <v>14</v>
      </c>
      <c r="M225">
        <f t="shared" si="3"/>
        <v>1</v>
      </c>
    </row>
    <row r="226" spans="1:13" x14ac:dyDescent="0.2">
      <c r="A226" s="1">
        <v>225</v>
      </c>
      <c r="B226" s="1">
        <v>1</v>
      </c>
      <c r="C226" s="1">
        <v>1</v>
      </c>
      <c r="D226" s="1" t="s">
        <v>340</v>
      </c>
      <c r="E226" s="1" t="s">
        <v>12</v>
      </c>
      <c r="F226" s="4">
        <v>38</v>
      </c>
      <c r="G226" s="1">
        <v>1</v>
      </c>
      <c r="H226" s="1">
        <v>0</v>
      </c>
      <c r="I226" s="1">
        <v>19943</v>
      </c>
      <c r="J226" s="1">
        <v>90</v>
      </c>
      <c r="K226" s="1" t="s">
        <v>341</v>
      </c>
      <c r="L226" s="1" t="s">
        <v>14</v>
      </c>
      <c r="M226">
        <f t="shared" si="3"/>
        <v>1</v>
      </c>
    </row>
    <row r="227" spans="1:13" x14ac:dyDescent="0.2">
      <c r="A227" s="1">
        <v>226</v>
      </c>
      <c r="B227" s="1">
        <v>0</v>
      </c>
      <c r="C227" s="1">
        <v>3</v>
      </c>
      <c r="D227" s="1" t="s">
        <v>342</v>
      </c>
      <c r="E227" s="1" t="s">
        <v>12</v>
      </c>
      <c r="F227" s="4">
        <v>22</v>
      </c>
      <c r="G227" s="1">
        <v>0</v>
      </c>
      <c r="H227" s="1">
        <v>0</v>
      </c>
      <c r="I227" s="1" t="s">
        <v>343</v>
      </c>
      <c r="J227" s="1">
        <v>9.35</v>
      </c>
      <c r="L227" s="1" t="s">
        <v>14</v>
      </c>
      <c r="M227">
        <f t="shared" si="3"/>
        <v>1</v>
      </c>
    </row>
    <row r="228" spans="1:13" x14ac:dyDescent="0.2">
      <c r="A228" s="1">
        <v>227</v>
      </c>
      <c r="B228" s="1">
        <v>1</v>
      </c>
      <c r="C228" s="1">
        <v>2</v>
      </c>
      <c r="D228" s="1" t="s">
        <v>344</v>
      </c>
      <c r="E228" s="1" t="s">
        <v>12</v>
      </c>
      <c r="F228" s="4">
        <v>19</v>
      </c>
      <c r="G228" s="1">
        <v>0</v>
      </c>
      <c r="H228" s="1">
        <v>0</v>
      </c>
      <c r="I228" s="1" t="s">
        <v>345</v>
      </c>
      <c r="J228" s="1">
        <v>10.5</v>
      </c>
      <c r="L228" s="1" t="s">
        <v>14</v>
      </c>
      <c r="M228">
        <f t="shared" si="3"/>
        <v>1</v>
      </c>
    </row>
    <row r="229" spans="1:13" x14ac:dyDescent="0.2">
      <c r="A229" s="1">
        <v>228</v>
      </c>
      <c r="B229" s="1">
        <v>0</v>
      </c>
      <c r="C229" s="1">
        <v>3</v>
      </c>
      <c r="D229" s="1" t="s">
        <v>346</v>
      </c>
      <c r="E229" s="1" t="s">
        <v>12</v>
      </c>
      <c r="F229" s="4">
        <v>20.5</v>
      </c>
      <c r="G229" s="1">
        <v>0</v>
      </c>
      <c r="H229" s="1">
        <v>0</v>
      </c>
      <c r="I229" s="1" t="s">
        <v>347</v>
      </c>
      <c r="J229" s="1">
        <v>7.25</v>
      </c>
      <c r="L229" s="1" t="s">
        <v>14</v>
      </c>
      <c r="M229">
        <f t="shared" si="3"/>
        <v>1</v>
      </c>
    </row>
    <row r="230" spans="1:13" x14ac:dyDescent="0.2">
      <c r="A230" s="1">
        <v>229</v>
      </c>
      <c r="B230" s="1">
        <v>0</v>
      </c>
      <c r="C230" s="1">
        <v>2</v>
      </c>
      <c r="D230" s="1" t="s">
        <v>348</v>
      </c>
      <c r="E230" s="1" t="s">
        <v>12</v>
      </c>
      <c r="F230" s="4">
        <v>18</v>
      </c>
      <c r="G230" s="1">
        <v>0</v>
      </c>
      <c r="H230" s="1">
        <v>0</v>
      </c>
      <c r="I230" s="1">
        <v>236171</v>
      </c>
      <c r="J230" s="1">
        <v>13</v>
      </c>
      <c r="L230" s="1" t="s">
        <v>14</v>
      </c>
      <c r="M230">
        <f t="shared" si="3"/>
        <v>1</v>
      </c>
    </row>
    <row r="231" spans="1:13" x14ac:dyDescent="0.2">
      <c r="A231" s="1">
        <v>230</v>
      </c>
      <c r="B231" s="1">
        <v>0</v>
      </c>
      <c r="C231" s="1">
        <v>3</v>
      </c>
      <c r="D231" s="1" t="s">
        <v>349</v>
      </c>
      <c r="E231" s="1" t="s">
        <v>16</v>
      </c>
      <c r="F231" s="5"/>
      <c r="G231" s="1">
        <v>3</v>
      </c>
      <c r="H231" s="1">
        <v>1</v>
      </c>
      <c r="I231" s="1">
        <v>4133</v>
      </c>
      <c r="J231" s="1">
        <v>25.466699999999999</v>
      </c>
      <c r="L231" s="1" t="s">
        <v>14</v>
      </c>
      <c r="M231">
        <f t="shared" si="3"/>
        <v>1</v>
      </c>
    </row>
    <row r="232" spans="1:13" x14ac:dyDescent="0.2">
      <c r="A232" s="1">
        <v>231</v>
      </c>
      <c r="B232" s="1">
        <v>1</v>
      </c>
      <c r="C232" s="1">
        <v>1</v>
      </c>
      <c r="D232" s="1" t="s">
        <v>350</v>
      </c>
      <c r="E232" s="1" t="s">
        <v>16</v>
      </c>
      <c r="F232" s="4">
        <v>35</v>
      </c>
      <c r="G232" s="1">
        <v>1</v>
      </c>
      <c r="H232" s="1">
        <v>0</v>
      </c>
      <c r="I232" s="1">
        <v>36973</v>
      </c>
      <c r="J232" s="1">
        <v>83.474999999999994</v>
      </c>
      <c r="K232" s="1" t="s">
        <v>109</v>
      </c>
      <c r="L232" s="1" t="s">
        <v>14</v>
      </c>
      <c r="M232">
        <f t="shared" si="3"/>
        <v>1</v>
      </c>
    </row>
    <row r="233" spans="1:13" x14ac:dyDescent="0.2">
      <c r="A233" s="1">
        <v>232</v>
      </c>
      <c r="B233" s="1">
        <v>0</v>
      </c>
      <c r="C233" s="1">
        <v>3</v>
      </c>
      <c r="D233" s="1" t="s">
        <v>351</v>
      </c>
      <c r="E233" s="1" t="s">
        <v>12</v>
      </c>
      <c r="F233" s="4">
        <v>29</v>
      </c>
      <c r="G233" s="1">
        <v>0</v>
      </c>
      <c r="H233" s="1">
        <v>0</v>
      </c>
      <c r="I233" s="1">
        <v>347067</v>
      </c>
      <c r="J233" s="1">
        <v>7.7750000000000004</v>
      </c>
      <c r="L233" s="1" t="s">
        <v>14</v>
      </c>
      <c r="M233">
        <f t="shared" si="3"/>
        <v>1</v>
      </c>
    </row>
    <row r="234" spans="1:13" x14ac:dyDescent="0.2">
      <c r="A234" s="1">
        <v>233</v>
      </c>
      <c r="B234" s="1">
        <v>0</v>
      </c>
      <c r="C234" s="1">
        <v>2</v>
      </c>
      <c r="D234" s="1" t="s">
        <v>352</v>
      </c>
      <c r="E234" s="1" t="s">
        <v>12</v>
      </c>
      <c r="F234" s="4">
        <v>59</v>
      </c>
      <c r="G234" s="1">
        <v>0</v>
      </c>
      <c r="H234" s="1">
        <v>0</v>
      </c>
      <c r="I234" s="1">
        <v>237442</v>
      </c>
      <c r="J234" s="1">
        <v>13.5</v>
      </c>
      <c r="L234" s="1" t="s">
        <v>14</v>
      </c>
      <c r="M234">
        <f t="shared" si="3"/>
        <v>1</v>
      </c>
    </row>
    <row r="235" spans="1:13" x14ac:dyDescent="0.2">
      <c r="A235" s="1">
        <v>234</v>
      </c>
      <c r="B235" s="1">
        <v>1</v>
      </c>
      <c r="C235" s="1">
        <v>3</v>
      </c>
      <c r="D235" s="1" t="s">
        <v>353</v>
      </c>
      <c r="E235" s="1" t="s">
        <v>16</v>
      </c>
      <c r="F235" s="4">
        <v>5</v>
      </c>
      <c r="G235" s="1">
        <v>4</v>
      </c>
      <c r="H235" s="1">
        <v>2</v>
      </c>
      <c r="I235" s="1">
        <v>347077</v>
      </c>
      <c r="J235" s="1">
        <v>31.387499999999999</v>
      </c>
      <c r="L235" s="1" t="s">
        <v>14</v>
      </c>
      <c r="M235">
        <f t="shared" si="3"/>
        <v>1</v>
      </c>
    </row>
    <row r="236" spans="1:13" x14ac:dyDescent="0.2">
      <c r="A236" s="1">
        <v>235</v>
      </c>
      <c r="B236" s="1">
        <v>0</v>
      </c>
      <c r="C236" s="1">
        <v>2</v>
      </c>
      <c r="D236" s="1" t="s">
        <v>354</v>
      </c>
      <c r="E236" s="1" t="s">
        <v>12</v>
      </c>
      <c r="F236" s="4">
        <v>24</v>
      </c>
      <c r="G236" s="1">
        <v>0</v>
      </c>
      <c r="H236" s="1">
        <v>0</v>
      </c>
      <c r="I236" s="1" t="s">
        <v>355</v>
      </c>
      <c r="J236" s="1">
        <v>10.5</v>
      </c>
      <c r="L236" s="1" t="s">
        <v>14</v>
      </c>
      <c r="M236">
        <f t="shared" si="3"/>
        <v>1</v>
      </c>
    </row>
    <row r="237" spans="1:13" x14ac:dyDescent="0.2">
      <c r="A237" s="1">
        <v>236</v>
      </c>
      <c r="B237" s="1">
        <v>0</v>
      </c>
      <c r="C237" s="1">
        <v>3</v>
      </c>
      <c r="D237" s="1" t="s">
        <v>356</v>
      </c>
      <c r="E237" s="1" t="s">
        <v>16</v>
      </c>
      <c r="F237" s="5"/>
      <c r="G237" s="1">
        <v>0</v>
      </c>
      <c r="H237" s="1">
        <v>0</v>
      </c>
      <c r="I237" s="1" t="s">
        <v>357</v>
      </c>
      <c r="J237" s="1">
        <v>7.55</v>
      </c>
      <c r="L237" s="1" t="s">
        <v>14</v>
      </c>
      <c r="M237">
        <f t="shared" si="3"/>
        <v>1</v>
      </c>
    </row>
    <row r="238" spans="1:13" x14ac:dyDescent="0.2">
      <c r="A238" s="1">
        <v>237</v>
      </c>
      <c r="B238" s="1">
        <v>0</v>
      </c>
      <c r="C238" s="1">
        <v>2</v>
      </c>
      <c r="D238" s="1" t="s">
        <v>358</v>
      </c>
      <c r="E238" s="1" t="s">
        <v>12</v>
      </c>
      <c r="F238" s="4">
        <v>44</v>
      </c>
      <c r="G238" s="1">
        <v>1</v>
      </c>
      <c r="H238" s="1">
        <v>0</v>
      </c>
      <c r="I238" s="1">
        <v>26707</v>
      </c>
      <c r="J238" s="1">
        <v>26</v>
      </c>
      <c r="L238" s="1" t="s">
        <v>14</v>
      </c>
      <c r="M238">
        <f t="shared" si="3"/>
        <v>1</v>
      </c>
    </row>
    <row r="239" spans="1:13" x14ac:dyDescent="0.2">
      <c r="A239" s="1">
        <v>238</v>
      </c>
      <c r="B239" s="1">
        <v>1</v>
      </c>
      <c r="C239" s="1">
        <v>2</v>
      </c>
      <c r="D239" s="1" t="s">
        <v>359</v>
      </c>
      <c r="E239" s="1" t="s">
        <v>16</v>
      </c>
      <c r="F239" s="4">
        <v>8</v>
      </c>
      <c r="G239" s="1">
        <v>0</v>
      </c>
      <c r="H239" s="1">
        <v>2</v>
      </c>
      <c r="I239" s="1" t="s">
        <v>360</v>
      </c>
      <c r="J239" s="1">
        <v>26.25</v>
      </c>
      <c r="L239" s="1" t="s">
        <v>14</v>
      </c>
      <c r="M239">
        <f t="shared" si="3"/>
        <v>1</v>
      </c>
    </row>
    <row r="240" spans="1:13" x14ac:dyDescent="0.2">
      <c r="A240" s="1">
        <v>239</v>
      </c>
      <c r="B240" s="1">
        <v>0</v>
      </c>
      <c r="C240" s="1">
        <v>2</v>
      </c>
      <c r="D240" s="1" t="s">
        <v>361</v>
      </c>
      <c r="E240" s="1" t="s">
        <v>12</v>
      </c>
      <c r="F240" s="4">
        <v>19</v>
      </c>
      <c r="G240" s="1">
        <v>0</v>
      </c>
      <c r="H240" s="1">
        <v>0</v>
      </c>
      <c r="I240" s="1">
        <v>28665</v>
      </c>
      <c r="J240" s="1">
        <v>10.5</v>
      </c>
      <c r="L240" s="1" t="s">
        <v>14</v>
      </c>
      <c r="M240">
        <f t="shared" si="3"/>
        <v>1</v>
      </c>
    </row>
    <row r="241" spans="1:13" x14ac:dyDescent="0.2">
      <c r="A241" s="1">
        <v>240</v>
      </c>
      <c r="B241" s="1">
        <v>0</v>
      </c>
      <c r="C241" s="1">
        <v>2</v>
      </c>
      <c r="D241" s="1" t="s">
        <v>362</v>
      </c>
      <c r="E241" s="1" t="s">
        <v>12</v>
      </c>
      <c r="F241" s="4">
        <v>33</v>
      </c>
      <c r="G241" s="1">
        <v>0</v>
      </c>
      <c r="H241" s="1">
        <v>0</v>
      </c>
      <c r="I241" s="1" t="s">
        <v>363</v>
      </c>
      <c r="J241" s="1">
        <v>12.275</v>
      </c>
      <c r="L241" s="1" t="s">
        <v>14</v>
      </c>
      <c r="M241">
        <f t="shared" si="3"/>
        <v>1</v>
      </c>
    </row>
    <row r="242" spans="1:13" x14ac:dyDescent="0.2">
      <c r="A242" s="1">
        <v>241</v>
      </c>
      <c r="B242" s="1">
        <v>0</v>
      </c>
      <c r="C242" s="1">
        <v>3</v>
      </c>
      <c r="D242" s="1" t="s">
        <v>364</v>
      </c>
      <c r="E242" s="1" t="s">
        <v>16</v>
      </c>
      <c r="F242" s="5"/>
      <c r="G242" s="1">
        <v>1</v>
      </c>
      <c r="H242" s="1">
        <v>0</v>
      </c>
      <c r="I242" s="1">
        <v>2665</v>
      </c>
      <c r="J242" s="1">
        <v>14.4542</v>
      </c>
      <c r="L242" s="1" t="s">
        <v>19</v>
      </c>
      <c r="M242">
        <f t="shared" si="3"/>
        <v>2</v>
      </c>
    </row>
    <row r="243" spans="1:13" x14ac:dyDescent="0.2">
      <c r="A243" s="1">
        <v>242</v>
      </c>
      <c r="B243" s="1">
        <v>1</v>
      </c>
      <c r="C243" s="1">
        <v>3</v>
      </c>
      <c r="D243" s="1" t="s">
        <v>365</v>
      </c>
      <c r="E243" s="1" t="s">
        <v>16</v>
      </c>
      <c r="F243" s="5"/>
      <c r="G243" s="1">
        <v>1</v>
      </c>
      <c r="H243" s="1">
        <v>0</v>
      </c>
      <c r="I243" s="1">
        <v>367230</v>
      </c>
      <c r="J243" s="1">
        <v>15.5</v>
      </c>
      <c r="L243" s="1" t="s">
        <v>26</v>
      </c>
      <c r="M243">
        <f t="shared" si="3"/>
        <v>6</v>
      </c>
    </row>
    <row r="244" spans="1:13" x14ac:dyDescent="0.2">
      <c r="A244" s="1">
        <v>243</v>
      </c>
      <c r="B244" s="1">
        <v>0</v>
      </c>
      <c r="C244" s="1">
        <v>2</v>
      </c>
      <c r="D244" s="1" t="s">
        <v>366</v>
      </c>
      <c r="E244" s="1" t="s">
        <v>12</v>
      </c>
      <c r="F244" s="4">
        <v>29</v>
      </c>
      <c r="G244" s="1">
        <v>0</v>
      </c>
      <c r="H244" s="1">
        <v>0</v>
      </c>
      <c r="I244" s="1" t="s">
        <v>367</v>
      </c>
      <c r="J244" s="1">
        <v>10.5</v>
      </c>
      <c r="L244" s="1" t="s">
        <v>14</v>
      </c>
      <c r="M244">
        <f t="shared" si="3"/>
        <v>1</v>
      </c>
    </row>
    <row r="245" spans="1:13" x14ac:dyDescent="0.2">
      <c r="A245" s="1">
        <v>244</v>
      </c>
      <c r="B245" s="1">
        <v>0</v>
      </c>
      <c r="C245" s="1">
        <v>3</v>
      </c>
      <c r="D245" s="1" t="s">
        <v>368</v>
      </c>
      <c r="E245" s="1" t="s">
        <v>12</v>
      </c>
      <c r="F245" s="4">
        <v>22</v>
      </c>
      <c r="G245" s="1">
        <v>0</v>
      </c>
      <c r="H245" s="1">
        <v>0</v>
      </c>
      <c r="I245" s="1" t="s">
        <v>369</v>
      </c>
      <c r="J245" s="1">
        <v>7.125</v>
      </c>
      <c r="L245" s="1" t="s">
        <v>14</v>
      </c>
      <c r="M245">
        <f t="shared" si="3"/>
        <v>1</v>
      </c>
    </row>
    <row r="246" spans="1:13" x14ac:dyDescent="0.2">
      <c r="A246" s="1">
        <v>245</v>
      </c>
      <c r="B246" s="1">
        <v>0</v>
      </c>
      <c r="C246" s="1">
        <v>3</v>
      </c>
      <c r="D246" s="1" t="s">
        <v>370</v>
      </c>
      <c r="E246" s="1" t="s">
        <v>12</v>
      </c>
      <c r="F246" s="4">
        <v>30</v>
      </c>
      <c r="G246" s="1">
        <v>0</v>
      </c>
      <c r="H246" s="1">
        <v>0</v>
      </c>
      <c r="I246" s="1">
        <v>2694</v>
      </c>
      <c r="J246" s="1">
        <v>7.2249999999999996</v>
      </c>
      <c r="L246" s="1" t="s">
        <v>19</v>
      </c>
      <c r="M246">
        <f t="shared" si="3"/>
        <v>2</v>
      </c>
    </row>
    <row r="247" spans="1:13" x14ac:dyDescent="0.2">
      <c r="A247" s="1">
        <v>246</v>
      </c>
      <c r="B247" s="1">
        <v>0</v>
      </c>
      <c r="C247" s="1">
        <v>1</v>
      </c>
      <c r="D247" s="1" t="s">
        <v>371</v>
      </c>
      <c r="E247" s="1" t="s">
        <v>12</v>
      </c>
      <c r="F247" s="4">
        <v>44</v>
      </c>
      <c r="G247" s="1">
        <v>2</v>
      </c>
      <c r="H247" s="1">
        <v>0</v>
      </c>
      <c r="I247" s="1">
        <v>19928</v>
      </c>
      <c r="J247" s="1">
        <v>90</v>
      </c>
      <c r="K247" s="1" t="s">
        <v>372</v>
      </c>
      <c r="L247" s="1" t="s">
        <v>26</v>
      </c>
      <c r="M247">
        <f t="shared" si="3"/>
        <v>6</v>
      </c>
    </row>
    <row r="248" spans="1:13" x14ac:dyDescent="0.2">
      <c r="A248" s="1">
        <v>247</v>
      </c>
      <c r="B248" s="1">
        <v>0</v>
      </c>
      <c r="C248" s="1">
        <v>3</v>
      </c>
      <c r="D248" s="1" t="s">
        <v>373</v>
      </c>
      <c r="E248" s="1" t="s">
        <v>16</v>
      </c>
      <c r="F248" s="4">
        <v>25</v>
      </c>
      <c r="G248" s="1">
        <v>0</v>
      </c>
      <c r="H248" s="1">
        <v>0</v>
      </c>
      <c r="I248" s="1">
        <v>347071</v>
      </c>
      <c r="J248" s="1">
        <v>7.7750000000000004</v>
      </c>
      <c r="L248" s="1" t="s">
        <v>14</v>
      </c>
      <c r="M248">
        <f t="shared" si="3"/>
        <v>1</v>
      </c>
    </row>
    <row r="249" spans="1:13" x14ac:dyDescent="0.2">
      <c r="A249" s="1">
        <v>248</v>
      </c>
      <c r="B249" s="1">
        <v>1</v>
      </c>
      <c r="C249" s="1">
        <v>2</v>
      </c>
      <c r="D249" s="1" t="s">
        <v>374</v>
      </c>
      <c r="E249" s="1" t="s">
        <v>16</v>
      </c>
      <c r="F249" s="4">
        <v>24</v>
      </c>
      <c r="G249" s="1">
        <v>0</v>
      </c>
      <c r="H249" s="1">
        <v>2</v>
      </c>
      <c r="I249" s="1">
        <v>250649</v>
      </c>
      <c r="J249" s="1">
        <v>14.5</v>
      </c>
      <c r="L249" s="1" t="s">
        <v>14</v>
      </c>
      <c r="M249">
        <f t="shared" si="3"/>
        <v>1</v>
      </c>
    </row>
    <row r="250" spans="1:13" x14ac:dyDescent="0.2">
      <c r="A250" s="1">
        <v>249</v>
      </c>
      <c r="B250" s="1">
        <v>1</v>
      </c>
      <c r="C250" s="1">
        <v>1</v>
      </c>
      <c r="D250" s="1" t="s">
        <v>375</v>
      </c>
      <c r="E250" s="1" t="s">
        <v>12</v>
      </c>
      <c r="F250" s="4">
        <v>37</v>
      </c>
      <c r="G250" s="1">
        <v>1</v>
      </c>
      <c r="H250" s="1">
        <v>1</v>
      </c>
      <c r="I250" s="1">
        <v>11751</v>
      </c>
      <c r="J250" s="1">
        <v>52.554200000000002</v>
      </c>
      <c r="K250" s="1" t="s">
        <v>376</v>
      </c>
      <c r="L250" s="1" t="s">
        <v>14</v>
      </c>
      <c r="M250">
        <f t="shared" si="3"/>
        <v>1</v>
      </c>
    </row>
    <row r="251" spans="1:13" x14ac:dyDescent="0.2">
      <c r="A251" s="1">
        <v>250</v>
      </c>
      <c r="B251" s="1">
        <v>0</v>
      </c>
      <c r="C251" s="1">
        <v>2</v>
      </c>
      <c r="D251" s="1" t="s">
        <v>377</v>
      </c>
      <c r="E251" s="1" t="s">
        <v>12</v>
      </c>
      <c r="F251" s="4">
        <v>54</v>
      </c>
      <c r="G251" s="1">
        <v>1</v>
      </c>
      <c r="H251" s="1">
        <v>0</v>
      </c>
      <c r="I251" s="1">
        <v>244252</v>
      </c>
      <c r="J251" s="1">
        <v>26</v>
      </c>
      <c r="L251" s="1" t="s">
        <v>14</v>
      </c>
      <c r="M251">
        <f t="shared" si="3"/>
        <v>1</v>
      </c>
    </row>
    <row r="252" spans="1:13" x14ac:dyDescent="0.2">
      <c r="A252" s="1">
        <v>251</v>
      </c>
      <c r="B252" s="1">
        <v>0</v>
      </c>
      <c r="C252" s="1">
        <v>3</v>
      </c>
      <c r="D252" s="1" t="s">
        <v>378</v>
      </c>
      <c r="E252" s="1" t="s">
        <v>12</v>
      </c>
      <c r="F252" s="5"/>
      <c r="G252" s="1">
        <v>0</v>
      </c>
      <c r="H252" s="1">
        <v>0</v>
      </c>
      <c r="I252" s="1">
        <v>362316</v>
      </c>
      <c r="J252" s="1">
        <v>7.25</v>
      </c>
      <c r="L252" s="1" t="s">
        <v>14</v>
      </c>
      <c r="M252">
        <f t="shared" si="3"/>
        <v>1</v>
      </c>
    </row>
    <row r="253" spans="1:13" x14ac:dyDescent="0.2">
      <c r="A253" s="1">
        <v>252</v>
      </c>
      <c r="B253" s="1">
        <v>0</v>
      </c>
      <c r="C253" s="1">
        <v>3</v>
      </c>
      <c r="D253" s="1" t="s">
        <v>379</v>
      </c>
      <c r="E253" s="1" t="s">
        <v>16</v>
      </c>
      <c r="F253" s="4">
        <v>29</v>
      </c>
      <c r="G253" s="1">
        <v>1</v>
      </c>
      <c r="H253" s="1">
        <v>1</v>
      </c>
      <c r="I253" s="1">
        <v>347054</v>
      </c>
      <c r="J253" s="1">
        <v>10.4625</v>
      </c>
      <c r="K253" s="1" t="s">
        <v>34</v>
      </c>
      <c r="L253" s="1" t="s">
        <v>14</v>
      </c>
      <c r="M253">
        <f t="shared" si="3"/>
        <v>1</v>
      </c>
    </row>
    <row r="254" spans="1:13" x14ac:dyDescent="0.2">
      <c r="A254" s="1">
        <v>253</v>
      </c>
      <c r="B254" s="1">
        <v>0</v>
      </c>
      <c r="C254" s="1">
        <v>1</v>
      </c>
      <c r="D254" s="1" t="s">
        <v>380</v>
      </c>
      <c r="E254" s="1" t="s">
        <v>12</v>
      </c>
      <c r="F254" s="4">
        <v>62</v>
      </c>
      <c r="G254" s="1">
        <v>0</v>
      </c>
      <c r="H254" s="1">
        <v>0</v>
      </c>
      <c r="I254" s="1">
        <v>113514</v>
      </c>
      <c r="J254" s="1">
        <v>26.55</v>
      </c>
      <c r="K254" s="1" t="s">
        <v>381</v>
      </c>
      <c r="L254" s="1" t="s">
        <v>14</v>
      </c>
      <c r="M254">
        <f t="shared" si="3"/>
        <v>1</v>
      </c>
    </row>
    <row r="255" spans="1:13" x14ac:dyDescent="0.2">
      <c r="A255" s="1">
        <v>254</v>
      </c>
      <c r="B255" s="1">
        <v>0</v>
      </c>
      <c r="C255" s="1">
        <v>3</v>
      </c>
      <c r="D255" s="1" t="s">
        <v>382</v>
      </c>
      <c r="E255" s="1" t="s">
        <v>12</v>
      </c>
      <c r="F255" s="4">
        <v>30</v>
      </c>
      <c r="G255" s="1">
        <v>1</v>
      </c>
      <c r="H255" s="1">
        <v>0</v>
      </c>
      <c r="I255" s="1" t="s">
        <v>383</v>
      </c>
      <c r="J255" s="1">
        <v>16.100000000000001</v>
      </c>
      <c r="L255" s="1" t="s">
        <v>14</v>
      </c>
      <c r="M255">
        <f t="shared" si="3"/>
        <v>1</v>
      </c>
    </row>
    <row r="256" spans="1:13" x14ac:dyDescent="0.2">
      <c r="A256" s="1">
        <v>255</v>
      </c>
      <c r="B256" s="1">
        <v>0</v>
      </c>
      <c r="C256" s="1">
        <v>3</v>
      </c>
      <c r="D256" s="1" t="s">
        <v>384</v>
      </c>
      <c r="E256" s="1" t="s">
        <v>16</v>
      </c>
      <c r="F256" s="4">
        <v>41</v>
      </c>
      <c r="G256" s="1">
        <v>0</v>
      </c>
      <c r="H256" s="1">
        <v>2</v>
      </c>
      <c r="I256" s="1">
        <v>370129</v>
      </c>
      <c r="J256" s="1">
        <v>20.212499999999999</v>
      </c>
      <c r="L256" s="1" t="s">
        <v>14</v>
      </c>
      <c r="M256">
        <f t="shared" si="3"/>
        <v>1</v>
      </c>
    </row>
    <row r="257" spans="1:13" x14ac:dyDescent="0.2">
      <c r="A257" s="1">
        <v>256</v>
      </c>
      <c r="B257" s="1">
        <v>1</v>
      </c>
      <c r="C257" s="1">
        <v>3</v>
      </c>
      <c r="D257" s="1" t="s">
        <v>385</v>
      </c>
      <c r="E257" s="1" t="s">
        <v>16</v>
      </c>
      <c r="F257" s="4">
        <v>29</v>
      </c>
      <c r="G257" s="1">
        <v>0</v>
      </c>
      <c r="H257" s="1">
        <v>2</v>
      </c>
      <c r="I257" s="1">
        <v>2650</v>
      </c>
      <c r="J257" s="1">
        <v>15.245799999999999</v>
      </c>
      <c r="L257" s="1" t="s">
        <v>19</v>
      </c>
      <c r="M257">
        <f t="shared" si="3"/>
        <v>2</v>
      </c>
    </row>
    <row r="258" spans="1:13" x14ac:dyDescent="0.2">
      <c r="A258" s="1">
        <v>257</v>
      </c>
      <c r="B258" s="1">
        <v>1</v>
      </c>
      <c r="C258" s="1">
        <v>1</v>
      </c>
      <c r="D258" s="1" t="s">
        <v>386</v>
      </c>
      <c r="E258" s="1" t="s">
        <v>16</v>
      </c>
      <c r="F258" s="5"/>
      <c r="G258" s="1">
        <v>0</v>
      </c>
      <c r="H258" s="1">
        <v>0</v>
      </c>
      <c r="I258" s="1" t="s">
        <v>387</v>
      </c>
      <c r="J258" s="1">
        <v>79.2</v>
      </c>
      <c r="L258" s="1" t="s">
        <v>19</v>
      </c>
      <c r="M258">
        <f t="shared" si="3"/>
        <v>2</v>
      </c>
    </row>
    <row r="259" spans="1:13" x14ac:dyDescent="0.2">
      <c r="A259" s="1">
        <v>258</v>
      </c>
      <c r="B259" s="1">
        <v>1</v>
      </c>
      <c r="C259" s="1">
        <v>1</v>
      </c>
      <c r="D259" s="1" t="s">
        <v>388</v>
      </c>
      <c r="E259" s="1" t="s">
        <v>16</v>
      </c>
      <c r="F259" s="4">
        <v>30</v>
      </c>
      <c r="G259" s="1">
        <v>0</v>
      </c>
      <c r="H259" s="1">
        <v>0</v>
      </c>
      <c r="I259" s="1">
        <v>110152</v>
      </c>
      <c r="J259" s="1">
        <v>86.5</v>
      </c>
      <c r="K259" s="1" t="s">
        <v>389</v>
      </c>
      <c r="L259" s="1" t="s">
        <v>14</v>
      </c>
      <c r="M259">
        <f t="shared" ref="M259:M322" si="4">MATCH($L$2:$L$892,$L$2:$L$892,0)</f>
        <v>1</v>
      </c>
    </row>
    <row r="260" spans="1:13" x14ac:dyDescent="0.2">
      <c r="A260" s="1">
        <v>259</v>
      </c>
      <c r="B260" s="1">
        <v>1</v>
      </c>
      <c r="C260" s="1">
        <v>1</v>
      </c>
      <c r="D260" s="1" t="s">
        <v>390</v>
      </c>
      <c r="E260" s="1" t="s">
        <v>16</v>
      </c>
      <c r="F260" s="4">
        <v>35</v>
      </c>
      <c r="G260" s="1">
        <v>0</v>
      </c>
      <c r="H260" s="1">
        <v>0</v>
      </c>
      <c r="I260" s="1" t="s">
        <v>391</v>
      </c>
      <c r="J260" s="1">
        <v>512.32920000000001</v>
      </c>
      <c r="L260" s="1" t="s">
        <v>19</v>
      </c>
      <c r="M260">
        <f t="shared" si="4"/>
        <v>2</v>
      </c>
    </row>
    <row r="261" spans="1:13" x14ac:dyDescent="0.2">
      <c r="A261" s="1">
        <v>260</v>
      </c>
      <c r="B261" s="1">
        <v>1</v>
      </c>
      <c r="C261" s="1">
        <v>2</v>
      </c>
      <c r="D261" s="1" t="s">
        <v>392</v>
      </c>
      <c r="E261" s="1" t="s">
        <v>16</v>
      </c>
      <c r="F261" s="4">
        <v>50</v>
      </c>
      <c r="G261" s="1">
        <v>0</v>
      </c>
      <c r="H261" s="1">
        <v>1</v>
      </c>
      <c r="I261" s="1">
        <v>230433</v>
      </c>
      <c r="J261" s="1">
        <v>26</v>
      </c>
      <c r="L261" s="1" t="s">
        <v>14</v>
      </c>
      <c r="M261">
        <f t="shared" si="4"/>
        <v>1</v>
      </c>
    </row>
    <row r="262" spans="1:13" x14ac:dyDescent="0.2">
      <c r="A262" s="1">
        <v>261</v>
      </c>
      <c r="B262" s="1">
        <v>0</v>
      </c>
      <c r="C262" s="1">
        <v>3</v>
      </c>
      <c r="D262" s="1" t="s">
        <v>393</v>
      </c>
      <c r="E262" s="1" t="s">
        <v>12</v>
      </c>
      <c r="F262" s="5"/>
      <c r="G262" s="1">
        <v>0</v>
      </c>
      <c r="H262" s="1">
        <v>0</v>
      </c>
      <c r="I262" s="1">
        <v>384461</v>
      </c>
      <c r="J262" s="1">
        <v>7.75</v>
      </c>
      <c r="L262" s="1" t="s">
        <v>26</v>
      </c>
      <c r="M262">
        <f t="shared" si="4"/>
        <v>6</v>
      </c>
    </row>
    <row r="263" spans="1:13" x14ac:dyDescent="0.2">
      <c r="A263" s="1">
        <v>262</v>
      </c>
      <c r="B263" s="1">
        <v>1</v>
      </c>
      <c r="C263" s="1">
        <v>3</v>
      </c>
      <c r="D263" s="1" t="s">
        <v>394</v>
      </c>
      <c r="E263" s="1" t="s">
        <v>12</v>
      </c>
      <c r="F263" s="4">
        <v>3</v>
      </c>
      <c r="G263" s="1">
        <v>4</v>
      </c>
      <c r="H263" s="1">
        <v>2</v>
      </c>
      <c r="I263" s="1">
        <v>347077</v>
      </c>
      <c r="J263" s="1">
        <v>31.387499999999999</v>
      </c>
      <c r="L263" s="1" t="s">
        <v>14</v>
      </c>
      <c r="M263">
        <f t="shared" si="4"/>
        <v>1</v>
      </c>
    </row>
    <row r="264" spans="1:13" x14ac:dyDescent="0.2">
      <c r="A264" s="1">
        <v>263</v>
      </c>
      <c r="B264" s="1">
        <v>0</v>
      </c>
      <c r="C264" s="1">
        <v>1</v>
      </c>
      <c r="D264" s="1" t="s">
        <v>395</v>
      </c>
      <c r="E264" s="1" t="s">
        <v>12</v>
      </c>
      <c r="F264" s="4">
        <v>52</v>
      </c>
      <c r="G264" s="1">
        <v>1</v>
      </c>
      <c r="H264" s="1">
        <v>1</v>
      </c>
      <c r="I264" s="1">
        <v>110413</v>
      </c>
      <c r="J264" s="1">
        <v>79.650000000000006</v>
      </c>
      <c r="K264" s="1" t="s">
        <v>396</v>
      </c>
      <c r="L264" s="1" t="s">
        <v>14</v>
      </c>
      <c r="M264">
        <f t="shared" si="4"/>
        <v>1</v>
      </c>
    </row>
    <row r="265" spans="1:13" x14ac:dyDescent="0.2">
      <c r="A265" s="1">
        <v>264</v>
      </c>
      <c r="B265" s="1">
        <v>0</v>
      </c>
      <c r="C265" s="1">
        <v>1</v>
      </c>
      <c r="D265" s="1" t="s">
        <v>397</v>
      </c>
      <c r="E265" s="1" t="s">
        <v>12</v>
      </c>
      <c r="F265" s="4">
        <v>40</v>
      </c>
      <c r="G265" s="1">
        <v>0</v>
      </c>
      <c r="H265" s="1">
        <v>0</v>
      </c>
      <c r="I265" s="1">
        <v>112059</v>
      </c>
      <c r="J265" s="1">
        <v>0</v>
      </c>
      <c r="K265" s="1" t="s">
        <v>398</v>
      </c>
      <c r="L265" s="1" t="s">
        <v>14</v>
      </c>
      <c r="M265">
        <f t="shared" si="4"/>
        <v>1</v>
      </c>
    </row>
    <row r="266" spans="1:13" x14ac:dyDescent="0.2">
      <c r="A266" s="1">
        <v>265</v>
      </c>
      <c r="B266" s="1">
        <v>0</v>
      </c>
      <c r="C266" s="1">
        <v>3</v>
      </c>
      <c r="D266" s="1" t="s">
        <v>399</v>
      </c>
      <c r="E266" s="1" t="s">
        <v>16</v>
      </c>
      <c r="F266" s="5"/>
      <c r="G266" s="1">
        <v>0</v>
      </c>
      <c r="H266" s="1">
        <v>0</v>
      </c>
      <c r="I266" s="1">
        <v>382649</v>
      </c>
      <c r="J266" s="1">
        <v>7.75</v>
      </c>
      <c r="L266" s="1" t="s">
        <v>26</v>
      </c>
      <c r="M266">
        <f t="shared" si="4"/>
        <v>6</v>
      </c>
    </row>
    <row r="267" spans="1:13" x14ac:dyDescent="0.2">
      <c r="A267" s="1">
        <v>266</v>
      </c>
      <c r="B267" s="1">
        <v>0</v>
      </c>
      <c r="C267" s="1">
        <v>2</v>
      </c>
      <c r="D267" s="1" t="s">
        <v>400</v>
      </c>
      <c r="E267" s="1" t="s">
        <v>12</v>
      </c>
      <c r="F267" s="4">
        <v>36</v>
      </c>
      <c r="G267" s="1">
        <v>0</v>
      </c>
      <c r="H267" s="1">
        <v>0</v>
      </c>
      <c r="I267" s="1" t="s">
        <v>401</v>
      </c>
      <c r="J267" s="1">
        <v>10.5</v>
      </c>
      <c r="L267" s="1" t="s">
        <v>14</v>
      </c>
      <c r="M267">
        <f t="shared" si="4"/>
        <v>1</v>
      </c>
    </row>
    <row r="268" spans="1:13" x14ac:dyDescent="0.2">
      <c r="A268" s="1">
        <v>267</v>
      </c>
      <c r="B268" s="1">
        <v>0</v>
      </c>
      <c r="C268" s="1">
        <v>3</v>
      </c>
      <c r="D268" s="1" t="s">
        <v>402</v>
      </c>
      <c r="E268" s="1" t="s">
        <v>12</v>
      </c>
      <c r="F268" s="4">
        <v>16</v>
      </c>
      <c r="G268" s="1">
        <v>4</v>
      </c>
      <c r="H268" s="1">
        <v>1</v>
      </c>
      <c r="I268" s="1">
        <v>3101295</v>
      </c>
      <c r="J268" s="1">
        <v>39.6875</v>
      </c>
      <c r="L268" s="1" t="s">
        <v>14</v>
      </c>
      <c r="M268">
        <f t="shared" si="4"/>
        <v>1</v>
      </c>
    </row>
    <row r="269" spans="1:13" x14ac:dyDescent="0.2">
      <c r="A269" s="1">
        <v>268</v>
      </c>
      <c r="B269" s="1">
        <v>1</v>
      </c>
      <c r="C269" s="1">
        <v>3</v>
      </c>
      <c r="D269" s="1" t="s">
        <v>403</v>
      </c>
      <c r="E269" s="1" t="s">
        <v>12</v>
      </c>
      <c r="F269" s="4">
        <v>25</v>
      </c>
      <c r="G269" s="1">
        <v>1</v>
      </c>
      <c r="H269" s="1">
        <v>0</v>
      </c>
      <c r="I269" s="1">
        <v>347083</v>
      </c>
      <c r="J269" s="1">
        <v>7.7750000000000004</v>
      </c>
      <c r="L269" s="1" t="s">
        <v>14</v>
      </c>
      <c r="M269">
        <f t="shared" si="4"/>
        <v>1</v>
      </c>
    </row>
    <row r="270" spans="1:13" x14ac:dyDescent="0.2">
      <c r="A270" s="1">
        <v>269</v>
      </c>
      <c r="B270" s="1">
        <v>1</v>
      </c>
      <c r="C270" s="1">
        <v>1</v>
      </c>
      <c r="D270" s="1" t="s">
        <v>404</v>
      </c>
      <c r="E270" s="1" t="s">
        <v>16</v>
      </c>
      <c r="F270" s="4">
        <v>58</v>
      </c>
      <c r="G270" s="1">
        <v>0</v>
      </c>
      <c r="H270" s="1">
        <v>1</v>
      </c>
      <c r="I270" s="1" t="s">
        <v>405</v>
      </c>
      <c r="J270" s="1">
        <v>153.46250000000001</v>
      </c>
      <c r="K270" s="1" t="s">
        <v>406</v>
      </c>
      <c r="L270" s="1" t="s">
        <v>14</v>
      </c>
      <c r="M270">
        <f t="shared" si="4"/>
        <v>1</v>
      </c>
    </row>
    <row r="271" spans="1:13" x14ac:dyDescent="0.2">
      <c r="A271" s="1">
        <v>270</v>
      </c>
      <c r="B271" s="1">
        <v>1</v>
      </c>
      <c r="C271" s="1">
        <v>1</v>
      </c>
      <c r="D271" s="1" t="s">
        <v>407</v>
      </c>
      <c r="E271" s="1" t="s">
        <v>16</v>
      </c>
      <c r="F271" s="4">
        <v>35</v>
      </c>
      <c r="G271" s="1">
        <v>0</v>
      </c>
      <c r="H271" s="1">
        <v>0</v>
      </c>
      <c r="I271" s="1" t="s">
        <v>408</v>
      </c>
      <c r="J271" s="1">
        <v>135.63329999999999</v>
      </c>
      <c r="K271" s="1" t="s">
        <v>409</v>
      </c>
      <c r="L271" s="1" t="s">
        <v>14</v>
      </c>
      <c r="M271">
        <f t="shared" si="4"/>
        <v>1</v>
      </c>
    </row>
    <row r="272" spans="1:13" x14ac:dyDescent="0.2">
      <c r="A272" s="1">
        <v>271</v>
      </c>
      <c r="B272" s="1">
        <v>0</v>
      </c>
      <c r="C272" s="1">
        <v>1</v>
      </c>
      <c r="D272" s="1" t="s">
        <v>410</v>
      </c>
      <c r="E272" s="1" t="s">
        <v>12</v>
      </c>
      <c r="F272" s="5"/>
      <c r="G272" s="1">
        <v>0</v>
      </c>
      <c r="H272" s="1">
        <v>0</v>
      </c>
      <c r="I272" s="1">
        <v>113798</v>
      </c>
      <c r="J272" s="1">
        <v>31</v>
      </c>
      <c r="L272" s="1" t="s">
        <v>14</v>
      </c>
      <c r="M272">
        <f t="shared" si="4"/>
        <v>1</v>
      </c>
    </row>
    <row r="273" spans="1:13" x14ac:dyDescent="0.2">
      <c r="A273" s="1">
        <v>272</v>
      </c>
      <c r="B273" s="1">
        <v>1</v>
      </c>
      <c r="C273" s="1">
        <v>3</v>
      </c>
      <c r="D273" s="1" t="s">
        <v>411</v>
      </c>
      <c r="E273" s="1" t="s">
        <v>12</v>
      </c>
      <c r="F273" s="4">
        <v>25</v>
      </c>
      <c r="G273" s="1">
        <v>0</v>
      </c>
      <c r="H273" s="1">
        <v>0</v>
      </c>
      <c r="I273" s="1" t="s">
        <v>279</v>
      </c>
      <c r="J273" s="1">
        <v>0</v>
      </c>
      <c r="L273" s="1" t="s">
        <v>14</v>
      </c>
      <c r="M273">
        <f t="shared" si="4"/>
        <v>1</v>
      </c>
    </row>
    <row r="274" spans="1:13" x14ac:dyDescent="0.2">
      <c r="A274" s="1">
        <v>273</v>
      </c>
      <c r="B274" s="1">
        <v>1</v>
      </c>
      <c r="C274" s="1">
        <v>2</v>
      </c>
      <c r="D274" s="1" t="s">
        <v>412</v>
      </c>
      <c r="E274" s="1" t="s">
        <v>16</v>
      </c>
      <c r="F274" s="4">
        <v>41</v>
      </c>
      <c r="G274" s="1">
        <v>0</v>
      </c>
      <c r="H274" s="1">
        <v>1</v>
      </c>
      <c r="I274" s="1">
        <v>250644</v>
      </c>
      <c r="J274" s="1">
        <v>19.5</v>
      </c>
      <c r="L274" s="1" t="s">
        <v>14</v>
      </c>
      <c r="M274">
        <f t="shared" si="4"/>
        <v>1</v>
      </c>
    </row>
    <row r="275" spans="1:13" x14ac:dyDescent="0.2">
      <c r="A275" s="1">
        <v>274</v>
      </c>
      <c r="B275" s="1">
        <v>0</v>
      </c>
      <c r="C275" s="1">
        <v>1</v>
      </c>
      <c r="D275" s="1" t="s">
        <v>413</v>
      </c>
      <c r="E275" s="1" t="s">
        <v>12</v>
      </c>
      <c r="F275" s="4">
        <v>37</v>
      </c>
      <c r="G275" s="1">
        <v>0</v>
      </c>
      <c r="H275" s="1">
        <v>1</v>
      </c>
      <c r="I275" s="1" t="s">
        <v>414</v>
      </c>
      <c r="J275" s="1">
        <v>29.7</v>
      </c>
      <c r="K275" s="1" t="s">
        <v>415</v>
      </c>
      <c r="L275" s="1" t="s">
        <v>19</v>
      </c>
      <c r="M275">
        <f t="shared" si="4"/>
        <v>2</v>
      </c>
    </row>
    <row r="276" spans="1:13" x14ac:dyDescent="0.2">
      <c r="A276" s="1">
        <v>275</v>
      </c>
      <c r="B276" s="1">
        <v>1</v>
      </c>
      <c r="C276" s="1">
        <v>3</v>
      </c>
      <c r="D276" s="1" t="s">
        <v>416</v>
      </c>
      <c r="E276" s="1" t="s">
        <v>16</v>
      </c>
      <c r="F276" s="5"/>
      <c r="G276" s="1">
        <v>0</v>
      </c>
      <c r="H276" s="1">
        <v>0</v>
      </c>
      <c r="I276" s="1">
        <v>370375</v>
      </c>
      <c r="J276" s="1">
        <v>7.75</v>
      </c>
      <c r="L276" s="1" t="s">
        <v>26</v>
      </c>
      <c r="M276">
        <f t="shared" si="4"/>
        <v>6</v>
      </c>
    </row>
    <row r="277" spans="1:13" x14ac:dyDescent="0.2">
      <c r="A277" s="1">
        <v>276</v>
      </c>
      <c r="B277" s="1">
        <v>1</v>
      </c>
      <c r="C277" s="1">
        <v>1</v>
      </c>
      <c r="D277" s="1" t="s">
        <v>417</v>
      </c>
      <c r="E277" s="1" t="s">
        <v>16</v>
      </c>
      <c r="F277" s="4">
        <v>63</v>
      </c>
      <c r="G277" s="1">
        <v>1</v>
      </c>
      <c r="H277" s="1">
        <v>0</v>
      </c>
      <c r="I277" s="1">
        <v>13502</v>
      </c>
      <c r="J277" s="1">
        <v>77.958299999999994</v>
      </c>
      <c r="K277" s="1" t="s">
        <v>418</v>
      </c>
      <c r="L277" s="1" t="s">
        <v>14</v>
      </c>
      <c r="M277">
        <f t="shared" si="4"/>
        <v>1</v>
      </c>
    </row>
    <row r="278" spans="1:13" x14ac:dyDescent="0.2">
      <c r="A278" s="1">
        <v>277</v>
      </c>
      <c r="B278" s="1">
        <v>0</v>
      </c>
      <c r="C278" s="1">
        <v>3</v>
      </c>
      <c r="D278" s="1" t="s">
        <v>419</v>
      </c>
      <c r="E278" s="1" t="s">
        <v>16</v>
      </c>
      <c r="F278" s="4">
        <v>45</v>
      </c>
      <c r="G278" s="1">
        <v>0</v>
      </c>
      <c r="H278" s="1">
        <v>0</v>
      </c>
      <c r="I278" s="1">
        <v>347073</v>
      </c>
      <c r="J278" s="1">
        <v>7.75</v>
      </c>
      <c r="L278" s="1" t="s">
        <v>14</v>
      </c>
      <c r="M278">
        <f t="shared" si="4"/>
        <v>1</v>
      </c>
    </row>
    <row r="279" spans="1:13" x14ac:dyDescent="0.2">
      <c r="A279" s="1">
        <v>278</v>
      </c>
      <c r="B279" s="1">
        <v>0</v>
      </c>
      <c r="C279" s="1">
        <v>2</v>
      </c>
      <c r="D279" s="1" t="s">
        <v>420</v>
      </c>
      <c r="E279" s="1" t="s">
        <v>12</v>
      </c>
      <c r="F279" s="5"/>
      <c r="G279" s="1">
        <v>0</v>
      </c>
      <c r="H279" s="1">
        <v>0</v>
      </c>
      <c r="I279" s="1">
        <v>239853</v>
      </c>
      <c r="J279" s="1">
        <v>0</v>
      </c>
      <c r="L279" s="1" t="s">
        <v>14</v>
      </c>
      <c r="M279">
        <f t="shared" si="4"/>
        <v>1</v>
      </c>
    </row>
    <row r="280" spans="1:13" x14ac:dyDescent="0.2">
      <c r="A280" s="1">
        <v>279</v>
      </c>
      <c r="B280" s="1">
        <v>0</v>
      </c>
      <c r="C280" s="1">
        <v>3</v>
      </c>
      <c r="D280" s="1" t="s">
        <v>421</v>
      </c>
      <c r="E280" s="1" t="s">
        <v>12</v>
      </c>
      <c r="F280" s="4">
        <v>7</v>
      </c>
      <c r="G280" s="1">
        <v>4</v>
      </c>
      <c r="H280" s="1">
        <v>1</v>
      </c>
      <c r="I280" s="1">
        <v>382652</v>
      </c>
      <c r="J280" s="1">
        <v>29.125</v>
      </c>
      <c r="L280" s="1" t="s">
        <v>26</v>
      </c>
      <c r="M280">
        <f t="shared" si="4"/>
        <v>6</v>
      </c>
    </row>
    <row r="281" spans="1:13" x14ac:dyDescent="0.2">
      <c r="A281" s="1">
        <v>280</v>
      </c>
      <c r="B281" s="1">
        <v>1</v>
      </c>
      <c r="C281" s="1">
        <v>3</v>
      </c>
      <c r="D281" s="1" t="s">
        <v>422</v>
      </c>
      <c r="E281" s="1" t="s">
        <v>16</v>
      </c>
      <c r="F281" s="4">
        <v>35</v>
      </c>
      <c r="G281" s="1">
        <v>1</v>
      </c>
      <c r="H281" s="1">
        <v>1</v>
      </c>
      <c r="I281" s="1" t="s">
        <v>423</v>
      </c>
      <c r="J281" s="1">
        <v>20.25</v>
      </c>
      <c r="L281" s="1" t="s">
        <v>14</v>
      </c>
      <c r="M281">
        <f t="shared" si="4"/>
        <v>1</v>
      </c>
    </row>
    <row r="282" spans="1:13" x14ac:dyDescent="0.2">
      <c r="A282" s="1">
        <v>281</v>
      </c>
      <c r="B282" s="1">
        <v>0</v>
      </c>
      <c r="C282" s="1">
        <v>3</v>
      </c>
      <c r="D282" s="1" t="s">
        <v>424</v>
      </c>
      <c r="E282" s="1" t="s">
        <v>12</v>
      </c>
      <c r="F282" s="4">
        <v>65</v>
      </c>
      <c r="G282" s="1">
        <v>0</v>
      </c>
      <c r="H282" s="1">
        <v>0</v>
      </c>
      <c r="I282" s="1">
        <v>336439</v>
      </c>
      <c r="J282" s="1">
        <v>7.75</v>
      </c>
      <c r="L282" s="1" t="s">
        <v>26</v>
      </c>
      <c r="M282">
        <f t="shared" si="4"/>
        <v>6</v>
      </c>
    </row>
    <row r="283" spans="1:13" x14ac:dyDescent="0.2">
      <c r="A283" s="1">
        <v>282</v>
      </c>
      <c r="B283" s="1">
        <v>0</v>
      </c>
      <c r="C283" s="1">
        <v>3</v>
      </c>
      <c r="D283" s="1" t="s">
        <v>425</v>
      </c>
      <c r="E283" s="1" t="s">
        <v>12</v>
      </c>
      <c r="F283" s="4">
        <v>28</v>
      </c>
      <c r="G283" s="1">
        <v>0</v>
      </c>
      <c r="H283" s="1">
        <v>0</v>
      </c>
      <c r="I283" s="1">
        <v>347464</v>
      </c>
      <c r="J283" s="1">
        <v>7.8541999999999996</v>
      </c>
      <c r="L283" s="1" t="s">
        <v>14</v>
      </c>
      <c r="M283">
        <f t="shared" si="4"/>
        <v>1</v>
      </c>
    </row>
    <row r="284" spans="1:13" x14ac:dyDescent="0.2">
      <c r="A284" s="1">
        <v>283</v>
      </c>
      <c r="B284" s="1">
        <v>0</v>
      </c>
      <c r="C284" s="1">
        <v>3</v>
      </c>
      <c r="D284" s="1" t="s">
        <v>426</v>
      </c>
      <c r="E284" s="1" t="s">
        <v>12</v>
      </c>
      <c r="F284" s="4">
        <v>16</v>
      </c>
      <c r="G284" s="1">
        <v>0</v>
      </c>
      <c r="H284" s="1">
        <v>0</v>
      </c>
      <c r="I284" s="1">
        <v>345778</v>
      </c>
      <c r="J284" s="1">
        <v>9.5</v>
      </c>
      <c r="L284" s="1" t="s">
        <v>14</v>
      </c>
      <c r="M284">
        <f t="shared" si="4"/>
        <v>1</v>
      </c>
    </row>
    <row r="285" spans="1:13" x14ac:dyDescent="0.2">
      <c r="A285" s="1">
        <v>284</v>
      </c>
      <c r="B285" s="1">
        <v>1</v>
      </c>
      <c r="C285" s="1">
        <v>3</v>
      </c>
      <c r="D285" s="1" t="s">
        <v>427</v>
      </c>
      <c r="E285" s="1" t="s">
        <v>12</v>
      </c>
      <c r="F285" s="4">
        <v>19</v>
      </c>
      <c r="G285" s="1">
        <v>0</v>
      </c>
      <c r="H285" s="1">
        <v>0</v>
      </c>
      <c r="I285" s="1" t="s">
        <v>428</v>
      </c>
      <c r="J285" s="1">
        <v>8.0500000000000007</v>
      </c>
      <c r="L285" s="1" t="s">
        <v>14</v>
      </c>
      <c r="M285">
        <f t="shared" si="4"/>
        <v>1</v>
      </c>
    </row>
    <row r="286" spans="1:13" x14ac:dyDescent="0.2">
      <c r="A286" s="1">
        <v>285</v>
      </c>
      <c r="B286" s="1">
        <v>0</v>
      </c>
      <c r="C286" s="1">
        <v>1</v>
      </c>
      <c r="D286" s="1" t="s">
        <v>429</v>
      </c>
      <c r="E286" s="1" t="s">
        <v>12</v>
      </c>
      <c r="F286" s="5"/>
      <c r="G286" s="1">
        <v>0</v>
      </c>
      <c r="H286" s="1">
        <v>0</v>
      </c>
      <c r="I286" s="1">
        <v>113056</v>
      </c>
      <c r="J286" s="1">
        <v>26</v>
      </c>
      <c r="K286" s="1" t="s">
        <v>430</v>
      </c>
      <c r="L286" s="1" t="s">
        <v>14</v>
      </c>
      <c r="M286">
        <f t="shared" si="4"/>
        <v>1</v>
      </c>
    </row>
    <row r="287" spans="1:13" x14ac:dyDescent="0.2">
      <c r="A287" s="1">
        <v>286</v>
      </c>
      <c r="B287" s="1">
        <v>0</v>
      </c>
      <c r="C287" s="1">
        <v>3</v>
      </c>
      <c r="D287" s="1" t="s">
        <v>431</v>
      </c>
      <c r="E287" s="1" t="s">
        <v>12</v>
      </c>
      <c r="F287" s="4">
        <v>33</v>
      </c>
      <c r="G287" s="1">
        <v>0</v>
      </c>
      <c r="H287" s="1">
        <v>0</v>
      </c>
      <c r="I287" s="1">
        <v>349239</v>
      </c>
      <c r="J287" s="1">
        <v>8.6624999999999996</v>
      </c>
      <c r="L287" s="1" t="s">
        <v>19</v>
      </c>
      <c r="M287">
        <f t="shared" si="4"/>
        <v>2</v>
      </c>
    </row>
    <row r="288" spans="1:13" x14ac:dyDescent="0.2">
      <c r="A288" s="1">
        <v>287</v>
      </c>
      <c r="B288" s="1">
        <v>1</v>
      </c>
      <c r="C288" s="1">
        <v>3</v>
      </c>
      <c r="D288" s="1" t="s">
        <v>432</v>
      </c>
      <c r="E288" s="1" t="s">
        <v>12</v>
      </c>
      <c r="F288" s="4">
        <v>30</v>
      </c>
      <c r="G288" s="1">
        <v>0</v>
      </c>
      <c r="H288" s="1">
        <v>0</v>
      </c>
      <c r="I288" s="1">
        <v>345774</v>
      </c>
      <c r="J288" s="1">
        <v>9.5</v>
      </c>
      <c r="L288" s="1" t="s">
        <v>14</v>
      </c>
      <c r="M288">
        <f t="shared" si="4"/>
        <v>1</v>
      </c>
    </row>
    <row r="289" spans="1:13" x14ac:dyDescent="0.2">
      <c r="A289" s="1">
        <v>288</v>
      </c>
      <c r="B289" s="1">
        <v>0</v>
      </c>
      <c r="C289" s="1">
        <v>3</v>
      </c>
      <c r="D289" s="1" t="s">
        <v>433</v>
      </c>
      <c r="E289" s="1" t="s">
        <v>12</v>
      </c>
      <c r="F289" s="4">
        <v>22</v>
      </c>
      <c r="G289" s="1">
        <v>0</v>
      </c>
      <c r="H289" s="1">
        <v>0</v>
      </c>
      <c r="I289" s="1">
        <v>349206</v>
      </c>
      <c r="J289" s="1">
        <v>7.8958000000000004</v>
      </c>
      <c r="L289" s="1" t="s">
        <v>14</v>
      </c>
      <c r="M289">
        <f t="shared" si="4"/>
        <v>1</v>
      </c>
    </row>
    <row r="290" spans="1:13" x14ac:dyDescent="0.2">
      <c r="A290" s="1">
        <v>289</v>
      </c>
      <c r="B290" s="1">
        <v>1</v>
      </c>
      <c r="C290" s="1">
        <v>2</v>
      </c>
      <c r="D290" s="1" t="s">
        <v>434</v>
      </c>
      <c r="E290" s="1" t="s">
        <v>12</v>
      </c>
      <c r="F290" s="4">
        <v>42</v>
      </c>
      <c r="G290" s="1">
        <v>0</v>
      </c>
      <c r="H290" s="1">
        <v>0</v>
      </c>
      <c r="I290" s="1">
        <v>237798</v>
      </c>
      <c r="J290" s="1">
        <v>13</v>
      </c>
      <c r="L290" s="1" t="s">
        <v>14</v>
      </c>
      <c r="M290">
        <f t="shared" si="4"/>
        <v>1</v>
      </c>
    </row>
    <row r="291" spans="1:13" x14ac:dyDescent="0.2">
      <c r="A291" s="1">
        <v>290</v>
      </c>
      <c r="B291" s="1">
        <v>1</v>
      </c>
      <c r="C291" s="1">
        <v>3</v>
      </c>
      <c r="D291" s="1" t="s">
        <v>435</v>
      </c>
      <c r="E291" s="1" t="s">
        <v>16</v>
      </c>
      <c r="F291" s="4">
        <v>22</v>
      </c>
      <c r="G291" s="1">
        <v>0</v>
      </c>
      <c r="H291" s="1">
        <v>0</v>
      </c>
      <c r="I291" s="1">
        <v>370373</v>
      </c>
      <c r="J291" s="1">
        <v>7.75</v>
      </c>
      <c r="L291" s="1" t="s">
        <v>26</v>
      </c>
      <c r="M291">
        <f t="shared" si="4"/>
        <v>6</v>
      </c>
    </row>
    <row r="292" spans="1:13" x14ac:dyDescent="0.2">
      <c r="A292" s="1">
        <v>291</v>
      </c>
      <c r="B292" s="1">
        <v>1</v>
      </c>
      <c r="C292" s="1">
        <v>1</v>
      </c>
      <c r="D292" s="1" t="s">
        <v>436</v>
      </c>
      <c r="E292" s="1" t="s">
        <v>16</v>
      </c>
      <c r="F292" s="4">
        <v>26</v>
      </c>
      <c r="G292" s="1">
        <v>0</v>
      </c>
      <c r="H292" s="1">
        <v>0</v>
      </c>
      <c r="I292" s="1">
        <v>19877</v>
      </c>
      <c r="J292" s="1">
        <v>78.849999999999994</v>
      </c>
      <c r="L292" s="1" t="s">
        <v>14</v>
      </c>
      <c r="M292">
        <f t="shared" si="4"/>
        <v>1</v>
      </c>
    </row>
    <row r="293" spans="1:13" x14ac:dyDescent="0.2">
      <c r="A293" s="1">
        <v>292</v>
      </c>
      <c r="B293" s="1">
        <v>1</v>
      </c>
      <c r="C293" s="1">
        <v>1</v>
      </c>
      <c r="D293" s="1" t="s">
        <v>437</v>
      </c>
      <c r="E293" s="1" t="s">
        <v>16</v>
      </c>
      <c r="F293" s="4">
        <v>19</v>
      </c>
      <c r="G293" s="1">
        <v>1</v>
      </c>
      <c r="H293" s="1">
        <v>0</v>
      </c>
      <c r="I293" s="1">
        <v>11967</v>
      </c>
      <c r="J293" s="1">
        <v>91.0792</v>
      </c>
      <c r="K293" s="1" t="s">
        <v>438</v>
      </c>
      <c r="L293" s="1" t="s">
        <v>19</v>
      </c>
      <c r="M293">
        <f t="shared" si="4"/>
        <v>2</v>
      </c>
    </row>
    <row r="294" spans="1:13" x14ac:dyDescent="0.2">
      <c r="A294" s="1">
        <v>293</v>
      </c>
      <c r="B294" s="1">
        <v>0</v>
      </c>
      <c r="C294" s="1">
        <v>2</v>
      </c>
      <c r="D294" s="1" t="s">
        <v>439</v>
      </c>
      <c r="E294" s="1" t="s">
        <v>12</v>
      </c>
      <c r="F294" s="4">
        <v>36</v>
      </c>
      <c r="G294" s="1">
        <v>0</v>
      </c>
      <c r="H294" s="1">
        <v>0</v>
      </c>
      <c r="I294" s="1" t="s">
        <v>440</v>
      </c>
      <c r="J294" s="1">
        <v>12.875</v>
      </c>
      <c r="K294" s="1" t="s">
        <v>441</v>
      </c>
      <c r="L294" s="1" t="s">
        <v>19</v>
      </c>
      <c r="M294">
        <f t="shared" si="4"/>
        <v>2</v>
      </c>
    </row>
    <row r="295" spans="1:13" x14ac:dyDescent="0.2">
      <c r="A295" s="1">
        <v>294</v>
      </c>
      <c r="B295" s="1">
        <v>0</v>
      </c>
      <c r="C295" s="1">
        <v>3</v>
      </c>
      <c r="D295" s="1" t="s">
        <v>442</v>
      </c>
      <c r="E295" s="1" t="s">
        <v>16</v>
      </c>
      <c r="F295" s="4">
        <v>24</v>
      </c>
      <c r="G295" s="1">
        <v>0</v>
      </c>
      <c r="H295" s="1">
        <v>0</v>
      </c>
      <c r="I295" s="1">
        <v>349236</v>
      </c>
      <c r="J295" s="1">
        <v>8.85</v>
      </c>
      <c r="L295" s="1" t="s">
        <v>14</v>
      </c>
      <c r="M295">
        <f t="shared" si="4"/>
        <v>1</v>
      </c>
    </row>
    <row r="296" spans="1:13" x14ac:dyDescent="0.2">
      <c r="A296" s="1">
        <v>295</v>
      </c>
      <c r="B296" s="1">
        <v>0</v>
      </c>
      <c r="C296" s="1">
        <v>3</v>
      </c>
      <c r="D296" s="1" t="s">
        <v>443</v>
      </c>
      <c r="E296" s="1" t="s">
        <v>12</v>
      </c>
      <c r="F296" s="4">
        <v>24</v>
      </c>
      <c r="G296" s="1">
        <v>0</v>
      </c>
      <c r="H296" s="1">
        <v>0</v>
      </c>
      <c r="I296" s="1">
        <v>349233</v>
      </c>
      <c r="J296" s="1">
        <v>7.8958000000000004</v>
      </c>
      <c r="L296" s="1" t="s">
        <v>14</v>
      </c>
      <c r="M296">
        <f t="shared" si="4"/>
        <v>1</v>
      </c>
    </row>
    <row r="297" spans="1:13" x14ac:dyDescent="0.2">
      <c r="A297" s="1">
        <v>296</v>
      </c>
      <c r="B297" s="1">
        <v>0</v>
      </c>
      <c r="C297" s="1">
        <v>1</v>
      </c>
      <c r="D297" s="1" t="s">
        <v>444</v>
      </c>
      <c r="E297" s="1" t="s">
        <v>12</v>
      </c>
      <c r="F297" s="5"/>
      <c r="G297" s="1">
        <v>0</v>
      </c>
      <c r="H297" s="1">
        <v>0</v>
      </c>
      <c r="I297" s="1" t="s">
        <v>445</v>
      </c>
      <c r="J297" s="1">
        <v>27.720800000000001</v>
      </c>
      <c r="L297" s="1" t="s">
        <v>19</v>
      </c>
      <c r="M297">
        <f t="shared" si="4"/>
        <v>2</v>
      </c>
    </row>
    <row r="298" spans="1:13" x14ac:dyDescent="0.2">
      <c r="A298" s="1">
        <v>297</v>
      </c>
      <c r="B298" s="1">
        <v>0</v>
      </c>
      <c r="C298" s="1">
        <v>3</v>
      </c>
      <c r="D298" s="1" t="s">
        <v>446</v>
      </c>
      <c r="E298" s="1" t="s">
        <v>12</v>
      </c>
      <c r="F298" s="4">
        <v>23.5</v>
      </c>
      <c r="G298" s="1">
        <v>0</v>
      </c>
      <c r="H298" s="1">
        <v>0</v>
      </c>
      <c r="I298" s="1">
        <v>2693</v>
      </c>
      <c r="J298" s="1">
        <v>7.2291999999999996</v>
      </c>
      <c r="L298" s="1" t="s">
        <v>19</v>
      </c>
      <c r="M298">
        <f t="shared" si="4"/>
        <v>2</v>
      </c>
    </row>
    <row r="299" spans="1:13" x14ac:dyDescent="0.2">
      <c r="A299" s="1">
        <v>298</v>
      </c>
      <c r="B299" s="1">
        <v>0</v>
      </c>
      <c r="C299" s="1">
        <v>1</v>
      </c>
      <c r="D299" s="1" t="s">
        <v>447</v>
      </c>
      <c r="E299" s="1" t="s">
        <v>16</v>
      </c>
      <c r="F299" s="4">
        <v>2</v>
      </c>
      <c r="G299" s="1">
        <v>1</v>
      </c>
      <c r="H299" s="1">
        <v>2</v>
      </c>
      <c r="I299" s="1">
        <v>113781</v>
      </c>
      <c r="J299" s="1">
        <v>151.55000000000001</v>
      </c>
      <c r="K299" s="1" t="s">
        <v>448</v>
      </c>
      <c r="L299" s="1" t="s">
        <v>14</v>
      </c>
      <c r="M299">
        <f t="shared" si="4"/>
        <v>1</v>
      </c>
    </row>
    <row r="300" spans="1:13" x14ac:dyDescent="0.2">
      <c r="A300" s="1">
        <v>299</v>
      </c>
      <c r="B300" s="1">
        <v>1</v>
      </c>
      <c r="C300" s="1">
        <v>1</v>
      </c>
      <c r="D300" s="1" t="s">
        <v>449</v>
      </c>
      <c r="E300" s="1" t="s">
        <v>12</v>
      </c>
      <c r="F300" s="5"/>
      <c r="G300" s="1">
        <v>0</v>
      </c>
      <c r="H300" s="1">
        <v>0</v>
      </c>
      <c r="I300" s="1">
        <v>19988</v>
      </c>
      <c r="J300" s="1">
        <v>30.5</v>
      </c>
      <c r="K300" s="1" t="s">
        <v>450</v>
      </c>
      <c r="L300" s="1" t="s">
        <v>14</v>
      </c>
      <c r="M300">
        <f t="shared" si="4"/>
        <v>1</v>
      </c>
    </row>
    <row r="301" spans="1:13" x14ac:dyDescent="0.2">
      <c r="A301" s="1">
        <v>300</v>
      </c>
      <c r="B301" s="1">
        <v>1</v>
      </c>
      <c r="C301" s="1">
        <v>1</v>
      </c>
      <c r="D301" s="1" t="s">
        <v>451</v>
      </c>
      <c r="E301" s="1" t="s">
        <v>16</v>
      </c>
      <c r="F301" s="4">
        <v>50</v>
      </c>
      <c r="G301" s="1">
        <v>0</v>
      </c>
      <c r="H301" s="1">
        <v>1</v>
      </c>
      <c r="I301" s="1" t="s">
        <v>186</v>
      </c>
      <c r="J301" s="1">
        <v>247.52080000000001</v>
      </c>
      <c r="K301" s="1" t="s">
        <v>187</v>
      </c>
      <c r="L301" s="1" t="s">
        <v>19</v>
      </c>
      <c r="M301">
        <f t="shared" si="4"/>
        <v>2</v>
      </c>
    </row>
    <row r="302" spans="1:13" x14ac:dyDescent="0.2">
      <c r="A302" s="1">
        <v>301</v>
      </c>
      <c r="B302" s="1">
        <v>1</v>
      </c>
      <c r="C302" s="1">
        <v>3</v>
      </c>
      <c r="D302" s="1" t="s">
        <v>452</v>
      </c>
      <c r="E302" s="1" t="s">
        <v>16</v>
      </c>
      <c r="F302" s="5"/>
      <c r="G302" s="1">
        <v>0</v>
      </c>
      <c r="H302" s="1">
        <v>0</v>
      </c>
      <c r="I302" s="1">
        <v>9234</v>
      </c>
      <c r="J302" s="1">
        <v>7.75</v>
      </c>
      <c r="L302" s="1" t="s">
        <v>26</v>
      </c>
      <c r="M302">
        <f t="shared" si="4"/>
        <v>6</v>
      </c>
    </row>
    <row r="303" spans="1:13" x14ac:dyDescent="0.2">
      <c r="A303" s="1">
        <v>302</v>
      </c>
      <c r="B303" s="1">
        <v>1</v>
      </c>
      <c r="C303" s="1">
        <v>3</v>
      </c>
      <c r="D303" s="1" t="s">
        <v>453</v>
      </c>
      <c r="E303" s="1" t="s">
        <v>12</v>
      </c>
      <c r="F303" s="5"/>
      <c r="G303" s="1">
        <v>2</v>
      </c>
      <c r="H303" s="1">
        <v>0</v>
      </c>
      <c r="I303" s="1">
        <v>367226</v>
      </c>
      <c r="J303" s="1">
        <v>23.25</v>
      </c>
      <c r="L303" s="1" t="s">
        <v>26</v>
      </c>
      <c r="M303">
        <f t="shared" si="4"/>
        <v>6</v>
      </c>
    </row>
    <row r="304" spans="1:13" x14ac:dyDescent="0.2">
      <c r="A304" s="1">
        <v>303</v>
      </c>
      <c r="B304" s="1">
        <v>0</v>
      </c>
      <c r="C304" s="1">
        <v>3</v>
      </c>
      <c r="D304" s="1" t="s">
        <v>454</v>
      </c>
      <c r="E304" s="1" t="s">
        <v>12</v>
      </c>
      <c r="F304" s="4">
        <v>19</v>
      </c>
      <c r="G304" s="1">
        <v>0</v>
      </c>
      <c r="H304" s="1">
        <v>0</v>
      </c>
      <c r="I304" s="1" t="s">
        <v>279</v>
      </c>
      <c r="J304" s="1">
        <v>0</v>
      </c>
      <c r="L304" s="1" t="s">
        <v>14</v>
      </c>
      <c r="M304">
        <f t="shared" si="4"/>
        <v>1</v>
      </c>
    </row>
    <row r="305" spans="1:13" x14ac:dyDescent="0.2">
      <c r="A305" s="1">
        <v>304</v>
      </c>
      <c r="B305" s="1">
        <v>1</v>
      </c>
      <c r="C305" s="1">
        <v>2</v>
      </c>
      <c r="D305" s="1" t="s">
        <v>455</v>
      </c>
      <c r="E305" s="1" t="s">
        <v>16</v>
      </c>
      <c r="F305" s="5"/>
      <c r="G305" s="1">
        <v>0</v>
      </c>
      <c r="H305" s="1">
        <v>0</v>
      </c>
      <c r="I305" s="1">
        <v>226593</v>
      </c>
      <c r="J305" s="1">
        <v>12.35</v>
      </c>
      <c r="K305" s="1" t="s">
        <v>194</v>
      </c>
      <c r="L305" s="1" t="s">
        <v>26</v>
      </c>
      <c r="M305">
        <f t="shared" si="4"/>
        <v>6</v>
      </c>
    </row>
    <row r="306" spans="1:13" x14ac:dyDescent="0.2">
      <c r="A306" s="1">
        <v>305</v>
      </c>
      <c r="B306" s="1">
        <v>0</v>
      </c>
      <c r="C306" s="1">
        <v>3</v>
      </c>
      <c r="D306" s="1" t="s">
        <v>456</v>
      </c>
      <c r="E306" s="1" t="s">
        <v>12</v>
      </c>
      <c r="F306" s="5"/>
      <c r="G306" s="1">
        <v>0</v>
      </c>
      <c r="H306" s="1">
        <v>0</v>
      </c>
      <c r="I306" s="1" t="s">
        <v>457</v>
      </c>
      <c r="J306" s="1">
        <v>8.0500000000000007</v>
      </c>
      <c r="L306" s="1" t="s">
        <v>14</v>
      </c>
      <c r="M306">
        <f t="shared" si="4"/>
        <v>1</v>
      </c>
    </row>
    <row r="307" spans="1:13" x14ac:dyDescent="0.2">
      <c r="A307" s="1">
        <v>306</v>
      </c>
      <c r="B307" s="1">
        <v>1</v>
      </c>
      <c r="C307" s="1">
        <v>1</v>
      </c>
      <c r="D307" s="1" t="s">
        <v>458</v>
      </c>
      <c r="E307" s="1" t="s">
        <v>12</v>
      </c>
      <c r="F307" s="4">
        <v>0.92</v>
      </c>
      <c r="G307" s="1">
        <v>1</v>
      </c>
      <c r="H307" s="1">
        <v>2</v>
      </c>
      <c r="I307" s="1">
        <v>113781</v>
      </c>
      <c r="J307" s="1">
        <v>151.55000000000001</v>
      </c>
      <c r="K307" s="1" t="s">
        <v>448</v>
      </c>
      <c r="L307" s="1" t="s">
        <v>14</v>
      </c>
      <c r="M307">
        <f t="shared" si="4"/>
        <v>1</v>
      </c>
    </row>
    <row r="308" spans="1:13" x14ac:dyDescent="0.2">
      <c r="A308" s="1">
        <v>307</v>
      </c>
      <c r="B308" s="1">
        <v>1</v>
      </c>
      <c r="C308" s="1">
        <v>1</v>
      </c>
      <c r="D308" s="1" t="s">
        <v>459</v>
      </c>
      <c r="E308" s="1" t="s">
        <v>16</v>
      </c>
      <c r="F308" s="5"/>
      <c r="G308" s="1">
        <v>0</v>
      </c>
      <c r="H308" s="1">
        <v>0</v>
      </c>
      <c r="I308" s="1">
        <v>17421</v>
      </c>
      <c r="J308" s="1">
        <v>110.88330000000001</v>
      </c>
      <c r="L308" s="1" t="s">
        <v>19</v>
      </c>
      <c r="M308">
        <f t="shared" si="4"/>
        <v>2</v>
      </c>
    </row>
    <row r="309" spans="1:13" x14ac:dyDescent="0.2">
      <c r="A309" s="1">
        <v>308</v>
      </c>
      <c r="B309" s="1">
        <v>1</v>
      </c>
      <c r="C309" s="1">
        <v>1</v>
      </c>
      <c r="D309" s="1" t="s">
        <v>460</v>
      </c>
      <c r="E309" s="1" t="s">
        <v>16</v>
      </c>
      <c r="F309" s="4">
        <v>17</v>
      </c>
      <c r="G309" s="1">
        <v>1</v>
      </c>
      <c r="H309" s="1">
        <v>0</v>
      </c>
      <c r="I309" s="1" t="s">
        <v>461</v>
      </c>
      <c r="J309" s="1">
        <v>108.9</v>
      </c>
      <c r="K309" s="1" t="s">
        <v>462</v>
      </c>
      <c r="L309" s="1" t="s">
        <v>19</v>
      </c>
      <c r="M309">
        <f t="shared" si="4"/>
        <v>2</v>
      </c>
    </row>
    <row r="310" spans="1:13" x14ac:dyDescent="0.2">
      <c r="A310" s="1">
        <v>309</v>
      </c>
      <c r="B310" s="1">
        <v>0</v>
      </c>
      <c r="C310" s="1">
        <v>2</v>
      </c>
      <c r="D310" s="1" t="s">
        <v>463</v>
      </c>
      <c r="E310" s="1" t="s">
        <v>12</v>
      </c>
      <c r="F310" s="4">
        <v>30</v>
      </c>
      <c r="G310" s="1">
        <v>1</v>
      </c>
      <c r="H310" s="1">
        <v>0</v>
      </c>
      <c r="I310" s="1" t="s">
        <v>464</v>
      </c>
      <c r="J310" s="1">
        <v>24</v>
      </c>
      <c r="L310" s="1" t="s">
        <v>19</v>
      </c>
      <c r="M310">
        <f t="shared" si="4"/>
        <v>2</v>
      </c>
    </row>
    <row r="311" spans="1:13" x14ac:dyDescent="0.2">
      <c r="A311" s="1">
        <v>310</v>
      </c>
      <c r="B311" s="1">
        <v>1</v>
      </c>
      <c r="C311" s="1">
        <v>1</v>
      </c>
      <c r="D311" s="1" t="s">
        <v>465</v>
      </c>
      <c r="E311" s="1" t="s">
        <v>16</v>
      </c>
      <c r="F311" s="4">
        <v>30</v>
      </c>
      <c r="G311" s="1">
        <v>0</v>
      </c>
      <c r="H311" s="1">
        <v>0</v>
      </c>
      <c r="I311" s="1" t="s">
        <v>466</v>
      </c>
      <c r="J311" s="1">
        <v>56.929200000000002</v>
      </c>
      <c r="K311" s="1" t="s">
        <v>467</v>
      </c>
      <c r="L311" s="1" t="s">
        <v>19</v>
      </c>
      <c r="M311">
        <f t="shared" si="4"/>
        <v>2</v>
      </c>
    </row>
    <row r="312" spans="1:13" x14ac:dyDescent="0.2">
      <c r="A312" s="1">
        <v>311</v>
      </c>
      <c r="B312" s="1">
        <v>1</v>
      </c>
      <c r="C312" s="1">
        <v>1</v>
      </c>
      <c r="D312" s="1" t="s">
        <v>468</v>
      </c>
      <c r="E312" s="1" t="s">
        <v>16</v>
      </c>
      <c r="F312" s="4">
        <v>24</v>
      </c>
      <c r="G312" s="1">
        <v>0</v>
      </c>
      <c r="H312" s="1">
        <v>0</v>
      </c>
      <c r="I312" s="1">
        <v>11767</v>
      </c>
      <c r="J312" s="1">
        <v>83.158299999999997</v>
      </c>
      <c r="K312" s="1" t="s">
        <v>469</v>
      </c>
      <c r="L312" s="1" t="s">
        <v>19</v>
      </c>
      <c r="M312">
        <f t="shared" si="4"/>
        <v>2</v>
      </c>
    </row>
    <row r="313" spans="1:13" x14ac:dyDescent="0.2">
      <c r="A313" s="1">
        <v>312</v>
      </c>
      <c r="B313" s="1">
        <v>1</v>
      </c>
      <c r="C313" s="1">
        <v>1</v>
      </c>
      <c r="D313" s="1" t="s">
        <v>470</v>
      </c>
      <c r="E313" s="1" t="s">
        <v>16</v>
      </c>
      <c r="F313" s="4">
        <v>18</v>
      </c>
      <c r="G313" s="1">
        <v>2</v>
      </c>
      <c r="H313" s="1">
        <v>2</v>
      </c>
      <c r="I313" s="1" t="s">
        <v>471</v>
      </c>
      <c r="J313" s="1">
        <v>262.375</v>
      </c>
      <c r="K313" s="1" t="s">
        <v>472</v>
      </c>
      <c r="L313" s="1" t="s">
        <v>19</v>
      </c>
      <c r="M313">
        <f t="shared" si="4"/>
        <v>2</v>
      </c>
    </row>
    <row r="314" spans="1:13" x14ac:dyDescent="0.2">
      <c r="A314" s="1">
        <v>313</v>
      </c>
      <c r="B314" s="1">
        <v>0</v>
      </c>
      <c r="C314" s="1">
        <v>2</v>
      </c>
      <c r="D314" s="1" t="s">
        <v>473</v>
      </c>
      <c r="E314" s="1" t="s">
        <v>16</v>
      </c>
      <c r="F314" s="4">
        <v>26</v>
      </c>
      <c r="G314" s="1">
        <v>1</v>
      </c>
      <c r="H314" s="1">
        <v>1</v>
      </c>
      <c r="I314" s="1">
        <v>250651</v>
      </c>
      <c r="J314" s="1">
        <v>26</v>
      </c>
      <c r="L314" s="1" t="s">
        <v>14</v>
      </c>
      <c r="M314">
        <f t="shared" si="4"/>
        <v>1</v>
      </c>
    </row>
    <row r="315" spans="1:13" x14ac:dyDescent="0.2">
      <c r="A315" s="1">
        <v>314</v>
      </c>
      <c r="B315" s="1">
        <v>0</v>
      </c>
      <c r="C315" s="1">
        <v>3</v>
      </c>
      <c r="D315" s="1" t="s">
        <v>474</v>
      </c>
      <c r="E315" s="1" t="s">
        <v>12</v>
      </c>
      <c r="F315" s="4">
        <v>28</v>
      </c>
      <c r="G315" s="1">
        <v>0</v>
      </c>
      <c r="H315" s="1">
        <v>0</v>
      </c>
      <c r="I315" s="1">
        <v>349243</v>
      </c>
      <c r="J315" s="1">
        <v>7.8958000000000004</v>
      </c>
      <c r="L315" s="1" t="s">
        <v>14</v>
      </c>
      <c r="M315">
        <f t="shared" si="4"/>
        <v>1</v>
      </c>
    </row>
    <row r="316" spans="1:13" x14ac:dyDescent="0.2">
      <c r="A316" s="1">
        <v>315</v>
      </c>
      <c r="B316" s="1">
        <v>0</v>
      </c>
      <c r="C316" s="1">
        <v>2</v>
      </c>
      <c r="D316" s="1" t="s">
        <v>475</v>
      </c>
      <c r="E316" s="1" t="s">
        <v>12</v>
      </c>
      <c r="F316" s="4">
        <v>43</v>
      </c>
      <c r="G316" s="1">
        <v>1</v>
      </c>
      <c r="H316" s="1">
        <v>1</v>
      </c>
      <c r="I316" s="1" t="s">
        <v>476</v>
      </c>
      <c r="J316" s="1">
        <v>26.25</v>
      </c>
      <c r="L316" s="1" t="s">
        <v>14</v>
      </c>
      <c r="M316">
        <f t="shared" si="4"/>
        <v>1</v>
      </c>
    </row>
    <row r="317" spans="1:13" x14ac:dyDescent="0.2">
      <c r="A317" s="1">
        <v>316</v>
      </c>
      <c r="B317" s="1">
        <v>1</v>
      </c>
      <c r="C317" s="1">
        <v>3</v>
      </c>
      <c r="D317" s="1" t="s">
        <v>477</v>
      </c>
      <c r="E317" s="1" t="s">
        <v>16</v>
      </c>
      <c r="F317" s="4">
        <v>26</v>
      </c>
      <c r="G317" s="1">
        <v>0</v>
      </c>
      <c r="H317" s="1">
        <v>0</v>
      </c>
      <c r="I317" s="1">
        <v>347470</v>
      </c>
      <c r="J317" s="1">
        <v>7.8541999999999996</v>
      </c>
      <c r="L317" s="1" t="s">
        <v>14</v>
      </c>
      <c r="M317">
        <f t="shared" si="4"/>
        <v>1</v>
      </c>
    </row>
    <row r="318" spans="1:13" x14ac:dyDescent="0.2">
      <c r="A318" s="1">
        <v>317</v>
      </c>
      <c r="B318" s="1">
        <v>1</v>
      </c>
      <c r="C318" s="1">
        <v>2</v>
      </c>
      <c r="D318" s="1" t="s">
        <v>478</v>
      </c>
      <c r="E318" s="1" t="s">
        <v>16</v>
      </c>
      <c r="F318" s="4">
        <v>24</v>
      </c>
      <c r="G318" s="1">
        <v>1</v>
      </c>
      <c r="H318" s="1">
        <v>0</v>
      </c>
      <c r="I318" s="1">
        <v>244367</v>
      </c>
      <c r="J318" s="1">
        <v>26</v>
      </c>
      <c r="L318" s="1" t="s">
        <v>14</v>
      </c>
      <c r="M318">
        <f t="shared" si="4"/>
        <v>1</v>
      </c>
    </row>
    <row r="319" spans="1:13" x14ac:dyDescent="0.2">
      <c r="A319" s="1">
        <v>318</v>
      </c>
      <c r="B319" s="1">
        <v>0</v>
      </c>
      <c r="C319" s="1">
        <v>2</v>
      </c>
      <c r="D319" s="1" t="s">
        <v>479</v>
      </c>
      <c r="E319" s="1" t="s">
        <v>12</v>
      </c>
      <c r="F319" s="4">
        <v>54</v>
      </c>
      <c r="G319" s="1">
        <v>0</v>
      </c>
      <c r="H319" s="1">
        <v>0</v>
      </c>
      <c r="I319" s="1">
        <v>29011</v>
      </c>
      <c r="J319" s="1">
        <v>14</v>
      </c>
      <c r="L319" s="1" t="s">
        <v>14</v>
      </c>
      <c r="M319">
        <f t="shared" si="4"/>
        <v>1</v>
      </c>
    </row>
    <row r="320" spans="1:13" x14ac:dyDescent="0.2">
      <c r="A320" s="1">
        <v>319</v>
      </c>
      <c r="B320" s="1">
        <v>1</v>
      </c>
      <c r="C320" s="1">
        <v>1</v>
      </c>
      <c r="D320" s="1" t="s">
        <v>480</v>
      </c>
      <c r="E320" s="1" t="s">
        <v>16</v>
      </c>
      <c r="F320" s="4">
        <v>31</v>
      </c>
      <c r="G320" s="1">
        <v>0</v>
      </c>
      <c r="H320" s="1">
        <v>2</v>
      </c>
      <c r="I320" s="1">
        <v>36928</v>
      </c>
      <c r="J320" s="1">
        <v>164.86670000000001</v>
      </c>
      <c r="K320" s="1" t="s">
        <v>481</v>
      </c>
      <c r="L320" s="1" t="s">
        <v>14</v>
      </c>
      <c r="M320">
        <f t="shared" si="4"/>
        <v>1</v>
      </c>
    </row>
    <row r="321" spans="1:13" x14ac:dyDescent="0.2">
      <c r="A321" s="1">
        <v>320</v>
      </c>
      <c r="B321" s="1">
        <v>1</v>
      </c>
      <c r="C321" s="1">
        <v>1</v>
      </c>
      <c r="D321" s="1" t="s">
        <v>482</v>
      </c>
      <c r="E321" s="1" t="s">
        <v>16</v>
      </c>
      <c r="F321" s="4">
        <v>40</v>
      </c>
      <c r="G321" s="1">
        <v>1</v>
      </c>
      <c r="H321" s="1">
        <v>1</v>
      </c>
      <c r="I321" s="1">
        <v>16966</v>
      </c>
      <c r="J321" s="1">
        <v>134.5</v>
      </c>
      <c r="K321" s="1" t="s">
        <v>483</v>
      </c>
      <c r="L321" s="1" t="s">
        <v>19</v>
      </c>
      <c r="M321">
        <f t="shared" si="4"/>
        <v>2</v>
      </c>
    </row>
    <row r="322" spans="1:13" x14ac:dyDescent="0.2">
      <c r="A322" s="1">
        <v>321</v>
      </c>
      <c r="B322" s="1">
        <v>0</v>
      </c>
      <c r="C322" s="1">
        <v>3</v>
      </c>
      <c r="D322" s="1" t="s">
        <v>484</v>
      </c>
      <c r="E322" s="1" t="s">
        <v>12</v>
      </c>
      <c r="F322" s="4">
        <v>22</v>
      </c>
      <c r="G322" s="1">
        <v>0</v>
      </c>
      <c r="H322" s="1">
        <v>0</v>
      </c>
      <c r="I322" s="1" t="s">
        <v>485</v>
      </c>
      <c r="J322" s="1">
        <v>7.25</v>
      </c>
      <c r="L322" s="1" t="s">
        <v>14</v>
      </c>
      <c r="M322">
        <f t="shared" si="4"/>
        <v>1</v>
      </c>
    </row>
    <row r="323" spans="1:13" x14ac:dyDescent="0.2">
      <c r="A323" s="1">
        <v>322</v>
      </c>
      <c r="B323" s="1">
        <v>0</v>
      </c>
      <c r="C323" s="1">
        <v>3</v>
      </c>
      <c r="D323" s="1" t="s">
        <v>486</v>
      </c>
      <c r="E323" s="1" t="s">
        <v>12</v>
      </c>
      <c r="F323" s="4">
        <v>27</v>
      </c>
      <c r="G323" s="1">
        <v>0</v>
      </c>
      <c r="H323" s="1">
        <v>0</v>
      </c>
      <c r="I323" s="1">
        <v>349219</v>
      </c>
      <c r="J323" s="1">
        <v>7.8958000000000004</v>
      </c>
      <c r="L323" s="1" t="s">
        <v>14</v>
      </c>
      <c r="M323">
        <f t="shared" ref="M323:M386" si="5">MATCH($L$2:$L$892,$L$2:$L$892,0)</f>
        <v>1</v>
      </c>
    </row>
    <row r="324" spans="1:13" x14ac:dyDescent="0.2">
      <c r="A324" s="1">
        <v>323</v>
      </c>
      <c r="B324" s="1">
        <v>1</v>
      </c>
      <c r="C324" s="1">
        <v>2</v>
      </c>
      <c r="D324" s="1" t="s">
        <v>487</v>
      </c>
      <c r="E324" s="1" t="s">
        <v>16</v>
      </c>
      <c r="F324" s="4">
        <v>30</v>
      </c>
      <c r="G324" s="1">
        <v>0</v>
      </c>
      <c r="H324" s="1">
        <v>0</v>
      </c>
      <c r="I324" s="1">
        <v>234818</v>
      </c>
      <c r="J324" s="1">
        <v>12.35</v>
      </c>
      <c r="L324" s="1" t="s">
        <v>26</v>
      </c>
      <c r="M324">
        <f t="shared" si="5"/>
        <v>6</v>
      </c>
    </row>
    <row r="325" spans="1:13" x14ac:dyDescent="0.2">
      <c r="A325" s="1">
        <v>324</v>
      </c>
      <c r="B325" s="1">
        <v>1</v>
      </c>
      <c r="C325" s="1">
        <v>2</v>
      </c>
      <c r="D325" s="1" t="s">
        <v>488</v>
      </c>
      <c r="E325" s="1" t="s">
        <v>16</v>
      </c>
      <c r="F325" s="4">
        <v>22</v>
      </c>
      <c r="G325" s="1">
        <v>1</v>
      </c>
      <c r="H325" s="1">
        <v>1</v>
      </c>
      <c r="I325" s="1">
        <v>248738</v>
      </c>
      <c r="J325" s="1">
        <v>29</v>
      </c>
      <c r="L325" s="1" t="s">
        <v>14</v>
      </c>
      <c r="M325">
        <f t="shared" si="5"/>
        <v>1</v>
      </c>
    </row>
    <row r="326" spans="1:13" x14ac:dyDescent="0.2">
      <c r="A326" s="1">
        <v>325</v>
      </c>
      <c r="B326" s="1">
        <v>0</v>
      </c>
      <c r="C326" s="1">
        <v>3</v>
      </c>
      <c r="D326" s="1" t="s">
        <v>489</v>
      </c>
      <c r="E326" s="1" t="s">
        <v>12</v>
      </c>
      <c r="F326" s="5"/>
      <c r="G326" s="1">
        <v>8</v>
      </c>
      <c r="H326" s="1">
        <v>2</v>
      </c>
      <c r="I326" s="1" t="s">
        <v>250</v>
      </c>
      <c r="J326" s="1">
        <v>69.55</v>
      </c>
      <c r="L326" s="1" t="s">
        <v>14</v>
      </c>
      <c r="M326">
        <f t="shared" si="5"/>
        <v>1</v>
      </c>
    </row>
    <row r="327" spans="1:13" x14ac:dyDescent="0.2">
      <c r="A327" s="1">
        <v>326</v>
      </c>
      <c r="B327" s="1">
        <v>1</v>
      </c>
      <c r="C327" s="1">
        <v>1</v>
      </c>
      <c r="D327" s="1" t="s">
        <v>490</v>
      </c>
      <c r="E327" s="1" t="s">
        <v>16</v>
      </c>
      <c r="F327" s="4">
        <v>36</v>
      </c>
      <c r="G327" s="1">
        <v>0</v>
      </c>
      <c r="H327" s="1">
        <v>0</v>
      </c>
      <c r="I327" s="1" t="s">
        <v>408</v>
      </c>
      <c r="J327" s="1">
        <v>135.63329999999999</v>
      </c>
      <c r="K327" s="1" t="s">
        <v>491</v>
      </c>
      <c r="L327" s="1" t="s">
        <v>19</v>
      </c>
      <c r="M327">
        <f t="shared" si="5"/>
        <v>2</v>
      </c>
    </row>
    <row r="328" spans="1:13" x14ac:dyDescent="0.2">
      <c r="A328" s="1">
        <v>327</v>
      </c>
      <c r="B328" s="1">
        <v>0</v>
      </c>
      <c r="C328" s="1">
        <v>3</v>
      </c>
      <c r="D328" s="1" t="s">
        <v>492</v>
      </c>
      <c r="E328" s="1" t="s">
        <v>12</v>
      </c>
      <c r="F328" s="4">
        <v>61</v>
      </c>
      <c r="G328" s="1">
        <v>0</v>
      </c>
      <c r="H328" s="1">
        <v>0</v>
      </c>
      <c r="I328" s="1">
        <v>345364</v>
      </c>
      <c r="J328" s="1">
        <v>6.2374999999999998</v>
      </c>
      <c r="L328" s="1" t="s">
        <v>14</v>
      </c>
      <c r="M328">
        <f t="shared" si="5"/>
        <v>1</v>
      </c>
    </row>
    <row r="329" spans="1:13" x14ac:dyDescent="0.2">
      <c r="A329" s="1">
        <v>328</v>
      </c>
      <c r="B329" s="1">
        <v>1</v>
      </c>
      <c r="C329" s="1">
        <v>2</v>
      </c>
      <c r="D329" s="1" t="s">
        <v>493</v>
      </c>
      <c r="E329" s="1" t="s">
        <v>16</v>
      </c>
      <c r="F329" s="4">
        <v>36</v>
      </c>
      <c r="G329" s="1">
        <v>0</v>
      </c>
      <c r="H329" s="1">
        <v>0</v>
      </c>
      <c r="I329" s="1">
        <v>28551</v>
      </c>
      <c r="J329" s="1">
        <v>13</v>
      </c>
      <c r="K329" s="1" t="s">
        <v>441</v>
      </c>
      <c r="L329" s="1" t="s">
        <v>14</v>
      </c>
      <c r="M329">
        <f t="shared" si="5"/>
        <v>1</v>
      </c>
    </row>
    <row r="330" spans="1:13" x14ac:dyDescent="0.2">
      <c r="A330" s="1">
        <v>329</v>
      </c>
      <c r="B330" s="1">
        <v>1</v>
      </c>
      <c r="C330" s="1">
        <v>3</v>
      </c>
      <c r="D330" s="1" t="s">
        <v>494</v>
      </c>
      <c r="E330" s="1" t="s">
        <v>16</v>
      </c>
      <c r="F330" s="4">
        <v>31</v>
      </c>
      <c r="G330" s="1">
        <v>1</v>
      </c>
      <c r="H330" s="1">
        <v>1</v>
      </c>
      <c r="I330" s="1">
        <v>363291</v>
      </c>
      <c r="J330" s="1">
        <v>20.524999999999999</v>
      </c>
      <c r="L330" s="1" t="s">
        <v>14</v>
      </c>
      <c r="M330">
        <f t="shared" si="5"/>
        <v>1</v>
      </c>
    </row>
    <row r="331" spans="1:13" x14ac:dyDescent="0.2">
      <c r="A331" s="1">
        <v>330</v>
      </c>
      <c r="B331" s="1">
        <v>1</v>
      </c>
      <c r="C331" s="1">
        <v>1</v>
      </c>
      <c r="D331" s="1" t="s">
        <v>495</v>
      </c>
      <c r="E331" s="1" t="s">
        <v>16</v>
      </c>
      <c r="F331" s="4">
        <v>16</v>
      </c>
      <c r="G331" s="1">
        <v>0</v>
      </c>
      <c r="H331" s="1">
        <v>1</v>
      </c>
      <c r="I331" s="1">
        <v>111361</v>
      </c>
      <c r="J331" s="1">
        <v>57.979199999999999</v>
      </c>
      <c r="K331" s="1" t="s">
        <v>496</v>
      </c>
      <c r="L331" s="1" t="s">
        <v>19</v>
      </c>
      <c r="M331">
        <f t="shared" si="5"/>
        <v>2</v>
      </c>
    </row>
    <row r="332" spans="1:13" x14ac:dyDescent="0.2">
      <c r="A332" s="1">
        <v>331</v>
      </c>
      <c r="B332" s="1">
        <v>1</v>
      </c>
      <c r="C332" s="1">
        <v>3</v>
      </c>
      <c r="D332" s="1" t="s">
        <v>497</v>
      </c>
      <c r="E332" s="1" t="s">
        <v>16</v>
      </c>
      <c r="F332" s="5"/>
      <c r="G332" s="1">
        <v>2</v>
      </c>
      <c r="H332" s="1">
        <v>0</v>
      </c>
      <c r="I332" s="1">
        <v>367226</v>
      </c>
      <c r="J332" s="1">
        <v>23.25</v>
      </c>
      <c r="L332" s="1" t="s">
        <v>26</v>
      </c>
      <c r="M332">
        <f t="shared" si="5"/>
        <v>6</v>
      </c>
    </row>
    <row r="333" spans="1:13" x14ac:dyDescent="0.2">
      <c r="A333" s="1">
        <v>332</v>
      </c>
      <c r="B333" s="1">
        <v>0</v>
      </c>
      <c r="C333" s="1">
        <v>1</v>
      </c>
      <c r="D333" s="1" t="s">
        <v>498</v>
      </c>
      <c r="E333" s="1" t="s">
        <v>12</v>
      </c>
      <c r="F333" s="4">
        <v>45.5</v>
      </c>
      <c r="G333" s="1">
        <v>0</v>
      </c>
      <c r="H333" s="1">
        <v>0</v>
      </c>
      <c r="I333" s="1">
        <v>113043</v>
      </c>
      <c r="J333" s="1">
        <v>28.5</v>
      </c>
      <c r="K333" s="1" t="s">
        <v>499</v>
      </c>
      <c r="L333" s="1" t="s">
        <v>14</v>
      </c>
      <c r="M333">
        <f t="shared" si="5"/>
        <v>1</v>
      </c>
    </row>
    <row r="334" spans="1:13" x14ac:dyDescent="0.2">
      <c r="A334" s="1">
        <v>333</v>
      </c>
      <c r="B334" s="1">
        <v>0</v>
      </c>
      <c r="C334" s="1">
        <v>1</v>
      </c>
      <c r="D334" s="1" t="s">
        <v>500</v>
      </c>
      <c r="E334" s="1" t="s">
        <v>12</v>
      </c>
      <c r="F334" s="4">
        <v>38</v>
      </c>
      <c r="G334" s="1">
        <v>0</v>
      </c>
      <c r="H334" s="1">
        <v>1</v>
      </c>
      <c r="I334" s="1" t="s">
        <v>405</v>
      </c>
      <c r="J334" s="1">
        <v>153.46250000000001</v>
      </c>
      <c r="K334" s="1" t="s">
        <v>501</v>
      </c>
      <c r="L334" s="1" t="s">
        <v>14</v>
      </c>
      <c r="M334">
        <f t="shared" si="5"/>
        <v>1</v>
      </c>
    </row>
    <row r="335" spans="1:13" x14ac:dyDescent="0.2">
      <c r="A335" s="1">
        <v>334</v>
      </c>
      <c r="B335" s="1">
        <v>0</v>
      </c>
      <c r="C335" s="1">
        <v>3</v>
      </c>
      <c r="D335" s="1" t="s">
        <v>502</v>
      </c>
      <c r="E335" s="1" t="s">
        <v>12</v>
      </c>
      <c r="F335" s="4">
        <v>16</v>
      </c>
      <c r="G335" s="1">
        <v>2</v>
      </c>
      <c r="H335" s="1">
        <v>0</v>
      </c>
      <c r="I335" s="1">
        <v>345764</v>
      </c>
      <c r="J335" s="1">
        <v>18</v>
      </c>
      <c r="L335" s="1" t="s">
        <v>14</v>
      </c>
      <c r="M335">
        <f t="shared" si="5"/>
        <v>1</v>
      </c>
    </row>
    <row r="336" spans="1:13" x14ac:dyDescent="0.2">
      <c r="A336" s="1">
        <v>335</v>
      </c>
      <c r="B336" s="1">
        <v>1</v>
      </c>
      <c r="C336" s="1">
        <v>1</v>
      </c>
      <c r="D336" s="1" t="s">
        <v>503</v>
      </c>
      <c r="E336" s="1" t="s">
        <v>16</v>
      </c>
      <c r="F336" s="5"/>
      <c r="G336" s="1">
        <v>1</v>
      </c>
      <c r="H336" s="1">
        <v>0</v>
      </c>
      <c r="I336" s="1" t="s">
        <v>504</v>
      </c>
      <c r="J336" s="1">
        <v>133.65</v>
      </c>
      <c r="L336" s="1" t="s">
        <v>14</v>
      </c>
      <c r="M336">
        <f t="shared" si="5"/>
        <v>1</v>
      </c>
    </row>
    <row r="337" spans="1:13" x14ac:dyDescent="0.2">
      <c r="A337" s="1">
        <v>336</v>
      </c>
      <c r="B337" s="1">
        <v>0</v>
      </c>
      <c r="C337" s="1">
        <v>3</v>
      </c>
      <c r="D337" s="1" t="s">
        <v>505</v>
      </c>
      <c r="E337" s="1" t="s">
        <v>12</v>
      </c>
      <c r="F337" s="5"/>
      <c r="G337" s="1">
        <v>0</v>
      </c>
      <c r="H337" s="1">
        <v>0</v>
      </c>
      <c r="I337" s="1">
        <v>349225</v>
      </c>
      <c r="J337" s="1">
        <v>7.8958000000000004</v>
      </c>
      <c r="L337" s="1" t="s">
        <v>14</v>
      </c>
      <c r="M337">
        <f t="shared" si="5"/>
        <v>1</v>
      </c>
    </row>
    <row r="338" spans="1:13" x14ac:dyDescent="0.2">
      <c r="A338" s="1">
        <v>337</v>
      </c>
      <c r="B338" s="1">
        <v>0</v>
      </c>
      <c r="C338" s="1">
        <v>1</v>
      </c>
      <c r="D338" s="1" t="s">
        <v>506</v>
      </c>
      <c r="E338" s="1" t="s">
        <v>12</v>
      </c>
      <c r="F338" s="4">
        <v>29</v>
      </c>
      <c r="G338" s="1">
        <v>1</v>
      </c>
      <c r="H338" s="1">
        <v>0</v>
      </c>
      <c r="I338" s="1">
        <v>113776</v>
      </c>
      <c r="J338" s="1">
        <v>66.599999999999994</v>
      </c>
      <c r="K338" s="1" t="s">
        <v>236</v>
      </c>
      <c r="L338" s="1" t="s">
        <v>14</v>
      </c>
      <c r="M338">
        <f t="shared" si="5"/>
        <v>1</v>
      </c>
    </row>
    <row r="339" spans="1:13" x14ac:dyDescent="0.2">
      <c r="A339" s="1">
        <v>338</v>
      </c>
      <c r="B339" s="1">
        <v>1</v>
      </c>
      <c r="C339" s="1">
        <v>1</v>
      </c>
      <c r="D339" s="1" t="s">
        <v>507</v>
      </c>
      <c r="E339" s="1" t="s">
        <v>16</v>
      </c>
      <c r="F339" s="4">
        <v>41</v>
      </c>
      <c r="G339" s="1">
        <v>0</v>
      </c>
      <c r="H339" s="1">
        <v>0</v>
      </c>
      <c r="I339" s="1">
        <v>16966</v>
      </c>
      <c r="J339" s="1">
        <v>134.5</v>
      </c>
      <c r="K339" s="1" t="s">
        <v>508</v>
      </c>
      <c r="L339" s="1" t="s">
        <v>19</v>
      </c>
      <c r="M339">
        <f t="shared" si="5"/>
        <v>2</v>
      </c>
    </row>
    <row r="340" spans="1:13" x14ac:dyDescent="0.2">
      <c r="A340" s="1">
        <v>339</v>
      </c>
      <c r="B340" s="1">
        <v>1</v>
      </c>
      <c r="C340" s="1">
        <v>3</v>
      </c>
      <c r="D340" s="1" t="s">
        <v>509</v>
      </c>
      <c r="E340" s="1" t="s">
        <v>12</v>
      </c>
      <c r="F340" s="4">
        <v>45</v>
      </c>
      <c r="G340" s="1">
        <v>0</v>
      </c>
      <c r="H340" s="1">
        <v>0</v>
      </c>
      <c r="I340" s="1">
        <v>7598</v>
      </c>
      <c r="J340" s="1">
        <v>8.0500000000000007</v>
      </c>
      <c r="L340" s="1" t="s">
        <v>14</v>
      </c>
      <c r="M340">
        <f t="shared" si="5"/>
        <v>1</v>
      </c>
    </row>
    <row r="341" spans="1:13" x14ac:dyDescent="0.2">
      <c r="A341" s="1">
        <v>340</v>
      </c>
      <c r="B341" s="1">
        <v>0</v>
      </c>
      <c r="C341" s="1">
        <v>1</v>
      </c>
      <c r="D341" s="1" t="s">
        <v>510</v>
      </c>
      <c r="E341" s="1" t="s">
        <v>12</v>
      </c>
      <c r="F341" s="4">
        <v>45</v>
      </c>
      <c r="G341" s="1">
        <v>0</v>
      </c>
      <c r="H341" s="1">
        <v>0</v>
      </c>
      <c r="I341" s="1">
        <v>113784</v>
      </c>
      <c r="J341" s="1">
        <v>35.5</v>
      </c>
      <c r="K341" s="1" t="s">
        <v>511</v>
      </c>
      <c r="L341" s="1" t="s">
        <v>14</v>
      </c>
      <c r="M341">
        <f t="shared" si="5"/>
        <v>1</v>
      </c>
    </row>
    <row r="342" spans="1:13" x14ac:dyDescent="0.2">
      <c r="A342" s="1">
        <v>341</v>
      </c>
      <c r="B342" s="1">
        <v>1</v>
      </c>
      <c r="C342" s="1">
        <v>2</v>
      </c>
      <c r="D342" s="1" t="s">
        <v>512</v>
      </c>
      <c r="E342" s="1" t="s">
        <v>12</v>
      </c>
      <c r="F342" s="4">
        <v>2</v>
      </c>
      <c r="G342" s="1">
        <v>1</v>
      </c>
      <c r="H342" s="1">
        <v>1</v>
      </c>
      <c r="I342" s="1">
        <v>230080</v>
      </c>
      <c r="J342" s="1">
        <v>26</v>
      </c>
      <c r="K342" s="1" t="s">
        <v>231</v>
      </c>
      <c r="L342" s="1" t="s">
        <v>14</v>
      </c>
      <c r="M342">
        <f t="shared" si="5"/>
        <v>1</v>
      </c>
    </row>
    <row r="343" spans="1:13" x14ac:dyDescent="0.2">
      <c r="A343" s="1">
        <v>342</v>
      </c>
      <c r="B343" s="1">
        <v>1</v>
      </c>
      <c r="C343" s="1">
        <v>1</v>
      </c>
      <c r="D343" s="1" t="s">
        <v>513</v>
      </c>
      <c r="E343" s="1" t="s">
        <v>16</v>
      </c>
      <c r="F343" s="4">
        <v>24</v>
      </c>
      <c r="G343" s="1">
        <v>3</v>
      </c>
      <c r="H343" s="1">
        <v>2</v>
      </c>
      <c r="I343" s="1">
        <v>19950</v>
      </c>
      <c r="J343" s="1">
        <v>263</v>
      </c>
      <c r="K343" s="1" t="s">
        <v>56</v>
      </c>
      <c r="L343" s="1" t="s">
        <v>14</v>
      </c>
      <c r="M343">
        <f t="shared" si="5"/>
        <v>1</v>
      </c>
    </row>
    <row r="344" spans="1:13" x14ac:dyDescent="0.2">
      <c r="A344" s="1">
        <v>343</v>
      </c>
      <c r="B344" s="1">
        <v>0</v>
      </c>
      <c r="C344" s="1">
        <v>2</v>
      </c>
      <c r="D344" s="1" t="s">
        <v>514</v>
      </c>
      <c r="E344" s="1" t="s">
        <v>12</v>
      </c>
      <c r="F344" s="4">
        <v>28</v>
      </c>
      <c r="G344" s="1">
        <v>0</v>
      </c>
      <c r="H344" s="1">
        <v>0</v>
      </c>
      <c r="I344" s="1">
        <v>248740</v>
      </c>
      <c r="J344" s="1">
        <v>13</v>
      </c>
      <c r="L344" s="1" t="s">
        <v>14</v>
      </c>
      <c r="M344">
        <f t="shared" si="5"/>
        <v>1</v>
      </c>
    </row>
    <row r="345" spans="1:13" x14ac:dyDescent="0.2">
      <c r="A345" s="1">
        <v>344</v>
      </c>
      <c r="B345" s="1">
        <v>0</v>
      </c>
      <c r="C345" s="1">
        <v>2</v>
      </c>
      <c r="D345" s="1" t="s">
        <v>515</v>
      </c>
      <c r="E345" s="1" t="s">
        <v>12</v>
      </c>
      <c r="F345" s="4">
        <v>25</v>
      </c>
      <c r="G345" s="1">
        <v>0</v>
      </c>
      <c r="H345" s="1">
        <v>0</v>
      </c>
      <c r="I345" s="1">
        <v>244361</v>
      </c>
      <c r="J345" s="1">
        <v>13</v>
      </c>
      <c r="L345" s="1" t="s">
        <v>14</v>
      </c>
      <c r="M345">
        <f t="shared" si="5"/>
        <v>1</v>
      </c>
    </row>
    <row r="346" spans="1:13" x14ac:dyDescent="0.2">
      <c r="A346" s="1">
        <v>345</v>
      </c>
      <c r="B346" s="1">
        <v>0</v>
      </c>
      <c r="C346" s="1">
        <v>2</v>
      </c>
      <c r="D346" s="1" t="s">
        <v>516</v>
      </c>
      <c r="E346" s="1" t="s">
        <v>12</v>
      </c>
      <c r="F346" s="4">
        <v>36</v>
      </c>
      <c r="G346" s="1">
        <v>0</v>
      </c>
      <c r="H346" s="1">
        <v>0</v>
      </c>
      <c r="I346" s="1">
        <v>229236</v>
      </c>
      <c r="J346" s="1">
        <v>13</v>
      </c>
      <c r="L346" s="1" t="s">
        <v>14</v>
      </c>
      <c r="M346">
        <f t="shared" si="5"/>
        <v>1</v>
      </c>
    </row>
    <row r="347" spans="1:13" x14ac:dyDescent="0.2">
      <c r="A347" s="1">
        <v>346</v>
      </c>
      <c r="B347" s="1">
        <v>1</v>
      </c>
      <c r="C347" s="1">
        <v>2</v>
      </c>
      <c r="D347" s="1" t="s">
        <v>517</v>
      </c>
      <c r="E347" s="1" t="s">
        <v>16</v>
      </c>
      <c r="F347" s="4">
        <v>24</v>
      </c>
      <c r="G347" s="1">
        <v>0</v>
      </c>
      <c r="H347" s="1">
        <v>0</v>
      </c>
      <c r="I347" s="1">
        <v>248733</v>
      </c>
      <c r="J347" s="1">
        <v>13</v>
      </c>
      <c r="K347" s="1" t="s">
        <v>116</v>
      </c>
      <c r="L347" s="1" t="s">
        <v>14</v>
      </c>
      <c r="M347">
        <f t="shared" si="5"/>
        <v>1</v>
      </c>
    </row>
    <row r="348" spans="1:13" x14ac:dyDescent="0.2">
      <c r="A348" s="1">
        <v>347</v>
      </c>
      <c r="B348" s="1">
        <v>1</v>
      </c>
      <c r="C348" s="1">
        <v>2</v>
      </c>
      <c r="D348" s="1" t="s">
        <v>518</v>
      </c>
      <c r="E348" s="1" t="s">
        <v>16</v>
      </c>
      <c r="F348" s="4">
        <v>40</v>
      </c>
      <c r="G348" s="1">
        <v>0</v>
      </c>
      <c r="H348" s="1">
        <v>0</v>
      </c>
      <c r="I348" s="1">
        <v>31418</v>
      </c>
      <c r="J348" s="1">
        <v>13</v>
      </c>
      <c r="L348" s="1" t="s">
        <v>14</v>
      </c>
      <c r="M348">
        <f t="shared" si="5"/>
        <v>1</v>
      </c>
    </row>
    <row r="349" spans="1:13" x14ac:dyDescent="0.2">
      <c r="A349" s="1">
        <v>348</v>
      </c>
      <c r="B349" s="1">
        <v>1</v>
      </c>
      <c r="C349" s="1">
        <v>3</v>
      </c>
      <c r="D349" s="1" t="s">
        <v>519</v>
      </c>
      <c r="E349" s="1" t="s">
        <v>16</v>
      </c>
      <c r="F349" s="5"/>
      <c r="G349" s="1">
        <v>1</v>
      </c>
      <c r="H349" s="1">
        <v>0</v>
      </c>
      <c r="I349" s="1">
        <v>386525</v>
      </c>
      <c r="J349" s="1">
        <v>16.100000000000001</v>
      </c>
      <c r="L349" s="1" t="s">
        <v>14</v>
      </c>
      <c r="M349">
        <f t="shared" si="5"/>
        <v>1</v>
      </c>
    </row>
    <row r="350" spans="1:13" x14ac:dyDescent="0.2">
      <c r="A350" s="1">
        <v>349</v>
      </c>
      <c r="B350" s="1">
        <v>1</v>
      </c>
      <c r="C350" s="1">
        <v>3</v>
      </c>
      <c r="D350" s="1" t="s">
        <v>520</v>
      </c>
      <c r="E350" s="1" t="s">
        <v>12</v>
      </c>
      <c r="F350" s="4">
        <v>3</v>
      </c>
      <c r="G350" s="1">
        <v>1</v>
      </c>
      <c r="H350" s="1">
        <v>1</v>
      </c>
      <c r="I350" s="1" t="s">
        <v>521</v>
      </c>
      <c r="J350" s="1">
        <v>15.9</v>
      </c>
      <c r="L350" s="1" t="s">
        <v>14</v>
      </c>
      <c r="M350">
        <f t="shared" si="5"/>
        <v>1</v>
      </c>
    </row>
    <row r="351" spans="1:13" x14ac:dyDescent="0.2">
      <c r="A351" s="1">
        <v>350</v>
      </c>
      <c r="B351" s="1">
        <v>0</v>
      </c>
      <c r="C351" s="1">
        <v>3</v>
      </c>
      <c r="D351" s="1" t="s">
        <v>522</v>
      </c>
      <c r="E351" s="1" t="s">
        <v>12</v>
      </c>
      <c r="F351" s="4">
        <v>42</v>
      </c>
      <c r="G351" s="1">
        <v>0</v>
      </c>
      <c r="H351" s="1">
        <v>0</v>
      </c>
      <c r="I351" s="1">
        <v>315088</v>
      </c>
      <c r="J351" s="1">
        <v>8.6624999999999996</v>
      </c>
      <c r="L351" s="1" t="s">
        <v>14</v>
      </c>
      <c r="M351">
        <f t="shared" si="5"/>
        <v>1</v>
      </c>
    </row>
    <row r="352" spans="1:13" x14ac:dyDescent="0.2">
      <c r="A352" s="1">
        <v>351</v>
      </c>
      <c r="B352" s="1">
        <v>0</v>
      </c>
      <c r="C352" s="1">
        <v>3</v>
      </c>
      <c r="D352" s="1" t="s">
        <v>523</v>
      </c>
      <c r="E352" s="1" t="s">
        <v>12</v>
      </c>
      <c r="F352" s="4">
        <v>23</v>
      </c>
      <c r="G352" s="1">
        <v>0</v>
      </c>
      <c r="H352" s="1">
        <v>0</v>
      </c>
      <c r="I352" s="1">
        <v>7267</v>
      </c>
      <c r="J352" s="1">
        <v>9.2249999999999996</v>
      </c>
      <c r="L352" s="1" t="s">
        <v>14</v>
      </c>
      <c r="M352">
        <f t="shared" si="5"/>
        <v>1</v>
      </c>
    </row>
    <row r="353" spans="1:13" x14ac:dyDescent="0.2">
      <c r="A353" s="1">
        <v>352</v>
      </c>
      <c r="B353" s="1">
        <v>0</v>
      </c>
      <c r="C353" s="1">
        <v>1</v>
      </c>
      <c r="D353" s="1" t="s">
        <v>524</v>
      </c>
      <c r="E353" s="1" t="s">
        <v>12</v>
      </c>
      <c r="F353" s="5"/>
      <c r="G353" s="1">
        <v>0</v>
      </c>
      <c r="H353" s="1">
        <v>0</v>
      </c>
      <c r="I353" s="1">
        <v>113510</v>
      </c>
      <c r="J353" s="1">
        <v>35</v>
      </c>
      <c r="K353" s="1" t="s">
        <v>525</v>
      </c>
      <c r="L353" s="1" t="s">
        <v>14</v>
      </c>
      <c r="M353">
        <f t="shared" si="5"/>
        <v>1</v>
      </c>
    </row>
    <row r="354" spans="1:13" x14ac:dyDescent="0.2">
      <c r="A354" s="1">
        <v>353</v>
      </c>
      <c r="B354" s="1">
        <v>0</v>
      </c>
      <c r="C354" s="1">
        <v>3</v>
      </c>
      <c r="D354" s="1" t="s">
        <v>526</v>
      </c>
      <c r="E354" s="1" t="s">
        <v>12</v>
      </c>
      <c r="F354" s="4">
        <v>15</v>
      </c>
      <c r="G354" s="1">
        <v>1</v>
      </c>
      <c r="H354" s="1">
        <v>1</v>
      </c>
      <c r="I354" s="1">
        <v>2695</v>
      </c>
      <c r="J354" s="1">
        <v>7.2291999999999996</v>
      </c>
      <c r="L354" s="1" t="s">
        <v>19</v>
      </c>
      <c r="M354">
        <f t="shared" si="5"/>
        <v>2</v>
      </c>
    </row>
    <row r="355" spans="1:13" x14ac:dyDescent="0.2">
      <c r="A355" s="1">
        <v>354</v>
      </c>
      <c r="B355" s="1">
        <v>0</v>
      </c>
      <c r="C355" s="1">
        <v>3</v>
      </c>
      <c r="D355" s="1" t="s">
        <v>527</v>
      </c>
      <c r="E355" s="1" t="s">
        <v>12</v>
      </c>
      <c r="F355" s="4">
        <v>25</v>
      </c>
      <c r="G355" s="1">
        <v>1</v>
      </c>
      <c r="H355" s="1">
        <v>0</v>
      </c>
      <c r="I355" s="1">
        <v>349237</v>
      </c>
      <c r="J355" s="1">
        <v>17.8</v>
      </c>
      <c r="L355" s="1" t="s">
        <v>14</v>
      </c>
      <c r="M355">
        <f t="shared" si="5"/>
        <v>1</v>
      </c>
    </row>
    <row r="356" spans="1:13" x14ac:dyDescent="0.2">
      <c r="A356" s="1">
        <v>355</v>
      </c>
      <c r="B356" s="1">
        <v>0</v>
      </c>
      <c r="C356" s="1">
        <v>3</v>
      </c>
      <c r="D356" s="1" t="s">
        <v>528</v>
      </c>
      <c r="E356" s="1" t="s">
        <v>12</v>
      </c>
      <c r="F356" s="5"/>
      <c r="G356" s="1">
        <v>0</v>
      </c>
      <c r="H356" s="1">
        <v>0</v>
      </c>
      <c r="I356" s="1">
        <v>2647</v>
      </c>
      <c r="J356" s="1">
        <v>7.2249999999999996</v>
      </c>
      <c r="L356" s="1" t="s">
        <v>19</v>
      </c>
      <c r="M356">
        <f t="shared" si="5"/>
        <v>2</v>
      </c>
    </row>
    <row r="357" spans="1:13" x14ac:dyDescent="0.2">
      <c r="A357" s="1">
        <v>356</v>
      </c>
      <c r="B357" s="1">
        <v>0</v>
      </c>
      <c r="C357" s="1">
        <v>3</v>
      </c>
      <c r="D357" s="1" t="s">
        <v>529</v>
      </c>
      <c r="E357" s="1" t="s">
        <v>12</v>
      </c>
      <c r="F357" s="4">
        <v>28</v>
      </c>
      <c r="G357" s="1">
        <v>0</v>
      </c>
      <c r="H357" s="1">
        <v>0</v>
      </c>
      <c r="I357" s="1">
        <v>345783</v>
      </c>
      <c r="J357" s="1">
        <v>9.5</v>
      </c>
      <c r="L357" s="1" t="s">
        <v>14</v>
      </c>
      <c r="M357">
        <f t="shared" si="5"/>
        <v>1</v>
      </c>
    </row>
    <row r="358" spans="1:13" x14ac:dyDescent="0.2">
      <c r="A358" s="1">
        <v>357</v>
      </c>
      <c r="B358" s="1">
        <v>1</v>
      </c>
      <c r="C358" s="1">
        <v>1</v>
      </c>
      <c r="D358" s="1" t="s">
        <v>530</v>
      </c>
      <c r="E358" s="1" t="s">
        <v>16</v>
      </c>
      <c r="F358" s="4">
        <v>22</v>
      </c>
      <c r="G358" s="1">
        <v>0</v>
      </c>
      <c r="H358" s="1">
        <v>1</v>
      </c>
      <c r="I358" s="1">
        <v>113505</v>
      </c>
      <c r="J358" s="1">
        <v>55</v>
      </c>
      <c r="K358" s="1" t="s">
        <v>259</v>
      </c>
      <c r="L358" s="1" t="s">
        <v>14</v>
      </c>
      <c r="M358">
        <f t="shared" si="5"/>
        <v>1</v>
      </c>
    </row>
    <row r="359" spans="1:13" x14ac:dyDescent="0.2">
      <c r="A359" s="1">
        <v>358</v>
      </c>
      <c r="B359" s="1">
        <v>0</v>
      </c>
      <c r="C359" s="1">
        <v>2</v>
      </c>
      <c r="D359" s="1" t="s">
        <v>531</v>
      </c>
      <c r="E359" s="1" t="s">
        <v>16</v>
      </c>
      <c r="F359" s="4">
        <v>38</v>
      </c>
      <c r="G359" s="1">
        <v>0</v>
      </c>
      <c r="H359" s="1">
        <v>0</v>
      </c>
      <c r="I359" s="1">
        <v>237671</v>
      </c>
      <c r="J359" s="1">
        <v>13</v>
      </c>
      <c r="L359" s="1" t="s">
        <v>14</v>
      </c>
      <c r="M359">
        <f t="shared" si="5"/>
        <v>1</v>
      </c>
    </row>
    <row r="360" spans="1:13" x14ac:dyDescent="0.2">
      <c r="A360" s="1">
        <v>359</v>
      </c>
      <c r="B360" s="1">
        <v>1</v>
      </c>
      <c r="C360" s="1">
        <v>3</v>
      </c>
      <c r="D360" s="1" t="s">
        <v>532</v>
      </c>
      <c r="E360" s="1" t="s">
        <v>16</v>
      </c>
      <c r="F360" s="5"/>
      <c r="G360" s="1">
        <v>0</v>
      </c>
      <c r="H360" s="1">
        <v>0</v>
      </c>
      <c r="I360" s="1">
        <v>330931</v>
      </c>
      <c r="J360" s="1">
        <v>7.8792</v>
      </c>
      <c r="L360" s="1" t="s">
        <v>26</v>
      </c>
      <c r="M360">
        <f t="shared" si="5"/>
        <v>6</v>
      </c>
    </row>
    <row r="361" spans="1:13" x14ac:dyDescent="0.2">
      <c r="A361" s="1">
        <v>360</v>
      </c>
      <c r="B361" s="1">
        <v>1</v>
      </c>
      <c r="C361" s="1">
        <v>3</v>
      </c>
      <c r="D361" s="1" t="s">
        <v>533</v>
      </c>
      <c r="E361" s="1" t="s">
        <v>16</v>
      </c>
      <c r="F361" s="5"/>
      <c r="G361" s="1">
        <v>0</v>
      </c>
      <c r="H361" s="1">
        <v>0</v>
      </c>
      <c r="I361" s="1">
        <v>330980</v>
      </c>
      <c r="J361" s="1">
        <v>7.8792</v>
      </c>
      <c r="L361" s="1" t="s">
        <v>26</v>
      </c>
      <c r="M361">
        <f t="shared" si="5"/>
        <v>6</v>
      </c>
    </row>
    <row r="362" spans="1:13" x14ac:dyDescent="0.2">
      <c r="A362" s="1">
        <v>361</v>
      </c>
      <c r="B362" s="1">
        <v>0</v>
      </c>
      <c r="C362" s="1">
        <v>3</v>
      </c>
      <c r="D362" s="1" t="s">
        <v>534</v>
      </c>
      <c r="E362" s="1" t="s">
        <v>12</v>
      </c>
      <c r="F362" s="4">
        <v>40</v>
      </c>
      <c r="G362" s="1">
        <v>1</v>
      </c>
      <c r="H362" s="1">
        <v>4</v>
      </c>
      <c r="I362" s="1">
        <v>347088</v>
      </c>
      <c r="J362" s="1">
        <v>27.9</v>
      </c>
      <c r="L362" s="1" t="s">
        <v>14</v>
      </c>
      <c r="M362">
        <f t="shared" si="5"/>
        <v>1</v>
      </c>
    </row>
    <row r="363" spans="1:13" x14ac:dyDescent="0.2">
      <c r="A363" s="1">
        <v>362</v>
      </c>
      <c r="B363" s="1">
        <v>0</v>
      </c>
      <c r="C363" s="1">
        <v>2</v>
      </c>
      <c r="D363" s="1" t="s">
        <v>535</v>
      </c>
      <c r="E363" s="1" t="s">
        <v>12</v>
      </c>
      <c r="F363" s="4">
        <v>29</v>
      </c>
      <c r="G363" s="1">
        <v>1</v>
      </c>
      <c r="H363" s="1">
        <v>0</v>
      </c>
      <c r="I363" s="1" t="s">
        <v>536</v>
      </c>
      <c r="J363" s="1">
        <v>27.720800000000001</v>
      </c>
      <c r="L363" s="1" t="s">
        <v>19</v>
      </c>
      <c r="M363">
        <f t="shared" si="5"/>
        <v>2</v>
      </c>
    </row>
    <row r="364" spans="1:13" x14ac:dyDescent="0.2">
      <c r="A364" s="1">
        <v>363</v>
      </c>
      <c r="B364" s="1">
        <v>0</v>
      </c>
      <c r="C364" s="1">
        <v>3</v>
      </c>
      <c r="D364" s="1" t="s">
        <v>537</v>
      </c>
      <c r="E364" s="1" t="s">
        <v>16</v>
      </c>
      <c r="F364" s="4">
        <v>45</v>
      </c>
      <c r="G364" s="1">
        <v>0</v>
      </c>
      <c r="H364" s="1">
        <v>1</v>
      </c>
      <c r="I364" s="1">
        <v>2691</v>
      </c>
      <c r="J364" s="1">
        <v>14.4542</v>
      </c>
      <c r="L364" s="1" t="s">
        <v>19</v>
      </c>
      <c r="M364">
        <f t="shared" si="5"/>
        <v>2</v>
      </c>
    </row>
    <row r="365" spans="1:13" x14ac:dyDescent="0.2">
      <c r="A365" s="1">
        <v>364</v>
      </c>
      <c r="B365" s="1">
        <v>0</v>
      </c>
      <c r="C365" s="1">
        <v>3</v>
      </c>
      <c r="D365" s="1" t="s">
        <v>538</v>
      </c>
      <c r="E365" s="1" t="s">
        <v>12</v>
      </c>
      <c r="F365" s="4">
        <v>35</v>
      </c>
      <c r="G365" s="1">
        <v>0</v>
      </c>
      <c r="H365" s="1">
        <v>0</v>
      </c>
      <c r="I365" s="1" t="s">
        <v>539</v>
      </c>
      <c r="J365" s="1">
        <v>7.05</v>
      </c>
      <c r="L365" s="1" t="s">
        <v>14</v>
      </c>
      <c r="M365">
        <f t="shared" si="5"/>
        <v>1</v>
      </c>
    </row>
    <row r="366" spans="1:13" x14ac:dyDescent="0.2">
      <c r="A366" s="1">
        <v>365</v>
      </c>
      <c r="B366" s="1">
        <v>0</v>
      </c>
      <c r="C366" s="1">
        <v>3</v>
      </c>
      <c r="D366" s="1" t="s">
        <v>540</v>
      </c>
      <c r="E366" s="1" t="s">
        <v>12</v>
      </c>
      <c r="F366" s="5"/>
      <c r="G366" s="1">
        <v>1</v>
      </c>
      <c r="H366" s="1">
        <v>0</v>
      </c>
      <c r="I366" s="1">
        <v>370365</v>
      </c>
      <c r="J366" s="1">
        <v>15.5</v>
      </c>
      <c r="L366" s="1" t="s">
        <v>26</v>
      </c>
      <c r="M366">
        <f t="shared" si="5"/>
        <v>6</v>
      </c>
    </row>
    <row r="367" spans="1:13" x14ac:dyDescent="0.2">
      <c r="A367" s="1">
        <v>366</v>
      </c>
      <c r="B367" s="1">
        <v>0</v>
      </c>
      <c r="C367" s="1">
        <v>3</v>
      </c>
      <c r="D367" s="1" t="s">
        <v>541</v>
      </c>
      <c r="E367" s="1" t="s">
        <v>12</v>
      </c>
      <c r="F367" s="4">
        <v>30</v>
      </c>
      <c r="G367" s="1">
        <v>0</v>
      </c>
      <c r="H367" s="1">
        <v>0</v>
      </c>
      <c r="I367" s="1" t="s">
        <v>542</v>
      </c>
      <c r="J367" s="1">
        <v>7.25</v>
      </c>
      <c r="L367" s="1" t="s">
        <v>14</v>
      </c>
      <c r="M367">
        <f t="shared" si="5"/>
        <v>1</v>
      </c>
    </row>
    <row r="368" spans="1:13" x14ac:dyDescent="0.2">
      <c r="A368" s="1">
        <v>367</v>
      </c>
      <c r="B368" s="1">
        <v>1</v>
      </c>
      <c r="C368" s="1">
        <v>1</v>
      </c>
      <c r="D368" s="1" t="s">
        <v>543</v>
      </c>
      <c r="E368" s="1" t="s">
        <v>16</v>
      </c>
      <c r="F368" s="4">
        <v>60</v>
      </c>
      <c r="G368" s="1">
        <v>1</v>
      </c>
      <c r="H368" s="1">
        <v>0</v>
      </c>
      <c r="I368" s="1">
        <v>110813</v>
      </c>
      <c r="J368" s="1">
        <v>75.25</v>
      </c>
      <c r="K368" s="1" t="s">
        <v>544</v>
      </c>
      <c r="L368" s="1" t="s">
        <v>19</v>
      </c>
      <c r="M368">
        <f t="shared" si="5"/>
        <v>2</v>
      </c>
    </row>
    <row r="369" spans="1:13" x14ac:dyDescent="0.2">
      <c r="A369" s="1">
        <v>368</v>
      </c>
      <c r="B369" s="1">
        <v>1</v>
      </c>
      <c r="C369" s="1">
        <v>3</v>
      </c>
      <c r="D369" s="1" t="s">
        <v>545</v>
      </c>
      <c r="E369" s="1" t="s">
        <v>16</v>
      </c>
      <c r="F369" s="5"/>
      <c r="G369" s="1">
        <v>0</v>
      </c>
      <c r="H369" s="1">
        <v>0</v>
      </c>
      <c r="I369" s="1">
        <v>2626</v>
      </c>
      <c r="J369" s="1">
        <v>7.2291999999999996</v>
      </c>
      <c r="L369" s="1" t="s">
        <v>19</v>
      </c>
      <c r="M369">
        <f t="shared" si="5"/>
        <v>2</v>
      </c>
    </row>
    <row r="370" spans="1:13" x14ac:dyDescent="0.2">
      <c r="A370" s="1">
        <v>369</v>
      </c>
      <c r="B370" s="1">
        <v>1</v>
      </c>
      <c r="C370" s="1">
        <v>3</v>
      </c>
      <c r="D370" s="1" t="s">
        <v>546</v>
      </c>
      <c r="E370" s="1" t="s">
        <v>16</v>
      </c>
      <c r="F370" s="5"/>
      <c r="G370" s="1">
        <v>0</v>
      </c>
      <c r="H370" s="1">
        <v>0</v>
      </c>
      <c r="I370" s="1">
        <v>14313</v>
      </c>
      <c r="J370" s="1">
        <v>7.75</v>
      </c>
      <c r="L370" s="1" t="s">
        <v>26</v>
      </c>
      <c r="M370">
        <f t="shared" si="5"/>
        <v>6</v>
      </c>
    </row>
    <row r="371" spans="1:13" x14ac:dyDescent="0.2">
      <c r="A371" s="1">
        <v>370</v>
      </c>
      <c r="B371" s="1">
        <v>1</v>
      </c>
      <c r="C371" s="1">
        <v>1</v>
      </c>
      <c r="D371" s="1" t="s">
        <v>547</v>
      </c>
      <c r="E371" s="1" t="s">
        <v>16</v>
      </c>
      <c r="F371" s="4">
        <v>24</v>
      </c>
      <c r="G371" s="1">
        <v>0</v>
      </c>
      <c r="H371" s="1">
        <v>0</v>
      </c>
      <c r="I371" s="1" t="s">
        <v>548</v>
      </c>
      <c r="J371" s="1">
        <v>69.3</v>
      </c>
      <c r="K371" s="1" t="s">
        <v>549</v>
      </c>
      <c r="L371" s="1" t="s">
        <v>19</v>
      </c>
      <c r="M371">
        <f t="shared" si="5"/>
        <v>2</v>
      </c>
    </row>
    <row r="372" spans="1:13" x14ac:dyDescent="0.2">
      <c r="A372" s="1">
        <v>371</v>
      </c>
      <c r="B372" s="1">
        <v>1</v>
      </c>
      <c r="C372" s="1">
        <v>1</v>
      </c>
      <c r="D372" s="1" t="s">
        <v>550</v>
      </c>
      <c r="E372" s="1" t="s">
        <v>12</v>
      </c>
      <c r="F372" s="4">
        <v>25</v>
      </c>
      <c r="G372" s="1">
        <v>1</v>
      </c>
      <c r="H372" s="1">
        <v>0</v>
      </c>
      <c r="I372" s="1">
        <v>11765</v>
      </c>
      <c r="J372" s="1">
        <v>55.441699999999997</v>
      </c>
      <c r="K372" s="1" t="s">
        <v>551</v>
      </c>
      <c r="L372" s="1" t="s">
        <v>19</v>
      </c>
      <c r="M372">
        <f t="shared" si="5"/>
        <v>2</v>
      </c>
    </row>
    <row r="373" spans="1:13" x14ac:dyDescent="0.2">
      <c r="A373" s="1">
        <v>372</v>
      </c>
      <c r="B373" s="1">
        <v>0</v>
      </c>
      <c r="C373" s="1">
        <v>3</v>
      </c>
      <c r="D373" s="1" t="s">
        <v>552</v>
      </c>
      <c r="E373" s="1" t="s">
        <v>12</v>
      </c>
      <c r="F373" s="4">
        <v>18</v>
      </c>
      <c r="G373" s="1">
        <v>1</v>
      </c>
      <c r="H373" s="1">
        <v>0</v>
      </c>
      <c r="I373" s="1">
        <v>3101267</v>
      </c>
      <c r="J373" s="1">
        <v>6.4958</v>
      </c>
      <c r="L373" s="1" t="s">
        <v>14</v>
      </c>
      <c r="M373">
        <f t="shared" si="5"/>
        <v>1</v>
      </c>
    </row>
    <row r="374" spans="1:13" x14ac:dyDescent="0.2">
      <c r="A374" s="1">
        <v>373</v>
      </c>
      <c r="B374" s="1">
        <v>0</v>
      </c>
      <c r="C374" s="1">
        <v>3</v>
      </c>
      <c r="D374" s="1" t="s">
        <v>553</v>
      </c>
      <c r="E374" s="1" t="s">
        <v>12</v>
      </c>
      <c r="F374" s="4">
        <v>19</v>
      </c>
      <c r="G374" s="1">
        <v>0</v>
      </c>
      <c r="H374" s="1">
        <v>0</v>
      </c>
      <c r="I374" s="1">
        <v>323951</v>
      </c>
      <c r="J374" s="1">
        <v>8.0500000000000007</v>
      </c>
      <c r="L374" s="1" t="s">
        <v>14</v>
      </c>
      <c r="M374">
        <f t="shared" si="5"/>
        <v>1</v>
      </c>
    </row>
    <row r="375" spans="1:13" x14ac:dyDescent="0.2">
      <c r="A375" s="1">
        <v>374</v>
      </c>
      <c r="B375" s="1">
        <v>0</v>
      </c>
      <c r="C375" s="1">
        <v>1</v>
      </c>
      <c r="D375" s="1" t="s">
        <v>554</v>
      </c>
      <c r="E375" s="1" t="s">
        <v>12</v>
      </c>
      <c r="F375" s="4">
        <v>22</v>
      </c>
      <c r="G375" s="1">
        <v>0</v>
      </c>
      <c r="H375" s="1">
        <v>0</v>
      </c>
      <c r="I375" s="1" t="s">
        <v>408</v>
      </c>
      <c r="J375" s="1">
        <v>135.63329999999999</v>
      </c>
      <c r="L375" s="1" t="s">
        <v>19</v>
      </c>
      <c r="M375">
        <f t="shared" si="5"/>
        <v>2</v>
      </c>
    </row>
    <row r="376" spans="1:13" x14ac:dyDescent="0.2">
      <c r="A376" s="1">
        <v>375</v>
      </c>
      <c r="B376" s="1">
        <v>0</v>
      </c>
      <c r="C376" s="1">
        <v>3</v>
      </c>
      <c r="D376" s="1" t="s">
        <v>555</v>
      </c>
      <c r="E376" s="1" t="s">
        <v>16</v>
      </c>
      <c r="F376" s="4">
        <v>3</v>
      </c>
      <c r="G376" s="1">
        <v>3</v>
      </c>
      <c r="H376" s="1">
        <v>1</v>
      </c>
      <c r="I376" s="1">
        <v>349909</v>
      </c>
      <c r="J376" s="1">
        <v>21.074999999999999</v>
      </c>
      <c r="L376" s="1" t="s">
        <v>14</v>
      </c>
      <c r="M376">
        <f t="shared" si="5"/>
        <v>1</v>
      </c>
    </row>
    <row r="377" spans="1:13" x14ac:dyDescent="0.2">
      <c r="A377" s="1">
        <v>376</v>
      </c>
      <c r="B377" s="1">
        <v>1</v>
      </c>
      <c r="C377" s="1">
        <v>1</v>
      </c>
      <c r="D377" s="1" t="s">
        <v>556</v>
      </c>
      <c r="E377" s="1" t="s">
        <v>16</v>
      </c>
      <c r="F377" s="5"/>
      <c r="G377" s="1">
        <v>1</v>
      </c>
      <c r="H377" s="1">
        <v>0</v>
      </c>
      <c r="I377" s="1" t="s">
        <v>68</v>
      </c>
      <c r="J377" s="1">
        <v>82.1708</v>
      </c>
      <c r="L377" s="1" t="s">
        <v>19</v>
      </c>
      <c r="M377">
        <f t="shared" si="5"/>
        <v>2</v>
      </c>
    </row>
    <row r="378" spans="1:13" x14ac:dyDescent="0.2">
      <c r="A378" s="1">
        <v>377</v>
      </c>
      <c r="B378" s="1">
        <v>1</v>
      </c>
      <c r="C378" s="1">
        <v>3</v>
      </c>
      <c r="D378" s="1" t="s">
        <v>557</v>
      </c>
      <c r="E378" s="1" t="s">
        <v>16</v>
      </c>
      <c r="F378" s="4">
        <v>22</v>
      </c>
      <c r="G378" s="1">
        <v>0</v>
      </c>
      <c r="H378" s="1">
        <v>0</v>
      </c>
      <c r="I378" s="1" t="s">
        <v>558</v>
      </c>
      <c r="J378" s="1">
        <v>7.25</v>
      </c>
      <c r="L378" s="1" t="s">
        <v>14</v>
      </c>
      <c r="M378">
        <f t="shared" si="5"/>
        <v>1</v>
      </c>
    </row>
    <row r="379" spans="1:13" x14ac:dyDescent="0.2">
      <c r="A379" s="1">
        <v>378</v>
      </c>
      <c r="B379" s="1">
        <v>0</v>
      </c>
      <c r="C379" s="1">
        <v>1</v>
      </c>
      <c r="D379" s="1" t="s">
        <v>559</v>
      </c>
      <c r="E379" s="1" t="s">
        <v>12</v>
      </c>
      <c r="F379" s="4">
        <v>27</v>
      </c>
      <c r="G379" s="1">
        <v>0</v>
      </c>
      <c r="H379" s="1">
        <v>2</v>
      </c>
      <c r="I379" s="1">
        <v>113503</v>
      </c>
      <c r="J379" s="1">
        <v>211.5</v>
      </c>
      <c r="K379" s="1" t="s">
        <v>560</v>
      </c>
      <c r="L379" s="1" t="s">
        <v>19</v>
      </c>
      <c r="M379">
        <f t="shared" si="5"/>
        <v>2</v>
      </c>
    </row>
    <row r="380" spans="1:13" x14ac:dyDescent="0.2">
      <c r="A380" s="1">
        <v>379</v>
      </c>
      <c r="B380" s="1">
        <v>0</v>
      </c>
      <c r="C380" s="1">
        <v>3</v>
      </c>
      <c r="D380" s="1" t="s">
        <v>561</v>
      </c>
      <c r="E380" s="1" t="s">
        <v>12</v>
      </c>
      <c r="F380" s="4">
        <v>20</v>
      </c>
      <c r="G380" s="1">
        <v>0</v>
      </c>
      <c r="H380" s="1">
        <v>0</v>
      </c>
      <c r="I380" s="1">
        <v>2648</v>
      </c>
      <c r="J380" s="1">
        <v>4.0125000000000002</v>
      </c>
      <c r="L380" s="1" t="s">
        <v>19</v>
      </c>
      <c r="M380">
        <f t="shared" si="5"/>
        <v>2</v>
      </c>
    </row>
    <row r="381" spans="1:13" x14ac:dyDescent="0.2">
      <c r="A381" s="1">
        <v>380</v>
      </c>
      <c r="B381" s="1">
        <v>0</v>
      </c>
      <c r="C381" s="1">
        <v>3</v>
      </c>
      <c r="D381" s="1" t="s">
        <v>562</v>
      </c>
      <c r="E381" s="1" t="s">
        <v>12</v>
      </c>
      <c r="F381" s="4">
        <v>19</v>
      </c>
      <c r="G381" s="1">
        <v>0</v>
      </c>
      <c r="H381" s="1">
        <v>0</v>
      </c>
      <c r="I381" s="1">
        <v>347069</v>
      </c>
      <c r="J381" s="1">
        <v>7.7750000000000004</v>
      </c>
      <c r="L381" s="1" t="s">
        <v>14</v>
      </c>
      <c r="M381">
        <f t="shared" si="5"/>
        <v>1</v>
      </c>
    </row>
    <row r="382" spans="1:13" x14ac:dyDescent="0.2">
      <c r="A382" s="1">
        <v>381</v>
      </c>
      <c r="B382" s="1">
        <v>1</v>
      </c>
      <c r="C382" s="1">
        <v>1</v>
      </c>
      <c r="D382" s="1" t="s">
        <v>563</v>
      </c>
      <c r="E382" s="1" t="s">
        <v>16</v>
      </c>
      <c r="F382" s="4">
        <v>42</v>
      </c>
      <c r="G382" s="1">
        <v>0</v>
      </c>
      <c r="H382" s="1">
        <v>0</v>
      </c>
      <c r="I382" s="1" t="s">
        <v>564</v>
      </c>
      <c r="J382" s="1">
        <v>227.52500000000001</v>
      </c>
      <c r="L382" s="1" t="s">
        <v>19</v>
      </c>
      <c r="M382">
        <f t="shared" si="5"/>
        <v>2</v>
      </c>
    </row>
    <row r="383" spans="1:13" x14ac:dyDescent="0.2">
      <c r="A383" s="1">
        <v>382</v>
      </c>
      <c r="B383" s="1">
        <v>1</v>
      </c>
      <c r="C383" s="1">
        <v>3</v>
      </c>
      <c r="D383" s="1" t="s">
        <v>565</v>
      </c>
      <c r="E383" s="1" t="s">
        <v>16</v>
      </c>
      <c r="F383" s="4">
        <v>1</v>
      </c>
      <c r="G383" s="1">
        <v>0</v>
      </c>
      <c r="H383" s="1">
        <v>2</v>
      </c>
      <c r="I383" s="1">
        <v>2653</v>
      </c>
      <c r="J383" s="1">
        <v>15.7417</v>
      </c>
      <c r="L383" s="1" t="s">
        <v>19</v>
      </c>
      <c r="M383">
        <f t="shared" si="5"/>
        <v>2</v>
      </c>
    </row>
    <row r="384" spans="1:13" x14ac:dyDescent="0.2">
      <c r="A384" s="1">
        <v>383</v>
      </c>
      <c r="B384" s="1">
        <v>0</v>
      </c>
      <c r="C384" s="1">
        <v>3</v>
      </c>
      <c r="D384" s="1" t="s">
        <v>566</v>
      </c>
      <c r="E384" s="1" t="s">
        <v>12</v>
      </c>
      <c r="F384" s="4">
        <v>32</v>
      </c>
      <c r="G384" s="1">
        <v>0</v>
      </c>
      <c r="H384" s="1">
        <v>0</v>
      </c>
      <c r="I384" s="1" t="s">
        <v>567</v>
      </c>
      <c r="J384" s="1">
        <v>7.9249999999999998</v>
      </c>
      <c r="L384" s="1" t="s">
        <v>14</v>
      </c>
      <c r="M384">
        <f t="shared" si="5"/>
        <v>1</v>
      </c>
    </row>
    <row r="385" spans="1:13" x14ac:dyDescent="0.2">
      <c r="A385" s="1">
        <v>384</v>
      </c>
      <c r="B385" s="1">
        <v>1</v>
      </c>
      <c r="C385" s="1">
        <v>1</v>
      </c>
      <c r="D385" s="1" t="s">
        <v>568</v>
      </c>
      <c r="E385" s="1" t="s">
        <v>16</v>
      </c>
      <c r="F385" s="4">
        <v>35</v>
      </c>
      <c r="G385" s="1">
        <v>1</v>
      </c>
      <c r="H385" s="1">
        <v>0</v>
      </c>
      <c r="I385" s="1">
        <v>113789</v>
      </c>
      <c r="J385" s="1">
        <v>52</v>
      </c>
      <c r="L385" s="1" t="s">
        <v>14</v>
      </c>
      <c r="M385">
        <f t="shared" si="5"/>
        <v>1</v>
      </c>
    </row>
    <row r="386" spans="1:13" x14ac:dyDescent="0.2">
      <c r="A386" s="1">
        <v>385</v>
      </c>
      <c r="B386" s="1">
        <v>0</v>
      </c>
      <c r="C386" s="1">
        <v>3</v>
      </c>
      <c r="D386" s="1" t="s">
        <v>569</v>
      </c>
      <c r="E386" s="1" t="s">
        <v>12</v>
      </c>
      <c r="F386" s="5"/>
      <c r="G386" s="1">
        <v>0</v>
      </c>
      <c r="H386" s="1">
        <v>0</v>
      </c>
      <c r="I386" s="1">
        <v>349227</v>
      </c>
      <c r="J386" s="1">
        <v>7.8958000000000004</v>
      </c>
      <c r="L386" s="1" t="s">
        <v>14</v>
      </c>
      <c r="M386">
        <f t="shared" si="5"/>
        <v>1</v>
      </c>
    </row>
    <row r="387" spans="1:13" x14ac:dyDescent="0.2">
      <c r="A387" s="1">
        <v>386</v>
      </c>
      <c r="B387" s="1">
        <v>0</v>
      </c>
      <c r="C387" s="1">
        <v>2</v>
      </c>
      <c r="D387" s="1" t="s">
        <v>570</v>
      </c>
      <c r="E387" s="1" t="s">
        <v>12</v>
      </c>
      <c r="F387" s="4">
        <v>18</v>
      </c>
      <c r="G387" s="1">
        <v>0</v>
      </c>
      <c r="H387" s="1">
        <v>0</v>
      </c>
      <c r="I387" s="1" t="s">
        <v>125</v>
      </c>
      <c r="J387" s="1">
        <v>73.5</v>
      </c>
      <c r="L387" s="1" t="s">
        <v>14</v>
      </c>
      <c r="M387">
        <f t="shared" ref="M387:M450" si="6">MATCH($L$2:$L$892,$L$2:$L$892,0)</f>
        <v>1</v>
      </c>
    </row>
    <row r="388" spans="1:13" x14ac:dyDescent="0.2">
      <c r="A388" s="1">
        <v>387</v>
      </c>
      <c r="B388" s="1">
        <v>0</v>
      </c>
      <c r="C388" s="1">
        <v>3</v>
      </c>
      <c r="D388" s="1" t="s">
        <v>571</v>
      </c>
      <c r="E388" s="1" t="s">
        <v>12</v>
      </c>
      <c r="F388" s="4">
        <v>1</v>
      </c>
      <c r="G388" s="1">
        <v>5</v>
      </c>
      <c r="H388" s="1">
        <v>2</v>
      </c>
      <c r="I388" s="1" t="s">
        <v>104</v>
      </c>
      <c r="J388" s="1">
        <v>46.9</v>
      </c>
      <c r="L388" s="1" t="s">
        <v>14</v>
      </c>
      <c r="M388">
        <f t="shared" si="6"/>
        <v>1</v>
      </c>
    </row>
    <row r="389" spans="1:13" x14ac:dyDescent="0.2">
      <c r="A389" s="1">
        <v>388</v>
      </c>
      <c r="B389" s="1">
        <v>1</v>
      </c>
      <c r="C389" s="1">
        <v>2</v>
      </c>
      <c r="D389" s="1" t="s">
        <v>572</v>
      </c>
      <c r="E389" s="1" t="s">
        <v>16</v>
      </c>
      <c r="F389" s="4">
        <v>36</v>
      </c>
      <c r="G389" s="1">
        <v>0</v>
      </c>
      <c r="H389" s="1">
        <v>0</v>
      </c>
      <c r="I389" s="1">
        <v>27849</v>
      </c>
      <c r="J389" s="1">
        <v>13</v>
      </c>
      <c r="L389" s="1" t="s">
        <v>14</v>
      </c>
      <c r="M389">
        <f t="shared" si="6"/>
        <v>1</v>
      </c>
    </row>
    <row r="390" spans="1:13" x14ac:dyDescent="0.2">
      <c r="A390" s="1">
        <v>389</v>
      </c>
      <c r="B390" s="1">
        <v>0</v>
      </c>
      <c r="C390" s="1">
        <v>3</v>
      </c>
      <c r="D390" s="1" t="s">
        <v>573</v>
      </c>
      <c r="E390" s="1" t="s">
        <v>12</v>
      </c>
      <c r="F390" s="5"/>
      <c r="G390" s="1">
        <v>0</v>
      </c>
      <c r="H390" s="1">
        <v>0</v>
      </c>
      <c r="I390" s="1">
        <v>367655</v>
      </c>
      <c r="J390" s="1">
        <v>7.7291999999999996</v>
      </c>
      <c r="L390" s="1" t="s">
        <v>26</v>
      </c>
      <c r="M390">
        <f t="shared" si="6"/>
        <v>6</v>
      </c>
    </row>
    <row r="391" spans="1:13" x14ac:dyDescent="0.2">
      <c r="A391" s="1">
        <v>390</v>
      </c>
      <c r="B391" s="1">
        <v>1</v>
      </c>
      <c r="C391" s="1">
        <v>2</v>
      </c>
      <c r="D391" s="1" t="s">
        <v>574</v>
      </c>
      <c r="E391" s="1" t="s">
        <v>16</v>
      </c>
      <c r="F391" s="4">
        <v>17</v>
      </c>
      <c r="G391" s="1">
        <v>0</v>
      </c>
      <c r="H391" s="1">
        <v>0</v>
      </c>
      <c r="I391" s="1" t="s">
        <v>575</v>
      </c>
      <c r="J391" s="1">
        <v>12</v>
      </c>
      <c r="L391" s="1" t="s">
        <v>19</v>
      </c>
      <c r="M391">
        <f t="shared" si="6"/>
        <v>2</v>
      </c>
    </row>
    <row r="392" spans="1:13" x14ac:dyDescent="0.2">
      <c r="A392" s="1">
        <v>391</v>
      </c>
      <c r="B392" s="1">
        <v>1</v>
      </c>
      <c r="C392" s="1">
        <v>1</v>
      </c>
      <c r="D392" s="1" t="s">
        <v>576</v>
      </c>
      <c r="E392" s="1" t="s">
        <v>12</v>
      </c>
      <c r="F392" s="4">
        <v>36</v>
      </c>
      <c r="G392" s="1">
        <v>1</v>
      </c>
      <c r="H392" s="1">
        <v>2</v>
      </c>
      <c r="I392" s="1">
        <v>113760</v>
      </c>
      <c r="J392" s="1">
        <v>120</v>
      </c>
      <c r="K392" s="1" t="s">
        <v>577</v>
      </c>
      <c r="L392" s="1" t="s">
        <v>14</v>
      </c>
      <c r="M392">
        <f t="shared" si="6"/>
        <v>1</v>
      </c>
    </row>
    <row r="393" spans="1:13" x14ac:dyDescent="0.2">
      <c r="A393" s="1">
        <v>392</v>
      </c>
      <c r="B393" s="1">
        <v>1</v>
      </c>
      <c r="C393" s="1">
        <v>3</v>
      </c>
      <c r="D393" s="1" t="s">
        <v>578</v>
      </c>
      <c r="E393" s="1" t="s">
        <v>12</v>
      </c>
      <c r="F393" s="4">
        <v>21</v>
      </c>
      <c r="G393" s="1">
        <v>0</v>
      </c>
      <c r="H393" s="1">
        <v>0</v>
      </c>
      <c r="I393" s="1">
        <v>350034</v>
      </c>
      <c r="J393" s="1">
        <v>7.7957999999999998</v>
      </c>
      <c r="L393" s="1" t="s">
        <v>14</v>
      </c>
      <c r="M393">
        <f t="shared" si="6"/>
        <v>1</v>
      </c>
    </row>
    <row r="394" spans="1:13" x14ac:dyDescent="0.2">
      <c r="A394" s="1">
        <v>393</v>
      </c>
      <c r="B394" s="1">
        <v>0</v>
      </c>
      <c r="C394" s="1">
        <v>3</v>
      </c>
      <c r="D394" s="1" t="s">
        <v>579</v>
      </c>
      <c r="E394" s="1" t="s">
        <v>12</v>
      </c>
      <c r="F394" s="4">
        <v>28</v>
      </c>
      <c r="G394" s="1">
        <v>2</v>
      </c>
      <c r="H394" s="1">
        <v>0</v>
      </c>
      <c r="I394" s="1">
        <v>3101277</v>
      </c>
      <c r="J394" s="1">
        <v>7.9249999999999998</v>
      </c>
      <c r="L394" s="1" t="s">
        <v>14</v>
      </c>
      <c r="M394">
        <f t="shared" si="6"/>
        <v>1</v>
      </c>
    </row>
    <row r="395" spans="1:13" x14ac:dyDescent="0.2">
      <c r="A395" s="1">
        <v>394</v>
      </c>
      <c r="B395" s="1">
        <v>1</v>
      </c>
      <c r="C395" s="1">
        <v>1</v>
      </c>
      <c r="D395" s="1" t="s">
        <v>580</v>
      </c>
      <c r="E395" s="1" t="s">
        <v>16</v>
      </c>
      <c r="F395" s="4">
        <v>23</v>
      </c>
      <c r="G395" s="1">
        <v>1</v>
      </c>
      <c r="H395" s="1">
        <v>0</v>
      </c>
      <c r="I395" s="1">
        <v>35273</v>
      </c>
      <c r="J395" s="1">
        <v>113.27500000000001</v>
      </c>
      <c r="K395" s="1" t="s">
        <v>327</v>
      </c>
      <c r="L395" s="1" t="s">
        <v>19</v>
      </c>
      <c r="M395">
        <f t="shared" si="6"/>
        <v>2</v>
      </c>
    </row>
    <row r="396" spans="1:13" x14ac:dyDescent="0.2">
      <c r="A396" s="1">
        <v>395</v>
      </c>
      <c r="B396" s="1">
        <v>1</v>
      </c>
      <c r="C396" s="1">
        <v>3</v>
      </c>
      <c r="D396" s="1" t="s">
        <v>581</v>
      </c>
      <c r="E396" s="1" t="s">
        <v>16</v>
      </c>
      <c r="F396" s="4">
        <v>24</v>
      </c>
      <c r="G396" s="1">
        <v>0</v>
      </c>
      <c r="H396" s="1">
        <v>2</v>
      </c>
      <c r="I396" s="1" t="s">
        <v>33</v>
      </c>
      <c r="J396" s="1">
        <v>16.7</v>
      </c>
      <c r="K396" s="1" t="s">
        <v>34</v>
      </c>
      <c r="L396" s="1" t="s">
        <v>14</v>
      </c>
      <c r="M396">
        <f t="shared" si="6"/>
        <v>1</v>
      </c>
    </row>
    <row r="397" spans="1:13" x14ac:dyDescent="0.2">
      <c r="A397" s="1">
        <v>396</v>
      </c>
      <c r="B397" s="1">
        <v>0</v>
      </c>
      <c r="C397" s="1">
        <v>3</v>
      </c>
      <c r="D397" s="1" t="s">
        <v>582</v>
      </c>
      <c r="E397" s="1" t="s">
        <v>12</v>
      </c>
      <c r="F397" s="4">
        <v>22</v>
      </c>
      <c r="G397" s="1">
        <v>0</v>
      </c>
      <c r="H397" s="1">
        <v>0</v>
      </c>
      <c r="I397" s="1">
        <v>350052</v>
      </c>
      <c r="J397" s="1">
        <v>7.7957999999999998</v>
      </c>
      <c r="L397" s="1" t="s">
        <v>14</v>
      </c>
      <c r="M397">
        <f t="shared" si="6"/>
        <v>1</v>
      </c>
    </row>
    <row r="398" spans="1:13" x14ac:dyDescent="0.2">
      <c r="A398" s="1">
        <v>397</v>
      </c>
      <c r="B398" s="1">
        <v>0</v>
      </c>
      <c r="C398" s="1">
        <v>3</v>
      </c>
      <c r="D398" s="1" t="s">
        <v>583</v>
      </c>
      <c r="E398" s="1" t="s">
        <v>16</v>
      </c>
      <c r="F398" s="4">
        <v>31</v>
      </c>
      <c r="G398" s="1">
        <v>0</v>
      </c>
      <c r="H398" s="1">
        <v>0</v>
      </c>
      <c r="I398" s="1">
        <v>350407</v>
      </c>
      <c r="J398" s="1">
        <v>7.8541999999999996</v>
      </c>
      <c r="L398" s="1" t="s">
        <v>14</v>
      </c>
      <c r="M398">
        <f t="shared" si="6"/>
        <v>1</v>
      </c>
    </row>
    <row r="399" spans="1:13" x14ac:dyDescent="0.2">
      <c r="A399" s="1">
        <v>398</v>
      </c>
      <c r="B399" s="1">
        <v>0</v>
      </c>
      <c r="C399" s="1">
        <v>2</v>
      </c>
      <c r="D399" s="1" t="s">
        <v>584</v>
      </c>
      <c r="E399" s="1" t="s">
        <v>12</v>
      </c>
      <c r="F399" s="4">
        <v>46</v>
      </c>
      <c r="G399" s="1">
        <v>0</v>
      </c>
      <c r="H399" s="1">
        <v>0</v>
      </c>
      <c r="I399" s="1">
        <v>28403</v>
      </c>
      <c r="J399" s="1">
        <v>26</v>
      </c>
      <c r="L399" s="1" t="s">
        <v>14</v>
      </c>
      <c r="M399">
        <f t="shared" si="6"/>
        <v>1</v>
      </c>
    </row>
    <row r="400" spans="1:13" x14ac:dyDescent="0.2">
      <c r="A400" s="1">
        <v>399</v>
      </c>
      <c r="B400" s="1">
        <v>0</v>
      </c>
      <c r="C400" s="1">
        <v>2</v>
      </c>
      <c r="D400" s="1" t="s">
        <v>585</v>
      </c>
      <c r="E400" s="1" t="s">
        <v>12</v>
      </c>
      <c r="F400" s="4">
        <v>23</v>
      </c>
      <c r="G400" s="1">
        <v>0</v>
      </c>
      <c r="H400" s="1">
        <v>0</v>
      </c>
      <c r="I400" s="1">
        <v>244278</v>
      </c>
      <c r="J400" s="1">
        <v>10.5</v>
      </c>
      <c r="L400" s="1" t="s">
        <v>14</v>
      </c>
      <c r="M400">
        <f t="shared" si="6"/>
        <v>1</v>
      </c>
    </row>
    <row r="401" spans="1:13" x14ac:dyDescent="0.2">
      <c r="A401" s="1">
        <v>400</v>
      </c>
      <c r="B401" s="1">
        <v>1</v>
      </c>
      <c r="C401" s="1">
        <v>2</v>
      </c>
      <c r="D401" s="1" t="s">
        <v>586</v>
      </c>
      <c r="E401" s="1" t="s">
        <v>16</v>
      </c>
      <c r="F401" s="4">
        <v>28</v>
      </c>
      <c r="G401" s="1">
        <v>0</v>
      </c>
      <c r="H401" s="1">
        <v>0</v>
      </c>
      <c r="I401" s="1">
        <v>240929</v>
      </c>
      <c r="J401" s="1">
        <v>12.65</v>
      </c>
      <c r="L401" s="1" t="s">
        <v>14</v>
      </c>
      <c r="M401">
        <f t="shared" si="6"/>
        <v>1</v>
      </c>
    </row>
    <row r="402" spans="1:13" x14ac:dyDescent="0.2">
      <c r="A402" s="1">
        <v>401</v>
      </c>
      <c r="B402" s="1">
        <v>1</v>
      </c>
      <c r="C402" s="1">
        <v>3</v>
      </c>
      <c r="D402" s="1" t="s">
        <v>587</v>
      </c>
      <c r="E402" s="1" t="s">
        <v>12</v>
      </c>
      <c r="F402" s="4">
        <v>39</v>
      </c>
      <c r="G402" s="1">
        <v>0</v>
      </c>
      <c r="H402" s="1">
        <v>0</v>
      </c>
      <c r="I402" s="1" t="s">
        <v>588</v>
      </c>
      <c r="J402" s="1">
        <v>7.9249999999999998</v>
      </c>
      <c r="L402" s="1" t="s">
        <v>14</v>
      </c>
      <c r="M402">
        <f t="shared" si="6"/>
        <v>1</v>
      </c>
    </row>
    <row r="403" spans="1:13" x14ac:dyDescent="0.2">
      <c r="A403" s="1">
        <v>402</v>
      </c>
      <c r="B403" s="1">
        <v>0</v>
      </c>
      <c r="C403" s="1">
        <v>3</v>
      </c>
      <c r="D403" s="1" t="s">
        <v>589</v>
      </c>
      <c r="E403" s="1" t="s">
        <v>12</v>
      </c>
      <c r="F403" s="4">
        <v>26</v>
      </c>
      <c r="G403" s="1">
        <v>0</v>
      </c>
      <c r="H403" s="1">
        <v>0</v>
      </c>
      <c r="I403" s="1">
        <v>341826</v>
      </c>
      <c r="J403" s="1">
        <v>8.0500000000000007</v>
      </c>
      <c r="L403" s="1" t="s">
        <v>14</v>
      </c>
      <c r="M403">
        <f t="shared" si="6"/>
        <v>1</v>
      </c>
    </row>
    <row r="404" spans="1:13" x14ac:dyDescent="0.2">
      <c r="A404" s="1">
        <v>403</v>
      </c>
      <c r="B404" s="1">
        <v>0</v>
      </c>
      <c r="C404" s="1">
        <v>3</v>
      </c>
      <c r="D404" s="1" t="s">
        <v>590</v>
      </c>
      <c r="E404" s="1" t="s">
        <v>16</v>
      </c>
      <c r="F404" s="4">
        <v>21</v>
      </c>
      <c r="G404" s="1">
        <v>1</v>
      </c>
      <c r="H404" s="1">
        <v>0</v>
      </c>
      <c r="I404" s="1">
        <v>4137</v>
      </c>
      <c r="J404" s="1">
        <v>9.8249999999999993</v>
      </c>
      <c r="L404" s="1" t="s">
        <v>14</v>
      </c>
      <c r="M404">
        <f t="shared" si="6"/>
        <v>1</v>
      </c>
    </row>
    <row r="405" spans="1:13" x14ac:dyDescent="0.2">
      <c r="A405" s="1">
        <v>404</v>
      </c>
      <c r="B405" s="1">
        <v>0</v>
      </c>
      <c r="C405" s="1">
        <v>3</v>
      </c>
      <c r="D405" s="1" t="s">
        <v>591</v>
      </c>
      <c r="E405" s="1" t="s">
        <v>12</v>
      </c>
      <c r="F405" s="4">
        <v>28</v>
      </c>
      <c r="G405" s="1">
        <v>1</v>
      </c>
      <c r="H405" s="1">
        <v>0</v>
      </c>
      <c r="I405" s="1" t="s">
        <v>223</v>
      </c>
      <c r="J405" s="1">
        <v>15.85</v>
      </c>
      <c r="L405" s="1" t="s">
        <v>14</v>
      </c>
      <c r="M405">
        <f t="shared" si="6"/>
        <v>1</v>
      </c>
    </row>
    <row r="406" spans="1:13" x14ac:dyDescent="0.2">
      <c r="A406" s="1">
        <v>405</v>
      </c>
      <c r="B406" s="1">
        <v>0</v>
      </c>
      <c r="C406" s="1">
        <v>3</v>
      </c>
      <c r="D406" s="1" t="s">
        <v>592</v>
      </c>
      <c r="E406" s="1" t="s">
        <v>16</v>
      </c>
      <c r="F406" s="4">
        <v>20</v>
      </c>
      <c r="G406" s="1">
        <v>0</v>
      </c>
      <c r="H406" s="1">
        <v>0</v>
      </c>
      <c r="I406" s="1">
        <v>315096</v>
      </c>
      <c r="J406" s="1">
        <v>8.6624999999999996</v>
      </c>
      <c r="L406" s="1" t="s">
        <v>14</v>
      </c>
      <c r="M406">
        <f t="shared" si="6"/>
        <v>1</v>
      </c>
    </row>
    <row r="407" spans="1:13" x14ac:dyDescent="0.2">
      <c r="A407" s="1">
        <v>406</v>
      </c>
      <c r="B407" s="1">
        <v>0</v>
      </c>
      <c r="C407" s="1">
        <v>2</v>
      </c>
      <c r="D407" s="1" t="s">
        <v>593</v>
      </c>
      <c r="E407" s="1" t="s">
        <v>12</v>
      </c>
      <c r="F407" s="4">
        <v>34</v>
      </c>
      <c r="G407" s="1">
        <v>1</v>
      </c>
      <c r="H407" s="1">
        <v>0</v>
      </c>
      <c r="I407" s="1">
        <v>28664</v>
      </c>
      <c r="J407" s="1">
        <v>21</v>
      </c>
      <c r="L407" s="1" t="s">
        <v>14</v>
      </c>
      <c r="M407">
        <f t="shared" si="6"/>
        <v>1</v>
      </c>
    </row>
    <row r="408" spans="1:13" x14ac:dyDescent="0.2">
      <c r="A408" s="1">
        <v>407</v>
      </c>
      <c r="B408" s="1">
        <v>0</v>
      </c>
      <c r="C408" s="1">
        <v>3</v>
      </c>
      <c r="D408" s="1" t="s">
        <v>594</v>
      </c>
      <c r="E408" s="1" t="s">
        <v>12</v>
      </c>
      <c r="F408" s="4">
        <v>51</v>
      </c>
      <c r="G408" s="1">
        <v>0</v>
      </c>
      <c r="H408" s="1">
        <v>0</v>
      </c>
      <c r="I408" s="1">
        <v>347064</v>
      </c>
      <c r="J408" s="1">
        <v>7.75</v>
      </c>
      <c r="L408" s="1" t="s">
        <v>14</v>
      </c>
      <c r="M408">
        <f t="shared" si="6"/>
        <v>1</v>
      </c>
    </row>
    <row r="409" spans="1:13" x14ac:dyDescent="0.2">
      <c r="A409" s="1">
        <v>408</v>
      </c>
      <c r="B409" s="1">
        <v>1</v>
      </c>
      <c r="C409" s="1">
        <v>2</v>
      </c>
      <c r="D409" s="1" t="s">
        <v>595</v>
      </c>
      <c r="E409" s="1" t="s">
        <v>12</v>
      </c>
      <c r="F409" s="4">
        <v>3</v>
      </c>
      <c r="G409" s="1">
        <v>1</v>
      </c>
      <c r="H409" s="1">
        <v>1</v>
      </c>
      <c r="I409" s="1">
        <v>29106</v>
      </c>
      <c r="J409" s="1">
        <v>18.75</v>
      </c>
      <c r="L409" s="1" t="s">
        <v>14</v>
      </c>
      <c r="M409">
        <f t="shared" si="6"/>
        <v>1</v>
      </c>
    </row>
    <row r="410" spans="1:13" x14ac:dyDescent="0.2">
      <c r="A410" s="1">
        <v>409</v>
      </c>
      <c r="B410" s="1">
        <v>0</v>
      </c>
      <c r="C410" s="1">
        <v>3</v>
      </c>
      <c r="D410" s="1" t="s">
        <v>596</v>
      </c>
      <c r="E410" s="1" t="s">
        <v>12</v>
      </c>
      <c r="F410" s="4">
        <v>21</v>
      </c>
      <c r="G410" s="1">
        <v>0</v>
      </c>
      <c r="H410" s="1">
        <v>0</v>
      </c>
      <c r="I410" s="1">
        <v>312992</v>
      </c>
      <c r="J410" s="1">
        <v>7.7750000000000004</v>
      </c>
      <c r="L410" s="1" t="s">
        <v>14</v>
      </c>
      <c r="M410">
        <f t="shared" si="6"/>
        <v>1</v>
      </c>
    </row>
    <row r="411" spans="1:13" x14ac:dyDescent="0.2">
      <c r="A411" s="1">
        <v>410</v>
      </c>
      <c r="B411" s="1">
        <v>0</v>
      </c>
      <c r="C411" s="1">
        <v>3</v>
      </c>
      <c r="D411" s="1" t="s">
        <v>597</v>
      </c>
      <c r="E411" s="1" t="s">
        <v>16</v>
      </c>
      <c r="F411" s="5"/>
      <c r="G411" s="1">
        <v>3</v>
      </c>
      <c r="H411" s="1">
        <v>1</v>
      </c>
      <c r="I411" s="1">
        <v>4133</v>
      </c>
      <c r="J411" s="1">
        <v>25.466699999999999</v>
      </c>
      <c r="L411" s="1" t="s">
        <v>14</v>
      </c>
      <c r="M411">
        <f t="shared" si="6"/>
        <v>1</v>
      </c>
    </row>
    <row r="412" spans="1:13" x14ac:dyDescent="0.2">
      <c r="A412" s="1">
        <v>411</v>
      </c>
      <c r="B412" s="1">
        <v>0</v>
      </c>
      <c r="C412" s="1">
        <v>3</v>
      </c>
      <c r="D412" s="1" t="s">
        <v>598</v>
      </c>
      <c r="E412" s="1" t="s">
        <v>12</v>
      </c>
      <c r="F412" s="5"/>
      <c r="G412" s="1">
        <v>0</v>
      </c>
      <c r="H412" s="1">
        <v>0</v>
      </c>
      <c r="I412" s="1">
        <v>349222</v>
      </c>
      <c r="J412" s="1">
        <v>7.8958000000000004</v>
      </c>
      <c r="L412" s="1" t="s">
        <v>14</v>
      </c>
      <c r="M412">
        <f t="shared" si="6"/>
        <v>1</v>
      </c>
    </row>
    <row r="413" spans="1:13" x14ac:dyDescent="0.2">
      <c r="A413" s="1">
        <v>412</v>
      </c>
      <c r="B413" s="1">
        <v>0</v>
      </c>
      <c r="C413" s="1">
        <v>3</v>
      </c>
      <c r="D413" s="1" t="s">
        <v>599</v>
      </c>
      <c r="E413" s="1" t="s">
        <v>12</v>
      </c>
      <c r="F413" s="5"/>
      <c r="G413" s="1">
        <v>0</v>
      </c>
      <c r="H413" s="1">
        <v>0</v>
      </c>
      <c r="I413" s="1">
        <v>394140</v>
      </c>
      <c r="J413" s="1">
        <v>6.8582999999999998</v>
      </c>
      <c r="L413" s="1" t="s">
        <v>26</v>
      </c>
      <c r="M413">
        <f t="shared" si="6"/>
        <v>6</v>
      </c>
    </row>
    <row r="414" spans="1:13" x14ac:dyDescent="0.2">
      <c r="A414" s="1">
        <v>413</v>
      </c>
      <c r="B414" s="1">
        <v>1</v>
      </c>
      <c r="C414" s="1">
        <v>1</v>
      </c>
      <c r="D414" s="1" t="s">
        <v>600</v>
      </c>
      <c r="E414" s="1" t="s">
        <v>16</v>
      </c>
      <c r="F414" s="4">
        <v>33</v>
      </c>
      <c r="G414" s="1">
        <v>1</v>
      </c>
      <c r="H414" s="1">
        <v>0</v>
      </c>
      <c r="I414" s="1">
        <v>19928</v>
      </c>
      <c r="J414" s="1">
        <v>90</v>
      </c>
      <c r="K414" s="1" t="s">
        <v>372</v>
      </c>
      <c r="L414" s="1" t="s">
        <v>26</v>
      </c>
      <c r="M414">
        <f t="shared" si="6"/>
        <v>6</v>
      </c>
    </row>
    <row r="415" spans="1:13" x14ac:dyDescent="0.2">
      <c r="A415" s="1">
        <v>414</v>
      </c>
      <c r="B415" s="1">
        <v>0</v>
      </c>
      <c r="C415" s="1">
        <v>2</v>
      </c>
      <c r="D415" s="1" t="s">
        <v>601</v>
      </c>
      <c r="E415" s="1" t="s">
        <v>12</v>
      </c>
      <c r="F415" s="5"/>
      <c r="G415" s="1">
        <v>0</v>
      </c>
      <c r="H415" s="1">
        <v>0</v>
      </c>
      <c r="I415" s="1">
        <v>239853</v>
      </c>
      <c r="J415" s="1">
        <v>0</v>
      </c>
      <c r="L415" s="1" t="s">
        <v>14</v>
      </c>
      <c r="M415">
        <f t="shared" si="6"/>
        <v>1</v>
      </c>
    </row>
    <row r="416" spans="1:13" x14ac:dyDescent="0.2">
      <c r="A416" s="1">
        <v>415</v>
      </c>
      <c r="B416" s="1">
        <v>1</v>
      </c>
      <c r="C416" s="1">
        <v>3</v>
      </c>
      <c r="D416" s="1" t="s">
        <v>602</v>
      </c>
      <c r="E416" s="1" t="s">
        <v>12</v>
      </c>
      <c r="F416" s="4">
        <v>44</v>
      </c>
      <c r="G416" s="1">
        <v>0</v>
      </c>
      <c r="H416" s="1">
        <v>0</v>
      </c>
      <c r="I416" s="1" t="s">
        <v>603</v>
      </c>
      <c r="J416" s="1">
        <v>7.9249999999999998</v>
      </c>
      <c r="L416" s="1" t="s">
        <v>14</v>
      </c>
      <c r="M416">
        <f t="shared" si="6"/>
        <v>1</v>
      </c>
    </row>
    <row r="417" spans="1:13" x14ac:dyDescent="0.2">
      <c r="A417" s="1">
        <v>416</v>
      </c>
      <c r="B417" s="1">
        <v>0</v>
      </c>
      <c r="C417" s="1">
        <v>3</v>
      </c>
      <c r="D417" s="1" t="s">
        <v>604</v>
      </c>
      <c r="E417" s="1" t="s">
        <v>16</v>
      </c>
      <c r="F417" s="5"/>
      <c r="G417" s="1">
        <v>0</v>
      </c>
      <c r="H417" s="1">
        <v>0</v>
      </c>
      <c r="I417" s="1">
        <v>343095</v>
      </c>
      <c r="J417" s="1">
        <v>8.0500000000000007</v>
      </c>
      <c r="L417" s="1" t="s">
        <v>14</v>
      </c>
      <c r="M417">
        <f t="shared" si="6"/>
        <v>1</v>
      </c>
    </row>
    <row r="418" spans="1:13" x14ac:dyDescent="0.2">
      <c r="A418" s="1">
        <v>417</v>
      </c>
      <c r="B418" s="1">
        <v>1</v>
      </c>
      <c r="C418" s="1">
        <v>2</v>
      </c>
      <c r="D418" s="1" t="s">
        <v>605</v>
      </c>
      <c r="E418" s="1" t="s">
        <v>16</v>
      </c>
      <c r="F418" s="4">
        <v>34</v>
      </c>
      <c r="G418" s="1">
        <v>1</v>
      </c>
      <c r="H418" s="1">
        <v>1</v>
      </c>
      <c r="I418" s="1">
        <v>28220</v>
      </c>
      <c r="J418" s="1">
        <v>32.5</v>
      </c>
      <c r="L418" s="1" t="s">
        <v>14</v>
      </c>
      <c r="M418">
        <f t="shared" si="6"/>
        <v>1</v>
      </c>
    </row>
    <row r="419" spans="1:13" x14ac:dyDescent="0.2">
      <c r="A419" s="1">
        <v>418</v>
      </c>
      <c r="B419" s="1">
        <v>1</v>
      </c>
      <c r="C419" s="1">
        <v>2</v>
      </c>
      <c r="D419" s="1" t="s">
        <v>606</v>
      </c>
      <c r="E419" s="1" t="s">
        <v>16</v>
      </c>
      <c r="F419" s="4">
        <v>18</v>
      </c>
      <c r="G419" s="1">
        <v>0</v>
      </c>
      <c r="H419" s="1">
        <v>2</v>
      </c>
      <c r="I419" s="1">
        <v>250652</v>
      </c>
      <c r="J419" s="1">
        <v>13</v>
      </c>
      <c r="L419" s="1" t="s">
        <v>14</v>
      </c>
      <c r="M419">
        <f t="shared" si="6"/>
        <v>1</v>
      </c>
    </row>
    <row r="420" spans="1:13" x14ac:dyDescent="0.2">
      <c r="A420" s="1">
        <v>419</v>
      </c>
      <c r="B420" s="1">
        <v>0</v>
      </c>
      <c r="C420" s="1">
        <v>2</v>
      </c>
      <c r="D420" s="1" t="s">
        <v>607</v>
      </c>
      <c r="E420" s="1" t="s">
        <v>12</v>
      </c>
      <c r="F420" s="4">
        <v>30</v>
      </c>
      <c r="G420" s="1">
        <v>0</v>
      </c>
      <c r="H420" s="1">
        <v>0</v>
      </c>
      <c r="I420" s="1">
        <v>28228</v>
      </c>
      <c r="J420" s="1">
        <v>13</v>
      </c>
      <c r="L420" s="1" t="s">
        <v>14</v>
      </c>
      <c r="M420">
        <f t="shared" si="6"/>
        <v>1</v>
      </c>
    </row>
    <row r="421" spans="1:13" x14ac:dyDescent="0.2">
      <c r="A421" s="1">
        <v>420</v>
      </c>
      <c r="B421" s="1">
        <v>0</v>
      </c>
      <c r="C421" s="1">
        <v>3</v>
      </c>
      <c r="D421" s="1" t="s">
        <v>608</v>
      </c>
      <c r="E421" s="1" t="s">
        <v>16</v>
      </c>
      <c r="F421" s="4">
        <v>10</v>
      </c>
      <c r="G421" s="1">
        <v>0</v>
      </c>
      <c r="H421" s="1">
        <v>2</v>
      </c>
      <c r="I421" s="1">
        <v>345773</v>
      </c>
      <c r="J421" s="1">
        <v>24.15</v>
      </c>
      <c r="L421" s="1" t="s">
        <v>14</v>
      </c>
      <c r="M421">
        <f t="shared" si="6"/>
        <v>1</v>
      </c>
    </row>
    <row r="422" spans="1:13" x14ac:dyDescent="0.2">
      <c r="A422" s="1">
        <v>421</v>
      </c>
      <c r="B422" s="1">
        <v>0</v>
      </c>
      <c r="C422" s="1">
        <v>3</v>
      </c>
      <c r="D422" s="1" t="s">
        <v>609</v>
      </c>
      <c r="E422" s="1" t="s">
        <v>12</v>
      </c>
      <c r="F422" s="5"/>
      <c r="G422" s="1">
        <v>0</v>
      </c>
      <c r="H422" s="1">
        <v>0</v>
      </c>
      <c r="I422" s="1">
        <v>349254</v>
      </c>
      <c r="J422" s="1">
        <v>7.8958000000000004</v>
      </c>
      <c r="L422" s="1" t="s">
        <v>19</v>
      </c>
      <c r="M422">
        <f t="shared" si="6"/>
        <v>2</v>
      </c>
    </row>
    <row r="423" spans="1:13" x14ac:dyDescent="0.2">
      <c r="A423" s="1">
        <v>422</v>
      </c>
      <c r="B423" s="1">
        <v>0</v>
      </c>
      <c r="C423" s="1">
        <v>3</v>
      </c>
      <c r="D423" s="1" t="s">
        <v>610</v>
      </c>
      <c r="E423" s="1" t="s">
        <v>12</v>
      </c>
      <c r="F423" s="4">
        <v>21</v>
      </c>
      <c r="G423" s="1">
        <v>0</v>
      </c>
      <c r="H423" s="1">
        <v>0</v>
      </c>
      <c r="I423" s="1" t="s">
        <v>611</v>
      </c>
      <c r="J423" s="1">
        <v>7.7332999999999998</v>
      </c>
      <c r="L423" s="1" t="s">
        <v>26</v>
      </c>
      <c r="M423">
        <f t="shared" si="6"/>
        <v>6</v>
      </c>
    </row>
    <row r="424" spans="1:13" x14ac:dyDescent="0.2">
      <c r="A424" s="1">
        <v>423</v>
      </c>
      <c r="B424" s="1">
        <v>0</v>
      </c>
      <c r="C424" s="1">
        <v>3</v>
      </c>
      <c r="D424" s="1" t="s">
        <v>612</v>
      </c>
      <c r="E424" s="1" t="s">
        <v>12</v>
      </c>
      <c r="F424" s="4">
        <v>29</v>
      </c>
      <c r="G424" s="1">
        <v>0</v>
      </c>
      <c r="H424" s="1">
        <v>0</v>
      </c>
      <c r="I424" s="1">
        <v>315082</v>
      </c>
      <c r="J424" s="1">
        <v>7.875</v>
      </c>
      <c r="L424" s="1" t="s">
        <v>14</v>
      </c>
      <c r="M424">
        <f t="shared" si="6"/>
        <v>1</v>
      </c>
    </row>
    <row r="425" spans="1:13" x14ac:dyDescent="0.2">
      <c r="A425" s="1">
        <v>424</v>
      </c>
      <c r="B425" s="1">
        <v>0</v>
      </c>
      <c r="C425" s="1">
        <v>3</v>
      </c>
      <c r="D425" s="1" t="s">
        <v>613</v>
      </c>
      <c r="E425" s="1" t="s">
        <v>16</v>
      </c>
      <c r="F425" s="4">
        <v>28</v>
      </c>
      <c r="G425" s="1">
        <v>1</v>
      </c>
      <c r="H425" s="1">
        <v>1</v>
      </c>
      <c r="I425" s="1">
        <v>347080</v>
      </c>
      <c r="J425" s="1">
        <v>14.4</v>
      </c>
      <c r="L425" s="1" t="s">
        <v>14</v>
      </c>
      <c r="M425">
        <f t="shared" si="6"/>
        <v>1</v>
      </c>
    </row>
    <row r="426" spans="1:13" x14ac:dyDescent="0.2">
      <c r="A426" s="1">
        <v>425</v>
      </c>
      <c r="B426" s="1">
        <v>0</v>
      </c>
      <c r="C426" s="1">
        <v>3</v>
      </c>
      <c r="D426" s="1" t="s">
        <v>614</v>
      </c>
      <c r="E426" s="1" t="s">
        <v>12</v>
      </c>
      <c r="F426" s="4">
        <v>18</v>
      </c>
      <c r="G426" s="1">
        <v>1</v>
      </c>
      <c r="H426" s="1">
        <v>1</v>
      </c>
      <c r="I426" s="1">
        <v>370129</v>
      </c>
      <c r="J426" s="1">
        <v>20.212499999999999</v>
      </c>
      <c r="L426" s="1" t="s">
        <v>14</v>
      </c>
      <c r="M426">
        <f t="shared" si="6"/>
        <v>1</v>
      </c>
    </row>
    <row r="427" spans="1:13" x14ac:dyDescent="0.2">
      <c r="A427" s="1">
        <v>426</v>
      </c>
      <c r="B427" s="1">
        <v>0</v>
      </c>
      <c r="C427" s="1">
        <v>3</v>
      </c>
      <c r="D427" s="1" t="s">
        <v>615</v>
      </c>
      <c r="E427" s="1" t="s">
        <v>12</v>
      </c>
      <c r="F427" s="5"/>
      <c r="G427" s="1">
        <v>0</v>
      </c>
      <c r="H427" s="1">
        <v>0</v>
      </c>
      <c r="I427" s="1" t="s">
        <v>616</v>
      </c>
      <c r="J427" s="1">
        <v>7.25</v>
      </c>
      <c r="L427" s="1" t="s">
        <v>14</v>
      </c>
      <c r="M427">
        <f t="shared" si="6"/>
        <v>1</v>
      </c>
    </row>
    <row r="428" spans="1:13" x14ac:dyDescent="0.2">
      <c r="A428" s="1">
        <v>427</v>
      </c>
      <c r="B428" s="1">
        <v>1</v>
      </c>
      <c r="C428" s="1">
        <v>2</v>
      </c>
      <c r="D428" s="1" t="s">
        <v>617</v>
      </c>
      <c r="E428" s="1" t="s">
        <v>16</v>
      </c>
      <c r="F428" s="4">
        <v>28</v>
      </c>
      <c r="G428" s="1">
        <v>1</v>
      </c>
      <c r="H428" s="1">
        <v>0</v>
      </c>
      <c r="I428" s="1">
        <v>2003</v>
      </c>
      <c r="J428" s="1">
        <v>26</v>
      </c>
      <c r="L428" s="1" t="s">
        <v>14</v>
      </c>
      <c r="M428">
        <f t="shared" si="6"/>
        <v>1</v>
      </c>
    </row>
    <row r="429" spans="1:13" x14ac:dyDescent="0.2">
      <c r="A429" s="1">
        <v>428</v>
      </c>
      <c r="B429" s="1">
        <v>1</v>
      </c>
      <c r="C429" s="1">
        <v>2</v>
      </c>
      <c r="D429" s="1" t="s">
        <v>618</v>
      </c>
      <c r="E429" s="1" t="s">
        <v>16</v>
      </c>
      <c r="F429" s="4">
        <v>19</v>
      </c>
      <c r="G429" s="1">
        <v>0</v>
      </c>
      <c r="H429" s="1">
        <v>0</v>
      </c>
      <c r="I429" s="1">
        <v>250655</v>
      </c>
      <c r="J429" s="1">
        <v>26</v>
      </c>
      <c r="L429" s="1" t="s">
        <v>14</v>
      </c>
      <c r="M429">
        <f t="shared" si="6"/>
        <v>1</v>
      </c>
    </row>
    <row r="430" spans="1:13" x14ac:dyDescent="0.2">
      <c r="A430" s="1">
        <v>429</v>
      </c>
      <c r="B430" s="1">
        <v>0</v>
      </c>
      <c r="C430" s="1">
        <v>3</v>
      </c>
      <c r="D430" s="1" t="s">
        <v>619</v>
      </c>
      <c r="E430" s="1" t="s">
        <v>12</v>
      </c>
      <c r="F430" s="5"/>
      <c r="G430" s="1">
        <v>0</v>
      </c>
      <c r="H430" s="1">
        <v>0</v>
      </c>
      <c r="I430" s="1">
        <v>364851</v>
      </c>
      <c r="J430" s="1">
        <v>7.75</v>
      </c>
      <c r="L430" s="1" t="s">
        <v>26</v>
      </c>
      <c r="M430">
        <f t="shared" si="6"/>
        <v>6</v>
      </c>
    </row>
    <row r="431" spans="1:13" x14ac:dyDescent="0.2">
      <c r="A431" s="1">
        <v>430</v>
      </c>
      <c r="B431" s="1">
        <v>1</v>
      </c>
      <c r="C431" s="1">
        <v>3</v>
      </c>
      <c r="D431" s="1" t="s">
        <v>620</v>
      </c>
      <c r="E431" s="1" t="s">
        <v>12</v>
      </c>
      <c r="F431" s="4">
        <v>32</v>
      </c>
      <c r="G431" s="1">
        <v>0</v>
      </c>
      <c r="H431" s="1">
        <v>0</v>
      </c>
      <c r="I431" s="1" t="s">
        <v>621</v>
      </c>
      <c r="J431" s="1">
        <v>8.0500000000000007</v>
      </c>
      <c r="K431" s="1" t="s">
        <v>622</v>
      </c>
      <c r="L431" s="1" t="s">
        <v>14</v>
      </c>
      <c r="M431">
        <f t="shared" si="6"/>
        <v>1</v>
      </c>
    </row>
    <row r="432" spans="1:13" x14ac:dyDescent="0.2">
      <c r="A432" s="1">
        <v>431</v>
      </c>
      <c r="B432" s="1">
        <v>1</v>
      </c>
      <c r="C432" s="1">
        <v>1</v>
      </c>
      <c r="D432" s="1" t="s">
        <v>623</v>
      </c>
      <c r="E432" s="1" t="s">
        <v>12</v>
      </c>
      <c r="F432" s="4">
        <v>28</v>
      </c>
      <c r="G432" s="1">
        <v>0</v>
      </c>
      <c r="H432" s="1">
        <v>0</v>
      </c>
      <c r="I432" s="1">
        <v>110564</v>
      </c>
      <c r="J432" s="1">
        <v>26.55</v>
      </c>
      <c r="K432" s="1" t="s">
        <v>97</v>
      </c>
      <c r="L432" s="1" t="s">
        <v>14</v>
      </c>
      <c r="M432">
        <f t="shared" si="6"/>
        <v>1</v>
      </c>
    </row>
    <row r="433" spans="1:13" x14ac:dyDescent="0.2">
      <c r="A433" s="1">
        <v>432</v>
      </c>
      <c r="B433" s="1">
        <v>1</v>
      </c>
      <c r="C433" s="1">
        <v>3</v>
      </c>
      <c r="D433" s="1" t="s">
        <v>624</v>
      </c>
      <c r="E433" s="1" t="s">
        <v>16</v>
      </c>
      <c r="F433" s="5"/>
      <c r="G433" s="1">
        <v>1</v>
      </c>
      <c r="H433" s="1">
        <v>0</v>
      </c>
      <c r="I433" s="1">
        <v>376564</v>
      </c>
      <c r="J433" s="1">
        <v>16.100000000000001</v>
      </c>
      <c r="L433" s="1" t="s">
        <v>14</v>
      </c>
      <c r="M433">
        <f t="shared" si="6"/>
        <v>1</v>
      </c>
    </row>
    <row r="434" spans="1:13" x14ac:dyDescent="0.2">
      <c r="A434" s="1">
        <v>433</v>
      </c>
      <c r="B434" s="1">
        <v>1</v>
      </c>
      <c r="C434" s="1">
        <v>2</v>
      </c>
      <c r="D434" s="1" t="s">
        <v>625</v>
      </c>
      <c r="E434" s="1" t="s">
        <v>16</v>
      </c>
      <c r="F434" s="4">
        <v>42</v>
      </c>
      <c r="G434" s="1">
        <v>1</v>
      </c>
      <c r="H434" s="1">
        <v>0</v>
      </c>
      <c r="I434" s="1" t="s">
        <v>626</v>
      </c>
      <c r="J434" s="1">
        <v>26</v>
      </c>
      <c r="L434" s="1" t="s">
        <v>14</v>
      </c>
      <c r="M434">
        <f t="shared" si="6"/>
        <v>1</v>
      </c>
    </row>
    <row r="435" spans="1:13" x14ac:dyDescent="0.2">
      <c r="A435" s="1">
        <v>434</v>
      </c>
      <c r="B435" s="1">
        <v>0</v>
      </c>
      <c r="C435" s="1">
        <v>3</v>
      </c>
      <c r="D435" s="1" t="s">
        <v>627</v>
      </c>
      <c r="E435" s="1" t="s">
        <v>12</v>
      </c>
      <c r="F435" s="4">
        <v>17</v>
      </c>
      <c r="G435" s="1">
        <v>0</v>
      </c>
      <c r="H435" s="1">
        <v>0</v>
      </c>
      <c r="I435" s="1" t="s">
        <v>628</v>
      </c>
      <c r="J435" s="1">
        <v>7.125</v>
      </c>
      <c r="L435" s="1" t="s">
        <v>14</v>
      </c>
      <c r="M435">
        <f t="shared" si="6"/>
        <v>1</v>
      </c>
    </row>
    <row r="436" spans="1:13" x14ac:dyDescent="0.2">
      <c r="A436" s="1">
        <v>435</v>
      </c>
      <c r="B436" s="1">
        <v>0</v>
      </c>
      <c r="C436" s="1">
        <v>1</v>
      </c>
      <c r="D436" s="1" t="s">
        <v>629</v>
      </c>
      <c r="E436" s="1" t="s">
        <v>12</v>
      </c>
      <c r="F436" s="4">
        <v>50</v>
      </c>
      <c r="G436" s="1">
        <v>1</v>
      </c>
      <c r="H436" s="1">
        <v>0</v>
      </c>
      <c r="I436" s="1">
        <v>13507</v>
      </c>
      <c r="J436" s="1">
        <v>55.9</v>
      </c>
      <c r="K436" s="1" t="s">
        <v>630</v>
      </c>
      <c r="L436" s="1" t="s">
        <v>14</v>
      </c>
      <c r="M436">
        <f t="shared" si="6"/>
        <v>1</v>
      </c>
    </row>
    <row r="437" spans="1:13" x14ac:dyDescent="0.2">
      <c r="A437" s="1">
        <v>436</v>
      </c>
      <c r="B437" s="1">
        <v>1</v>
      </c>
      <c r="C437" s="1">
        <v>1</v>
      </c>
      <c r="D437" s="1" t="s">
        <v>631</v>
      </c>
      <c r="E437" s="1" t="s">
        <v>16</v>
      </c>
      <c r="F437" s="4">
        <v>14</v>
      </c>
      <c r="G437" s="1">
        <v>1</v>
      </c>
      <c r="H437" s="1">
        <v>2</v>
      </c>
      <c r="I437" s="1">
        <v>113760</v>
      </c>
      <c r="J437" s="1">
        <v>120</v>
      </c>
      <c r="K437" s="1" t="s">
        <v>577</v>
      </c>
      <c r="L437" s="1" t="s">
        <v>14</v>
      </c>
      <c r="M437">
        <f t="shared" si="6"/>
        <v>1</v>
      </c>
    </row>
    <row r="438" spans="1:13" x14ac:dyDescent="0.2">
      <c r="A438" s="1">
        <v>437</v>
      </c>
      <c r="B438" s="1">
        <v>0</v>
      </c>
      <c r="C438" s="1">
        <v>3</v>
      </c>
      <c r="D438" s="1" t="s">
        <v>632</v>
      </c>
      <c r="E438" s="1" t="s">
        <v>16</v>
      </c>
      <c r="F438" s="4">
        <v>21</v>
      </c>
      <c r="G438" s="1">
        <v>2</v>
      </c>
      <c r="H438" s="1">
        <v>2</v>
      </c>
      <c r="I438" s="1" t="s">
        <v>142</v>
      </c>
      <c r="J438" s="1">
        <v>34.375</v>
      </c>
      <c r="L438" s="1" t="s">
        <v>14</v>
      </c>
      <c r="M438">
        <f t="shared" si="6"/>
        <v>1</v>
      </c>
    </row>
    <row r="439" spans="1:13" x14ac:dyDescent="0.2">
      <c r="A439" s="1">
        <v>438</v>
      </c>
      <c r="B439" s="1">
        <v>1</v>
      </c>
      <c r="C439" s="1">
        <v>2</v>
      </c>
      <c r="D439" s="1" t="s">
        <v>633</v>
      </c>
      <c r="E439" s="1" t="s">
        <v>16</v>
      </c>
      <c r="F439" s="4">
        <v>24</v>
      </c>
      <c r="G439" s="1">
        <v>2</v>
      </c>
      <c r="H439" s="1">
        <v>3</v>
      </c>
      <c r="I439" s="1">
        <v>29106</v>
      </c>
      <c r="J439" s="1">
        <v>18.75</v>
      </c>
      <c r="L439" s="1" t="s">
        <v>14</v>
      </c>
      <c r="M439">
        <f t="shared" si="6"/>
        <v>1</v>
      </c>
    </row>
    <row r="440" spans="1:13" x14ac:dyDescent="0.2">
      <c r="A440" s="1">
        <v>439</v>
      </c>
      <c r="B440" s="1">
        <v>0</v>
      </c>
      <c r="C440" s="1">
        <v>1</v>
      </c>
      <c r="D440" s="1" t="s">
        <v>634</v>
      </c>
      <c r="E440" s="1" t="s">
        <v>12</v>
      </c>
      <c r="F440" s="4">
        <v>64</v>
      </c>
      <c r="G440" s="1">
        <v>1</v>
      </c>
      <c r="H440" s="1">
        <v>4</v>
      </c>
      <c r="I440" s="1">
        <v>19950</v>
      </c>
      <c r="J440" s="1">
        <v>263</v>
      </c>
      <c r="K440" s="1" t="s">
        <v>56</v>
      </c>
      <c r="L440" s="1" t="s">
        <v>14</v>
      </c>
      <c r="M440">
        <f t="shared" si="6"/>
        <v>1</v>
      </c>
    </row>
    <row r="441" spans="1:13" x14ac:dyDescent="0.2">
      <c r="A441" s="1">
        <v>440</v>
      </c>
      <c r="B441" s="1">
        <v>0</v>
      </c>
      <c r="C441" s="1">
        <v>2</v>
      </c>
      <c r="D441" s="1" t="s">
        <v>635</v>
      </c>
      <c r="E441" s="1" t="s">
        <v>12</v>
      </c>
      <c r="F441" s="4">
        <v>31</v>
      </c>
      <c r="G441" s="1">
        <v>0</v>
      </c>
      <c r="H441" s="1">
        <v>0</v>
      </c>
      <c r="I441" s="1" t="s">
        <v>636</v>
      </c>
      <c r="J441" s="1">
        <v>10.5</v>
      </c>
      <c r="L441" s="1" t="s">
        <v>14</v>
      </c>
      <c r="M441">
        <f t="shared" si="6"/>
        <v>1</v>
      </c>
    </row>
    <row r="442" spans="1:13" x14ac:dyDescent="0.2">
      <c r="A442" s="1">
        <v>441</v>
      </c>
      <c r="B442" s="1">
        <v>1</v>
      </c>
      <c r="C442" s="1">
        <v>2</v>
      </c>
      <c r="D442" s="1" t="s">
        <v>637</v>
      </c>
      <c r="E442" s="1" t="s">
        <v>16</v>
      </c>
      <c r="F442" s="4">
        <v>45</v>
      </c>
      <c r="G442" s="1">
        <v>1</v>
      </c>
      <c r="H442" s="1">
        <v>1</v>
      </c>
      <c r="I442" s="1" t="s">
        <v>476</v>
      </c>
      <c r="J442" s="1">
        <v>26.25</v>
      </c>
      <c r="L442" s="1" t="s">
        <v>14</v>
      </c>
      <c r="M442">
        <f t="shared" si="6"/>
        <v>1</v>
      </c>
    </row>
    <row r="443" spans="1:13" x14ac:dyDescent="0.2">
      <c r="A443" s="1">
        <v>442</v>
      </c>
      <c r="B443" s="1">
        <v>0</v>
      </c>
      <c r="C443" s="1">
        <v>3</v>
      </c>
      <c r="D443" s="1" t="s">
        <v>638</v>
      </c>
      <c r="E443" s="1" t="s">
        <v>12</v>
      </c>
      <c r="F443" s="4">
        <v>20</v>
      </c>
      <c r="G443" s="1">
        <v>0</v>
      </c>
      <c r="H443" s="1">
        <v>0</v>
      </c>
      <c r="I443" s="1">
        <v>345769</v>
      </c>
      <c r="J443" s="1">
        <v>9.5</v>
      </c>
      <c r="L443" s="1" t="s">
        <v>14</v>
      </c>
      <c r="M443">
        <f t="shared" si="6"/>
        <v>1</v>
      </c>
    </row>
    <row r="444" spans="1:13" x14ac:dyDescent="0.2">
      <c r="A444" s="1">
        <v>443</v>
      </c>
      <c r="B444" s="1">
        <v>0</v>
      </c>
      <c r="C444" s="1">
        <v>3</v>
      </c>
      <c r="D444" s="1" t="s">
        <v>639</v>
      </c>
      <c r="E444" s="1" t="s">
        <v>12</v>
      </c>
      <c r="F444" s="4">
        <v>25</v>
      </c>
      <c r="G444" s="1">
        <v>1</v>
      </c>
      <c r="H444" s="1">
        <v>0</v>
      </c>
      <c r="I444" s="1">
        <v>347076</v>
      </c>
      <c r="J444" s="1">
        <v>7.7750000000000004</v>
      </c>
      <c r="L444" s="1" t="s">
        <v>14</v>
      </c>
      <c r="M444">
        <f t="shared" si="6"/>
        <v>1</v>
      </c>
    </row>
    <row r="445" spans="1:13" x14ac:dyDescent="0.2">
      <c r="A445" s="1">
        <v>444</v>
      </c>
      <c r="B445" s="1">
        <v>1</v>
      </c>
      <c r="C445" s="1">
        <v>2</v>
      </c>
      <c r="D445" s="1" t="s">
        <v>640</v>
      </c>
      <c r="E445" s="1" t="s">
        <v>16</v>
      </c>
      <c r="F445" s="4">
        <v>28</v>
      </c>
      <c r="G445" s="1">
        <v>0</v>
      </c>
      <c r="H445" s="1">
        <v>0</v>
      </c>
      <c r="I445" s="1">
        <v>230434</v>
      </c>
      <c r="J445" s="1">
        <v>13</v>
      </c>
      <c r="L445" s="1" t="s">
        <v>14</v>
      </c>
      <c r="M445">
        <f t="shared" si="6"/>
        <v>1</v>
      </c>
    </row>
    <row r="446" spans="1:13" x14ac:dyDescent="0.2">
      <c r="A446" s="1">
        <v>445</v>
      </c>
      <c r="B446" s="1">
        <v>1</v>
      </c>
      <c r="C446" s="1">
        <v>3</v>
      </c>
      <c r="D446" s="1" t="s">
        <v>641</v>
      </c>
      <c r="E446" s="1" t="s">
        <v>12</v>
      </c>
      <c r="F446" s="5"/>
      <c r="G446" s="1">
        <v>0</v>
      </c>
      <c r="H446" s="1">
        <v>0</v>
      </c>
      <c r="I446" s="1">
        <v>65306</v>
      </c>
      <c r="J446" s="1">
        <v>8.1125000000000007</v>
      </c>
      <c r="L446" s="1" t="s">
        <v>14</v>
      </c>
      <c r="M446">
        <f t="shared" si="6"/>
        <v>1</v>
      </c>
    </row>
    <row r="447" spans="1:13" x14ac:dyDescent="0.2">
      <c r="A447" s="1">
        <v>446</v>
      </c>
      <c r="B447" s="1">
        <v>1</v>
      </c>
      <c r="C447" s="1">
        <v>1</v>
      </c>
      <c r="D447" s="1" t="s">
        <v>642</v>
      </c>
      <c r="E447" s="1" t="s">
        <v>12</v>
      </c>
      <c r="F447" s="4">
        <v>4</v>
      </c>
      <c r="G447" s="1">
        <v>0</v>
      </c>
      <c r="H447" s="1">
        <v>2</v>
      </c>
      <c r="I447" s="1">
        <v>33638</v>
      </c>
      <c r="J447" s="1">
        <v>81.8583</v>
      </c>
      <c r="K447" s="1" t="s">
        <v>643</v>
      </c>
      <c r="L447" s="1" t="s">
        <v>14</v>
      </c>
      <c r="M447">
        <f t="shared" si="6"/>
        <v>1</v>
      </c>
    </row>
    <row r="448" spans="1:13" x14ac:dyDescent="0.2">
      <c r="A448" s="1">
        <v>447</v>
      </c>
      <c r="B448" s="1">
        <v>1</v>
      </c>
      <c r="C448" s="1">
        <v>2</v>
      </c>
      <c r="D448" s="1" t="s">
        <v>644</v>
      </c>
      <c r="E448" s="1" t="s">
        <v>16</v>
      </c>
      <c r="F448" s="4">
        <v>13</v>
      </c>
      <c r="G448" s="1">
        <v>0</v>
      </c>
      <c r="H448" s="1">
        <v>1</v>
      </c>
      <c r="I448" s="1">
        <v>250644</v>
      </c>
      <c r="J448" s="1">
        <v>19.5</v>
      </c>
      <c r="L448" s="1" t="s">
        <v>14</v>
      </c>
      <c r="M448">
        <f t="shared" si="6"/>
        <v>1</v>
      </c>
    </row>
    <row r="449" spans="1:13" x14ac:dyDescent="0.2">
      <c r="A449" s="1">
        <v>448</v>
      </c>
      <c r="B449" s="1">
        <v>1</v>
      </c>
      <c r="C449" s="1">
        <v>1</v>
      </c>
      <c r="D449" s="1" t="s">
        <v>645</v>
      </c>
      <c r="E449" s="1" t="s">
        <v>12</v>
      </c>
      <c r="F449" s="4">
        <v>34</v>
      </c>
      <c r="G449" s="1">
        <v>0</v>
      </c>
      <c r="H449" s="1">
        <v>0</v>
      </c>
      <c r="I449" s="1">
        <v>113794</v>
      </c>
      <c r="J449" s="1">
        <v>26.55</v>
      </c>
      <c r="L449" s="1" t="s">
        <v>14</v>
      </c>
      <c r="M449">
        <f t="shared" si="6"/>
        <v>1</v>
      </c>
    </row>
    <row r="450" spans="1:13" x14ac:dyDescent="0.2">
      <c r="A450" s="1">
        <v>449</v>
      </c>
      <c r="B450" s="1">
        <v>1</v>
      </c>
      <c r="C450" s="1">
        <v>3</v>
      </c>
      <c r="D450" s="1" t="s">
        <v>646</v>
      </c>
      <c r="E450" s="1" t="s">
        <v>16</v>
      </c>
      <c r="F450" s="4">
        <v>5</v>
      </c>
      <c r="G450" s="1">
        <v>2</v>
      </c>
      <c r="H450" s="1">
        <v>1</v>
      </c>
      <c r="I450" s="1">
        <v>2666</v>
      </c>
      <c r="J450" s="1">
        <v>19.258299999999998</v>
      </c>
      <c r="L450" s="1" t="s">
        <v>19</v>
      </c>
      <c r="M450">
        <f t="shared" si="6"/>
        <v>2</v>
      </c>
    </row>
    <row r="451" spans="1:13" x14ac:dyDescent="0.2">
      <c r="A451" s="1">
        <v>450</v>
      </c>
      <c r="B451" s="1">
        <v>1</v>
      </c>
      <c r="C451" s="1">
        <v>1</v>
      </c>
      <c r="D451" s="1" t="s">
        <v>647</v>
      </c>
      <c r="E451" s="1" t="s">
        <v>12</v>
      </c>
      <c r="F451" s="4">
        <v>52</v>
      </c>
      <c r="G451" s="1">
        <v>0</v>
      </c>
      <c r="H451" s="1">
        <v>0</v>
      </c>
      <c r="I451" s="1">
        <v>113786</v>
      </c>
      <c r="J451" s="1">
        <v>30.5</v>
      </c>
      <c r="K451" s="1" t="s">
        <v>648</v>
      </c>
      <c r="L451" s="1" t="s">
        <v>14</v>
      </c>
      <c r="M451">
        <f t="shared" ref="M451:M514" si="7">MATCH($L$2:$L$892,$L$2:$L$892,0)</f>
        <v>1</v>
      </c>
    </row>
    <row r="452" spans="1:13" x14ac:dyDescent="0.2">
      <c r="A452" s="1">
        <v>451</v>
      </c>
      <c r="B452" s="1">
        <v>0</v>
      </c>
      <c r="C452" s="1">
        <v>2</v>
      </c>
      <c r="D452" s="1" t="s">
        <v>649</v>
      </c>
      <c r="E452" s="1" t="s">
        <v>12</v>
      </c>
      <c r="F452" s="4">
        <v>36</v>
      </c>
      <c r="G452" s="1">
        <v>1</v>
      </c>
      <c r="H452" s="1">
        <v>2</v>
      </c>
      <c r="I452" s="1" t="s">
        <v>102</v>
      </c>
      <c r="J452" s="1">
        <v>27.75</v>
      </c>
      <c r="L452" s="1" t="s">
        <v>14</v>
      </c>
      <c r="M452">
        <f t="shared" si="7"/>
        <v>1</v>
      </c>
    </row>
    <row r="453" spans="1:13" x14ac:dyDescent="0.2">
      <c r="A453" s="1">
        <v>452</v>
      </c>
      <c r="B453" s="1">
        <v>0</v>
      </c>
      <c r="C453" s="1">
        <v>3</v>
      </c>
      <c r="D453" s="1" t="s">
        <v>650</v>
      </c>
      <c r="E453" s="1" t="s">
        <v>12</v>
      </c>
      <c r="F453" s="5"/>
      <c r="G453" s="1">
        <v>1</v>
      </c>
      <c r="H453" s="1">
        <v>0</v>
      </c>
      <c r="I453" s="1">
        <v>65303</v>
      </c>
      <c r="J453" s="1">
        <v>19.966699999999999</v>
      </c>
      <c r="L453" s="1" t="s">
        <v>14</v>
      </c>
      <c r="M453">
        <f t="shared" si="7"/>
        <v>1</v>
      </c>
    </row>
    <row r="454" spans="1:13" x14ac:dyDescent="0.2">
      <c r="A454" s="1">
        <v>453</v>
      </c>
      <c r="B454" s="1">
        <v>0</v>
      </c>
      <c r="C454" s="1">
        <v>1</v>
      </c>
      <c r="D454" s="1" t="s">
        <v>651</v>
      </c>
      <c r="E454" s="1" t="s">
        <v>12</v>
      </c>
      <c r="F454" s="4">
        <v>30</v>
      </c>
      <c r="G454" s="1">
        <v>0</v>
      </c>
      <c r="H454" s="1">
        <v>0</v>
      </c>
      <c r="I454" s="1">
        <v>113051</v>
      </c>
      <c r="J454" s="1">
        <v>27.75</v>
      </c>
      <c r="K454" s="1" t="s">
        <v>652</v>
      </c>
      <c r="L454" s="1" t="s">
        <v>19</v>
      </c>
      <c r="M454">
        <f t="shared" si="7"/>
        <v>2</v>
      </c>
    </row>
    <row r="455" spans="1:13" x14ac:dyDescent="0.2">
      <c r="A455" s="1">
        <v>454</v>
      </c>
      <c r="B455" s="1">
        <v>1</v>
      </c>
      <c r="C455" s="1">
        <v>1</v>
      </c>
      <c r="D455" s="1" t="s">
        <v>653</v>
      </c>
      <c r="E455" s="1" t="s">
        <v>12</v>
      </c>
      <c r="F455" s="4">
        <v>49</v>
      </c>
      <c r="G455" s="1">
        <v>1</v>
      </c>
      <c r="H455" s="1">
        <v>0</v>
      </c>
      <c r="I455" s="1">
        <v>17453</v>
      </c>
      <c r="J455" s="1">
        <v>89.104200000000006</v>
      </c>
      <c r="K455" s="1" t="s">
        <v>654</v>
      </c>
      <c r="L455" s="1" t="s">
        <v>19</v>
      </c>
      <c r="M455">
        <f t="shared" si="7"/>
        <v>2</v>
      </c>
    </row>
    <row r="456" spans="1:13" x14ac:dyDescent="0.2">
      <c r="A456" s="1">
        <v>455</v>
      </c>
      <c r="B456" s="1">
        <v>0</v>
      </c>
      <c r="C456" s="1">
        <v>3</v>
      </c>
      <c r="D456" s="1" t="s">
        <v>655</v>
      </c>
      <c r="E456" s="1" t="s">
        <v>12</v>
      </c>
      <c r="F456" s="5"/>
      <c r="G456" s="1">
        <v>0</v>
      </c>
      <c r="H456" s="1">
        <v>0</v>
      </c>
      <c r="I456" s="1" t="s">
        <v>656</v>
      </c>
      <c r="J456" s="1">
        <v>8.0500000000000007</v>
      </c>
      <c r="L456" s="1" t="s">
        <v>14</v>
      </c>
      <c r="M456">
        <f t="shared" si="7"/>
        <v>1</v>
      </c>
    </row>
    <row r="457" spans="1:13" x14ac:dyDescent="0.2">
      <c r="A457" s="1">
        <v>456</v>
      </c>
      <c r="B457" s="1">
        <v>1</v>
      </c>
      <c r="C457" s="1">
        <v>3</v>
      </c>
      <c r="D457" s="1" t="s">
        <v>657</v>
      </c>
      <c r="E457" s="1" t="s">
        <v>12</v>
      </c>
      <c r="F457" s="4">
        <v>29</v>
      </c>
      <c r="G457" s="1">
        <v>0</v>
      </c>
      <c r="H457" s="1">
        <v>0</v>
      </c>
      <c r="I457" s="1">
        <v>349240</v>
      </c>
      <c r="J457" s="1">
        <v>7.8958000000000004</v>
      </c>
      <c r="L457" s="1" t="s">
        <v>19</v>
      </c>
      <c r="M457">
        <f t="shared" si="7"/>
        <v>2</v>
      </c>
    </row>
    <row r="458" spans="1:13" x14ac:dyDescent="0.2">
      <c r="A458" s="1">
        <v>457</v>
      </c>
      <c r="B458" s="1">
        <v>0</v>
      </c>
      <c r="C458" s="1">
        <v>1</v>
      </c>
      <c r="D458" s="1" t="s">
        <v>658</v>
      </c>
      <c r="E458" s="1" t="s">
        <v>12</v>
      </c>
      <c r="F458" s="4">
        <v>65</v>
      </c>
      <c r="G458" s="1">
        <v>0</v>
      </c>
      <c r="H458" s="1">
        <v>0</v>
      </c>
      <c r="I458" s="1">
        <v>13509</v>
      </c>
      <c r="J458" s="1">
        <v>26.55</v>
      </c>
      <c r="K458" s="1" t="s">
        <v>659</v>
      </c>
      <c r="L458" s="1" t="s">
        <v>14</v>
      </c>
      <c r="M458">
        <f t="shared" si="7"/>
        <v>1</v>
      </c>
    </row>
    <row r="459" spans="1:13" x14ac:dyDescent="0.2">
      <c r="A459" s="1">
        <v>458</v>
      </c>
      <c r="B459" s="1">
        <v>1</v>
      </c>
      <c r="C459" s="1">
        <v>1</v>
      </c>
      <c r="D459" s="1" t="s">
        <v>660</v>
      </c>
      <c r="E459" s="1" t="s">
        <v>16</v>
      </c>
      <c r="F459" s="5"/>
      <c r="G459" s="1">
        <v>1</v>
      </c>
      <c r="H459" s="1">
        <v>0</v>
      </c>
      <c r="I459" s="1">
        <v>17464</v>
      </c>
      <c r="J459" s="1">
        <v>51.862499999999997</v>
      </c>
      <c r="K459" s="1" t="s">
        <v>661</v>
      </c>
      <c r="L459" s="1" t="s">
        <v>14</v>
      </c>
      <c r="M459">
        <f t="shared" si="7"/>
        <v>1</v>
      </c>
    </row>
    <row r="460" spans="1:13" x14ac:dyDescent="0.2">
      <c r="A460" s="1">
        <v>459</v>
      </c>
      <c r="B460" s="1">
        <v>1</v>
      </c>
      <c r="C460" s="1">
        <v>2</v>
      </c>
      <c r="D460" s="1" t="s">
        <v>662</v>
      </c>
      <c r="E460" s="1" t="s">
        <v>16</v>
      </c>
      <c r="F460" s="4">
        <v>50</v>
      </c>
      <c r="G460" s="1">
        <v>0</v>
      </c>
      <c r="H460" s="1">
        <v>0</v>
      </c>
      <c r="I460" s="1" t="s">
        <v>663</v>
      </c>
      <c r="J460" s="1">
        <v>10.5</v>
      </c>
      <c r="L460" s="1" t="s">
        <v>14</v>
      </c>
      <c r="M460">
        <f t="shared" si="7"/>
        <v>1</v>
      </c>
    </row>
    <row r="461" spans="1:13" x14ac:dyDescent="0.2">
      <c r="A461" s="1">
        <v>460</v>
      </c>
      <c r="B461" s="1">
        <v>0</v>
      </c>
      <c r="C461" s="1">
        <v>3</v>
      </c>
      <c r="D461" s="1" t="s">
        <v>664</v>
      </c>
      <c r="E461" s="1" t="s">
        <v>12</v>
      </c>
      <c r="F461" s="5"/>
      <c r="G461" s="1">
        <v>0</v>
      </c>
      <c r="H461" s="1">
        <v>0</v>
      </c>
      <c r="I461" s="1">
        <v>371060</v>
      </c>
      <c r="J461" s="1">
        <v>7.75</v>
      </c>
      <c r="L461" s="1" t="s">
        <v>26</v>
      </c>
      <c r="M461">
        <f t="shared" si="7"/>
        <v>6</v>
      </c>
    </row>
    <row r="462" spans="1:13" x14ac:dyDescent="0.2">
      <c r="A462" s="1">
        <v>461</v>
      </c>
      <c r="B462" s="1">
        <v>1</v>
      </c>
      <c r="C462" s="1">
        <v>1</v>
      </c>
      <c r="D462" s="1" t="s">
        <v>665</v>
      </c>
      <c r="E462" s="1" t="s">
        <v>12</v>
      </c>
      <c r="F462" s="4">
        <v>48</v>
      </c>
      <c r="G462" s="1">
        <v>0</v>
      </c>
      <c r="H462" s="1">
        <v>0</v>
      </c>
      <c r="I462" s="1">
        <v>19952</v>
      </c>
      <c r="J462" s="1">
        <v>26.55</v>
      </c>
      <c r="K462" s="1" t="s">
        <v>666</v>
      </c>
      <c r="L462" s="1" t="s">
        <v>14</v>
      </c>
      <c r="M462">
        <f t="shared" si="7"/>
        <v>1</v>
      </c>
    </row>
    <row r="463" spans="1:13" x14ac:dyDescent="0.2">
      <c r="A463" s="1">
        <v>462</v>
      </c>
      <c r="B463" s="1">
        <v>0</v>
      </c>
      <c r="C463" s="1">
        <v>3</v>
      </c>
      <c r="D463" s="1" t="s">
        <v>667</v>
      </c>
      <c r="E463" s="1" t="s">
        <v>12</v>
      </c>
      <c r="F463" s="4">
        <v>34</v>
      </c>
      <c r="G463" s="1">
        <v>0</v>
      </c>
      <c r="H463" s="1">
        <v>0</v>
      </c>
      <c r="I463" s="1">
        <v>364506</v>
      </c>
      <c r="J463" s="1">
        <v>8.0500000000000007</v>
      </c>
      <c r="L463" s="1" t="s">
        <v>14</v>
      </c>
      <c r="M463">
        <f t="shared" si="7"/>
        <v>1</v>
      </c>
    </row>
    <row r="464" spans="1:13" x14ac:dyDescent="0.2">
      <c r="A464" s="1">
        <v>463</v>
      </c>
      <c r="B464" s="1">
        <v>0</v>
      </c>
      <c r="C464" s="1">
        <v>1</v>
      </c>
      <c r="D464" s="1" t="s">
        <v>668</v>
      </c>
      <c r="E464" s="1" t="s">
        <v>12</v>
      </c>
      <c r="F464" s="4">
        <v>47</v>
      </c>
      <c r="G464" s="1">
        <v>0</v>
      </c>
      <c r="H464" s="1">
        <v>0</v>
      </c>
      <c r="I464" s="1">
        <v>111320</v>
      </c>
      <c r="J464" s="1">
        <v>38.5</v>
      </c>
      <c r="K464" s="1" t="s">
        <v>669</v>
      </c>
      <c r="L464" s="1" t="s">
        <v>14</v>
      </c>
      <c r="M464">
        <f t="shared" si="7"/>
        <v>1</v>
      </c>
    </row>
    <row r="465" spans="1:13" x14ac:dyDescent="0.2">
      <c r="A465" s="1">
        <v>464</v>
      </c>
      <c r="B465" s="1">
        <v>0</v>
      </c>
      <c r="C465" s="1">
        <v>2</v>
      </c>
      <c r="D465" s="1" t="s">
        <v>670</v>
      </c>
      <c r="E465" s="1" t="s">
        <v>12</v>
      </c>
      <c r="F465" s="4">
        <v>48</v>
      </c>
      <c r="G465" s="1">
        <v>0</v>
      </c>
      <c r="H465" s="1">
        <v>0</v>
      </c>
      <c r="I465" s="1">
        <v>234360</v>
      </c>
      <c r="J465" s="1">
        <v>13</v>
      </c>
      <c r="L465" s="1" t="s">
        <v>14</v>
      </c>
      <c r="M465">
        <f t="shared" si="7"/>
        <v>1</v>
      </c>
    </row>
    <row r="466" spans="1:13" x14ac:dyDescent="0.2">
      <c r="A466" s="1">
        <v>465</v>
      </c>
      <c r="B466" s="1">
        <v>0</v>
      </c>
      <c r="C466" s="1">
        <v>3</v>
      </c>
      <c r="D466" s="1" t="s">
        <v>671</v>
      </c>
      <c r="E466" s="1" t="s">
        <v>12</v>
      </c>
      <c r="F466" s="5"/>
      <c r="G466" s="1">
        <v>0</v>
      </c>
      <c r="H466" s="1">
        <v>0</v>
      </c>
      <c r="I466" s="1" t="s">
        <v>672</v>
      </c>
      <c r="J466" s="1">
        <v>8.0500000000000007</v>
      </c>
      <c r="L466" s="1" t="s">
        <v>14</v>
      </c>
      <c r="M466">
        <f t="shared" si="7"/>
        <v>1</v>
      </c>
    </row>
    <row r="467" spans="1:13" x14ac:dyDescent="0.2">
      <c r="A467" s="1">
        <v>466</v>
      </c>
      <c r="B467" s="1">
        <v>0</v>
      </c>
      <c r="C467" s="1">
        <v>3</v>
      </c>
      <c r="D467" s="1" t="s">
        <v>673</v>
      </c>
      <c r="E467" s="1" t="s">
        <v>12</v>
      </c>
      <c r="F467" s="4">
        <v>38</v>
      </c>
      <c r="G467" s="1">
        <v>0</v>
      </c>
      <c r="H467" s="1">
        <v>0</v>
      </c>
      <c r="I467" s="1" t="s">
        <v>674</v>
      </c>
      <c r="J467" s="1">
        <v>7.05</v>
      </c>
      <c r="L467" s="1" t="s">
        <v>14</v>
      </c>
      <c r="M467">
        <f t="shared" si="7"/>
        <v>1</v>
      </c>
    </row>
    <row r="468" spans="1:13" x14ac:dyDescent="0.2">
      <c r="A468" s="1">
        <v>467</v>
      </c>
      <c r="B468" s="1">
        <v>0</v>
      </c>
      <c r="C468" s="1">
        <v>2</v>
      </c>
      <c r="D468" s="1" t="s">
        <v>675</v>
      </c>
      <c r="E468" s="1" t="s">
        <v>12</v>
      </c>
      <c r="F468" s="5"/>
      <c r="G468" s="1">
        <v>0</v>
      </c>
      <c r="H468" s="1">
        <v>0</v>
      </c>
      <c r="I468" s="1">
        <v>239853</v>
      </c>
      <c r="J468" s="1">
        <v>0</v>
      </c>
      <c r="L468" s="1" t="s">
        <v>14</v>
      </c>
      <c r="M468">
        <f t="shared" si="7"/>
        <v>1</v>
      </c>
    </row>
    <row r="469" spans="1:13" x14ac:dyDescent="0.2">
      <c r="A469" s="1">
        <v>468</v>
      </c>
      <c r="B469" s="1">
        <v>0</v>
      </c>
      <c r="C469" s="1">
        <v>1</v>
      </c>
      <c r="D469" s="1" t="s">
        <v>676</v>
      </c>
      <c r="E469" s="1" t="s">
        <v>12</v>
      </c>
      <c r="F469" s="4">
        <v>56</v>
      </c>
      <c r="G469" s="1">
        <v>0</v>
      </c>
      <c r="H469" s="1">
        <v>0</v>
      </c>
      <c r="I469" s="1">
        <v>113792</v>
      </c>
      <c r="J469" s="1">
        <v>26.55</v>
      </c>
      <c r="L469" s="1" t="s">
        <v>14</v>
      </c>
      <c r="M469">
        <f t="shared" si="7"/>
        <v>1</v>
      </c>
    </row>
    <row r="470" spans="1:13" x14ac:dyDescent="0.2">
      <c r="A470" s="1">
        <v>469</v>
      </c>
      <c r="B470" s="1">
        <v>0</v>
      </c>
      <c r="C470" s="1">
        <v>3</v>
      </c>
      <c r="D470" s="1" t="s">
        <v>677</v>
      </c>
      <c r="E470" s="1" t="s">
        <v>12</v>
      </c>
      <c r="F470" s="5"/>
      <c r="G470" s="1">
        <v>0</v>
      </c>
      <c r="H470" s="1">
        <v>0</v>
      </c>
      <c r="I470" s="1">
        <v>36209</v>
      </c>
      <c r="J470" s="1">
        <v>7.7249999999999996</v>
      </c>
      <c r="L470" s="1" t="s">
        <v>26</v>
      </c>
      <c r="M470">
        <f t="shared" si="7"/>
        <v>6</v>
      </c>
    </row>
    <row r="471" spans="1:13" x14ac:dyDescent="0.2">
      <c r="A471" s="1">
        <v>470</v>
      </c>
      <c r="B471" s="1">
        <v>1</v>
      </c>
      <c r="C471" s="1">
        <v>3</v>
      </c>
      <c r="D471" s="1" t="s">
        <v>678</v>
      </c>
      <c r="E471" s="1" t="s">
        <v>16</v>
      </c>
      <c r="F471" s="4">
        <v>0.75</v>
      </c>
      <c r="G471" s="1">
        <v>2</v>
      </c>
      <c r="H471" s="1">
        <v>1</v>
      </c>
      <c r="I471" s="1">
        <v>2666</v>
      </c>
      <c r="J471" s="1">
        <v>19.258299999999998</v>
      </c>
      <c r="L471" s="1" t="s">
        <v>19</v>
      </c>
      <c r="M471">
        <f t="shared" si="7"/>
        <v>2</v>
      </c>
    </row>
    <row r="472" spans="1:13" x14ac:dyDescent="0.2">
      <c r="A472" s="1">
        <v>471</v>
      </c>
      <c r="B472" s="1">
        <v>0</v>
      </c>
      <c r="C472" s="1">
        <v>3</v>
      </c>
      <c r="D472" s="1" t="s">
        <v>679</v>
      </c>
      <c r="E472" s="1" t="s">
        <v>12</v>
      </c>
      <c r="F472" s="5"/>
      <c r="G472" s="1">
        <v>0</v>
      </c>
      <c r="H472" s="1">
        <v>0</v>
      </c>
      <c r="I472" s="1">
        <v>323592</v>
      </c>
      <c r="J472" s="1">
        <v>7.25</v>
      </c>
      <c r="L472" s="1" t="s">
        <v>14</v>
      </c>
      <c r="M472">
        <f t="shared" si="7"/>
        <v>1</v>
      </c>
    </row>
    <row r="473" spans="1:13" x14ac:dyDescent="0.2">
      <c r="A473" s="1">
        <v>472</v>
      </c>
      <c r="B473" s="1">
        <v>0</v>
      </c>
      <c r="C473" s="1">
        <v>3</v>
      </c>
      <c r="D473" s="1" t="s">
        <v>680</v>
      </c>
      <c r="E473" s="1" t="s">
        <v>12</v>
      </c>
      <c r="F473" s="4">
        <v>38</v>
      </c>
      <c r="G473" s="1">
        <v>0</v>
      </c>
      <c r="H473" s="1">
        <v>0</v>
      </c>
      <c r="I473" s="1">
        <v>315089</v>
      </c>
      <c r="J473" s="1">
        <v>8.6624999999999996</v>
      </c>
      <c r="L473" s="1" t="s">
        <v>14</v>
      </c>
      <c r="M473">
        <f t="shared" si="7"/>
        <v>1</v>
      </c>
    </row>
    <row r="474" spans="1:13" x14ac:dyDescent="0.2">
      <c r="A474" s="1">
        <v>473</v>
      </c>
      <c r="B474" s="1">
        <v>1</v>
      </c>
      <c r="C474" s="1">
        <v>2</v>
      </c>
      <c r="D474" s="1" t="s">
        <v>681</v>
      </c>
      <c r="E474" s="1" t="s">
        <v>16</v>
      </c>
      <c r="F474" s="4">
        <v>33</v>
      </c>
      <c r="G474" s="1">
        <v>1</v>
      </c>
      <c r="H474" s="1">
        <v>2</v>
      </c>
      <c r="I474" s="1" t="s">
        <v>102</v>
      </c>
      <c r="J474" s="1">
        <v>27.75</v>
      </c>
      <c r="L474" s="1" t="s">
        <v>14</v>
      </c>
      <c r="M474">
        <f t="shared" si="7"/>
        <v>1</v>
      </c>
    </row>
    <row r="475" spans="1:13" x14ac:dyDescent="0.2">
      <c r="A475" s="1">
        <v>474</v>
      </c>
      <c r="B475" s="1">
        <v>1</v>
      </c>
      <c r="C475" s="1">
        <v>2</v>
      </c>
      <c r="D475" s="1" t="s">
        <v>682</v>
      </c>
      <c r="E475" s="1" t="s">
        <v>16</v>
      </c>
      <c r="F475" s="4">
        <v>23</v>
      </c>
      <c r="G475" s="1">
        <v>0</v>
      </c>
      <c r="H475" s="1">
        <v>0</v>
      </c>
      <c r="I475" s="1" t="s">
        <v>683</v>
      </c>
      <c r="J475" s="1">
        <v>13.791700000000001</v>
      </c>
      <c r="K475" s="1" t="s">
        <v>441</v>
      </c>
      <c r="L475" s="1" t="s">
        <v>19</v>
      </c>
      <c r="M475">
        <f t="shared" si="7"/>
        <v>2</v>
      </c>
    </row>
    <row r="476" spans="1:13" x14ac:dyDescent="0.2">
      <c r="A476" s="1">
        <v>475</v>
      </c>
      <c r="B476" s="1">
        <v>0</v>
      </c>
      <c r="C476" s="1">
        <v>3</v>
      </c>
      <c r="D476" s="1" t="s">
        <v>684</v>
      </c>
      <c r="E476" s="1" t="s">
        <v>16</v>
      </c>
      <c r="F476" s="4">
        <v>22</v>
      </c>
      <c r="G476" s="1">
        <v>0</v>
      </c>
      <c r="H476" s="1">
        <v>0</v>
      </c>
      <c r="I476" s="1">
        <v>7553</v>
      </c>
      <c r="J476" s="1">
        <v>9.8375000000000004</v>
      </c>
      <c r="L476" s="1" t="s">
        <v>14</v>
      </c>
      <c r="M476">
        <f t="shared" si="7"/>
        <v>1</v>
      </c>
    </row>
    <row r="477" spans="1:13" x14ac:dyDescent="0.2">
      <c r="A477" s="1">
        <v>476</v>
      </c>
      <c r="B477" s="1">
        <v>0</v>
      </c>
      <c r="C477" s="1">
        <v>1</v>
      </c>
      <c r="D477" s="1" t="s">
        <v>685</v>
      </c>
      <c r="E477" s="1" t="s">
        <v>12</v>
      </c>
      <c r="F477" s="5"/>
      <c r="G477" s="1">
        <v>0</v>
      </c>
      <c r="H477" s="1">
        <v>0</v>
      </c>
      <c r="I477" s="1">
        <v>110465</v>
      </c>
      <c r="J477" s="1">
        <v>52</v>
      </c>
      <c r="K477" s="1" t="s">
        <v>686</v>
      </c>
      <c r="L477" s="1" t="s">
        <v>14</v>
      </c>
      <c r="M477">
        <f t="shared" si="7"/>
        <v>1</v>
      </c>
    </row>
    <row r="478" spans="1:13" x14ac:dyDescent="0.2">
      <c r="A478" s="1">
        <v>477</v>
      </c>
      <c r="B478" s="1">
        <v>0</v>
      </c>
      <c r="C478" s="1">
        <v>2</v>
      </c>
      <c r="D478" s="1" t="s">
        <v>687</v>
      </c>
      <c r="E478" s="1" t="s">
        <v>12</v>
      </c>
      <c r="F478" s="4">
        <v>34</v>
      </c>
      <c r="G478" s="1">
        <v>1</v>
      </c>
      <c r="H478" s="1">
        <v>0</v>
      </c>
      <c r="I478" s="1">
        <v>31027</v>
      </c>
      <c r="J478" s="1">
        <v>21</v>
      </c>
      <c r="L478" s="1" t="s">
        <v>14</v>
      </c>
      <c r="M478">
        <f t="shared" si="7"/>
        <v>1</v>
      </c>
    </row>
    <row r="479" spans="1:13" x14ac:dyDescent="0.2">
      <c r="A479" s="1">
        <v>478</v>
      </c>
      <c r="B479" s="1">
        <v>0</v>
      </c>
      <c r="C479" s="1">
        <v>3</v>
      </c>
      <c r="D479" s="1" t="s">
        <v>688</v>
      </c>
      <c r="E479" s="1" t="s">
        <v>12</v>
      </c>
      <c r="F479" s="4">
        <v>29</v>
      </c>
      <c r="G479" s="1">
        <v>1</v>
      </c>
      <c r="H479" s="1">
        <v>0</v>
      </c>
      <c r="I479" s="1">
        <v>3460</v>
      </c>
      <c r="J479" s="1">
        <v>7.0457999999999998</v>
      </c>
      <c r="L479" s="1" t="s">
        <v>14</v>
      </c>
      <c r="M479">
        <f t="shared" si="7"/>
        <v>1</v>
      </c>
    </row>
    <row r="480" spans="1:13" x14ac:dyDescent="0.2">
      <c r="A480" s="1">
        <v>479</v>
      </c>
      <c r="B480" s="1">
        <v>0</v>
      </c>
      <c r="C480" s="1">
        <v>3</v>
      </c>
      <c r="D480" s="1" t="s">
        <v>689</v>
      </c>
      <c r="E480" s="1" t="s">
        <v>12</v>
      </c>
      <c r="F480" s="4">
        <v>22</v>
      </c>
      <c r="G480" s="1">
        <v>0</v>
      </c>
      <c r="H480" s="1">
        <v>0</v>
      </c>
      <c r="I480" s="1">
        <v>350060</v>
      </c>
      <c r="J480" s="1">
        <v>7.5208000000000004</v>
      </c>
      <c r="L480" s="1" t="s">
        <v>14</v>
      </c>
      <c r="M480">
        <f t="shared" si="7"/>
        <v>1</v>
      </c>
    </row>
    <row r="481" spans="1:13" x14ac:dyDescent="0.2">
      <c r="A481" s="1">
        <v>480</v>
      </c>
      <c r="B481" s="1">
        <v>1</v>
      </c>
      <c r="C481" s="1">
        <v>3</v>
      </c>
      <c r="D481" s="1" t="s">
        <v>690</v>
      </c>
      <c r="E481" s="1" t="s">
        <v>16</v>
      </c>
      <c r="F481" s="4">
        <v>2</v>
      </c>
      <c r="G481" s="1">
        <v>0</v>
      </c>
      <c r="H481" s="1">
        <v>1</v>
      </c>
      <c r="I481" s="1">
        <v>3101298</v>
      </c>
      <c r="J481" s="1">
        <v>12.2875</v>
      </c>
      <c r="L481" s="1" t="s">
        <v>14</v>
      </c>
      <c r="M481">
        <f t="shared" si="7"/>
        <v>1</v>
      </c>
    </row>
    <row r="482" spans="1:13" x14ac:dyDescent="0.2">
      <c r="A482" s="1">
        <v>481</v>
      </c>
      <c r="B482" s="1">
        <v>0</v>
      </c>
      <c r="C482" s="1">
        <v>3</v>
      </c>
      <c r="D482" s="1" t="s">
        <v>691</v>
      </c>
      <c r="E482" s="1" t="s">
        <v>12</v>
      </c>
      <c r="F482" s="4">
        <v>9</v>
      </c>
      <c r="G482" s="1">
        <v>5</v>
      </c>
      <c r="H482" s="1">
        <v>2</v>
      </c>
      <c r="I482" s="1" t="s">
        <v>104</v>
      </c>
      <c r="J482" s="1">
        <v>46.9</v>
      </c>
      <c r="L482" s="1" t="s">
        <v>14</v>
      </c>
      <c r="M482">
        <f t="shared" si="7"/>
        <v>1</v>
      </c>
    </row>
    <row r="483" spans="1:13" x14ac:dyDescent="0.2">
      <c r="A483" s="1">
        <v>482</v>
      </c>
      <c r="B483" s="1">
        <v>0</v>
      </c>
      <c r="C483" s="1">
        <v>2</v>
      </c>
      <c r="D483" s="1" t="s">
        <v>692</v>
      </c>
      <c r="E483" s="1" t="s">
        <v>12</v>
      </c>
      <c r="F483" s="5"/>
      <c r="G483" s="1">
        <v>0</v>
      </c>
      <c r="H483" s="1">
        <v>0</v>
      </c>
      <c r="I483" s="1">
        <v>239854</v>
      </c>
      <c r="J483" s="1">
        <v>0</v>
      </c>
      <c r="L483" s="1" t="s">
        <v>14</v>
      </c>
      <c r="M483">
        <f t="shared" si="7"/>
        <v>1</v>
      </c>
    </row>
    <row r="484" spans="1:13" x14ac:dyDescent="0.2">
      <c r="A484" s="1">
        <v>483</v>
      </c>
      <c r="B484" s="1">
        <v>0</v>
      </c>
      <c r="C484" s="1">
        <v>3</v>
      </c>
      <c r="D484" s="1" t="s">
        <v>693</v>
      </c>
      <c r="E484" s="1" t="s">
        <v>12</v>
      </c>
      <c r="F484" s="4">
        <v>50</v>
      </c>
      <c r="G484" s="1">
        <v>0</v>
      </c>
      <c r="H484" s="1">
        <v>0</v>
      </c>
      <c r="I484" s="1" t="s">
        <v>694</v>
      </c>
      <c r="J484" s="1">
        <v>8.0500000000000007</v>
      </c>
      <c r="L484" s="1" t="s">
        <v>14</v>
      </c>
      <c r="M484">
        <f t="shared" si="7"/>
        <v>1</v>
      </c>
    </row>
    <row r="485" spans="1:13" x14ac:dyDescent="0.2">
      <c r="A485" s="1">
        <v>484</v>
      </c>
      <c r="B485" s="1">
        <v>1</v>
      </c>
      <c r="C485" s="1">
        <v>3</v>
      </c>
      <c r="D485" s="1" t="s">
        <v>695</v>
      </c>
      <c r="E485" s="1" t="s">
        <v>16</v>
      </c>
      <c r="F485" s="4">
        <v>63</v>
      </c>
      <c r="G485" s="1">
        <v>0</v>
      </c>
      <c r="H485" s="1">
        <v>0</v>
      </c>
      <c r="I485" s="1">
        <v>4134</v>
      </c>
      <c r="J485" s="1">
        <v>9.5875000000000004</v>
      </c>
      <c r="L485" s="1" t="s">
        <v>14</v>
      </c>
      <c r="M485">
        <f t="shared" si="7"/>
        <v>1</v>
      </c>
    </row>
    <row r="486" spans="1:13" x14ac:dyDescent="0.2">
      <c r="A486" s="1">
        <v>485</v>
      </c>
      <c r="B486" s="1">
        <v>1</v>
      </c>
      <c r="C486" s="1">
        <v>1</v>
      </c>
      <c r="D486" s="1" t="s">
        <v>696</v>
      </c>
      <c r="E486" s="1" t="s">
        <v>12</v>
      </c>
      <c r="F486" s="4">
        <v>25</v>
      </c>
      <c r="G486" s="1">
        <v>1</v>
      </c>
      <c r="H486" s="1">
        <v>0</v>
      </c>
      <c r="I486" s="1">
        <v>11967</v>
      </c>
      <c r="J486" s="1">
        <v>91.0792</v>
      </c>
      <c r="K486" s="1" t="s">
        <v>438</v>
      </c>
      <c r="L486" s="1" t="s">
        <v>19</v>
      </c>
      <c r="M486">
        <f t="shared" si="7"/>
        <v>2</v>
      </c>
    </row>
    <row r="487" spans="1:13" x14ac:dyDescent="0.2">
      <c r="A487" s="1">
        <v>486</v>
      </c>
      <c r="B487" s="1">
        <v>0</v>
      </c>
      <c r="C487" s="1">
        <v>3</v>
      </c>
      <c r="D487" s="1" t="s">
        <v>697</v>
      </c>
      <c r="E487" s="1" t="s">
        <v>16</v>
      </c>
      <c r="F487" s="5"/>
      <c r="G487" s="1">
        <v>3</v>
      </c>
      <c r="H487" s="1">
        <v>1</v>
      </c>
      <c r="I487" s="1">
        <v>4133</v>
      </c>
      <c r="J487" s="1">
        <v>25.466699999999999</v>
      </c>
      <c r="L487" s="1" t="s">
        <v>14</v>
      </c>
      <c r="M487">
        <f t="shared" si="7"/>
        <v>1</v>
      </c>
    </row>
    <row r="488" spans="1:13" x14ac:dyDescent="0.2">
      <c r="A488" s="1">
        <v>487</v>
      </c>
      <c r="B488" s="1">
        <v>1</v>
      </c>
      <c r="C488" s="1">
        <v>1</v>
      </c>
      <c r="D488" s="1" t="s">
        <v>698</v>
      </c>
      <c r="E488" s="1" t="s">
        <v>16</v>
      </c>
      <c r="F488" s="4">
        <v>35</v>
      </c>
      <c r="G488" s="1">
        <v>1</v>
      </c>
      <c r="H488" s="1">
        <v>0</v>
      </c>
      <c r="I488" s="1">
        <v>19943</v>
      </c>
      <c r="J488" s="1">
        <v>90</v>
      </c>
      <c r="K488" s="1" t="s">
        <v>341</v>
      </c>
      <c r="L488" s="1" t="s">
        <v>14</v>
      </c>
      <c r="M488">
        <f t="shared" si="7"/>
        <v>1</v>
      </c>
    </row>
    <row r="489" spans="1:13" x14ac:dyDescent="0.2">
      <c r="A489" s="1">
        <v>488</v>
      </c>
      <c r="B489" s="1">
        <v>0</v>
      </c>
      <c r="C489" s="1">
        <v>1</v>
      </c>
      <c r="D489" s="1" t="s">
        <v>699</v>
      </c>
      <c r="E489" s="1" t="s">
        <v>12</v>
      </c>
      <c r="F489" s="4">
        <v>58</v>
      </c>
      <c r="G489" s="1">
        <v>0</v>
      </c>
      <c r="H489" s="1">
        <v>0</v>
      </c>
      <c r="I489" s="1">
        <v>11771</v>
      </c>
      <c r="J489" s="1">
        <v>29.7</v>
      </c>
      <c r="K489" s="1" t="s">
        <v>700</v>
      </c>
      <c r="L489" s="1" t="s">
        <v>19</v>
      </c>
      <c r="M489">
        <f t="shared" si="7"/>
        <v>2</v>
      </c>
    </row>
    <row r="490" spans="1:13" x14ac:dyDescent="0.2">
      <c r="A490" s="1">
        <v>489</v>
      </c>
      <c r="B490" s="1">
        <v>0</v>
      </c>
      <c r="C490" s="1">
        <v>3</v>
      </c>
      <c r="D490" s="1" t="s">
        <v>701</v>
      </c>
      <c r="E490" s="1" t="s">
        <v>12</v>
      </c>
      <c r="F490" s="4">
        <v>30</v>
      </c>
      <c r="G490" s="1">
        <v>0</v>
      </c>
      <c r="H490" s="1">
        <v>0</v>
      </c>
      <c r="I490" s="1" t="s">
        <v>702</v>
      </c>
      <c r="J490" s="1">
        <v>8.0500000000000007</v>
      </c>
      <c r="L490" s="1" t="s">
        <v>14</v>
      </c>
      <c r="M490">
        <f t="shared" si="7"/>
        <v>1</v>
      </c>
    </row>
    <row r="491" spans="1:13" x14ac:dyDescent="0.2">
      <c r="A491" s="1">
        <v>490</v>
      </c>
      <c r="B491" s="1">
        <v>1</v>
      </c>
      <c r="C491" s="1">
        <v>3</v>
      </c>
      <c r="D491" s="1" t="s">
        <v>703</v>
      </c>
      <c r="E491" s="1" t="s">
        <v>12</v>
      </c>
      <c r="F491" s="4">
        <v>9</v>
      </c>
      <c r="G491" s="1">
        <v>1</v>
      </c>
      <c r="H491" s="1">
        <v>1</v>
      </c>
      <c r="I491" s="1" t="s">
        <v>521</v>
      </c>
      <c r="J491" s="1">
        <v>15.9</v>
      </c>
      <c r="L491" s="1" t="s">
        <v>14</v>
      </c>
      <c r="M491">
        <f t="shared" si="7"/>
        <v>1</v>
      </c>
    </row>
    <row r="492" spans="1:13" x14ac:dyDescent="0.2">
      <c r="A492" s="1">
        <v>491</v>
      </c>
      <c r="B492" s="1">
        <v>0</v>
      </c>
      <c r="C492" s="1">
        <v>3</v>
      </c>
      <c r="D492" s="1" t="s">
        <v>704</v>
      </c>
      <c r="E492" s="1" t="s">
        <v>12</v>
      </c>
      <c r="F492" s="5"/>
      <c r="G492" s="1">
        <v>1</v>
      </c>
      <c r="H492" s="1">
        <v>0</v>
      </c>
      <c r="I492" s="1">
        <v>65304</v>
      </c>
      <c r="J492" s="1">
        <v>19.966699999999999</v>
      </c>
      <c r="L492" s="1" t="s">
        <v>14</v>
      </c>
      <c r="M492">
        <f t="shared" si="7"/>
        <v>1</v>
      </c>
    </row>
    <row r="493" spans="1:13" x14ac:dyDescent="0.2">
      <c r="A493" s="1">
        <v>492</v>
      </c>
      <c r="B493" s="1">
        <v>0</v>
      </c>
      <c r="C493" s="1">
        <v>3</v>
      </c>
      <c r="D493" s="1" t="s">
        <v>705</v>
      </c>
      <c r="E493" s="1" t="s">
        <v>12</v>
      </c>
      <c r="F493" s="4">
        <v>21</v>
      </c>
      <c r="G493" s="1">
        <v>0</v>
      </c>
      <c r="H493" s="1">
        <v>0</v>
      </c>
      <c r="I493" s="1" t="s">
        <v>706</v>
      </c>
      <c r="J493" s="1">
        <v>7.25</v>
      </c>
      <c r="L493" s="1" t="s">
        <v>14</v>
      </c>
      <c r="M493">
        <f t="shared" si="7"/>
        <v>1</v>
      </c>
    </row>
    <row r="494" spans="1:13" x14ac:dyDescent="0.2">
      <c r="A494" s="1">
        <v>493</v>
      </c>
      <c r="B494" s="1">
        <v>0</v>
      </c>
      <c r="C494" s="1">
        <v>1</v>
      </c>
      <c r="D494" s="1" t="s">
        <v>707</v>
      </c>
      <c r="E494" s="1" t="s">
        <v>12</v>
      </c>
      <c r="F494" s="4">
        <v>55</v>
      </c>
      <c r="G494" s="1">
        <v>0</v>
      </c>
      <c r="H494" s="1">
        <v>0</v>
      </c>
      <c r="I494" s="1">
        <v>113787</v>
      </c>
      <c r="J494" s="1">
        <v>30.5</v>
      </c>
      <c r="K494" s="1" t="s">
        <v>708</v>
      </c>
      <c r="L494" s="1" t="s">
        <v>14</v>
      </c>
      <c r="M494">
        <f t="shared" si="7"/>
        <v>1</v>
      </c>
    </row>
    <row r="495" spans="1:13" x14ac:dyDescent="0.2">
      <c r="A495" s="1">
        <v>494</v>
      </c>
      <c r="B495" s="1">
        <v>0</v>
      </c>
      <c r="C495" s="1">
        <v>1</v>
      </c>
      <c r="D495" s="1" t="s">
        <v>709</v>
      </c>
      <c r="E495" s="1" t="s">
        <v>12</v>
      </c>
      <c r="F495" s="4">
        <v>71</v>
      </c>
      <c r="G495" s="1">
        <v>0</v>
      </c>
      <c r="H495" s="1">
        <v>0</v>
      </c>
      <c r="I495" s="1" t="s">
        <v>710</v>
      </c>
      <c r="J495" s="1">
        <v>49.504199999999997</v>
      </c>
      <c r="L495" s="1" t="s">
        <v>19</v>
      </c>
      <c r="M495">
        <f t="shared" si="7"/>
        <v>2</v>
      </c>
    </row>
    <row r="496" spans="1:13" x14ac:dyDescent="0.2">
      <c r="A496" s="1">
        <v>495</v>
      </c>
      <c r="B496" s="1">
        <v>0</v>
      </c>
      <c r="C496" s="1">
        <v>3</v>
      </c>
      <c r="D496" s="1" t="s">
        <v>711</v>
      </c>
      <c r="E496" s="1" t="s">
        <v>12</v>
      </c>
      <c r="F496" s="4">
        <v>21</v>
      </c>
      <c r="G496" s="1">
        <v>0</v>
      </c>
      <c r="H496" s="1">
        <v>0</v>
      </c>
      <c r="I496" s="1" t="s">
        <v>712</v>
      </c>
      <c r="J496" s="1">
        <v>8.0500000000000007</v>
      </c>
      <c r="L496" s="1" t="s">
        <v>14</v>
      </c>
      <c r="M496">
        <f t="shared" si="7"/>
        <v>1</v>
      </c>
    </row>
    <row r="497" spans="1:13" x14ac:dyDescent="0.2">
      <c r="A497" s="1">
        <v>496</v>
      </c>
      <c r="B497" s="1">
        <v>0</v>
      </c>
      <c r="C497" s="1">
        <v>3</v>
      </c>
      <c r="D497" s="1" t="s">
        <v>713</v>
      </c>
      <c r="E497" s="1" t="s">
        <v>12</v>
      </c>
      <c r="F497" s="5"/>
      <c r="G497" s="1">
        <v>0</v>
      </c>
      <c r="H497" s="1">
        <v>0</v>
      </c>
      <c r="I497" s="1">
        <v>2627</v>
      </c>
      <c r="J497" s="1">
        <v>14.458299999999999</v>
      </c>
      <c r="L497" s="1" t="s">
        <v>19</v>
      </c>
      <c r="M497">
        <f t="shared" si="7"/>
        <v>2</v>
      </c>
    </row>
    <row r="498" spans="1:13" x14ac:dyDescent="0.2">
      <c r="A498" s="1">
        <v>497</v>
      </c>
      <c r="B498" s="1">
        <v>1</v>
      </c>
      <c r="C498" s="1">
        <v>1</v>
      </c>
      <c r="D498" s="1" t="s">
        <v>714</v>
      </c>
      <c r="E498" s="1" t="s">
        <v>16</v>
      </c>
      <c r="F498" s="4">
        <v>54</v>
      </c>
      <c r="G498" s="1">
        <v>1</v>
      </c>
      <c r="H498" s="1">
        <v>0</v>
      </c>
      <c r="I498" s="1">
        <v>36947</v>
      </c>
      <c r="J498" s="1">
        <v>78.2667</v>
      </c>
      <c r="K498" s="1" t="s">
        <v>715</v>
      </c>
      <c r="L498" s="1" t="s">
        <v>19</v>
      </c>
      <c r="M498">
        <f t="shared" si="7"/>
        <v>2</v>
      </c>
    </row>
    <row r="499" spans="1:13" x14ac:dyDescent="0.2">
      <c r="A499" s="1">
        <v>498</v>
      </c>
      <c r="B499" s="1">
        <v>0</v>
      </c>
      <c r="C499" s="1">
        <v>3</v>
      </c>
      <c r="D499" s="1" t="s">
        <v>716</v>
      </c>
      <c r="E499" s="1" t="s">
        <v>12</v>
      </c>
      <c r="F499" s="5"/>
      <c r="G499" s="1">
        <v>0</v>
      </c>
      <c r="H499" s="1">
        <v>0</v>
      </c>
      <c r="I499" s="1" t="s">
        <v>717</v>
      </c>
      <c r="J499" s="1">
        <v>15.1</v>
      </c>
      <c r="L499" s="1" t="s">
        <v>14</v>
      </c>
      <c r="M499">
        <f t="shared" si="7"/>
        <v>1</v>
      </c>
    </row>
    <row r="500" spans="1:13" x14ac:dyDescent="0.2">
      <c r="A500" s="1">
        <v>499</v>
      </c>
      <c r="B500" s="1">
        <v>0</v>
      </c>
      <c r="C500" s="1">
        <v>1</v>
      </c>
      <c r="D500" s="1" t="s">
        <v>718</v>
      </c>
      <c r="E500" s="1" t="s">
        <v>16</v>
      </c>
      <c r="F500" s="4">
        <v>25</v>
      </c>
      <c r="G500" s="1">
        <v>1</v>
      </c>
      <c r="H500" s="1">
        <v>2</v>
      </c>
      <c r="I500" s="1">
        <v>113781</v>
      </c>
      <c r="J500" s="1">
        <v>151.55000000000001</v>
      </c>
      <c r="K500" s="1" t="s">
        <v>448</v>
      </c>
      <c r="L500" s="1" t="s">
        <v>14</v>
      </c>
      <c r="M500">
        <f t="shared" si="7"/>
        <v>1</v>
      </c>
    </row>
    <row r="501" spans="1:13" x14ac:dyDescent="0.2">
      <c r="A501" s="1">
        <v>500</v>
      </c>
      <c r="B501" s="1">
        <v>0</v>
      </c>
      <c r="C501" s="1">
        <v>3</v>
      </c>
      <c r="D501" s="1" t="s">
        <v>719</v>
      </c>
      <c r="E501" s="1" t="s">
        <v>12</v>
      </c>
      <c r="F501" s="4">
        <v>24</v>
      </c>
      <c r="G501" s="1">
        <v>0</v>
      </c>
      <c r="H501" s="1">
        <v>0</v>
      </c>
      <c r="I501" s="1">
        <v>350035</v>
      </c>
      <c r="J501" s="1">
        <v>7.7957999999999998</v>
      </c>
      <c r="L501" s="1" t="s">
        <v>14</v>
      </c>
      <c r="M501">
        <f t="shared" si="7"/>
        <v>1</v>
      </c>
    </row>
    <row r="502" spans="1:13" x14ac:dyDescent="0.2">
      <c r="A502" s="1">
        <v>501</v>
      </c>
      <c r="B502" s="1">
        <v>0</v>
      </c>
      <c r="C502" s="1">
        <v>3</v>
      </c>
      <c r="D502" s="1" t="s">
        <v>720</v>
      </c>
      <c r="E502" s="1" t="s">
        <v>12</v>
      </c>
      <c r="F502" s="4">
        <v>17</v>
      </c>
      <c r="G502" s="1">
        <v>0</v>
      </c>
      <c r="H502" s="1">
        <v>0</v>
      </c>
      <c r="I502" s="1">
        <v>315086</v>
      </c>
      <c r="J502" s="1">
        <v>8.6624999999999996</v>
      </c>
      <c r="L502" s="1" t="s">
        <v>14</v>
      </c>
      <c r="M502">
        <f t="shared" si="7"/>
        <v>1</v>
      </c>
    </row>
    <row r="503" spans="1:13" x14ac:dyDescent="0.2">
      <c r="A503" s="1">
        <v>502</v>
      </c>
      <c r="B503" s="1">
        <v>0</v>
      </c>
      <c r="C503" s="1">
        <v>3</v>
      </c>
      <c r="D503" s="1" t="s">
        <v>721</v>
      </c>
      <c r="E503" s="1" t="s">
        <v>16</v>
      </c>
      <c r="F503" s="4">
        <v>21</v>
      </c>
      <c r="G503" s="1">
        <v>0</v>
      </c>
      <c r="H503" s="1">
        <v>0</v>
      </c>
      <c r="I503" s="1">
        <v>364846</v>
      </c>
      <c r="J503" s="1">
        <v>7.75</v>
      </c>
      <c r="L503" s="1" t="s">
        <v>26</v>
      </c>
      <c r="M503">
        <f t="shared" si="7"/>
        <v>6</v>
      </c>
    </row>
    <row r="504" spans="1:13" x14ac:dyDescent="0.2">
      <c r="A504" s="1">
        <v>503</v>
      </c>
      <c r="B504" s="1">
        <v>0</v>
      </c>
      <c r="C504" s="1">
        <v>3</v>
      </c>
      <c r="D504" s="1" t="s">
        <v>722</v>
      </c>
      <c r="E504" s="1" t="s">
        <v>16</v>
      </c>
      <c r="F504" s="5"/>
      <c r="G504" s="1">
        <v>0</v>
      </c>
      <c r="H504" s="1">
        <v>0</v>
      </c>
      <c r="I504" s="1">
        <v>330909</v>
      </c>
      <c r="J504" s="1">
        <v>7.6292</v>
      </c>
      <c r="L504" s="1" t="s">
        <v>26</v>
      </c>
      <c r="M504">
        <f t="shared" si="7"/>
        <v>6</v>
      </c>
    </row>
    <row r="505" spans="1:13" x14ac:dyDescent="0.2">
      <c r="A505" s="1">
        <v>504</v>
      </c>
      <c r="B505" s="1">
        <v>0</v>
      </c>
      <c r="C505" s="1">
        <v>3</v>
      </c>
      <c r="D505" s="1" t="s">
        <v>723</v>
      </c>
      <c r="E505" s="1" t="s">
        <v>16</v>
      </c>
      <c r="F505" s="4">
        <v>37</v>
      </c>
      <c r="G505" s="1">
        <v>0</v>
      </c>
      <c r="H505" s="1">
        <v>0</v>
      </c>
      <c r="I505" s="1">
        <v>4135</v>
      </c>
      <c r="J505" s="1">
        <v>9.5875000000000004</v>
      </c>
      <c r="L505" s="1" t="s">
        <v>14</v>
      </c>
      <c r="M505">
        <f t="shared" si="7"/>
        <v>1</v>
      </c>
    </row>
    <row r="506" spans="1:13" x14ac:dyDescent="0.2">
      <c r="A506" s="1">
        <v>505</v>
      </c>
      <c r="B506" s="1">
        <v>1</v>
      </c>
      <c r="C506" s="1">
        <v>1</v>
      </c>
      <c r="D506" s="1" t="s">
        <v>724</v>
      </c>
      <c r="E506" s="1" t="s">
        <v>16</v>
      </c>
      <c r="F506" s="4">
        <v>16</v>
      </c>
      <c r="G506" s="1">
        <v>0</v>
      </c>
      <c r="H506" s="1">
        <v>0</v>
      </c>
      <c r="I506" s="1">
        <v>110152</v>
      </c>
      <c r="J506" s="1">
        <v>86.5</v>
      </c>
      <c r="K506" s="1" t="s">
        <v>725</v>
      </c>
      <c r="L506" s="1" t="s">
        <v>14</v>
      </c>
      <c r="M506">
        <f t="shared" si="7"/>
        <v>1</v>
      </c>
    </row>
    <row r="507" spans="1:13" x14ac:dyDescent="0.2">
      <c r="A507" s="1">
        <v>506</v>
      </c>
      <c r="B507" s="1">
        <v>0</v>
      </c>
      <c r="C507" s="1">
        <v>1</v>
      </c>
      <c r="D507" s="1" t="s">
        <v>726</v>
      </c>
      <c r="E507" s="1" t="s">
        <v>12</v>
      </c>
      <c r="F507" s="4">
        <v>18</v>
      </c>
      <c r="G507" s="1">
        <v>1</v>
      </c>
      <c r="H507" s="1">
        <v>0</v>
      </c>
      <c r="I507" s="1" t="s">
        <v>461</v>
      </c>
      <c r="J507" s="1">
        <v>108.9</v>
      </c>
      <c r="K507" s="1" t="s">
        <v>462</v>
      </c>
      <c r="L507" s="1" t="s">
        <v>19</v>
      </c>
      <c r="M507">
        <f t="shared" si="7"/>
        <v>2</v>
      </c>
    </row>
    <row r="508" spans="1:13" x14ac:dyDescent="0.2">
      <c r="A508" s="1">
        <v>507</v>
      </c>
      <c r="B508" s="1">
        <v>1</v>
      </c>
      <c r="C508" s="1">
        <v>2</v>
      </c>
      <c r="D508" s="1" t="s">
        <v>727</v>
      </c>
      <c r="E508" s="1" t="s">
        <v>16</v>
      </c>
      <c r="F508" s="4">
        <v>33</v>
      </c>
      <c r="G508" s="1">
        <v>0</v>
      </c>
      <c r="H508" s="1">
        <v>2</v>
      </c>
      <c r="I508" s="1">
        <v>26360</v>
      </c>
      <c r="J508" s="1">
        <v>26</v>
      </c>
      <c r="L508" s="1" t="s">
        <v>14</v>
      </c>
      <c r="M508">
        <f t="shared" si="7"/>
        <v>1</v>
      </c>
    </row>
    <row r="509" spans="1:13" x14ac:dyDescent="0.2">
      <c r="A509" s="1">
        <v>508</v>
      </c>
      <c r="B509" s="1">
        <v>1</v>
      </c>
      <c r="C509" s="1">
        <v>1</v>
      </c>
      <c r="D509" s="1" t="s">
        <v>728</v>
      </c>
      <c r="E509" s="1" t="s">
        <v>12</v>
      </c>
      <c r="F509" s="5"/>
      <c r="G509" s="1">
        <v>0</v>
      </c>
      <c r="H509" s="1">
        <v>0</v>
      </c>
      <c r="I509" s="1">
        <v>111427</v>
      </c>
      <c r="J509" s="1">
        <v>26.55</v>
      </c>
      <c r="L509" s="1" t="s">
        <v>14</v>
      </c>
      <c r="M509">
        <f t="shared" si="7"/>
        <v>1</v>
      </c>
    </row>
    <row r="510" spans="1:13" x14ac:dyDescent="0.2">
      <c r="A510" s="1">
        <v>509</v>
      </c>
      <c r="B510" s="1">
        <v>0</v>
      </c>
      <c r="C510" s="1">
        <v>3</v>
      </c>
      <c r="D510" s="1" t="s">
        <v>729</v>
      </c>
      <c r="E510" s="1" t="s">
        <v>12</v>
      </c>
      <c r="F510" s="4">
        <v>28</v>
      </c>
      <c r="G510" s="1">
        <v>0</v>
      </c>
      <c r="H510" s="1">
        <v>0</v>
      </c>
      <c r="I510" s="1" t="s">
        <v>730</v>
      </c>
      <c r="J510" s="1">
        <v>22.524999999999999</v>
      </c>
      <c r="L510" s="1" t="s">
        <v>14</v>
      </c>
      <c r="M510">
        <f t="shared" si="7"/>
        <v>1</v>
      </c>
    </row>
    <row r="511" spans="1:13" x14ac:dyDescent="0.2">
      <c r="A511" s="1">
        <v>510</v>
      </c>
      <c r="B511" s="1">
        <v>1</v>
      </c>
      <c r="C511" s="1">
        <v>3</v>
      </c>
      <c r="D511" s="1" t="s">
        <v>731</v>
      </c>
      <c r="E511" s="1" t="s">
        <v>12</v>
      </c>
      <c r="F511" s="4">
        <v>26</v>
      </c>
      <c r="G511" s="1">
        <v>0</v>
      </c>
      <c r="H511" s="1">
        <v>0</v>
      </c>
      <c r="I511" s="1">
        <v>1601</v>
      </c>
      <c r="J511" s="1">
        <v>56.495800000000003</v>
      </c>
      <c r="L511" s="1" t="s">
        <v>14</v>
      </c>
      <c r="M511">
        <f t="shared" si="7"/>
        <v>1</v>
      </c>
    </row>
    <row r="512" spans="1:13" x14ac:dyDescent="0.2">
      <c r="A512" s="1">
        <v>511</v>
      </c>
      <c r="B512" s="1">
        <v>1</v>
      </c>
      <c r="C512" s="1">
        <v>3</v>
      </c>
      <c r="D512" s="1" t="s">
        <v>732</v>
      </c>
      <c r="E512" s="1" t="s">
        <v>12</v>
      </c>
      <c r="F512" s="4">
        <v>29</v>
      </c>
      <c r="G512" s="1">
        <v>0</v>
      </c>
      <c r="H512" s="1">
        <v>0</v>
      </c>
      <c r="I512" s="1">
        <v>382651</v>
      </c>
      <c r="J512" s="1">
        <v>7.75</v>
      </c>
      <c r="L512" s="1" t="s">
        <v>26</v>
      </c>
      <c r="M512">
        <f t="shared" si="7"/>
        <v>6</v>
      </c>
    </row>
    <row r="513" spans="1:13" x14ac:dyDescent="0.2">
      <c r="A513" s="1">
        <v>512</v>
      </c>
      <c r="B513" s="1">
        <v>0</v>
      </c>
      <c r="C513" s="1">
        <v>3</v>
      </c>
      <c r="D513" s="1" t="s">
        <v>733</v>
      </c>
      <c r="E513" s="1" t="s">
        <v>12</v>
      </c>
      <c r="F513" s="5"/>
      <c r="G513" s="1">
        <v>0</v>
      </c>
      <c r="H513" s="1">
        <v>0</v>
      </c>
      <c r="I513" s="1" t="s">
        <v>734</v>
      </c>
      <c r="J513" s="1">
        <v>8.0500000000000007</v>
      </c>
      <c r="L513" s="1" t="s">
        <v>14</v>
      </c>
      <c r="M513">
        <f t="shared" si="7"/>
        <v>1</v>
      </c>
    </row>
    <row r="514" spans="1:13" x14ac:dyDescent="0.2">
      <c r="A514" s="1">
        <v>513</v>
      </c>
      <c r="B514" s="1">
        <v>1</v>
      </c>
      <c r="C514" s="1">
        <v>1</v>
      </c>
      <c r="D514" s="1" t="s">
        <v>735</v>
      </c>
      <c r="E514" s="1" t="s">
        <v>12</v>
      </c>
      <c r="F514" s="4">
        <v>36</v>
      </c>
      <c r="G514" s="1">
        <v>0</v>
      </c>
      <c r="H514" s="1">
        <v>0</v>
      </c>
      <c r="I514" s="1" t="s">
        <v>736</v>
      </c>
      <c r="J514" s="1">
        <v>26.287500000000001</v>
      </c>
      <c r="K514" s="1" t="s">
        <v>737</v>
      </c>
      <c r="L514" s="1" t="s">
        <v>14</v>
      </c>
      <c r="M514">
        <f t="shared" si="7"/>
        <v>1</v>
      </c>
    </row>
    <row r="515" spans="1:13" x14ac:dyDescent="0.2">
      <c r="A515" s="1">
        <v>514</v>
      </c>
      <c r="B515" s="1">
        <v>1</v>
      </c>
      <c r="C515" s="1">
        <v>1</v>
      </c>
      <c r="D515" s="1" t="s">
        <v>738</v>
      </c>
      <c r="E515" s="1" t="s">
        <v>16</v>
      </c>
      <c r="F515" s="4">
        <v>54</v>
      </c>
      <c r="G515" s="1">
        <v>1</v>
      </c>
      <c r="H515" s="1">
        <v>0</v>
      </c>
      <c r="I515" s="1" t="s">
        <v>739</v>
      </c>
      <c r="J515" s="1">
        <v>59.4</v>
      </c>
      <c r="L515" s="1" t="s">
        <v>19</v>
      </c>
      <c r="M515">
        <f t="shared" ref="M515:M578" si="8">MATCH($L$2:$L$892,$L$2:$L$892,0)</f>
        <v>2</v>
      </c>
    </row>
    <row r="516" spans="1:13" x14ac:dyDescent="0.2">
      <c r="A516" s="1">
        <v>515</v>
      </c>
      <c r="B516" s="1">
        <v>0</v>
      </c>
      <c r="C516" s="1">
        <v>3</v>
      </c>
      <c r="D516" s="1" t="s">
        <v>740</v>
      </c>
      <c r="E516" s="1" t="s">
        <v>12</v>
      </c>
      <c r="F516" s="4">
        <v>24</v>
      </c>
      <c r="G516" s="1">
        <v>0</v>
      </c>
      <c r="H516" s="1">
        <v>0</v>
      </c>
      <c r="I516" s="1">
        <v>349209</v>
      </c>
      <c r="J516" s="1">
        <v>7.4958</v>
      </c>
      <c r="L516" s="1" t="s">
        <v>14</v>
      </c>
      <c r="M516">
        <f t="shared" si="8"/>
        <v>1</v>
      </c>
    </row>
    <row r="517" spans="1:13" x14ac:dyDescent="0.2">
      <c r="A517" s="1">
        <v>516</v>
      </c>
      <c r="B517" s="1">
        <v>0</v>
      </c>
      <c r="C517" s="1">
        <v>1</v>
      </c>
      <c r="D517" s="1" t="s">
        <v>741</v>
      </c>
      <c r="E517" s="1" t="s">
        <v>12</v>
      </c>
      <c r="F517" s="4">
        <v>47</v>
      </c>
      <c r="G517" s="1">
        <v>0</v>
      </c>
      <c r="H517" s="1">
        <v>0</v>
      </c>
      <c r="I517" s="1">
        <v>36967</v>
      </c>
      <c r="J517" s="1">
        <v>34.020800000000001</v>
      </c>
      <c r="K517" s="1" t="s">
        <v>742</v>
      </c>
      <c r="L517" s="1" t="s">
        <v>14</v>
      </c>
      <c r="M517">
        <f t="shared" si="8"/>
        <v>1</v>
      </c>
    </row>
    <row r="518" spans="1:13" x14ac:dyDescent="0.2">
      <c r="A518" s="1">
        <v>517</v>
      </c>
      <c r="B518" s="1">
        <v>1</v>
      </c>
      <c r="C518" s="1">
        <v>2</v>
      </c>
      <c r="D518" s="1" t="s">
        <v>743</v>
      </c>
      <c r="E518" s="1" t="s">
        <v>16</v>
      </c>
      <c r="F518" s="4">
        <v>34</v>
      </c>
      <c r="G518" s="1">
        <v>0</v>
      </c>
      <c r="H518" s="1">
        <v>0</v>
      </c>
      <c r="I518" s="1" t="s">
        <v>744</v>
      </c>
      <c r="J518" s="1">
        <v>10.5</v>
      </c>
      <c r="K518" s="1" t="s">
        <v>116</v>
      </c>
      <c r="L518" s="1" t="s">
        <v>14</v>
      </c>
      <c r="M518">
        <f t="shared" si="8"/>
        <v>1</v>
      </c>
    </row>
    <row r="519" spans="1:13" x14ac:dyDescent="0.2">
      <c r="A519" s="1">
        <v>518</v>
      </c>
      <c r="B519" s="1">
        <v>0</v>
      </c>
      <c r="C519" s="1">
        <v>3</v>
      </c>
      <c r="D519" s="1" t="s">
        <v>745</v>
      </c>
      <c r="E519" s="1" t="s">
        <v>12</v>
      </c>
      <c r="F519" s="5"/>
      <c r="G519" s="1">
        <v>0</v>
      </c>
      <c r="H519" s="1">
        <v>0</v>
      </c>
      <c r="I519" s="1">
        <v>371110</v>
      </c>
      <c r="J519" s="1">
        <v>24.15</v>
      </c>
      <c r="L519" s="1" t="s">
        <v>26</v>
      </c>
      <c r="M519">
        <f t="shared" si="8"/>
        <v>6</v>
      </c>
    </row>
    <row r="520" spans="1:13" x14ac:dyDescent="0.2">
      <c r="A520" s="1">
        <v>519</v>
      </c>
      <c r="B520" s="1">
        <v>1</v>
      </c>
      <c r="C520" s="1">
        <v>2</v>
      </c>
      <c r="D520" s="1" t="s">
        <v>746</v>
      </c>
      <c r="E520" s="1" t="s">
        <v>16</v>
      </c>
      <c r="F520" s="4">
        <v>36</v>
      </c>
      <c r="G520" s="1">
        <v>1</v>
      </c>
      <c r="H520" s="1">
        <v>0</v>
      </c>
      <c r="I520" s="1">
        <v>226875</v>
      </c>
      <c r="J520" s="1">
        <v>26</v>
      </c>
      <c r="L520" s="1" t="s">
        <v>14</v>
      </c>
      <c r="M520">
        <f t="shared" si="8"/>
        <v>1</v>
      </c>
    </row>
    <row r="521" spans="1:13" x14ac:dyDescent="0.2">
      <c r="A521" s="1">
        <v>520</v>
      </c>
      <c r="B521" s="1">
        <v>0</v>
      </c>
      <c r="C521" s="1">
        <v>3</v>
      </c>
      <c r="D521" s="1" t="s">
        <v>747</v>
      </c>
      <c r="E521" s="1" t="s">
        <v>12</v>
      </c>
      <c r="F521" s="4">
        <v>32</v>
      </c>
      <c r="G521" s="1">
        <v>0</v>
      </c>
      <c r="H521" s="1">
        <v>0</v>
      </c>
      <c r="I521" s="1">
        <v>349242</v>
      </c>
      <c r="J521" s="1">
        <v>7.8958000000000004</v>
      </c>
      <c r="L521" s="1" t="s">
        <v>14</v>
      </c>
      <c r="M521">
        <f t="shared" si="8"/>
        <v>1</v>
      </c>
    </row>
    <row r="522" spans="1:13" x14ac:dyDescent="0.2">
      <c r="A522" s="1">
        <v>521</v>
      </c>
      <c r="B522" s="1">
        <v>1</v>
      </c>
      <c r="C522" s="1">
        <v>1</v>
      </c>
      <c r="D522" s="1" t="s">
        <v>748</v>
      </c>
      <c r="E522" s="1" t="s">
        <v>16</v>
      </c>
      <c r="F522" s="4">
        <v>30</v>
      </c>
      <c r="G522" s="1">
        <v>0</v>
      </c>
      <c r="H522" s="1">
        <v>0</v>
      </c>
      <c r="I522" s="1">
        <v>12749</v>
      </c>
      <c r="J522" s="1">
        <v>93.5</v>
      </c>
      <c r="K522" s="1" t="s">
        <v>749</v>
      </c>
      <c r="L522" s="1" t="s">
        <v>14</v>
      </c>
      <c r="M522">
        <f t="shared" si="8"/>
        <v>1</v>
      </c>
    </row>
    <row r="523" spans="1:13" x14ac:dyDescent="0.2">
      <c r="A523" s="1">
        <v>522</v>
      </c>
      <c r="B523" s="1">
        <v>0</v>
      </c>
      <c r="C523" s="1">
        <v>3</v>
      </c>
      <c r="D523" s="1" t="s">
        <v>750</v>
      </c>
      <c r="E523" s="1" t="s">
        <v>12</v>
      </c>
      <c r="F523" s="4">
        <v>22</v>
      </c>
      <c r="G523" s="1">
        <v>0</v>
      </c>
      <c r="H523" s="1">
        <v>0</v>
      </c>
      <c r="I523" s="1">
        <v>349252</v>
      </c>
      <c r="J523" s="1">
        <v>7.8958000000000004</v>
      </c>
      <c r="L523" s="1" t="s">
        <v>14</v>
      </c>
      <c r="M523">
        <f t="shared" si="8"/>
        <v>1</v>
      </c>
    </row>
    <row r="524" spans="1:13" x14ac:dyDescent="0.2">
      <c r="A524" s="1">
        <v>523</v>
      </c>
      <c r="B524" s="1">
        <v>0</v>
      </c>
      <c r="C524" s="1">
        <v>3</v>
      </c>
      <c r="D524" s="1" t="s">
        <v>751</v>
      </c>
      <c r="E524" s="1" t="s">
        <v>12</v>
      </c>
      <c r="F524" s="5"/>
      <c r="G524" s="1">
        <v>0</v>
      </c>
      <c r="H524" s="1">
        <v>0</v>
      </c>
      <c r="I524" s="1">
        <v>2624</v>
      </c>
      <c r="J524" s="1">
        <v>7.2249999999999996</v>
      </c>
      <c r="L524" s="1" t="s">
        <v>19</v>
      </c>
      <c r="M524">
        <f t="shared" si="8"/>
        <v>2</v>
      </c>
    </row>
    <row r="525" spans="1:13" x14ac:dyDescent="0.2">
      <c r="A525" s="1">
        <v>524</v>
      </c>
      <c r="B525" s="1">
        <v>1</v>
      </c>
      <c r="C525" s="1">
        <v>1</v>
      </c>
      <c r="D525" s="1" t="s">
        <v>752</v>
      </c>
      <c r="E525" s="1" t="s">
        <v>16</v>
      </c>
      <c r="F525" s="4">
        <v>44</v>
      </c>
      <c r="G525" s="1">
        <v>0</v>
      </c>
      <c r="H525" s="1">
        <v>1</v>
      </c>
      <c r="I525" s="1">
        <v>111361</v>
      </c>
      <c r="J525" s="1">
        <v>57.979199999999999</v>
      </c>
      <c r="K525" s="1" t="s">
        <v>496</v>
      </c>
      <c r="L525" s="1" t="s">
        <v>19</v>
      </c>
      <c r="M525">
        <f t="shared" si="8"/>
        <v>2</v>
      </c>
    </row>
    <row r="526" spans="1:13" x14ac:dyDescent="0.2">
      <c r="A526" s="1">
        <v>525</v>
      </c>
      <c r="B526" s="1">
        <v>0</v>
      </c>
      <c r="C526" s="1">
        <v>3</v>
      </c>
      <c r="D526" s="1" t="s">
        <v>753</v>
      </c>
      <c r="E526" s="1" t="s">
        <v>12</v>
      </c>
      <c r="F526" s="5"/>
      <c r="G526" s="1">
        <v>0</v>
      </c>
      <c r="H526" s="1">
        <v>0</v>
      </c>
      <c r="I526" s="1">
        <v>2700</v>
      </c>
      <c r="J526" s="1">
        <v>7.2291999999999996</v>
      </c>
      <c r="L526" s="1" t="s">
        <v>19</v>
      </c>
      <c r="M526">
        <f t="shared" si="8"/>
        <v>2</v>
      </c>
    </row>
    <row r="527" spans="1:13" x14ac:dyDescent="0.2">
      <c r="A527" s="1">
        <v>526</v>
      </c>
      <c r="B527" s="1">
        <v>0</v>
      </c>
      <c r="C527" s="1">
        <v>3</v>
      </c>
      <c r="D527" s="1" t="s">
        <v>754</v>
      </c>
      <c r="E527" s="1" t="s">
        <v>12</v>
      </c>
      <c r="F527" s="4">
        <v>40.5</v>
      </c>
      <c r="G527" s="1">
        <v>0</v>
      </c>
      <c r="H527" s="1">
        <v>0</v>
      </c>
      <c r="I527" s="1">
        <v>367232</v>
      </c>
      <c r="J527" s="1">
        <v>7.75</v>
      </c>
      <c r="L527" s="1" t="s">
        <v>26</v>
      </c>
      <c r="M527">
        <f t="shared" si="8"/>
        <v>6</v>
      </c>
    </row>
    <row r="528" spans="1:13" x14ac:dyDescent="0.2">
      <c r="A528" s="1">
        <v>527</v>
      </c>
      <c r="B528" s="1">
        <v>1</v>
      </c>
      <c r="C528" s="1">
        <v>2</v>
      </c>
      <c r="D528" s="1" t="s">
        <v>755</v>
      </c>
      <c r="E528" s="1" t="s">
        <v>16</v>
      </c>
      <c r="F528" s="4">
        <v>50</v>
      </c>
      <c r="G528" s="1">
        <v>0</v>
      </c>
      <c r="H528" s="1">
        <v>0</v>
      </c>
      <c r="I528" s="1" t="s">
        <v>756</v>
      </c>
      <c r="J528" s="1">
        <v>10.5</v>
      </c>
      <c r="L528" s="1" t="s">
        <v>14</v>
      </c>
      <c r="M528">
        <f t="shared" si="8"/>
        <v>1</v>
      </c>
    </row>
    <row r="529" spans="1:13" x14ac:dyDescent="0.2">
      <c r="A529" s="1">
        <v>528</v>
      </c>
      <c r="B529" s="1">
        <v>0</v>
      </c>
      <c r="C529" s="1">
        <v>1</v>
      </c>
      <c r="D529" s="1" t="s">
        <v>757</v>
      </c>
      <c r="E529" s="1" t="s">
        <v>12</v>
      </c>
      <c r="F529" s="5"/>
      <c r="G529" s="1">
        <v>0</v>
      </c>
      <c r="H529" s="1">
        <v>0</v>
      </c>
      <c r="I529" s="1" t="s">
        <v>758</v>
      </c>
      <c r="J529" s="1">
        <v>221.7792</v>
      </c>
      <c r="K529" s="1" t="s">
        <v>759</v>
      </c>
      <c r="L529" s="1" t="s">
        <v>14</v>
      </c>
      <c r="M529">
        <f t="shared" si="8"/>
        <v>1</v>
      </c>
    </row>
    <row r="530" spans="1:13" x14ac:dyDescent="0.2">
      <c r="A530" s="1">
        <v>529</v>
      </c>
      <c r="B530" s="1">
        <v>0</v>
      </c>
      <c r="C530" s="1">
        <v>3</v>
      </c>
      <c r="D530" s="1" t="s">
        <v>760</v>
      </c>
      <c r="E530" s="1" t="s">
        <v>12</v>
      </c>
      <c r="F530" s="4">
        <v>39</v>
      </c>
      <c r="G530" s="1">
        <v>0</v>
      </c>
      <c r="H530" s="1">
        <v>0</v>
      </c>
      <c r="I530" s="1">
        <v>3101296</v>
      </c>
      <c r="J530" s="1">
        <v>7.9249999999999998</v>
      </c>
      <c r="L530" s="1" t="s">
        <v>14</v>
      </c>
      <c r="M530">
        <f t="shared" si="8"/>
        <v>1</v>
      </c>
    </row>
    <row r="531" spans="1:13" x14ac:dyDescent="0.2">
      <c r="A531" s="1">
        <v>530</v>
      </c>
      <c r="B531" s="1">
        <v>0</v>
      </c>
      <c r="C531" s="1">
        <v>2</v>
      </c>
      <c r="D531" s="1" t="s">
        <v>761</v>
      </c>
      <c r="E531" s="1" t="s">
        <v>12</v>
      </c>
      <c r="F531" s="4">
        <v>23</v>
      </c>
      <c r="G531" s="1">
        <v>2</v>
      </c>
      <c r="H531" s="1">
        <v>1</v>
      </c>
      <c r="I531" s="1">
        <v>29104</v>
      </c>
      <c r="J531" s="1">
        <v>11.5</v>
      </c>
      <c r="L531" s="1" t="s">
        <v>14</v>
      </c>
      <c r="M531">
        <f t="shared" si="8"/>
        <v>1</v>
      </c>
    </row>
    <row r="532" spans="1:13" x14ac:dyDescent="0.2">
      <c r="A532" s="1">
        <v>531</v>
      </c>
      <c r="B532" s="1">
        <v>1</v>
      </c>
      <c r="C532" s="1">
        <v>2</v>
      </c>
      <c r="D532" s="1" t="s">
        <v>762</v>
      </c>
      <c r="E532" s="1" t="s">
        <v>16</v>
      </c>
      <c r="F532" s="4">
        <v>2</v>
      </c>
      <c r="G532" s="1">
        <v>1</v>
      </c>
      <c r="H532" s="1">
        <v>1</v>
      </c>
      <c r="I532" s="1">
        <v>26360</v>
      </c>
      <c r="J532" s="1">
        <v>26</v>
      </c>
      <c r="L532" s="1" t="s">
        <v>14</v>
      </c>
      <c r="M532">
        <f t="shared" si="8"/>
        <v>1</v>
      </c>
    </row>
    <row r="533" spans="1:13" x14ac:dyDescent="0.2">
      <c r="A533" s="1">
        <v>532</v>
      </c>
      <c r="B533" s="1">
        <v>0</v>
      </c>
      <c r="C533" s="1">
        <v>3</v>
      </c>
      <c r="D533" s="1" t="s">
        <v>763</v>
      </c>
      <c r="E533" s="1" t="s">
        <v>12</v>
      </c>
      <c r="F533" s="5"/>
      <c r="G533" s="1">
        <v>0</v>
      </c>
      <c r="H533" s="1">
        <v>0</v>
      </c>
      <c r="I533" s="1">
        <v>2641</v>
      </c>
      <c r="J533" s="1">
        <v>7.2291999999999996</v>
      </c>
      <c r="L533" s="1" t="s">
        <v>19</v>
      </c>
      <c r="M533">
        <f t="shared" si="8"/>
        <v>2</v>
      </c>
    </row>
    <row r="534" spans="1:13" x14ac:dyDescent="0.2">
      <c r="A534" s="1">
        <v>533</v>
      </c>
      <c r="B534" s="1">
        <v>0</v>
      </c>
      <c r="C534" s="1">
        <v>3</v>
      </c>
      <c r="D534" s="1" t="s">
        <v>764</v>
      </c>
      <c r="E534" s="1" t="s">
        <v>12</v>
      </c>
      <c r="F534" s="4">
        <v>17</v>
      </c>
      <c r="G534" s="1">
        <v>1</v>
      </c>
      <c r="H534" s="1">
        <v>1</v>
      </c>
      <c r="I534" s="1">
        <v>2690</v>
      </c>
      <c r="J534" s="1">
        <v>7.2291999999999996</v>
      </c>
      <c r="L534" s="1" t="s">
        <v>19</v>
      </c>
      <c r="M534">
        <f t="shared" si="8"/>
        <v>2</v>
      </c>
    </row>
    <row r="535" spans="1:13" x14ac:dyDescent="0.2">
      <c r="A535" s="1">
        <v>534</v>
      </c>
      <c r="B535" s="1">
        <v>1</v>
      </c>
      <c r="C535" s="1">
        <v>3</v>
      </c>
      <c r="D535" s="1" t="s">
        <v>765</v>
      </c>
      <c r="E535" s="1" t="s">
        <v>16</v>
      </c>
      <c r="F535" s="5"/>
      <c r="G535" s="1">
        <v>0</v>
      </c>
      <c r="H535" s="1">
        <v>2</v>
      </c>
      <c r="I535" s="1">
        <v>2668</v>
      </c>
      <c r="J535" s="1">
        <v>22.3583</v>
      </c>
      <c r="L535" s="1" t="s">
        <v>19</v>
      </c>
      <c r="M535">
        <f t="shared" si="8"/>
        <v>2</v>
      </c>
    </row>
    <row r="536" spans="1:13" x14ac:dyDescent="0.2">
      <c r="A536" s="1">
        <v>535</v>
      </c>
      <c r="B536" s="1">
        <v>0</v>
      </c>
      <c r="C536" s="1">
        <v>3</v>
      </c>
      <c r="D536" s="1" t="s">
        <v>766</v>
      </c>
      <c r="E536" s="1" t="s">
        <v>16</v>
      </c>
      <c r="F536" s="4">
        <v>30</v>
      </c>
      <c r="G536" s="1">
        <v>0</v>
      </c>
      <c r="H536" s="1">
        <v>0</v>
      </c>
      <c r="I536" s="1">
        <v>315084</v>
      </c>
      <c r="J536" s="1">
        <v>8.6624999999999996</v>
      </c>
      <c r="L536" s="1" t="s">
        <v>14</v>
      </c>
      <c r="M536">
        <f t="shared" si="8"/>
        <v>1</v>
      </c>
    </row>
    <row r="537" spans="1:13" x14ac:dyDescent="0.2">
      <c r="A537" s="1">
        <v>536</v>
      </c>
      <c r="B537" s="1">
        <v>1</v>
      </c>
      <c r="C537" s="1">
        <v>2</v>
      </c>
      <c r="D537" s="1" t="s">
        <v>767</v>
      </c>
      <c r="E537" s="1" t="s">
        <v>16</v>
      </c>
      <c r="F537" s="4">
        <v>7</v>
      </c>
      <c r="G537" s="1">
        <v>0</v>
      </c>
      <c r="H537" s="1">
        <v>2</v>
      </c>
      <c r="I537" s="1" t="s">
        <v>476</v>
      </c>
      <c r="J537" s="1">
        <v>26.25</v>
      </c>
      <c r="L537" s="1" t="s">
        <v>14</v>
      </c>
      <c r="M537">
        <f t="shared" si="8"/>
        <v>1</v>
      </c>
    </row>
    <row r="538" spans="1:13" x14ac:dyDescent="0.2">
      <c r="A538" s="1">
        <v>537</v>
      </c>
      <c r="B538" s="1">
        <v>0</v>
      </c>
      <c r="C538" s="1">
        <v>1</v>
      </c>
      <c r="D538" s="1" t="s">
        <v>768</v>
      </c>
      <c r="E538" s="1" t="s">
        <v>12</v>
      </c>
      <c r="F538" s="4">
        <v>45</v>
      </c>
      <c r="G538" s="1">
        <v>0</v>
      </c>
      <c r="H538" s="1">
        <v>0</v>
      </c>
      <c r="I538" s="1">
        <v>113050</v>
      </c>
      <c r="J538" s="1">
        <v>26.55</v>
      </c>
      <c r="K538" s="1" t="s">
        <v>769</v>
      </c>
      <c r="L538" s="1" t="s">
        <v>14</v>
      </c>
      <c r="M538">
        <f t="shared" si="8"/>
        <v>1</v>
      </c>
    </row>
    <row r="539" spans="1:13" x14ac:dyDescent="0.2">
      <c r="A539" s="1">
        <v>538</v>
      </c>
      <c r="B539" s="1">
        <v>1</v>
      </c>
      <c r="C539" s="1">
        <v>1</v>
      </c>
      <c r="D539" s="1" t="s">
        <v>770</v>
      </c>
      <c r="E539" s="1" t="s">
        <v>16</v>
      </c>
      <c r="F539" s="4">
        <v>30</v>
      </c>
      <c r="G539" s="1">
        <v>0</v>
      </c>
      <c r="H539" s="1">
        <v>0</v>
      </c>
      <c r="I539" s="1" t="s">
        <v>771</v>
      </c>
      <c r="J539" s="1">
        <v>106.425</v>
      </c>
      <c r="L539" s="1" t="s">
        <v>19</v>
      </c>
      <c r="M539">
        <f t="shared" si="8"/>
        <v>2</v>
      </c>
    </row>
    <row r="540" spans="1:13" x14ac:dyDescent="0.2">
      <c r="A540" s="1">
        <v>539</v>
      </c>
      <c r="B540" s="1">
        <v>0</v>
      </c>
      <c r="C540" s="1">
        <v>3</v>
      </c>
      <c r="D540" s="1" t="s">
        <v>772</v>
      </c>
      <c r="E540" s="1" t="s">
        <v>12</v>
      </c>
      <c r="F540" s="5"/>
      <c r="G540" s="1">
        <v>0</v>
      </c>
      <c r="H540" s="1">
        <v>0</v>
      </c>
      <c r="I540" s="1">
        <v>364498</v>
      </c>
      <c r="J540" s="1">
        <v>14.5</v>
      </c>
      <c r="L540" s="1" t="s">
        <v>14</v>
      </c>
      <c r="M540">
        <f t="shared" si="8"/>
        <v>1</v>
      </c>
    </row>
    <row r="541" spans="1:13" x14ac:dyDescent="0.2">
      <c r="A541" s="1">
        <v>540</v>
      </c>
      <c r="B541" s="1">
        <v>1</v>
      </c>
      <c r="C541" s="1">
        <v>1</v>
      </c>
      <c r="D541" s="1" t="s">
        <v>773</v>
      </c>
      <c r="E541" s="1" t="s">
        <v>16</v>
      </c>
      <c r="F541" s="4">
        <v>22</v>
      </c>
      <c r="G541" s="1">
        <v>0</v>
      </c>
      <c r="H541" s="1">
        <v>2</v>
      </c>
      <c r="I541" s="1">
        <v>13568</v>
      </c>
      <c r="J541" s="1">
        <v>49.5</v>
      </c>
      <c r="K541" s="1" t="s">
        <v>774</v>
      </c>
      <c r="L541" s="1" t="s">
        <v>19</v>
      </c>
      <c r="M541">
        <f t="shared" si="8"/>
        <v>2</v>
      </c>
    </row>
    <row r="542" spans="1:13" x14ac:dyDescent="0.2">
      <c r="A542" s="1">
        <v>541</v>
      </c>
      <c r="B542" s="1">
        <v>1</v>
      </c>
      <c r="C542" s="1">
        <v>1</v>
      </c>
      <c r="D542" s="1" t="s">
        <v>775</v>
      </c>
      <c r="E542" s="1" t="s">
        <v>16</v>
      </c>
      <c r="F542" s="4">
        <v>36</v>
      </c>
      <c r="G542" s="1">
        <v>0</v>
      </c>
      <c r="H542" s="1">
        <v>2</v>
      </c>
      <c r="I542" s="1" t="s">
        <v>776</v>
      </c>
      <c r="J542" s="1">
        <v>71</v>
      </c>
      <c r="K542" s="1" t="s">
        <v>777</v>
      </c>
      <c r="L542" s="1" t="s">
        <v>14</v>
      </c>
      <c r="M542">
        <f t="shared" si="8"/>
        <v>1</v>
      </c>
    </row>
    <row r="543" spans="1:13" x14ac:dyDescent="0.2">
      <c r="A543" s="1">
        <v>542</v>
      </c>
      <c r="B543" s="1">
        <v>0</v>
      </c>
      <c r="C543" s="1">
        <v>3</v>
      </c>
      <c r="D543" s="1" t="s">
        <v>778</v>
      </c>
      <c r="E543" s="1" t="s">
        <v>16</v>
      </c>
      <c r="F543" s="4">
        <v>9</v>
      </c>
      <c r="G543" s="1">
        <v>4</v>
      </c>
      <c r="H543" s="1">
        <v>2</v>
      </c>
      <c r="I543" s="1">
        <v>347082</v>
      </c>
      <c r="J543" s="1">
        <v>31.274999999999999</v>
      </c>
      <c r="L543" s="1" t="s">
        <v>14</v>
      </c>
      <c r="M543">
        <f t="shared" si="8"/>
        <v>1</v>
      </c>
    </row>
    <row r="544" spans="1:13" x14ac:dyDescent="0.2">
      <c r="A544" s="1">
        <v>543</v>
      </c>
      <c r="B544" s="1">
        <v>0</v>
      </c>
      <c r="C544" s="1">
        <v>3</v>
      </c>
      <c r="D544" s="1" t="s">
        <v>779</v>
      </c>
      <c r="E544" s="1" t="s">
        <v>16</v>
      </c>
      <c r="F544" s="4">
        <v>11</v>
      </c>
      <c r="G544" s="1">
        <v>4</v>
      </c>
      <c r="H544" s="1">
        <v>2</v>
      </c>
      <c r="I544" s="1">
        <v>347082</v>
      </c>
      <c r="J544" s="1">
        <v>31.274999999999999</v>
      </c>
      <c r="L544" s="1" t="s">
        <v>14</v>
      </c>
      <c r="M544">
        <f t="shared" si="8"/>
        <v>1</v>
      </c>
    </row>
    <row r="545" spans="1:13" x14ac:dyDescent="0.2">
      <c r="A545" s="1">
        <v>544</v>
      </c>
      <c r="B545" s="1">
        <v>1</v>
      </c>
      <c r="C545" s="1">
        <v>2</v>
      </c>
      <c r="D545" s="1" t="s">
        <v>780</v>
      </c>
      <c r="E545" s="1" t="s">
        <v>12</v>
      </c>
      <c r="F545" s="4">
        <v>32</v>
      </c>
      <c r="G545" s="1">
        <v>1</v>
      </c>
      <c r="H545" s="1">
        <v>0</v>
      </c>
      <c r="I545" s="1">
        <v>2908</v>
      </c>
      <c r="J545" s="1">
        <v>26</v>
      </c>
      <c r="L545" s="1" t="s">
        <v>14</v>
      </c>
      <c r="M545">
        <f t="shared" si="8"/>
        <v>1</v>
      </c>
    </row>
    <row r="546" spans="1:13" x14ac:dyDescent="0.2">
      <c r="A546" s="1">
        <v>545</v>
      </c>
      <c r="B546" s="1">
        <v>0</v>
      </c>
      <c r="C546" s="1">
        <v>1</v>
      </c>
      <c r="D546" s="1" t="s">
        <v>781</v>
      </c>
      <c r="E546" s="1" t="s">
        <v>12</v>
      </c>
      <c r="F546" s="4">
        <v>50</v>
      </c>
      <c r="G546" s="1">
        <v>1</v>
      </c>
      <c r="H546" s="1">
        <v>0</v>
      </c>
      <c r="I546" s="1" t="s">
        <v>771</v>
      </c>
      <c r="J546" s="1">
        <v>106.425</v>
      </c>
      <c r="K546" s="1" t="s">
        <v>782</v>
      </c>
      <c r="L546" s="1" t="s">
        <v>19</v>
      </c>
      <c r="M546">
        <f t="shared" si="8"/>
        <v>2</v>
      </c>
    </row>
    <row r="547" spans="1:13" x14ac:dyDescent="0.2">
      <c r="A547" s="1">
        <v>546</v>
      </c>
      <c r="B547" s="1">
        <v>0</v>
      </c>
      <c r="C547" s="1">
        <v>1</v>
      </c>
      <c r="D547" s="1" t="s">
        <v>783</v>
      </c>
      <c r="E547" s="1" t="s">
        <v>12</v>
      </c>
      <c r="F547" s="4">
        <v>64</v>
      </c>
      <c r="G547" s="1">
        <v>0</v>
      </c>
      <c r="H547" s="1">
        <v>0</v>
      </c>
      <c r="I547" s="1">
        <v>693</v>
      </c>
      <c r="J547" s="1">
        <v>26</v>
      </c>
      <c r="L547" s="1" t="s">
        <v>14</v>
      </c>
      <c r="M547">
        <f t="shared" si="8"/>
        <v>1</v>
      </c>
    </row>
    <row r="548" spans="1:13" x14ac:dyDescent="0.2">
      <c r="A548" s="1">
        <v>547</v>
      </c>
      <c r="B548" s="1">
        <v>1</v>
      </c>
      <c r="C548" s="1">
        <v>2</v>
      </c>
      <c r="D548" s="1" t="s">
        <v>784</v>
      </c>
      <c r="E548" s="1" t="s">
        <v>16</v>
      </c>
      <c r="F548" s="4">
        <v>19</v>
      </c>
      <c r="G548" s="1">
        <v>1</v>
      </c>
      <c r="H548" s="1">
        <v>0</v>
      </c>
      <c r="I548" s="1">
        <v>2908</v>
      </c>
      <c r="J548" s="1">
        <v>26</v>
      </c>
      <c r="L548" s="1" t="s">
        <v>14</v>
      </c>
      <c r="M548">
        <f t="shared" si="8"/>
        <v>1</v>
      </c>
    </row>
    <row r="549" spans="1:13" x14ac:dyDescent="0.2">
      <c r="A549" s="1">
        <v>548</v>
      </c>
      <c r="B549" s="1">
        <v>1</v>
      </c>
      <c r="C549" s="1">
        <v>2</v>
      </c>
      <c r="D549" s="1" t="s">
        <v>785</v>
      </c>
      <c r="E549" s="1" t="s">
        <v>12</v>
      </c>
      <c r="F549" s="5"/>
      <c r="G549" s="1">
        <v>0</v>
      </c>
      <c r="H549" s="1">
        <v>0</v>
      </c>
      <c r="I549" s="1" t="s">
        <v>786</v>
      </c>
      <c r="J549" s="1">
        <v>13.862500000000001</v>
      </c>
      <c r="L549" s="1" t="s">
        <v>19</v>
      </c>
      <c r="M549">
        <f t="shared" si="8"/>
        <v>2</v>
      </c>
    </row>
    <row r="550" spans="1:13" x14ac:dyDescent="0.2">
      <c r="A550" s="1">
        <v>549</v>
      </c>
      <c r="B550" s="1">
        <v>0</v>
      </c>
      <c r="C550" s="1">
        <v>3</v>
      </c>
      <c r="D550" s="1" t="s">
        <v>787</v>
      </c>
      <c r="E550" s="1" t="s">
        <v>12</v>
      </c>
      <c r="F550" s="4">
        <v>33</v>
      </c>
      <c r="G550" s="1">
        <v>1</v>
      </c>
      <c r="H550" s="1">
        <v>1</v>
      </c>
      <c r="I550" s="1">
        <v>363291</v>
      </c>
      <c r="J550" s="1">
        <v>20.524999999999999</v>
      </c>
      <c r="L550" s="1" t="s">
        <v>14</v>
      </c>
      <c r="M550">
        <f t="shared" si="8"/>
        <v>1</v>
      </c>
    </row>
    <row r="551" spans="1:13" x14ac:dyDescent="0.2">
      <c r="A551" s="1">
        <v>550</v>
      </c>
      <c r="B551" s="1">
        <v>1</v>
      </c>
      <c r="C551" s="1">
        <v>2</v>
      </c>
      <c r="D551" s="1" t="s">
        <v>788</v>
      </c>
      <c r="E551" s="1" t="s">
        <v>12</v>
      </c>
      <c r="F551" s="4">
        <v>8</v>
      </c>
      <c r="G551" s="1">
        <v>1</v>
      </c>
      <c r="H551" s="1">
        <v>1</v>
      </c>
      <c r="I551" s="1" t="s">
        <v>227</v>
      </c>
      <c r="J551" s="1">
        <v>36.75</v>
      </c>
      <c r="L551" s="1" t="s">
        <v>14</v>
      </c>
      <c r="M551">
        <f t="shared" si="8"/>
        <v>1</v>
      </c>
    </row>
    <row r="552" spans="1:13" x14ac:dyDescent="0.2">
      <c r="A552" s="1">
        <v>551</v>
      </c>
      <c r="B552" s="1">
        <v>1</v>
      </c>
      <c r="C552" s="1">
        <v>1</v>
      </c>
      <c r="D552" s="1" t="s">
        <v>789</v>
      </c>
      <c r="E552" s="1" t="s">
        <v>12</v>
      </c>
      <c r="F552" s="4">
        <v>17</v>
      </c>
      <c r="G552" s="1">
        <v>0</v>
      </c>
      <c r="H552" s="1">
        <v>2</v>
      </c>
      <c r="I552" s="1">
        <v>17421</v>
      </c>
      <c r="J552" s="1">
        <v>110.88330000000001</v>
      </c>
      <c r="K552" s="1" t="s">
        <v>790</v>
      </c>
      <c r="L552" s="1" t="s">
        <v>19</v>
      </c>
      <c r="M552">
        <f t="shared" si="8"/>
        <v>2</v>
      </c>
    </row>
    <row r="553" spans="1:13" x14ac:dyDescent="0.2">
      <c r="A553" s="1">
        <v>552</v>
      </c>
      <c r="B553" s="1">
        <v>0</v>
      </c>
      <c r="C553" s="1">
        <v>2</v>
      </c>
      <c r="D553" s="1" t="s">
        <v>791</v>
      </c>
      <c r="E553" s="1" t="s">
        <v>12</v>
      </c>
      <c r="F553" s="4">
        <v>27</v>
      </c>
      <c r="G553" s="1">
        <v>0</v>
      </c>
      <c r="H553" s="1">
        <v>0</v>
      </c>
      <c r="I553" s="1">
        <v>244358</v>
      </c>
      <c r="J553" s="1">
        <v>26</v>
      </c>
      <c r="L553" s="1" t="s">
        <v>14</v>
      </c>
      <c r="M553">
        <f t="shared" si="8"/>
        <v>1</v>
      </c>
    </row>
    <row r="554" spans="1:13" x14ac:dyDescent="0.2">
      <c r="A554" s="1">
        <v>553</v>
      </c>
      <c r="B554" s="1">
        <v>0</v>
      </c>
      <c r="C554" s="1">
        <v>3</v>
      </c>
      <c r="D554" s="1" t="s">
        <v>792</v>
      </c>
      <c r="E554" s="1" t="s">
        <v>12</v>
      </c>
      <c r="F554" s="5"/>
      <c r="G554" s="1">
        <v>0</v>
      </c>
      <c r="H554" s="1">
        <v>0</v>
      </c>
      <c r="I554" s="1">
        <v>330979</v>
      </c>
      <c r="J554" s="1">
        <v>7.8292000000000002</v>
      </c>
      <c r="L554" s="1" t="s">
        <v>26</v>
      </c>
      <c r="M554">
        <f t="shared" si="8"/>
        <v>6</v>
      </c>
    </row>
    <row r="555" spans="1:13" x14ac:dyDescent="0.2">
      <c r="A555" s="1">
        <v>554</v>
      </c>
      <c r="B555" s="1">
        <v>1</v>
      </c>
      <c r="C555" s="1">
        <v>3</v>
      </c>
      <c r="D555" s="1" t="s">
        <v>793</v>
      </c>
      <c r="E555" s="1" t="s">
        <v>12</v>
      </c>
      <c r="F555" s="4">
        <v>22</v>
      </c>
      <c r="G555" s="1">
        <v>0</v>
      </c>
      <c r="H555" s="1">
        <v>0</v>
      </c>
      <c r="I555" s="1">
        <v>2620</v>
      </c>
      <c r="J555" s="1">
        <v>7.2249999999999996</v>
      </c>
      <c r="L555" s="1" t="s">
        <v>19</v>
      </c>
      <c r="M555">
        <f t="shared" si="8"/>
        <v>2</v>
      </c>
    </row>
    <row r="556" spans="1:13" x14ac:dyDescent="0.2">
      <c r="A556" s="1">
        <v>555</v>
      </c>
      <c r="B556" s="1">
        <v>1</v>
      </c>
      <c r="C556" s="1">
        <v>3</v>
      </c>
      <c r="D556" s="1" t="s">
        <v>794</v>
      </c>
      <c r="E556" s="1" t="s">
        <v>16</v>
      </c>
      <c r="F556" s="4">
        <v>22</v>
      </c>
      <c r="G556" s="1">
        <v>0</v>
      </c>
      <c r="H556" s="1">
        <v>0</v>
      </c>
      <c r="I556" s="1">
        <v>347085</v>
      </c>
      <c r="J556" s="1">
        <v>7.7750000000000004</v>
      </c>
      <c r="L556" s="1" t="s">
        <v>14</v>
      </c>
      <c r="M556">
        <f t="shared" si="8"/>
        <v>1</v>
      </c>
    </row>
    <row r="557" spans="1:13" x14ac:dyDescent="0.2">
      <c r="A557" s="1">
        <v>556</v>
      </c>
      <c r="B557" s="1">
        <v>0</v>
      </c>
      <c r="C557" s="1">
        <v>1</v>
      </c>
      <c r="D557" s="1" t="s">
        <v>795</v>
      </c>
      <c r="E557" s="1" t="s">
        <v>12</v>
      </c>
      <c r="F557" s="4">
        <v>62</v>
      </c>
      <c r="G557" s="1">
        <v>0</v>
      </c>
      <c r="H557" s="1">
        <v>0</v>
      </c>
      <c r="I557" s="1">
        <v>113807</v>
      </c>
      <c r="J557" s="1">
        <v>26.55</v>
      </c>
      <c r="L557" s="1" t="s">
        <v>14</v>
      </c>
      <c r="M557">
        <f t="shared" si="8"/>
        <v>1</v>
      </c>
    </row>
    <row r="558" spans="1:13" x14ac:dyDescent="0.2">
      <c r="A558" s="1">
        <v>557</v>
      </c>
      <c r="B558" s="1">
        <v>1</v>
      </c>
      <c r="C558" s="1">
        <v>1</v>
      </c>
      <c r="D558" s="1" t="s">
        <v>796</v>
      </c>
      <c r="E558" s="1" t="s">
        <v>16</v>
      </c>
      <c r="F558" s="4">
        <v>48</v>
      </c>
      <c r="G558" s="1">
        <v>1</v>
      </c>
      <c r="H558" s="1">
        <v>0</v>
      </c>
      <c r="I558" s="1">
        <v>11755</v>
      </c>
      <c r="J558" s="1">
        <v>39.6</v>
      </c>
      <c r="K558" s="1" t="s">
        <v>797</v>
      </c>
      <c r="L558" s="1" t="s">
        <v>19</v>
      </c>
      <c r="M558">
        <f t="shared" si="8"/>
        <v>2</v>
      </c>
    </row>
    <row r="559" spans="1:13" x14ac:dyDescent="0.2">
      <c r="A559" s="1">
        <v>558</v>
      </c>
      <c r="B559" s="1">
        <v>0</v>
      </c>
      <c r="C559" s="1">
        <v>1</v>
      </c>
      <c r="D559" s="1" t="s">
        <v>798</v>
      </c>
      <c r="E559" s="1" t="s">
        <v>12</v>
      </c>
      <c r="F559" s="5"/>
      <c r="G559" s="1">
        <v>0</v>
      </c>
      <c r="H559" s="1">
        <v>0</v>
      </c>
      <c r="I559" s="1" t="s">
        <v>564</v>
      </c>
      <c r="J559" s="1">
        <v>227.52500000000001</v>
      </c>
      <c r="L559" s="1" t="s">
        <v>19</v>
      </c>
      <c r="M559">
        <f t="shared" si="8"/>
        <v>2</v>
      </c>
    </row>
    <row r="560" spans="1:13" x14ac:dyDescent="0.2">
      <c r="A560" s="1">
        <v>559</v>
      </c>
      <c r="B560" s="1">
        <v>1</v>
      </c>
      <c r="C560" s="1">
        <v>1</v>
      </c>
      <c r="D560" s="1" t="s">
        <v>799</v>
      </c>
      <c r="E560" s="1" t="s">
        <v>16</v>
      </c>
      <c r="F560" s="4">
        <v>39</v>
      </c>
      <c r="G560" s="1">
        <v>1</v>
      </c>
      <c r="H560" s="1">
        <v>1</v>
      </c>
      <c r="I560" s="1">
        <v>110413</v>
      </c>
      <c r="J560" s="1">
        <v>79.650000000000006</v>
      </c>
      <c r="K560" s="1" t="s">
        <v>396</v>
      </c>
      <c r="L560" s="1" t="s">
        <v>14</v>
      </c>
      <c r="M560">
        <f t="shared" si="8"/>
        <v>1</v>
      </c>
    </row>
    <row r="561" spans="1:13" x14ac:dyDescent="0.2">
      <c r="A561" s="1">
        <v>560</v>
      </c>
      <c r="B561" s="1">
        <v>1</v>
      </c>
      <c r="C561" s="1">
        <v>3</v>
      </c>
      <c r="D561" s="1" t="s">
        <v>800</v>
      </c>
      <c r="E561" s="1" t="s">
        <v>16</v>
      </c>
      <c r="F561" s="4">
        <v>36</v>
      </c>
      <c r="G561" s="1">
        <v>1</v>
      </c>
      <c r="H561" s="1">
        <v>0</v>
      </c>
      <c r="I561" s="1">
        <v>345572</v>
      </c>
      <c r="J561" s="1">
        <v>17.399999999999999</v>
      </c>
      <c r="L561" s="1" t="s">
        <v>14</v>
      </c>
      <c r="M561">
        <f t="shared" si="8"/>
        <v>1</v>
      </c>
    </row>
    <row r="562" spans="1:13" x14ac:dyDescent="0.2">
      <c r="A562" s="1">
        <v>561</v>
      </c>
      <c r="B562" s="1">
        <v>0</v>
      </c>
      <c r="C562" s="1">
        <v>3</v>
      </c>
      <c r="D562" s="1" t="s">
        <v>801</v>
      </c>
      <c r="E562" s="1" t="s">
        <v>12</v>
      </c>
      <c r="F562" s="5"/>
      <c r="G562" s="1">
        <v>0</v>
      </c>
      <c r="H562" s="1">
        <v>0</v>
      </c>
      <c r="I562" s="1">
        <v>372622</v>
      </c>
      <c r="J562" s="1">
        <v>7.75</v>
      </c>
      <c r="L562" s="1" t="s">
        <v>26</v>
      </c>
      <c r="M562">
        <f t="shared" si="8"/>
        <v>6</v>
      </c>
    </row>
    <row r="563" spans="1:13" x14ac:dyDescent="0.2">
      <c r="A563" s="1">
        <v>562</v>
      </c>
      <c r="B563" s="1">
        <v>0</v>
      </c>
      <c r="C563" s="1">
        <v>3</v>
      </c>
      <c r="D563" s="1" t="s">
        <v>802</v>
      </c>
      <c r="E563" s="1" t="s">
        <v>12</v>
      </c>
      <c r="F563" s="4">
        <v>40</v>
      </c>
      <c r="G563" s="1">
        <v>0</v>
      </c>
      <c r="H563" s="1">
        <v>0</v>
      </c>
      <c r="I563" s="1">
        <v>349251</v>
      </c>
      <c r="J563" s="1">
        <v>7.8958000000000004</v>
      </c>
      <c r="L563" s="1" t="s">
        <v>14</v>
      </c>
      <c r="M563">
        <f t="shared" si="8"/>
        <v>1</v>
      </c>
    </row>
    <row r="564" spans="1:13" x14ac:dyDescent="0.2">
      <c r="A564" s="1">
        <v>563</v>
      </c>
      <c r="B564" s="1">
        <v>0</v>
      </c>
      <c r="C564" s="1">
        <v>2</v>
      </c>
      <c r="D564" s="1" t="s">
        <v>803</v>
      </c>
      <c r="E564" s="1" t="s">
        <v>12</v>
      </c>
      <c r="F564" s="4">
        <v>28</v>
      </c>
      <c r="G564" s="1">
        <v>0</v>
      </c>
      <c r="H564" s="1">
        <v>0</v>
      </c>
      <c r="I564" s="1">
        <v>218629</v>
      </c>
      <c r="J564" s="1">
        <v>13.5</v>
      </c>
      <c r="L564" s="1" t="s">
        <v>14</v>
      </c>
      <c r="M564">
        <f t="shared" si="8"/>
        <v>1</v>
      </c>
    </row>
    <row r="565" spans="1:13" x14ac:dyDescent="0.2">
      <c r="A565" s="1">
        <v>564</v>
      </c>
      <c r="B565" s="1">
        <v>0</v>
      </c>
      <c r="C565" s="1">
        <v>3</v>
      </c>
      <c r="D565" s="1" t="s">
        <v>804</v>
      </c>
      <c r="E565" s="1" t="s">
        <v>12</v>
      </c>
      <c r="F565" s="5"/>
      <c r="G565" s="1">
        <v>0</v>
      </c>
      <c r="H565" s="1">
        <v>0</v>
      </c>
      <c r="I565" s="1" t="s">
        <v>805</v>
      </c>
      <c r="J565" s="1">
        <v>8.0500000000000007</v>
      </c>
      <c r="L565" s="1" t="s">
        <v>14</v>
      </c>
      <c r="M565">
        <f t="shared" si="8"/>
        <v>1</v>
      </c>
    </row>
    <row r="566" spans="1:13" x14ac:dyDescent="0.2">
      <c r="A566" s="1">
        <v>565</v>
      </c>
      <c r="B566" s="1">
        <v>0</v>
      </c>
      <c r="C566" s="1">
        <v>3</v>
      </c>
      <c r="D566" s="1" t="s">
        <v>806</v>
      </c>
      <c r="E566" s="1" t="s">
        <v>16</v>
      </c>
      <c r="F566" s="5"/>
      <c r="G566" s="1">
        <v>0</v>
      </c>
      <c r="H566" s="1">
        <v>0</v>
      </c>
      <c r="I566" s="1" t="s">
        <v>807</v>
      </c>
      <c r="J566" s="1">
        <v>8.0500000000000007</v>
      </c>
      <c r="L566" s="1" t="s">
        <v>14</v>
      </c>
      <c r="M566">
        <f t="shared" si="8"/>
        <v>1</v>
      </c>
    </row>
    <row r="567" spans="1:13" x14ac:dyDescent="0.2">
      <c r="A567" s="1">
        <v>566</v>
      </c>
      <c r="B567" s="1">
        <v>0</v>
      </c>
      <c r="C567" s="1">
        <v>3</v>
      </c>
      <c r="D567" s="1" t="s">
        <v>808</v>
      </c>
      <c r="E567" s="1" t="s">
        <v>12</v>
      </c>
      <c r="F567" s="4">
        <v>24</v>
      </c>
      <c r="G567" s="1">
        <v>2</v>
      </c>
      <c r="H567" s="1">
        <v>0</v>
      </c>
      <c r="I567" s="1" t="s">
        <v>809</v>
      </c>
      <c r="J567" s="1">
        <v>24.15</v>
      </c>
      <c r="L567" s="1" t="s">
        <v>14</v>
      </c>
      <c r="M567">
        <f t="shared" si="8"/>
        <v>1</v>
      </c>
    </row>
    <row r="568" spans="1:13" x14ac:dyDescent="0.2">
      <c r="A568" s="1">
        <v>567</v>
      </c>
      <c r="B568" s="1">
        <v>0</v>
      </c>
      <c r="C568" s="1">
        <v>3</v>
      </c>
      <c r="D568" s="1" t="s">
        <v>810</v>
      </c>
      <c r="E568" s="1" t="s">
        <v>12</v>
      </c>
      <c r="F568" s="4">
        <v>19</v>
      </c>
      <c r="G568" s="1">
        <v>0</v>
      </c>
      <c r="H568" s="1">
        <v>0</v>
      </c>
      <c r="I568" s="1">
        <v>349205</v>
      </c>
      <c r="J568" s="1">
        <v>7.8958000000000004</v>
      </c>
      <c r="L568" s="1" t="s">
        <v>14</v>
      </c>
      <c r="M568">
        <f t="shared" si="8"/>
        <v>1</v>
      </c>
    </row>
    <row r="569" spans="1:13" x14ac:dyDescent="0.2">
      <c r="A569" s="1">
        <v>568</v>
      </c>
      <c r="B569" s="1">
        <v>0</v>
      </c>
      <c r="C569" s="1">
        <v>3</v>
      </c>
      <c r="D569" s="1" t="s">
        <v>811</v>
      </c>
      <c r="E569" s="1" t="s">
        <v>16</v>
      </c>
      <c r="F569" s="4">
        <v>29</v>
      </c>
      <c r="G569" s="1">
        <v>0</v>
      </c>
      <c r="H569" s="1">
        <v>4</v>
      </c>
      <c r="I569" s="1">
        <v>349909</v>
      </c>
      <c r="J569" s="1">
        <v>21.074999999999999</v>
      </c>
      <c r="L569" s="1" t="s">
        <v>14</v>
      </c>
      <c r="M569">
        <f t="shared" si="8"/>
        <v>1</v>
      </c>
    </row>
    <row r="570" spans="1:13" x14ac:dyDescent="0.2">
      <c r="A570" s="1">
        <v>569</v>
      </c>
      <c r="B570" s="1">
        <v>0</v>
      </c>
      <c r="C570" s="1">
        <v>3</v>
      </c>
      <c r="D570" s="1" t="s">
        <v>812</v>
      </c>
      <c r="E570" s="1" t="s">
        <v>12</v>
      </c>
      <c r="F570" s="5"/>
      <c r="G570" s="1">
        <v>0</v>
      </c>
      <c r="H570" s="1">
        <v>0</v>
      </c>
      <c r="I570" s="1">
        <v>2686</v>
      </c>
      <c r="J570" s="1">
        <v>7.2291999999999996</v>
      </c>
      <c r="L570" s="1" t="s">
        <v>19</v>
      </c>
      <c r="M570">
        <f t="shared" si="8"/>
        <v>2</v>
      </c>
    </row>
    <row r="571" spans="1:13" x14ac:dyDescent="0.2">
      <c r="A571" s="1">
        <v>570</v>
      </c>
      <c r="B571" s="1">
        <v>1</v>
      </c>
      <c r="C571" s="1">
        <v>3</v>
      </c>
      <c r="D571" s="1" t="s">
        <v>813</v>
      </c>
      <c r="E571" s="1" t="s">
        <v>12</v>
      </c>
      <c r="F571" s="4">
        <v>32</v>
      </c>
      <c r="G571" s="1">
        <v>0</v>
      </c>
      <c r="H571" s="1">
        <v>0</v>
      </c>
      <c r="I571" s="1">
        <v>350417</v>
      </c>
      <c r="J571" s="1">
        <v>7.8541999999999996</v>
      </c>
      <c r="L571" s="1" t="s">
        <v>14</v>
      </c>
      <c r="M571">
        <f t="shared" si="8"/>
        <v>1</v>
      </c>
    </row>
    <row r="572" spans="1:13" x14ac:dyDescent="0.2">
      <c r="A572" s="1">
        <v>571</v>
      </c>
      <c r="B572" s="1">
        <v>1</v>
      </c>
      <c r="C572" s="1">
        <v>2</v>
      </c>
      <c r="D572" s="1" t="s">
        <v>814</v>
      </c>
      <c r="E572" s="1" t="s">
        <v>12</v>
      </c>
      <c r="F572" s="4">
        <v>62</v>
      </c>
      <c r="G572" s="1">
        <v>0</v>
      </c>
      <c r="H572" s="1">
        <v>0</v>
      </c>
      <c r="I572" s="1" t="s">
        <v>815</v>
      </c>
      <c r="J572" s="1">
        <v>10.5</v>
      </c>
      <c r="L572" s="1" t="s">
        <v>14</v>
      </c>
      <c r="M572">
        <f t="shared" si="8"/>
        <v>1</v>
      </c>
    </row>
    <row r="573" spans="1:13" x14ac:dyDescent="0.2">
      <c r="A573" s="1">
        <v>572</v>
      </c>
      <c r="B573" s="1">
        <v>1</v>
      </c>
      <c r="C573" s="1">
        <v>1</v>
      </c>
      <c r="D573" s="1" t="s">
        <v>816</v>
      </c>
      <c r="E573" s="1" t="s">
        <v>16</v>
      </c>
      <c r="F573" s="4">
        <v>53</v>
      </c>
      <c r="G573" s="1">
        <v>2</v>
      </c>
      <c r="H573" s="1">
        <v>0</v>
      </c>
      <c r="I573" s="1">
        <v>11769</v>
      </c>
      <c r="J573" s="1">
        <v>51.479199999999999</v>
      </c>
      <c r="K573" s="1" t="s">
        <v>817</v>
      </c>
      <c r="L573" s="1" t="s">
        <v>14</v>
      </c>
      <c r="M573">
        <f t="shared" si="8"/>
        <v>1</v>
      </c>
    </row>
    <row r="574" spans="1:13" x14ac:dyDescent="0.2">
      <c r="A574" s="1">
        <v>573</v>
      </c>
      <c r="B574" s="1">
        <v>1</v>
      </c>
      <c r="C574" s="1">
        <v>1</v>
      </c>
      <c r="D574" s="1" t="s">
        <v>818</v>
      </c>
      <c r="E574" s="1" t="s">
        <v>12</v>
      </c>
      <c r="F574" s="4">
        <v>36</v>
      </c>
      <c r="G574" s="1">
        <v>0</v>
      </c>
      <c r="H574" s="1">
        <v>0</v>
      </c>
      <c r="I574" s="1" t="s">
        <v>819</v>
      </c>
      <c r="J574" s="1">
        <v>26.387499999999999</v>
      </c>
      <c r="K574" s="1" t="s">
        <v>737</v>
      </c>
      <c r="L574" s="1" t="s">
        <v>14</v>
      </c>
      <c r="M574">
        <f t="shared" si="8"/>
        <v>1</v>
      </c>
    </row>
    <row r="575" spans="1:13" x14ac:dyDescent="0.2">
      <c r="A575" s="1">
        <v>574</v>
      </c>
      <c r="B575" s="1">
        <v>1</v>
      </c>
      <c r="C575" s="1">
        <v>3</v>
      </c>
      <c r="D575" s="1" t="s">
        <v>820</v>
      </c>
      <c r="E575" s="1" t="s">
        <v>16</v>
      </c>
      <c r="F575" s="5"/>
      <c r="G575" s="1">
        <v>0</v>
      </c>
      <c r="H575" s="1">
        <v>0</v>
      </c>
      <c r="I575" s="1">
        <v>14312</v>
      </c>
      <c r="J575" s="1">
        <v>7.75</v>
      </c>
      <c r="L575" s="1" t="s">
        <v>26</v>
      </c>
      <c r="M575">
        <f t="shared" si="8"/>
        <v>6</v>
      </c>
    </row>
    <row r="576" spans="1:13" x14ac:dyDescent="0.2">
      <c r="A576" s="1">
        <v>575</v>
      </c>
      <c r="B576" s="1">
        <v>0</v>
      </c>
      <c r="C576" s="1">
        <v>3</v>
      </c>
      <c r="D576" s="1" t="s">
        <v>821</v>
      </c>
      <c r="E576" s="1" t="s">
        <v>12</v>
      </c>
      <c r="F576" s="4">
        <v>16</v>
      </c>
      <c r="G576" s="1">
        <v>0</v>
      </c>
      <c r="H576" s="1">
        <v>0</v>
      </c>
      <c r="I576" s="1" t="s">
        <v>822</v>
      </c>
      <c r="J576" s="1">
        <v>8.0500000000000007</v>
      </c>
      <c r="L576" s="1" t="s">
        <v>14</v>
      </c>
      <c r="M576">
        <f t="shared" si="8"/>
        <v>1</v>
      </c>
    </row>
    <row r="577" spans="1:13" x14ac:dyDescent="0.2">
      <c r="A577" s="1">
        <v>576</v>
      </c>
      <c r="B577" s="1">
        <v>0</v>
      </c>
      <c r="C577" s="1">
        <v>3</v>
      </c>
      <c r="D577" s="1" t="s">
        <v>823</v>
      </c>
      <c r="E577" s="1" t="s">
        <v>12</v>
      </c>
      <c r="F577" s="4">
        <v>19</v>
      </c>
      <c r="G577" s="1">
        <v>0</v>
      </c>
      <c r="H577" s="1">
        <v>0</v>
      </c>
      <c r="I577" s="1">
        <v>358585</v>
      </c>
      <c r="J577" s="1">
        <v>14.5</v>
      </c>
      <c r="L577" s="1" t="s">
        <v>14</v>
      </c>
      <c r="M577">
        <f t="shared" si="8"/>
        <v>1</v>
      </c>
    </row>
    <row r="578" spans="1:13" x14ac:dyDescent="0.2">
      <c r="A578" s="1">
        <v>577</v>
      </c>
      <c r="B578" s="1">
        <v>1</v>
      </c>
      <c r="C578" s="1">
        <v>2</v>
      </c>
      <c r="D578" s="1" t="s">
        <v>824</v>
      </c>
      <c r="E578" s="1" t="s">
        <v>16</v>
      </c>
      <c r="F578" s="4">
        <v>34</v>
      </c>
      <c r="G578" s="1">
        <v>0</v>
      </c>
      <c r="H578" s="1">
        <v>0</v>
      </c>
      <c r="I578" s="1">
        <v>243880</v>
      </c>
      <c r="J578" s="1">
        <v>13</v>
      </c>
      <c r="L578" s="1" t="s">
        <v>14</v>
      </c>
      <c r="M578">
        <f t="shared" si="8"/>
        <v>1</v>
      </c>
    </row>
    <row r="579" spans="1:13" x14ac:dyDescent="0.2">
      <c r="A579" s="1">
        <v>578</v>
      </c>
      <c r="B579" s="1">
        <v>1</v>
      </c>
      <c r="C579" s="1">
        <v>1</v>
      </c>
      <c r="D579" s="1" t="s">
        <v>825</v>
      </c>
      <c r="E579" s="1" t="s">
        <v>16</v>
      </c>
      <c r="F579" s="4">
        <v>39</v>
      </c>
      <c r="G579" s="1">
        <v>1</v>
      </c>
      <c r="H579" s="1">
        <v>0</v>
      </c>
      <c r="I579" s="1">
        <v>13507</v>
      </c>
      <c r="J579" s="1">
        <v>55.9</v>
      </c>
      <c r="K579" s="1" t="s">
        <v>630</v>
      </c>
      <c r="L579" s="1" t="s">
        <v>14</v>
      </c>
      <c r="M579">
        <f t="shared" ref="M579:M642" si="9">MATCH($L$2:$L$892,$L$2:$L$892,0)</f>
        <v>1</v>
      </c>
    </row>
    <row r="580" spans="1:13" x14ac:dyDescent="0.2">
      <c r="A580" s="1">
        <v>579</v>
      </c>
      <c r="B580" s="1">
        <v>0</v>
      </c>
      <c r="C580" s="1">
        <v>3</v>
      </c>
      <c r="D580" s="1" t="s">
        <v>826</v>
      </c>
      <c r="E580" s="1" t="s">
        <v>16</v>
      </c>
      <c r="F580" s="5"/>
      <c r="G580" s="1">
        <v>1</v>
      </c>
      <c r="H580" s="1">
        <v>0</v>
      </c>
      <c r="I580" s="1">
        <v>2689</v>
      </c>
      <c r="J580" s="1">
        <v>14.458299999999999</v>
      </c>
      <c r="L580" s="1" t="s">
        <v>19</v>
      </c>
      <c r="M580">
        <f t="shared" si="9"/>
        <v>2</v>
      </c>
    </row>
    <row r="581" spans="1:13" x14ac:dyDescent="0.2">
      <c r="A581" s="1">
        <v>580</v>
      </c>
      <c r="B581" s="1">
        <v>1</v>
      </c>
      <c r="C581" s="1">
        <v>3</v>
      </c>
      <c r="D581" s="1" t="s">
        <v>827</v>
      </c>
      <c r="E581" s="1" t="s">
        <v>12</v>
      </c>
      <c r="F581" s="4">
        <v>32</v>
      </c>
      <c r="G581" s="1">
        <v>0</v>
      </c>
      <c r="H581" s="1">
        <v>0</v>
      </c>
      <c r="I581" s="1" t="s">
        <v>828</v>
      </c>
      <c r="J581" s="1">
        <v>7.9249999999999998</v>
      </c>
      <c r="L581" s="1" t="s">
        <v>14</v>
      </c>
      <c r="M581">
        <f t="shared" si="9"/>
        <v>1</v>
      </c>
    </row>
    <row r="582" spans="1:13" x14ac:dyDescent="0.2">
      <c r="A582" s="1">
        <v>581</v>
      </c>
      <c r="B582" s="1">
        <v>1</v>
      </c>
      <c r="C582" s="1">
        <v>2</v>
      </c>
      <c r="D582" s="1" t="s">
        <v>829</v>
      </c>
      <c r="E582" s="1" t="s">
        <v>16</v>
      </c>
      <c r="F582" s="4">
        <v>25</v>
      </c>
      <c r="G582" s="1">
        <v>1</v>
      </c>
      <c r="H582" s="1">
        <v>1</v>
      </c>
      <c r="I582" s="1">
        <v>237789</v>
      </c>
      <c r="J582" s="1">
        <v>30</v>
      </c>
      <c r="L582" s="1" t="s">
        <v>14</v>
      </c>
      <c r="M582">
        <f t="shared" si="9"/>
        <v>1</v>
      </c>
    </row>
    <row r="583" spans="1:13" x14ac:dyDescent="0.2">
      <c r="A583" s="1">
        <v>582</v>
      </c>
      <c r="B583" s="1">
        <v>1</v>
      </c>
      <c r="C583" s="1">
        <v>1</v>
      </c>
      <c r="D583" s="1" t="s">
        <v>830</v>
      </c>
      <c r="E583" s="1" t="s">
        <v>16</v>
      </c>
      <c r="F583" s="4">
        <v>39</v>
      </c>
      <c r="G583" s="1">
        <v>1</v>
      </c>
      <c r="H583" s="1">
        <v>1</v>
      </c>
      <c r="I583" s="1">
        <v>17421</v>
      </c>
      <c r="J583" s="1">
        <v>110.88330000000001</v>
      </c>
      <c r="K583" s="1" t="s">
        <v>831</v>
      </c>
      <c r="L583" s="1" t="s">
        <v>19</v>
      </c>
      <c r="M583">
        <f t="shared" si="9"/>
        <v>2</v>
      </c>
    </row>
    <row r="584" spans="1:13" x14ac:dyDescent="0.2">
      <c r="A584" s="1">
        <v>583</v>
      </c>
      <c r="B584" s="1">
        <v>0</v>
      </c>
      <c r="C584" s="1">
        <v>2</v>
      </c>
      <c r="D584" s="1" t="s">
        <v>832</v>
      </c>
      <c r="E584" s="1" t="s">
        <v>12</v>
      </c>
      <c r="F584" s="4">
        <v>54</v>
      </c>
      <c r="G584" s="1">
        <v>0</v>
      </c>
      <c r="H584" s="1">
        <v>0</v>
      </c>
      <c r="I584" s="1">
        <v>28403</v>
      </c>
      <c r="J584" s="1">
        <v>26</v>
      </c>
      <c r="L584" s="1" t="s">
        <v>14</v>
      </c>
      <c r="M584">
        <f t="shared" si="9"/>
        <v>1</v>
      </c>
    </row>
    <row r="585" spans="1:13" x14ac:dyDescent="0.2">
      <c r="A585" s="1">
        <v>584</v>
      </c>
      <c r="B585" s="1">
        <v>0</v>
      </c>
      <c r="C585" s="1">
        <v>1</v>
      </c>
      <c r="D585" s="1" t="s">
        <v>833</v>
      </c>
      <c r="E585" s="1" t="s">
        <v>12</v>
      </c>
      <c r="F585" s="4">
        <v>36</v>
      </c>
      <c r="G585" s="1">
        <v>0</v>
      </c>
      <c r="H585" s="1">
        <v>0</v>
      </c>
      <c r="I585" s="1">
        <v>13049</v>
      </c>
      <c r="J585" s="1">
        <v>40.125</v>
      </c>
      <c r="K585" s="1" t="s">
        <v>834</v>
      </c>
      <c r="L585" s="1" t="s">
        <v>19</v>
      </c>
      <c r="M585">
        <f t="shared" si="9"/>
        <v>2</v>
      </c>
    </row>
    <row r="586" spans="1:13" x14ac:dyDescent="0.2">
      <c r="A586" s="1">
        <v>585</v>
      </c>
      <c r="B586" s="1">
        <v>0</v>
      </c>
      <c r="C586" s="1">
        <v>3</v>
      </c>
      <c r="D586" s="1" t="s">
        <v>835</v>
      </c>
      <c r="E586" s="1" t="s">
        <v>12</v>
      </c>
      <c r="F586" s="5"/>
      <c r="G586" s="1">
        <v>0</v>
      </c>
      <c r="H586" s="1">
        <v>0</v>
      </c>
      <c r="I586" s="1">
        <v>3411</v>
      </c>
      <c r="J586" s="1">
        <v>8.7125000000000004</v>
      </c>
      <c r="L586" s="1" t="s">
        <v>19</v>
      </c>
      <c r="M586">
        <f t="shared" si="9"/>
        <v>2</v>
      </c>
    </row>
    <row r="587" spans="1:13" x14ac:dyDescent="0.2">
      <c r="A587" s="1">
        <v>586</v>
      </c>
      <c r="B587" s="1">
        <v>1</v>
      </c>
      <c r="C587" s="1">
        <v>1</v>
      </c>
      <c r="D587" s="1" t="s">
        <v>836</v>
      </c>
      <c r="E587" s="1" t="s">
        <v>16</v>
      </c>
      <c r="F587" s="4">
        <v>18</v>
      </c>
      <c r="G587" s="1">
        <v>0</v>
      </c>
      <c r="H587" s="1">
        <v>2</v>
      </c>
      <c r="I587" s="1">
        <v>110413</v>
      </c>
      <c r="J587" s="1">
        <v>79.650000000000006</v>
      </c>
      <c r="K587" s="1" t="s">
        <v>837</v>
      </c>
      <c r="L587" s="1" t="s">
        <v>14</v>
      </c>
      <c r="M587">
        <f t="shared" si="9"/>
        <v>1</v>
      </c>
    </row>
    <row r="588" spans="1:13" x14ac:dyDescent="0.2">
      <c r="A588" s="1">
        <v>587</v>
      </c>
      <c r="B588" s="1">
        <v>0</v>
      </c>
      <c r="C588" s="1">
        <v>2</v>
      </c>
      <c r="D588" s="1" t="s">
        <v>838</v>
      </c>
      <c r="E588" s="1" t="s">
        <v>12</v>
      </c>
      <c r="F588" s="4">
        <v>47</v>
      </c>
      <c r="G588" s="1">
        <v>0</v>
      </c>
      <c r="H588" s="1">
        <v>0</v>
      </c>
      <c r="I588" s="1">
        <v>237565</v>
      </c>
      <c r="J588" s="1">
        <v>15</v>
      </c>
      <c r="L588" s="1" t="s">
        <v>14</v>
      </c>
      <c r="M588">
        <f t="shared" si="9"/>
        <v>1</v>
      </c>
    </row>
    <row r="589" spans="1:13" x14ac:dyDescent="0.2">
      <c r="A589" s="1">
        <v>588</v>
      </c>
      <c r="B589" s="1">
        <v>1</v>
      </c>
      <c r="C589" s="1">
        <v>1</v>
      </c>
      <c r="D589" s="1" t="s">
        <v>839</v>
      </c>
      <c r="E589" s="1" t="s">
        <v>12</v>
      </c>
      <c r="F589" s="4">
        <v>60</v>
      </c>
      <c r="G589" s="1">
        <v>1</v>
      </c>
      <c r="H589" s="1">
        <v>1</v>
      </c>
      <c r="I589" s="1">
        <v>13567</v>
      </c>
      <c r="J589" s="1">
        <v>79.2</v>
      </c>
      <c r="K589" s="1" t="s">
        <v>840</v>
      </c>
      <c r="L589" s="1" t="s">
        <v>19</v>
      </c>
      <c r="M589">
        <f t="shared" si="9"/>
        <v>2</v>
      </c>
    </row>
    <row r="590" spans="1:13" x14ac:dyDescent="0.2">
      <c r="A590" s="1">
        <v>589</v>
      </c>
      <c r="B590" s="1">
        <v>0</v>
      </c>
      <c r="C590" s="1">
        <v>3</v>
      </c>
      <c r="D590" s="1" t="s">
        <v>841</v>
      </c>
      <c r="E590" s="1" t="s">
        <v>12</v>
      </c>
      <c r="F590" s="4">
        <v>22</v>
      </c>
      <c r="G590" s="1">
        <v>0</v>
      </c>
      <c r="H590" s="1">
        <v>0</v>
      </c>
      <c r="I590" s="1">
        <v>14973</v>
      </c>
      <c r="J590" s="1">
        <v>8.0500000000000007</v>
      </c>
      <c r="L590" s="1" t="s">
        <v>14</v>
      </c>
      <c r="M590">
        <f t="shared" si="9"/>
        <v>1</v>
      </c>
    </row>
    <row r="591" spans="1:13" x14ac:dyDescent="0.2">
      <c r="A591" s="1">
        <v>590</v>
      </c>
      <c r="B591" s="1">
        <v>0</v>
      </c>
      <c r="C591" s="1">
        <v>3</v>
      </c>
      <c r="D591" s="1" t="s">
        <v>842</v>
      </c>
      <c r="E591" s="1" t="s">
        <v>12</v>
      </c>
      <c r="F591" s="5"/>
      <c r="G591" s="1">
        <v>0</v>
      </c>
      <c r="H591" s="1">
        <v>0</v>
      </c>
      <c r="I591" s="1" t="s">
        <v>843</v>
      </c>
      <c r="J591" s="1">
        <v>8.0500000000000007</v>
      </c>
      <c r="L591" s="1" t="s">
        <v>14</v>
      </c>
      <c r="M591">
        <f t="shared" si="9"/>
        <v>1</v>
      </c>
    </row>
    <row r="592" spans="1:13" x14ac:dyDescent="0.2">
      <c r="A592" s="1">
        <v>591</v>
      </c>
      <c r="B592" s="1">
        <v>0</v>
      </c>
      <c r="C592" s="1">
        <v>3</v>
      </c>
      <c r="D592" s="1" t="s">
        <v>844</v>
      </c>
      <c r="E592" s="1" t="s">
        <v>12</v>
      </c>
      <c r="F592" s="4">
        <v>35</v>
      </c>
      <c r="G592" s="1">
        <v>0</v>
      </c>
      <c r="H592" s="1">
        <v>0</v>
      </c>
      <c r="I592" s="1" t="s">
        <v>845</v>
      </c>
      <c r="J592" s="1">
        <v>7.125</v>
      </c>
      <c r="L592" s="1" t="s">
        <v>14</v>
      </c>
      <c r="M592">
        <f t="shared" si="9"/>
        <v>1</v>
      </c>
    </row>
    <row r="593" spans="1:13" x14ac:dyDescent="0.2">
      <c r="A593" s="1">
        <v>592</v>
      </c>
      <c r="B593" s="1">
        <v>1</v>
      </c>
      <c r="C593" s="1">
        <v>1</v>
      </c>
      <c r="D593" s="1" t="s">
        <v>846</v>
      </c>
      <c r="E593" s="1" t="s">
        <v>16</v>
      </c>
      <c r="F593" s="4">
        <v>52</v>
      </c>
      <c r="G593" s="1">
        <v>1</v>
      </c>
      <c r="H593" s="1">
        <v>0</v>
      </c>
      <c r="I593" s="1">
        <v>36947</v>
      </c>
      <c r="J593" s="1">
        <v>78.2667</v>
      </c>
      <c r="K593" s="1" t="s">
        <v>715</v>
      </c>
      <c r="L593" s="1" t="s">
        <v>19</v>
      </c>
      <c r="M593">
        <f t="shared" si="9"/>
        <v>2</v>
      </c>
    </row>
    <row r="594" spans="1:13" x14ac:dyDescent="0.2">
      <c r="A594" s="1">
        <v>593</v>
      </c>
      <c r="B594" s="1">
        <v>0</v>
      </c>
      <c r="C594" s="1">
        <v>3</v>
      </c>
      <c r="D594" s="1" t="s">
        <v>847</v>
      </c>
      <c r="E594" s="1" t="s">
        <v>12</v>
      </c>
      <c r="F594" s="4">
        <v>47</v>
      </c>
      <c r="G594" s="1">
        <v>0</v>
      </c>
      <c r="H594" s="1">
        <v>0</v>
      </c>
      <c r="I594" s="1" t="s">
        <v>848</v>
      </c>
      <c r="J594" s="1">
        <v>7.25</v>
      </c>
      <c r="L594" s="1" t="s">
        <v>14</v>
      </c>
      <c r="M594">
        <f t="shared" si="9"/>
        <v>1</v>
      </c>
    </row>
    <row r="595" spans="1:13" x14ac:dyDescent="0.2">
      <c r="A595" s="1">
        <v>594</v>
      </c>
      <c r="B595" s="1">
        <v>0</v>
      </c>
      <c r="C595" s="1">
        <v>3</v>
      </c>
      <c r="D595" s="1" t="s">
        <v>849</v>
      </c>
      <c r="E595" s="1" t="s">
        <v>16</v>
      </c>
      <c r="F595" s="5"/>
      <c r="G595" s="1">
        <v>0</v>
      </c>
      <c r="H595" s="1">
        <v>2</v>
      </c>
      <c r="I595" s="1">
        <v>364848</v>
      </c>
      <c r="J595" s="1">
        <v>7.75</v>
      </c>
      <c r="L595" s="1" t="s">
        <v>26</v>
      </c>
      <c r="M595">
        <f t="shared" si="9"/>
        <v>6</v>
      </c>
    </row>
    <row r="596" spans="1:13" x14ac:dyDescent="0.2">
      <c r="A596" s="1">
        <v>595</v>
      </c>
      <c r="B596" s="1">
        <v>0</v>
      </c>
      <c r="C596" s="1">
        <v>2</v>
      </c>
      <c r="D596" s="1" t="s">
        <v>850</v>
      </c>
      <c r="E596" s="1" t="s">
        <v>12</v>
      </c>
      <c r="F596" s="4">
        <v>37</v>
      </c>
      <c r="G596" s="1">
        <v>1</v>
      </c>
      <c r="H596" s="1">
        <v>0</v>
      </c>
      <c r="I596" s="1" t="s">
        <v>851</v>
      </c>
      <c r="J596" s="1">
        <v>26</v>
      </c>
      <c r="L596" s="1" t="s">
        <v>14</v>
      </c>
      <c r="M596">
        <f t="shared" si="9"/>
        <v>1</v>
      </c>
    </row>
    <row r="597" spans="1:13" x14ac:dyDescent="0.2">
      <c r="A597" s="1">
        <v>596</v>
      </c>
      <c r="B597" s="1">
        <v>0</v>
      </c>
      <c r="C597" s="1">
        <v>3</v>
      </c>
      <c r="D597" s="1" t="s">
        <v>852</v>
      </c>
      <c r="E597" s="1" t="s">
        <v>12</v>
      </c>
      <c r="F597" s="4">
        <v>36</v>
      </c>
      <c r="G597" s="1">
        <v>1</v>
      </c>
      <c r="H597" s="1">
        <v>1</v>
      </c>
      <c r="I597" s="1">
        <v>345773</v>
      </c>
      <c r="J597" s="1">
        <v>24.15</v>
      </c>
      <c r="L597" s="1" t="s">
        <v>14</v>
      </c>
      <c r="M597">
        <f t="shared" si="9"/>
        <v>1</v>
      </c>
    </row>
    <row r="598" spans="1:13" x14ac:dyDescent="0.2">
      <c r="A598" s="1">
        <v>597</v>
      </c>
      <c r="B598" s="1">
        <v>1</v>
      </c>
      <c r="C598" s="1">
        <v>2</v>
      </c>
      <c r="D598" s="1" t="s">
        <v>853</v>
      </c>
      <c r="E598" s="1" t="s">
        <v>16</v>
      </c>
      <c r="F598" s="5"/>
      <c r="G598" s="1">
        <v>0</v>
      </c>
      <c r="H598" s="1">
        <v>0</v>
      </c>
      <c r="I598" s="1">
        <v>248727</v>
      </c>
      <c r="J598" s="1">
        <v>33</v>
      </c>
      <c r="L598" s="1" t="s">
        <v>14</v>
      </c>
      <c r="M598">
        <f t="shared" si="9"/>
        <v>1</v>
      </c>
    </row>
    <row r="599" spans="1:13" x14ac:dyDescent="0.2">
      <c r="A599" s="1">
        <v>598</v>
      </c>
      <c r="B599" s="1">
        <v>0</v>
      </c>
      <c r="C599" s="1">
        <v>3</v>
      </c>
      <c r="D599" s="1" t="s">
        <v>854</v>
      </c>
      <c r="E599" s="1" t="s">
        <v>12</v>
      </c>
      <c r="F599" s="4">
        <v>49</v>
      </c>
      <c r="G599" s="1">
        <v>0</v>
      </c>
      <c r="H599" s="1">
        <v>0</v>
      </c>
      <c r="I599" s="1" t="s">
        <v>279</v>
      </c>
      <c r="J599" s="1">
        <v>0</v>
      </c>
      <c r="L599" s="1" t="s">
        <v>14</v>
      </c>
      <c r="M599">
        <f t="shared" si="9"/>
        <v>1</v>
      </c>
    </row>
    <row r="600" spans="1:13" x14ac:dyDescent="0.2">
      <c r="A600" s="1">
        <v>599</v>
      </c>
      <c r="B600" s="1">
        <v>0</v>
      </c>
      <c r="C600" s="1">
        <v>3</v>
      </c>
      <c r="D600" s="1" t="s">
        <v>855</v>
      </c>
      <c r="E600" s="1" t="s">
        <v>12</v>
      </c>
      <c r="F600" s="5"/>
      <c r="G600" s="1">
        <v>0</v>
      </c>
      <c r="H600" s="1">
        <v>0</v>
      </c>
      <c r="I600" s="1">
        <v>2664</v>
      </c>
      <c r="J600" s="1">
        <v>7.2249999999999996</v>
      </c>
      <c r="L600" s="1" t="s">
        <v>19</v>
      </c>
      <c r="M600">
        <f t="shared" si="9"/>
        <v>2</v>
      </c>
    </row>
    <row r="601" spans="1:13" x14ac:dyDescent="0.2">
      <c r="A601" s="1">
        <v>600</v>
      </c>
      <c r="B601" s="1">
        <v>1</v>
      </c>
      <c r="C601" s="1">
        <v>1</v>
      </c>
      <c r="D601" s="1" t="s">
        <v>856</v>
      </c>
      <c r="E601" s="1" t="s">
        <v>12</v>
      </c>
      <c r="F601" s="4">
        <v>49</v>
      </c>
      <c r="G601" s="1">
        <v>1</v>
      </c>
      <c r="H601" s="1">
        <v>0</v>
      </c>
      <c r="I601" s="1" t="s">
        <v>466</v>
      </c>
      <c r="J601" s="1">
        <v>56.929200000000002</v>
      </c>
      <c r="K601" s="1" t="s">
        <v>857</v>
      </c>
      <c r="L601" s="1" t="s">
        <v>19</v>
      </c>
      <c r="M601">
        <f t="shared" si="9"/>
        <v>2</v>
      </c>
    </row>
    <row r="602" spans="1:13" x14ac:dyDescent="0.2">
      <c r="A602" s="1">
        <v>601</v>
      </c>
      <c r="B602" s="1">
        <v>1</v>
      </c>
      <c r="C602" s="1">
        <v>2</v>
      </c>
      <c r="D602" s="1" t="s">
        <v>858</v>
      </c>
      <c r="E602" s="1" t="s">
        <v>16</v>
      </c>
      <c r="F602" s="4">
        <v>24</v>
      </c>
      <c r="G602" s="1">
        <v>2</v>
      </c>
      <c r="H602" s="1">
        <v>1</v>
      </c>
      <c r="I602" s="1">
        <v>243847</v>
      </c>
      <c r="J602" s="1">
        <v>27</v>
      </c>
      <c r="L602" s="1" t="s">
        <v>14</v>
      </c>
      <c r="M602">
        <f t="shared" si="9"/>
        <v>1</v>
      </c>
    </row>
    <row r="603" spans="1:13" x14ac:dyDescent="0.2">
      <c r="A603" s="1">
        <v>602</v>
      </c>
      <c r="B603" s="1">
        <v>0</v>
      </c>
      <c r="C603" s="1">
        <v>3</v>
      </c>
      <c r="D603" s="1" t="s">
        <v>859</v>
      </c>
      <c r="E603" s="1" t="s">
        <v>12</v>
      </c>
      <c r="F603" s="5"/>
      <c r="G603" s="1">
        <v>0</v>
      </c>
      <c r="H603" s="1">
        <v>0</v>
      </c>
      <c r="I603" s="1">
        <v>349214</v>
      </c>
      <c r="J603" s="1">
        <v>7.8958000000000004</v>
      </c>
      <c r="L603" s="1" t="s">
        <v>14</v>
      </c>
      <c r="M603">
        <f t="shared" si="9"/>
        <v>1</v>
      </c>
    </row>
    <row r="604" spans="1:13" x14ac:dyDescent="0.2">
      <c r="A604" s="1">
        <v>603</v>
      </c>
      <c r="B604" s="1">
        <v>0</v>
      </c>
      <c r="C604" s="1">
        <v>1</v>
      </c>
      <c r="D604" s="1" t="s">
        <v>860</v>
      </c>
      <c r="E604" s="1" t="s">
        <v>12</v>
      </c>
      <c r="F604" s="5"/>
      <c r="G604" s="1">
        <v>0</v>
      </c>
      <c r="H604" s="1">
        <v>0</v>
      </c>
      <c r="I604" s="1">
        <v>113796</v>
      </c>
      <c r="J604" s="1">
        <v>42.4</v>
      </c>
      <c r="L604" s="1" t="s">
        <v>14</v>
      </c>
      <c r="M604">
        <f t="shared" si="9"/>
        <v>1</v>
      </c>
    </row>
    <row r="605" spans="1:13" x14ac:dyDescent="0.2">
      <c r="A605" s="1">
        <v>604</v>
      </c>
      <c r="B605" s="1">
        <v>0</v>
      </c>
      <c r="C605" s="1">
        <v>3</v>
      </c>
      <c r="D605" s="1" t="s">
        <v>861</v>
      </c>
      <c r="E605" s="1" t="s">
        <v>12</v>
      </c>
      <c r="F605" s="4">
        <v>44</v>
      </c>
      <c r="G605" s="1">
        <v>0</v>
      </c>
      <c r="H605" s="1">
        <v>0</v>
      </c>
      <c r="I605" s="1">
        <v>364511</v>
      </c>
      <c r="J605" s="1">
        <v>8.0500000000000007</v>
      </c>
      <c r="L605" s="1" t="s">
        <v>14</v>
      </c>
      <c r="M605">
        <f t="shared" si="9"/>
        <v>1</v>
      </c>
    </row>
    <row r="606" spans="1:13" x14ac:dyDescent="0.2">
      <c r="A606" s="1">
        <v>605</v>
      </c>
      <c r="B606" s="1">
        <v>1</v>
      </c>
      <c r="C606" s="1">
        <v>1</v>
      </c>
      <c r="D606" s="1" t="s">
        <v>862</v>
      </c>
      <c r="E606" s="1" t="s">
        <v>12</v>
      </c>
      <c r="F606" s="4">
        <v>35</v>
      </c>
      <c r="G606" s="1">
        <v>0</v>
      </c>
      <c r="H606" s="1">
        <v>0</v>
      </c>
      <c r="I606" s="1">
        <v>111426</v>
      </c>
      <c r="J606" s="1">
        <v>26.55</v>
      </c>
      <c r="L606" s="1" t="s">
        <v>19</v>
      </c>
      <c r="M606">
        <f t="shared" si="9"/>
        <v>2</v>
      </c>
    </row>
    <row r="607" spans="1:13" x14ac:dyDescent="0.2">
      <c r="A607" s="1">
        <v>606</v>
      </c>
      <c r="B607" s="1">
        <v>0</v>
      </c>
      <c r="C607" s="1">
        <v>3</v>
      </c>
      <c r="D607" s="1" t="s">
        <v>863</v>
      </c>
      <c r="E607" s="1" t="s">
        <v>12</v>
      </c>
      <c r="F607" s="4">
        <v>36</v>
      </c>
      <c r="G607" s="1">
        <v>1</v>
      </c>
      <c r="H607" s="1">
        <v>0</v>
      </c>
      <c r="I607" s="1">
        <v>349910</v>
      </c>
      <c r="J607" s="1">
        <v>15.55</v>
      </c>
      <c r="L607" s="1" t="s">
        <v>14</v>
      </c>
      <c r="M607">
        <f t="shared" si="9"/>
        <v>1</v>
      </c>
    </row>
    <row r="608" spans="1:13" x14ac:dyDescent="0.2">
      <c r="A608" s="1">
        <v>607</v>
      </c>
      <c r="B608" s="1">
        <v>0</v>
      </c>
      <c r="C608" s="1">
        <v>3</v>
      </c>
      <c r="D608" s="1" t="s">
        <v>864</v>
      </c>
      <c r="E608" s="1" t="s">
        <v>12</v>
      </c>
      <c r="F608" s="4">
        <v>30</v>
      </c>
      <c r="G608" s="1">
        <v>0</v>
      </c>
      <c r="H608" s="1">
        <v>0</v>
      </c>
      <c r="I608" s="1">
        <v>349246</v>
      </c>
      <c r="J608" s="1">
        <v>7.8958000000000004</v>
      </c>
      <c r="L608" s="1" t="s">
        <v>14</v>
      </c>
      <c r="M608">
        <f t="shared" si="9"/>
        <v>1</v>
      </c>
    </row>
    <row r="609" spans="1:13" x14ac:dyDescent="0.2">
      <c r="A609" s="1">
        <v>608</v>
      </c>
      <c r="B609" s="1">
        <v>1</v>
      </c>
      <c r="C609" s="1">
        <v>1</v>
      </c>
      <c r="D609" s="1" t="s">
        <v>865</v>
      </c>
      <c r="E609" s="1" t="s">
        <v>12</v>
      </c>
      <c r="F609" s="4">
        <v>27</v>
      </c>
      <c r="G609" s="1">
        <v>0</v>
      </c>
      <c r="H609" s="1">
        <v>0</v>
      </c>
      <c r="I609" s="1">
        <v>113804</v>
      </c>
      <c r="J609" s="1">
        <v>30.5</v>
      </c>
      <c r="L609" s="1" t="s">
        <v>14</v>
      </c>
      <c r="M609">
        <f t="shared" si="9"/>
        <v>1</v>
      </c>
    </row>
    <row r="610" spans="1:13" x14ac:dyDescent="0.2">
      <c r="A610" s="1">
        <v>609</v>
      </c>
      <c r="B610" s="1">
        <v>1</v>
      </c>
      <c r="C610" s="1">
        <v>2</v>
      </c>
      <c r="D610" s="1" t="s">
        <v>866</v>
      </c>
      <c r="E610" s="1" t="s">
        <v>16</v>
      </c>
      <c r="F610" s="4">
        <v>22</v>
      </c>
      <c r="G610" s="1">
        <v>1</v>
      </c>
      <c r="H610" s="1">
        <v>2</v>
      </c>
      <c r="I610" s="1" t="s">
        <v>79</v>
      </c>
      <c r="J610" s="1">
        <v>41.5792</v>
      </c>
      <c r="L610" s="1" t="s">
        <v>19</v>
      </c>
      <c r="M610">
        <f t="shared" si="9"/>
        <v>2</v>
      </c>
    </row>
    <row r="611" spans="1:13" x14ac:dyDescent="0.2">
      <c r="A611" s="1">
        <v>610</v>
      </c>
      <c r="B611" s="1">
        <v>1</v>
      </c>
      <c r="C611" s="1">
        <v>1</v>
      </c>
      <c r="D611" s="1" t="s">
        <v>867</v>
      </c>
      <c r="E611" s="1" t="s">
        <v>16</v>
      </c>
      <c r="F611" s="4">
        <v>40</v>
      </c>
      <c r="G611" s="1">
        <v>0</v>
      </c>
      <c r="H611" s="1">
        <v>0</v>
      </c>
      <c r="I611" s="1" t="s">
        <v>405</v>
      </c>
      <c r="J611" s="1">
        <v>153.46250000000001</v>
      </c>
      <c r="K611" s="1" t="s">
        <v>406</v>
      </c>
      <c r="L611" s="1" t="s">
        <v>14</v>
      </c>
      <c r="M611">
        <f t="shared" si="9"/>
        <v>1</v>
      </c>
    </row>
    <row r="612" spans="1:13" x14ac:dyDescent="0.2">
      <c r="A612" s="1">
        <v>611</v>
      </c>
      <c r="B612" s="1">
        <v>0</v>
      </c>
      <c r="C612" s="1">
        <v>3</v>
      </c>
      <c r="D612" s="1" t="s">
        <v>868</v>
      </c>
      <c r="E612" s="1" t="s">
        <v>16</v>
      </c>
      <c r="F612" s="4">
        <v>39</v>
      </c>
      <c r="G612" s="1">
        <v>1</v>
      </c>
      <c r="H612" s="1">
        <v>5</v>
      </c>
      <c r="I612" s="1">
        <v>347082</v>
      </c>
      <c r="J612" s="1">
        <v>31.274999999999999</v>
      </c>
      <c r="L612" s="1" t="s">
        <v>14</v>
      </c>
      <c r="M612">
        <f t="shared" si="9"/>
        <v>1</v>
      </c>
    </row>
    <row r="613" spans="1:13" x14ac:dyDescent="0.2">
      <c r="A613" s="1">
        <v>612</v>
      </c>
      <c r="B613" s="1">
        <v>0</v>
      </c>
      <c r="C613" s="1">
        <v>3</v>
      </c>
      <c r="D613" s="1" t="s">
        <v>869</v>
      </c>
      <c r="E613" s="1" t="s">
        <v>12</v>
      </c>
      <c r="F613" s="5"/>
      <c r="G613" s="1">
        <v>0</v>
      </c>
      <c r="H613" s="1">
        <v>0</v>
      </c>
      <c r="I613" s="1" t="s">
        <v>870</v>
      </c>
      <c r="J613" s="1">
        <v>7.05</v>
      </c>
      <c r="L613" s="1" t="s">
        <v>14</v>
      </c>
      <c r="M613">
        <f t="shared" si="9"/>
        <v>1</v>
      </c>
    </row>
    <row r="614" spans="1:13" x14ac:dyDescent="0.2">
      <c r="A614" s="1">
        <v>613</v>
      </c>
      <c r="B614" s="1">
        <v>1</v>
      </c>
      <c r="C614" s="1">
        <v>3</v>
      </c>
      <c r="D614" s="1" t="s">
        <v>871</v>
      </c>
      <c r="E614" s="1" t="s">
        <v>16</v>
      </c>
      <c r="F614" s="5"/>
      <c r="G614" s="1">
        <v>1</v>
      </c>
      <c r="H614" s="1">
        <v>0</v>
      </c>
      <c r="I614" s="1">
        <v>367230</v>
      </c>
      <c r="J614" s="1">
        <v>15.5</v>
      </c>
      <c r="L614" s="1" t="s">
        <v>26</v>
      </c>
      <c r="M614">
        <f t="shared" si="9"/>
        <v>6</v>
      </c>
    </row>
    <row r="615" spans="1:13" x14ac:dyDescent="0.2">
      <c r="A615" s="1">
        <v>614</v>
      </c>
      <c r="B615" s="1">
        <v>0</v>
      </c>
      <c r="C615" s="1">
        <v>3</v>
      </c>
      <c r="D615" s="1" t="s">
        <v>872</v>
      </c>
      <c r="E615" s="1" t="s">
        <v>12</v>
      </c>
      <c r="F615" s="5"/>
      <c r="G615" s="1">
        <v>0</v>
      </c>
      <c r="H615" s="1">
        <v>0</v>
      </c>
      <c r="I615" s="1">
        <v>370377</v>
      </c>
      <c r="J615" s="1">
        <v>7.75</v>
      </c>
      <c r="L615" s="1" t="s">
        <v>26</v>
      </c>
      <c r="M615">
        <f t="shared" si="9"/>
        <v>6</v>
      </c>
    </row>
    <row r="616" spans="1:13" x14ac:dyDescent="0.2">
      <c r="A616" s="1">
        <v>615</v>
      </c>
      <c r="B616" s="1">
        <v>0</v>
      </c>
      <c r="C616" s="1">
        <v>3</v>
      </c>
      <c r="D616" s="1" t="s">
        <v>873</v>
      </c>
      <c r="E616" s="1" t="s">
        <v>12</v>
      </c>
      <c r="F616" s="4">
        <v>35</v>
      </c>
      <c r="G616" s="1">
        <v>0</v>
      </c>
      <c r="H616" s="1">
        <v>0</v>
      </c>
      <c r="I616" s="1">
        <v>364512</v>
      </c>
      <c r="J616" s="1">
        <v>8.0500000000000007</v>
      </c>
      <c r="L616" s="1" t="s">
        <v>14</v>
      </c>
      <c r="M616">
        <f t="shared" si="9"/>
        <v>1</v>
      </c>
    </row>
    <row r="617" spans="1:13" x14ac:dyDescent="0.2">
      <c r="A617" s="1">
        <v>616</v>
      </c>
      <c r="B617" s="1">
        <v>1</v>
      </c>
      <c r="C617" s="1">
        <v>2</v>
      </c>
      <c r="D617" s="1" t="s">
        <v>874</v>
      </c>
      <c r="E617" s="1" t="s">
        <v>16</v>
      </c>
      <c r="F617" s="4">
        <v>24</v>
      </c>
      <c r="G617" s="1">
        <v>1</v>
      </c>
      <c r="H617" s="1">
        <v>2</v>
      </c>
      <c r="I617" s="1">
        <v>220845</v>
      </c>
      <c r="J617" s="1">
        <v>65</v>
      </c>
      <c r="L617" s="1" t="s">
        <v>14</v>
      </c>
      <c r="M617">
        <f t="shared" si="9"/>
        <v>1</v>
      </c>
    </row>
    <row r="618" spans="1:13" x14ac:dyDescent="0.2">
      <c r="A618" s="1">
        <v>617</v>
      </c>
      <c r="B618" s="1">
        <v>0</v>
      </c>
      <c r="C618" s="1">
        <v>3</v>
      </c>
      <c r="D618" s="1" t="s">
        <v>875</v>
      </c>
      <c r="E618" s="1" t="s">
        <v>12</v>
      </c>
      <c r="F618" s="4">
        <v>34</v>
      </c>
      <c r="G618" s="1">
        <v>1</v>
      </c>
      <c r="H618" s="1">
        <v>1</v>
      </c>
      <c r="I618" s="1">
        <v>347080</v>
      </c>
      <c r="J618" s="1">
        <v>14.4</v>
      </c>
      <c r="L618" s="1" t="s">
        <v>14</v>
      </c>
      <c r="M618">
        <f t="shared" si="9"/>
        <v>1</v>
      </c>
    </row>
    <row r="619" spans="1:13" x14ac:dyDescent="0.2">
      <c r="A619" s="1">
        <v>618</v>
      </c>
      <c r="B619" s="1">
        <v>0</v>
      </c>
      <c r="C619" s="1">
        <v>3</v>
      </c>
      <c r="D619" s="1" t="s">
        <v>876</v>
      </c>
      <c r="E619" s="1" t="s">
        <v>16</v>
      </c>
      <c r="F619" s="4">
        <v>26</v>
      </c>
      <c r="G619" s="1">
        <v>1</v>
      </c>
      <c r="H619" s="1">
        <v>0</v>
      </c>
      <c r="I619" s="1" t="s">
        <v>383</v>
      </c>
      <c r="J619" s="1">
        <v>16.100000000000001</v>
      </c>
      <c r="L619" s="1" t="s">
        <v>14</v>
      </c>
      <c r="M619">
        <f t="shared" si="9"/>
        <v>1</v>
      </c>
    </row>
    <row r="620" spans="1:13" x14ac:dyDescent="0.2">
      <c r="A620" s="1">
        <v>619</v>
      </c>
      <c r="B620" s="1">
        <v>1</v>
      </c>
      <c r="C620" s="1">
        <v>2</v>
      </c>
      <c r="D620" s="1" t="s">
        <v>877</v>
      </c>
      <c r="E620" s="1" t="s">
        <v>16</v>
      </c>
      <c r="F620" s="4">
        <v>4</v>
      </c>
      <c r="G620" s="1">
        <v>2</v>
      </c>
      <c r="H620" s="1">
        <v>1</v>
      </c>
      <c r="I620" s="1">
        <v>230136</v>
      </c>
      <c r="J620" s="1">
        <v>39</v>
      </c>
      <c r="K620" s="1" t="s">
        <v>285</v>
      </c>
      <c r="L620" s="1" t="s">
        <v>14</v>
      </c>
      <c r="M620">
        <f t="shared" si="9"/>
        <v>1</v>
      </c>
    </row>
    <row r="621" spans="1:13" x14ac:dyDescent="0.2">
      <c r="A621" s="1">
        <v>620</v>
      </c>
      <c r="B621" s="1">
        <v>0</v>
      </c>
      <c r="C621" s="1">
        <v>2</v>
      </c>
      <c r="D621" s="1" t="s">
        <v>878</v>
      </c>
      <c r="E621" s="1" t="s">
        <v>12</v>
      </c>
      <c r="F621" s="4">
        <v>26</v>
      </c>
      <c r="G621" s="1">
        <v>0</v>
      </c>
      <c r="H621" s="1">
        <v>0</v>
      </c>
      <c r="I621" s="1">
        <v>31028</v>
      </c>
      <c r="J621" s="1">
        <v>10.5</v>
      </c>
      <c r="L621" s="1" t="s">
        <v>14</v>
      </c>
      <c r="M621">
        <f t="shared" si="9"/>
        <v>1</v>
      </c>
    </row>
    <row r="622" spans="1:13" x14ac:dyDescent="0.2">
      <c r="A622" s="1">
        <v>621</v>
      </c>
      <c r="B622" s="1">
        <v>0</v>
      </c>
      <c r="C622" s="1">
        <v>3</v>
      </c>
      <c r="D622" s="1" t="s">
        <v>879</v>
      </c>
      <c r="E622" s="1" t="s">
        <v>12</v>
      </c>
      <c r="F622" s="4">
        <v>27</v>
      </c>
      <c r="G622" s="1">
        <v>1</v>
      </c>
      <c r="H622" s="1">
        <v>0</v>
      </c>
      <c r="I622" s="1">
        <v>2659</v>
      </c>
      <c r="J622" s="1">
        <v>14.4542</v>
      </c>
      <c r="L622" s="1" t="s">
        <v>19</v>
      </c>
      <c r="M622">
        <f t="shared" si="9"/>
        <v>2</v>
      </c>
    </row>
    <row r="623" spans="1:13" x14ac:dyDescent="0.2">
      <c r="A623" s="1">
        <v>622</v>
      </c>
      <c r="B623" s="1">
        <v>1</v>
      </c>
      <c r="C623" s="1">
        <v>1</v>
      </c>
      <c r="D623" s="1" t="s">
        <v>880</v>
      </c>
      <c r="E623" s="1" t="s">
        <v>12</v>
      </c>
      <c r="F623" s="4">
        <v>42</v>
      </c>
      <c r="G623" s="1">
        <v>1</v>
      </c>
      <c r="H623" s="1">
        <v>0</v>
      </c>
      <c r="I623" s="1">
        <v>11753</v>
      </c>
      <c r="J623" s="1">
        <v>52.554200000000002</v>
      </c>
      <c r="K623" s="1" t="s">
        <v>881</v>
      </c>
      <c r="L623" s="1" t="s">
        <v>14</v>
      </c>
      <c r="M623">
        <f t="shared" si="9"/>
        <v>1</v>
      </c>
    </row>
    <row r="624" spans="1:13" x14ac:dyDescent="0.2">
      <c r="A624" s="1">
        <v>623</v>
      </c>
      <c r="B624" s="1">
        <v>1</v>
      </c>
      <c r="C624" s="1">
        <v>3</v>
      </c>
      <c r="D624" s="1" t="s">
        <v>882</v>
      </c>
      <c r="E624" s="1" t="s">
        <v>12</v>
      </c>
      <c r="F624" s="4">
        <v>20</v>
      </c>
      <c r="G624" s="1">
        <v>1</v>
      </c>
      <c r="H624" s="1">
        <v>1</v>
      </c>
      <c r="I624" s="1">
        <v>2653</v>
      </c>
      <c r="J624" s="1">
        <v>15.7417</v>
      </c>
      <c r="L624" s="1" t="s">
        <v>19</v>
      </c>
      <c r="M624">
        <f t="shared" si="9"/>
        <v>2</v>
      </c>
    </row>
    <row r="625" spans="1:13" x14ac:dyDescent="0.2">
      <c r="A625" s="1">
        <v>624</v>
      </c>
      <c r="B625" s="1">
        <v>0</v>
      </c>
      <c r="C625" s="1">
        <v>3</v>
      </c>
      <c r="D625" s="1" t="s">
        <v>883</v>
      </c>
      <c r="E625" s="1" t="s">
        <v>12</v>
      </c>
      <c r="F625" s="4">
        <v>21</v>
      </c>
      <c r="G625" s="1">
        <v>0</v>
      </c>
      <c r="H625" s="1">
        <v>0</v>
      </c>
      <c r="I625" s="1">
        <v>350029</v>
      </c>
      <c r="J625" s="1">
        <v>7.8541999999999996</v>
      </c>
      <c r="L625" s="1" t="s">
        <v>14</v>
      </c>
      <c r="M625">
        <f t="shared" si="9"/>
        <v>1</v>
      </c>
    </row>
    <row r="626" spans="1:13" x14ac:dyDescent="0.2">
      <c r="A626" s="1">
        <v>625</v>
      </c>
      <c r="B626" s="1">
        <v>0</v>
      </c>
      <c r="C626" s="1">
        <v>3</v>
      </c>
      <c r="D626" s="1" t="s">
        <v>884</v>
      </c>
      <c r="E626" s="1" t="s">
        <v>12</v>
      </c>
      <c r="F626" s="4">
        <v>21</v>
      </c>
      <c r="G626" s="1">
        <v>0</v>
      </c>
      <c r="H626" s="1">
        <v>0</v>
      </c>
      <c r="I626" s="1">
        <v>54636</v>
      </c>
      <c r="J626" s="1">
        <v>16.100000000000001</v>
      </c>
      <c r="L626" s="1" t="s">
        <v>14</v>
      </c>
      <c r="M626">
        <f t="shared" si="9"/>
        <v>1</v>
      </c>
    </row>
    <row r="627" spans="1:13" x14ac:dyDescent="0.2">
      <c r="A627" s="1">
        <v>626</v>
      </c>
      <c r="B627" s="1">
        <v>0</v>
      </c>
      <c r="C627" s="1">
        <v>1</v>
      </c>
      <c r="D627" s="1" t="s">
        <v>885</v>
      </c>
      <c r="E627" s="1" t="s">
        <v>12</v>
      </c>
      <c r="F627" s="4">
        <v>61</v>
      </c>
      <c r="G627" s="1">
        <v>0</v>
      </c>
      <c r="H627" s="1">
        <v>0</v>
      </c>
      <c r="I627" s="1">
        <v>36963</v>
      </c>
      <c r="J627" s="1">
        <v>32.320799999999998</v>
      </c>
      <c r="K627" s="1" t="s">
        <v>886</v>
      </c>
      <c r="L627" s="1" t="s">
        <v>14</v>
      </c>
      <c r="M627">
        <f t="shared" si="9"/>
        <v>1</v>
      </c>
    </row>
    <row r="628" spans="1:13" x14ac:dyDescent="0.2">
      <c r="A628" s="1">
        <v>627</v>
      </c>
      <c r="B628" s="1">
        <v>0</v>
      </c>
      <c r="C628" s="1">
        <v>2</v>
      </c>
      <c r="D628" s="1" t="s">
        <v>887</v>
      </c>
      <c r="E628" s="1" t="s">
        <v>12</v>
      </c>
      <c r="F628" s="4">
        <v>57</v>
      </c>
      <c r="G628" s="1">
        <v>0</v>
      </c>
      <c r="H628" s="1">
        <v>0</v>
      </c>
      <c r="I628" s="1">
        <v>219533</v>
      </c>
      <c r="J628" s="1">
        <v>12.35</v>
      </c>
      <c r="L628" s="1" t="s">
        <v>26</v>
      </c>
      <c r="M628">
        <f t="shared" si="9"/>
        <v>6</v>
      </c>
    </row>
    <row r="629" spans="1:13" x14ac:dyDescent="0.2">
      <c r="A629" s="1">
        <v>628</v>
      </c>
      <c r="B629" s="1">
        <v>1</v>
      </c>
      <c r="C629" s="1">
        <v>1</v>
      </c>
      <c r="D629" s="1" t="s">
        <v>888</v>
      </c>
      <c r="E629" s="1" t="s">
        <v>16</v>
      </c>
      <c r="F629" s="4">
        <v>21</v>
      </c>
      <c r="G629" s="1">
        <v>0</v>
      </c>
      <c r="H629" s="1">
        <v>0</v>
      </c>
      <c r="I629" s="1">
        <v>13502</v>
      </c>
      <c r="J629" s="1">
        <v>77.958299999999994</v>
      </c>
      <c r="K629" s="1" t="s">
        <v>889</v>
      </c>
      <c r="L629" s="1" t="s">
        <v>14</v>
      </c>
      <c r="M629">
        <f t="shared" si="9"/>
        <v>1</v>
      </c>
    </row>
    <row r="630" spans="1:13" x14ac:dyDescent="0.2">
      <c r="A630" s="1">
        <v>629</v>
      </c>
      <c r="B630" s="1">
        <v>0</v>
      </c>
      <c r="C630" s="1">
        <v>3</v>
      </c>
      <c r="D630" s="1" t="s">
        <v>890</v>
      </c>
      <c r="E630" s="1" t="s">
        <v>12</v>
      </c>
      <c r="F630" s="4">
        <v>26</v>
      </c>
      <c r="G630" s="1">
        <v>0</v>
      </c>
      <c r="H630" s="1">
        <v>0</v>
      </c>
      <c r="I630" s="1">
        <v>349224</v>
      </c>
      <c r="J630" s="1">
        <v>7.8958000000000004</v>
      </c>
      <c r="L630" s="1" t="s">
        <v>14</v>
      </c>
      <c r="M630">
        <f t="shared" si="9"/>
        <v>1</v>
      </c>
    </row>
    <row r="631" spans="1:13" x14ac:dyDescent="0.2">
      <c r="A631" s="1">
        <v>630</v>
      </c>
      <c r="B631" s="1">
        <v>0</v>
      </c>
      <c r="C631" s="1">
        <v>3</v>
      </c>
      <c r="D631" s="1" t="s">
        <v>891</v>
      </c>
      <c r="E631" s="1" t="s">
        <v>12</v>
      </c>
      <c r="F631" s="5"/>
      <c r="G631" s="1">
        <v>0</v>
      </c>
      <c r="H631" s="1">
        <v>0</v>
      </c>
      <c r="I631" s="1">
        <v>334912</v>
      </c>
      <c r="J631" s="1">
        <v>7.7332999999999998</v>
      </c>
      <c r="L631" s="1" t="s">
        <v>26</v>
      </c>
      <c r="M631">
        <f t="shared" si="9"/>
        <v>6</v>
      </c>
    </row>
    <row r="632" spans="1:13" x14ac:dyDescent="0.2">
      <c r="A632" s="1">
        <v>631</v>
      </c>
      <c r="B632" s="1">
        <v>1</v>
      </c>
      <c r="C632" s="1">
        <v>1</v>
      </c>
      <c r="D632" s="1" t="s">
        <v>892</v>
      </c>
      <c r="E632" s="1" t="s">
        <v>12</v>
      </c>
      <c r="F632" s="4">
        <v>80</v>
      </c>
      <c r="G632" s="1">
        <v>0</v>
      </c>
      <c r="H632" s="1">
        <v>0</v>
      </c>
      <c r="I632" s="1">
        <v>27042</v>
      </c>
      <c r="J632" s="1">
        <v>30</v>
      </c>
      <c r="K632" s="1" t="s">
        <v>893</v>
      </c>
      <c r="L632" s="1" t="s">
        <v>14</v>
      </c>
      <c r="M632">
        <f t="shared" si="9"/>
        <v>1</v>
      </c>
    </row>
    <row r="633" spans="1:13" x14ac:dyDescent="0.2">
      <c r="A633" s="1">
        <v>632</v>
      </c>
      <c r="B633" s="1">
        <v>0</v>
      </c>
      <c r="C633" s="1">
        <v>3</v>
      </c>
      <c r="D633" s="1" t="s">
        <v>894</v>
      </c>
      <c r="E633" s="1" t="s">
        <v>12</v>
      </c>
      <c r="F633" s="4">
        <v>51</v>
      </c>
      <c r="G633" s="1">
        <v>0</v>
      </c>
      <c r="H633" s="1">
        <v>0</v>
      </c>
      <c r="I633" s="1">
        <v>347743</v>
      </c>
      <c r="J633" s="1">
        <v>7.0541999999999998</v>
      </c>
      <c r="L633" s="1" t="s">
        <v>14</v>
      </c>
      <c r="M633">
        <f t="shared" si="9"/>
        <v>1</v>
      </c>
    </row>
    <row r="634" spans="1:13" x14ac:dyDescent="0.2">
      <c r="A634" s="1">
        <v>633</v>
      </c>
      <c r="B634" s="1">
        <v>1</v>
      </c>
      <c r="C634" s="1">
        <v>1</v>
      </c>
      <c r="D634" s="1" t="s">
        <v>895</v>
      </c>
      <c r="E634" s="1" t="s">
        <v>12</v>
      </c>
      <c r="F634" s="4">
        <v>32</v>
      </c>
      <c r="G634" s="1">
        <v>0</v>
      </c>
      <c r="H634" s="1">
        <v>0</v>
      </c>
      <c r="I634" s="1">
        <v>13214</v>
      </c>
      <c r="J634" s="1">
        <v>30.5</v>
      </c>
      <c r="K634" s="1" t="s">
        <v>896</v>
      </c>
      <c r="L634" s="1" t="s">
        <v>19</v>
      </c>
      <c r="M634">
        <f t="shared" si="9"/>
        <v>2</v>
      </c>
    </row>
    <row r="635" spans="1:13" x14ac:dyDescent="0.2">
      <c r="A635" s="1">
        <v>634</v>
      </c>
      <c r="B635" s="1">
        <v>0</v>
      </c>
      <c r="C635" s="1">
        <v>1</v>
      </c>
      <c r="D635" s="1" t="s">
        <v>897</v>
      </c>
      <c r="E635" s="1" t="s">
        <v>12</v>
      </c>
      <c r="F635" s="5"/>
      <c r="G635" s="1">
        <v>0</v>
      </c>
      <c r="H635" s="1">
        <v>0</v>
      </c>
      <c r="I635" s="1">
        <v>112052</v>
      </c>
      <c r="J635" s="1">
        <v>0</v>
      </c>
      <c r="L635" s="1" t="s">
        <v>14</v>
      </c>
      <c r="M635">
        <f t="shared" si="9"/>
        <v>1</v>
      </c>
    </row>
    <row r="636" spans="1:13" x14ac:dyDescent="0.2">
      <c r="A636" s="1">
        <v>635</v>
      </c>
      <c r="B636" s="1">
        <v>0</v>
      </c>
      <c r="C636" s="1">
        <v>3</v>
      </c>
      <c r="D636" s="1" t="s">
        <v>898</v>
      </c>
      <c r="E636" s="1" t="s">
        <v>16</v>
      </c>
      <c r="F636" s="4">
        <v>9</v>
      </c>
      <c r="G636" s="1">
        <v>3</v>
      </c>
      <c r="H636" s="1">
        <v>2</v>
      </c>
      <c r="I636" s="1">
        <v>347088</v>
      </c>
      <c r="J636" s="1">
        <v>27.9</v>
      </c>
      <c r="L636" s="1" t="s">
        <v>14</v>
      </c>
      <c r="M636">
        <f t="shared" si="9"/>
        <v>1</v>
      </c>
    </row>
    <row r="637" spans="1:13" x14ac:dyDescent="0.2">
      <c r="A637" s="1">
        <v>636</v>
      </c>
      <c r="B637" s="1">
        <v>1</v>
      </c>
      <c r="C637" s="1">
        <v>2</v>
      </c>
      <c r="D637" s="1" t="s">
        <v>899</v>
      </c>
      <c r="E637" s="1" t="s">
        <v>16</v>
      </c>
      <c r="F637" s="4">
        <v>28</v>
      </c>
      <c r="G637" s="1">
        <v>0</v>
      </c>
      <c r="H637" s="1">
        <v>0</v>
      </c>
      <c r="I637" s="1">
        <v>237668</v>
      </c>
      <c r="J637" s="1">
        <v>13</v>
      </c>
      <c r="L637" s="1" t="s">
        <v>14</v>
      </c>
      <c r="M637">
        <f t="shared" si="9"/>
        <v>1</v>
      </c>
    </row>
    <row r="638" spans="1:13" x14ac:dyDescent="0.2">
      <c r="A638" s="1">
        <v>637</v>
      </c>
      <c r="B638" s="1">
        <v>0</v>
      </c>
      <c r="C638" s="1">
        <v>3</v>
      </c>
      <c r="D638" s="1" t="s">
        <v>900</v>
      </c>
      <c r="E638" s="1" t="s">
        <v>12</v>
      </c>
      <c r="F638" s="4">
        <v>32</v>
      </c>
      <c r="G638" s="1">
        <v>0</v>
      </c>
      <c r="H638" s="1">
        <v>0</v>
      </c>
      <c r="I638" s="1" t="s">
        <v>901</v>
      </c>
      <c r="J638" s="1">
        <v>7.9249999999999998</v>
      </c>
      <c r="L638" s="1" t="s">
        <v>14</v>
      </c>
      <c r="M638">
        <f t="shared" si="9"/>
        <v>1</v>
      </c>
    </row>
    <row r="639" spans="1:13" x14ac:dyDescent="0.2">
      <c r="A639" s="1">
        <v>638</v>
      </c>
      <c r="B639" s="1">
        <v>0</v>
      </c>
      <c r="C639" s="1">
        <v>2</v>
      </c>
      <c r="D639" s="1" t="s">
        <v>902</v>
      </c>
      <c r="E639" s="1" t="s">
        <v>12</v>
      </c>
      <c r="F639" s="4">
        <v>31</v>
      </c>
      <c r="G639" s="1">
        <v>1</v>
      </c>
      <c r="H639" s="1">
        <v>1</v>
      </c>
      <c r="I639" s="1" t="s">
        <v>360</v>
      </c>
      <c r="J639" s="1">
        <v>26.25</v>
      </c>
      <c r="L639" s="1" t="s">
        <v>14</v>
      </c>
      <c r="M639">
        <f t="shared" si="9"/>
        <v>1</v>
      </c>
    </row>
    <row r="640" spans="1:13" x14ac:dyDescent="0.2">
      <c r="A640" s="1">
        <v>639</v>
      </c>
      <c r="B640" s="1">
        <v>0</v>
      </c>
      <c r="C640" s="1">
        <v>3</v>
      </c>
      <c r="D640" s="1" t="s">
        <v>903</v>
      </c>
      <c r="E640" s="1" t="s">
        <v>16</v>
      </c>
      <c r="F640" s="4">
        <v>41</v>
      </c>
      <c r="G640" s="1">
        <v>0</v>
      </c>
      <c r="H640" s="1">
        <v>5</v>
      </c>
      <c r="I640" s="1">
        <v>3101295</v>
      </c>
      <c r="J640" s="1">
        <v>39.6875</v>
      </c>
      <c r="L640" s="1" t="s">
        <v>14</v>
      </c>
      <c r="M640">
        <f t="shared" si="9"/>
        <v>1</v>
      </c>
    </row>
    <row r="641" spans="1:13" x14ac:dyDescent="0.2">
      <c r="A641" s="1">
        <v>640</v>
      </c>
      <c r="B641" s="1">
        <v>0</v>
      </c>
      <c r="C641" s="1">
        <v>3</v>
      </c>
      <c r="D641" s="1" t="s">
        <v>904</v>
      </c>
      <c r="E641" s="1" t="s">
        <v>12</v>
      </c>
      <c r="F641" s="5"/>
      <c r="G641" s="1">
        <v>1</v>
      </c>
      <c r="H641" s="1">
        <v>0</v>
      </c>
      <c r="I641" s="1">
        <v>376564</v>
      </c>
      <c r="J641" s="1">
        <v>16.100000000000001</v>
      </c>
      <c r="L641" s="1" t="s">
        <v>14</v>
      </c>
      <c r="M641">
        <f t="shared" si="9"/>
        <v>1</v>
      </c>
    </row>
    <row r="642" spans="1:13" x14ac:dyDescent="0.2">
      <c r="A642" s="1">
        <v>641</v>
      </c>
      <c r="B642" s="1">
        <v>0</v>
      </c>
      <c r="C642" s="1">
        <v>3</v>
      </c>
      <c r="D642" s="1" t="s">
        <v>905</v>
      </c>
      <c r="E642" s="1" t="s">
        <v>12</v>
      </c>
      <c r="F642" s="4">
        <v>20</v>
      </c>
      <c r="G642" s="1">
        <v>0</v>
      </c>
      <c r="H642" s="1">
        <v>0</v>
      </c>
      <c r="I642" s="1">
        <v>350050</v>
      </c>
      <c r="J642" s="1">
        <v>7.8541999999999996</v>
      </c>
      <c r="L642" s="1" t="s">
        <v>14</v>
      </c>
      <c r="M642">
        <f t="shared" si="9"/>
        <v>1</v>
      </c>
    </row>
    <row r="643" spans="1:13" x14ac:dyDescent="0.2">
      <c r="A643" s="1">
        <v>642</v>
      </c>
      <c r="B643" s="1">
        <v>1</v>
      </c>
      <c r="C643" s="1">
        <v>1</v>
      </c>
      <c r="D643" s="1" t="s">
        <v>906</v>
      </c>
      <c r="E643" s="1" t="s">
        <v>16</v>
      </c>
      <c r="F643" s="4">
        <v>24</v>
      </c>
      <c r="G643" s="1">
        <v>0</v>
      </c>
      <c r="H643" s="1">
        <v>0</v>
      </c>
      <c r="I643" s="1" t="s">
        <v>548</v>
      </c>
      <c r="J643" s="1">
        <v>69.3</v>
      </c>
      <c r="K643" s="1" t="s">
        <v>549</v>
      </c>
      <c r="L643" s="1" t="s">
        <v>19</v>
      </c>
      <c r="M643">
        <f t="shared" ref="M643:M706" si="10">MATCH($L$2:$L$892,$L$2:$L$892,0)</f>
        <v>2</v>
      </c>
    </row>
    <row r="644" spans="1:13" x14ac:dyDescent="0.2">
      <c r="A644" s="1">
        <v>643</v>
      </c>
      <c r="B644" s="1">
        <v>0</v>
      </c>
      <c r="C644" s="1">
        <v>3</v>
      </c>
      <c r="D644" s="1" t="s">
        <v>907</v>
      </c>
      <c r="E644" s="1" t="s">
        <v>16</v>
      </c>
      <c r="F644" s="4">
        <v>2</v>
      </c>
      <c r="G644" s="1">
        <v>3</v>
      </c>
      <c r="H644" s="1">
        <v>2</v>
      </c>
      <c r="I644" s="1">
        <v>347088</v>
      </c>
      <c r="J644" s="1">
        <v>27.9</v>
      </c>
      <c r="L644" s="1" t="s">
        <v>14</v>
      </c>
      <c r="M644">
        <f t="shared" si="10"/>
        <v>1</v>
      </c>
    </row>
    <row r="645" spans="1:13" x14ac:dyDescent="0.2">
      <c r="A645" s="1">
        <v>644</v>
      </c>
      <c r="B645" s="1">
        <v>1</v>
      </c>
      <c r="C645" s="1">
        <v>3</v>
      </c>
      <c r="D645" s="1" t="s">
        <v>908</v>
      </c>
      <c r="E645" s="1" t="s">
        <v>12</v>
      </c>
      <c r="F645" s="5"/>
      <c r="G645" s="1">
        <v>0</v>
      </c>
      <c r="H645" s="1">
        <v>0</v>
      </c>
      <c r="I645" s="1">
        <v>1601</v>
      </c>
      <c r="J645" s="1">
        <v>56.495800000000003</v>
      </c>
      <c r="L645" s="1" t="s">
        <v>14</v>
      </c>
      <c r="M645">
        <f t="shared" si="10"/>
        <v>1</v>
      </c>
    </row>
    <row r="646" spans="1:13" x14ac:dyDescent="0.2">
      <c r="A646" s="1">
        <v>645</v>
      </c>
      <c r="B646" s="1">
        <v>1</v>
      </c>
      <c r="C646" s="1">
        <v>3</v>
      </c>
      <c r="D646" s="1" t="s">
        <v>909</v>
      </c>
      <c r="E646" s="1" t="s">
        <v>16</v>
      </c>
      <c r="F646" s="4">
        <v>0.75</v>
      </c>
      <c r="G646" s="1">
        <v>2</v>
      </c>
      <c r="H646" s="1">
        <v>1</v>
      </c>
      <c r="I646" s="1">
        <v>2666</v>
      </c>
      <c r="J646" s="1">
        <v>19.258299999999998</v>
      </c>
      <c r="L646" s="1" t="s">
        <v>19</v>
      </c>
      <c r="M646">
        <f t="shared" si="10"/>
        <v>2</v>
      </c>
    </row>
    <row r="647" spans="1:13" x14ac:dyDescent="0.2">
      <c r="A647" s="1">
        <v>646</v>
      </c>
      <c r="B647" s="1">
        <v>1</v>
      </c>
      <c r="C647" s="1">
        <v>1</v>
      </c>
      <c r="D647" s="1" t="s">
        <v>910</v>
      </c>
      <c r="E647" s="1" t="s">
        <v>12</v>
      </c>
      <c r="F647" s="4">
        <v>48</v>
      </c>
      <c r="G647" s="1">
        <v>1</v>
      </c>
      <c r="H647" s="1">
        <v>0</v>
      </c>
      <c r="I647" s="1" t="s">
        <v>91</v>
      </c>
      <c r="J647" s="1">
        <v>76.729200000000006</v>
      </c>
      <c r="K647" s="1" t="s">
        <v>92</v>
      </c>
      <c r="L647" s="1" t="s">
        <v>19</v>
      </c>
      <c r="M647">
        <f t="shared" si="10"/>
        <v>2</v>
      </c>
    </row>
    <row r="648" spans="1:13" x14ac:dyDescent="0.2">
      <c r="A648" s="1">
        <v>647</v>
      </c>
      <c r="B648" s="1">
        <v>0</v>
      </c>
      <c r="C648" s="1">
        <v>3</v>
      </c>
      <c r="D648" s="1" t="s">
        <v>911</v>
      </c>
      <c r="E648" s="1" t="s">
        <v>12</v>
      </c>
      <c r="F648" s="4">
        <v>19</v>
      </c>
      <c r="G648" s="1">
        <v>0</v>
      </c>
      <c r="H648" s="1">
        <v>0</v>
      </c>
      <c r="I648" s="1">
        <v>349231</v>
      </c>
      <c r="J648" s="1">
        <v>7.8958000000000004</v>
      </c>
      <c r="L648" s="1" t="s">
        <v>14</v>
      </c>
      <c r="M648">
        <f t="shared" si="10"/>
        <v>1</v>
      </c>
    </row>
    <row r="649" spans="1:13" x14ac:dyDescent="0.2">
      <c r="A649" s="1">
        <v>648</v>
      </c>
      <c r="B649" s="1">
        <v>1</v>
      </c>
      <c r="C649" s="1">
        <v>1</v>
      </c>
      <c r="D649" s="1" t="s">
        <v>912</v>
      </c>
      <c r="E649" s="1" t="s">
        <v>12</v>
      </c>
      <c r="F649" s="4">
        <v>56</v>
      </c>
      <c r="G649" s="1">
        <v>0</v>
      </c>
      <c r="H649" s="1">
        <v>0</v>
      </c>
      <c r="I649" s="1">
        <v>13213</v>
      </c>
      <c r="J649" s="1">
        <v>35.5</v>
      </c>
      <c r="K649" s="1" t="s">
        <v>913</v>
      </c>
      <c r="L649" s="1" t="s">
        <v>19</v>
      </c>
      <c r="M649">
        <f t="shared" si="10"/>
        <v>2</v>
      </c>
    </row>
    <row r="650" spans="1:13" x14ac:dyDescent="0.2">
      <c r="A650" s="1">
        <v>649</v>
      </c>
      <c r="B650" s="1">
        <v>0</v>
      </c>
      <c r="C650" s="1">
        <v>3</v>
      </c>
      <c r="D650" s="1" t="s">
        <v>914</v>
      </c>
      <c r="E650" s="1" t="s">
        <v>12</v>
      </c>
      <c r="F650" s="5"/>
      <c r="G650" s="1">
        <v>0</v>
      </c>
      <c r="H650" s="1">
        <v>0</v>
      </c>
      <c r="I650" s="1" t="s">
        <v>915</v>
      </c>
      <c r="J650" s="1">
        <v>7.55</v>
      </c>
      <c r="L650" s="1" t="s">
        <v>14</v>
      </c>
      <c r="M650">
        <f t="shared" si="10"/>
        <v>1</v>
      </c>
    </row>
    <row r="651" spans="1:13" x14ac:dyDescent="0.2">
      <c r="A651" s="1">
        <v>650</v>
      </c>
      <c r="B651" s="1">
        <v>1</v>
      </c>
      <c r="C651" s="1">
        <v>3</v>
      </c>
      <c r="D651" s="1" t="s">
        <v>916</v>
      </c>
      <c r="E651" s="1" t="s">
        <v>16</v>
      </c>
      <c r="F651" s="4">
        <v>23</v>
      </c>
      <c r="G651" s="1">
        <v>0</v>
      </c>
      <c r="H651" s="1">
        <v>0</v>
      </c>
      <c r="I651" s="1" t="s">
        <v>917</v>
      </c>
      <c r="J651" s="1">
        <v>7.55</v>
      </c>
      <c r="L651" s="1" t="s">
        <v>14</v>
      </c>
      <c r="M651">
        <f t="shared" si="10"/>
        <v>1</v>
      </c>
    </row>
    <row r="652" spans="1:13" x14ac:dyDescent="0.2">
      <c r="A652" s="1">
        <v>651</v>
      </c>
      <c r="B652" s="1">
        <v>0</v>
      </c>
      <c r="C652" s="1">
        <v>3</v>
      </c>
      <c r="D652" s="1" t="s">
        <v>918</v>
      </c>
      <c r="E652" s="1" t="s">
        <v>12</v>
      </c>
      <c r="F652" s="5"/>
      <c r="G652" s="1">
        <v>0</v>
      </c>
      <c r="H652" s="1">
        <v>0</v>
      </c>
      <c r="I652" s="1">
        <v>349221</v>
      </c>
      <c r="J652" s="1">
        <v>7.8958000000000004</v>
      </c>
      <c r="L652" s="1" t="s">
        <v>14</v>
      </c>
      <c r="M652">
        <f t="shared" si="10"/>
        <v>1</v>
      </c>
    </row>
    <row r="653" spans="1:13" x14ac:dyDescent="0.2">
      <c r="A653" s="1">
        <v>652</v>
      </c>
      <c r="B653" s="1">
        <v>1</v>
      </c>
      <c r="C653" s="1">
        <v>2</v>
      </c>
      <c r="D653" s="1" t="s">
        <v>919</v>
      </c>
      <c r="E653" s="1" t="s">
        <v>16</v>
      </c>
      <c r="F653" s="4">
        <v>18</v>
      </c>
      <c r="G653" s="1">
        <v>0</v>
      </c>
      <c r="H653" s="1">
        <v>1</v>
      </c>
      <c r="I653" s="1">
        <v>231919</v>
      </c>
      <c r="J653" s="1">
        <v>23</v>
      </c>
      <c r="L653" s="1" t="s">
        <v>14</v>
      </c>
      <c r="M653">
        <f t="shared" si="10"/>
        <v>1</v>
      </c>
    </row>
    <row r="654" spans="1:13" x14ac:dyDescent="0.2">
      <c r="A654" s="1">
        <v>653</v>
      </c>
      <c r="B654" s="1">
        <v>0</v>
      </c>
      <c r="C654" s="1">
        <v>3</v>
      </c>
      <c r="D654" s="1" t="s">
        <v>920</v>
      </c>
      <c r="E654" s="1" t="s">
        <v>12</v>
      </c>
      <c r="F654" s="4">
        <v>21</v>
      </c>
      <c r="G654" s="1">
        <v>0</v>
      </c>
      <c r="H654" s="1">
        <v>0</v>
      </c>
      <c r="I654" s="1">
        <v>8475</v>
      </c>
      <c r="J654" s="1">
        <v>8.4332999999999991</v>
      </c>
      <c r="L654" s="1" t="s">
        <v>14</v>
      </c>
      <c r="M654">
        <f t="shared" si="10"/>
        <v>1</v>
      </c>
    </row>
    <row r="655" spans="1:13" x14ac:dyDescent="0.2">
      <c r="A655" s="1">
        <v>654</v>
      </c>
      <c r="B655" s="1">
        <v>1</v>
      </c>
      <c r="C655" s="1">
        <v>3</v>
      </c>
      <c r="D655" s="1" t="s">
        <v>921</v>
      </c>
      <c r="E655" s="1" t="s">
        <v>16</v>
      </c>
      <c r="F655" s="5"/>
      <c r="G655" s="1">
        <v>0</v>
      </c>
      <c r="H655" s="1">
        <v>0</v>
      </c>
      <c r="I655" s="1">
        <v>330919</v>
      </c>
      <c r="J655" s="1">
        <v>7.8292000000000002</v>
      </c>
      <c r="L655" s="1" t="s">
        <v>26</v>
      </c>
      <c r="M655">
        <f t="shared" si="10"/>
        <v>6</v>
      </c>
    </row>
    <row r="656" spans="1:13" x14ac:dyDescent="0.2">
      <c r="A656" s="1">
        <v>655</v>
      </c>
      <c r="B656" s="1">
        <v>0</v>
      </c>
      <c r="C656" s="1">
        <v>3</v>
      </c>
      <c r="D656" s="1" t="s">
        <v>922</v>
      </c>
      <c r="E656" s="1" t="s">
        <v>16</v>
      </c>
      <c r="F656" s="4">
        <v>18</v>
      </c>
      <c r="G656" s="1">
        <v>0</v>
      </c>
      <c r="H656" s="1">
        <v>0</v>
      </c>
      <c r="I656" s="1">
        <v>365226</v>
      </c>
      <c r="J656" s="1">
        <v>6.75</v>
      </c>
      <c r="L656" s="1" t="s">
        <v>26</v>
      </c>
      <c r="M656">
        <f t="shared" si="10"/>
        <v>6</v>
      </c>
    </row>
    <row r="657" spans="1:13" x14ac:dyDescent="0.2">
      <c r="A657" s="1">
        <v>656</v>
      </c>
      <c r="B657" s="1">
        <v>0</v>
      </c>
      <c r="C657" s="1">
        <v>2</v>
      </c>
      <c r="D657" s="1" t="s">
        <v>923</v>
      </c>
      <c r="E657" s="1" t="s">
        <v>12</v>
      </c>
      <c r="F657" s="4">
        <v>24</v>
      </c>
      <c r="G657" s="1">
        <v>2</v>
      </c>
      <c r="H657" s="1">
        <v>0</v>
      </c>
      <c r="I657" s="1" t="s">
        <v>125</v>
      </c>
      <c r="J657" s="1">
        <v>73.5</v>
      </c>
      <c r="L657" s="1" t="s">
        <v>14</v>
      </c>
      <c r="M657">
        <f t="shared" si="10"/>
        <v>1</v>
      </c>
    </row>
    <row r="658" spans="1:13" x14ac:dyDescent="0.2">
      <c r="A658" s="1">
        <v>657</v>
      </c>
      <c r="B658" s="1">
        <v>0</v>
      </c>
      <c r="C658" s="1">
        <v>3</v>
      </c>
      <c r="D658" s="1" t="s">
        <v>924</v>
      </c>
      <c r="E658" s="1" t="s">
        <v>12</v>
      </c>
      <c r="F658" s="5"/>
      <c r="G658" s="1">
        <v>0</v>
      </c>
      <c r="H658" s="1">
        <v>0</v>
      </c>
      <c r="I658" s="1">
        <v>349223</v>
      </c>
      <c r="J658" s="1">
        <v>7.8958000000000004</v>
      </c>
      <c r="L658" s="1" t="s">
        <v>14</v>
      </c>
      <c r="M658">
        <f t="shared" si="10"/>
        <v>1</v>
      </c>
    </row>
    <row r="659" spans="1:13" x14ac:dyDescent="0.2">
      <c r="A659" s="1">
        <v>658</v>
      </c>
      <c r="B659" s="1">
        <v>0</v>
      </c>
      <c r="C659" s="1">
        <v>3</v>
      </c>
      <c r="D659" s="1" t="s">
        <v>925</v>
      </c>
      <c r="E659" s="1" t="s">
        <v>16</v>
      </c>
      <c r="F659" s="4">
        <v>32</v>
      </c>
      <c r="G659" s="1">
        <v>1</v>
      </c>
      <c r="H659" s="1">
        <v>1</v>
      </c>
      <c r="I659" s="1">
        <v>364849</v>
      </c>
      <c r="J659" s="1">
        <v>15.5</v>
      </c>
      <c r="L659" s="1" t="s">
        <v>26</v>
      </c>
      <c r="M659">
        <f t="shared" si="10"/>
        <v>6</v>
      </c>
    </row>
    <row r="660" spans="1:13" x14ac:dyDescent="0.2">
      <c r="A660" s="1">
        <v>659</v>
      </c>
      <c r="B660" s="1">
        <v>0</v>
      </c>
      <c r="C660" s="1">
        <v>2</v>
      </c>
      <c r="D660" s="1" t="s">
        <v>926</v>
      </c>
      <c r="E660" s="1" t="s">
        <v>12</v>
      </c>
      <c r="F660" s="4">
        <v>23</v>
      </c>
      <c r="G660" s="1">
        <v>0</v>
      </c>
      <c r="H660" s="1">
        <v>0</v>
      </c>
      <c r="I660" s="1">
        <v>29751</v>
      </c>
      <c r="J660" s="1">
        <v>13</v>
      </c>
      <c r="L660" s="1" t="s">
        <v>14</v>
      </c>
      <c r="M660">
        <f t="shared" si="10"/>
        <v>1</v>
      </c>
    </row>
    <row r="661" spans="1:13" x14ac:dyDescent="0.2">
      <c r="A661" s="1">
        <v>660</v>
      </c>
      <c r="B661" s="1">
        <v>0</v>
      </c>
      <c r="C661" s="1">
        <v>1</v>
      </c>
      <c r="D661" s="1" t="s">
        <v>927</v>
      </c>
      <c r="E661" s="1" t="s">
        <v>12</v>
      </c>
      <c r="F661" s="4">
        <v>58</v>
      </c>
      <c r="G661" s="1">
        <v>0</v>
      </c>
      <c r="H661" s="1">
        <v>2</v>
      </c>
      <c r="I661" s="1">
        <v>35273</v>
      </c>
      <c r="J661" s="1">
        <v>113.27500000000001</v>
      </c>
      <c r="K661" s="1" t="s">
        <v>928</v>
      </c>
      <c r="L661" s="1" t="s">
        <v>19</v>
      </c>
      <c r="M661">
        <f t="shared" si="10"/>
        <v>2</v>
      </c>
    </row>
    <row r="662" spans="1:13" x14ac:dyDescent="0.2">
      <c r="A662" s="1">
        <v>661</v>
      </c>
      <c r="B662" s="1">
        <v>1</v>
      </c>
      <c r="C662" s="1">
        <v>1</v>
      </c>
      <c r="D662" s="1" t="s">
        <v>929</v>
      </c>
      <c r="E662" s="1" t="s">
        <v>12</v>
      </c>
      <c r="F662" s="4">
        <v>50</v>
      </c>
      <c r="G662" s="1">
        <v>2</v>
      </c>
      <c r="H662" s="1">
        <v>0</v>
      </c>
      <c r="I662" s="1" t="s">
        <v>504</v>
      </c>
      <c r="J662" s="1">
        <v>133.65</v>
      </c>
      <c r="L662" s="1" t="s">
        <v>14</v>
      </c>
      <c r="M662">
        <f t="shared" si="10"/>
        <v>1</v>
      </c>
    </row>
    <row r="663" spans="1:13" x14ac:dyDescent="0.2">
      <c r="A663" s="1">
        <v>662</v>
      </c>
      <c r="B663" s="1">
        <v>0</v>
      </c>
      <c r="C663" s="1">
        <v>3</v>
      </c>
      <c r="D663" s="1" t="s">
        <v>930</v>
      </c>
      <c r="E663" s="1" t="s">
        <v>12</v>
      </c>
      <c r="F663" s="4">
        <v>40</v>
      </c>
      <c r="G663" s="1">
        <v>0</v>
      </c>
      <c r="H663" s="1">
        <v>0</v>
      </c>
      <c r="I663" s="1">
        <v>2623</v>
      </c>
      <c r="J663" s="1">
        <v>7.2249999999999996</v>
      </c>
      <c r="L663" s="1" t="s">
        <v>19</v>
      </c>
      <c r="M663">
        <f t="shared" si="10"/>
        <v>2</v>
      </c>
    </row>
    <row r="664" spans="1:13" x14ac:dyDescent="0.2">
      <c r="A664" s="1">
        <v>663</v>
      </c>
      <c r="B664" s="1">
        <v>0</v>
      </c>
      <c r="C664" s="1">
        <v>1</v>
      </c>
      <c r="D664" s="1" t="s">
        <v>931</v>
      </c>
      <c r="E664" s="1" t="s">
        <v>12</v>
      </c>
      <c r="F664" s="4">
        <v>47</v>
      </c>
      <c r="G664" s="1">
        <v>0</v>
      </c>
      <c r="H664" s="1">
        <v>0</v>
      </c>
      <c r="I664" s="1">
        <v>5727</v>
      </c>
      <c r="J664" s="1">
        <v>25.587499999999999</v>
      </c>
      <c r="K664" s="1" t="s">
        <v>932</v>
      </c>
      <c r="L664" s="1" t="s">
        <v>14</v>
      </c>
      <c r="M664">
        <f t="shared" si="10"/>
        <v>1</v>
      </c>
    </row>
    <row r="665" spans="1:13" x14ac:dyDescent="0.2">
      <c r="A665" s="1">
        <v>664</v>
      </c>
      <c r="B665" s="1">
        <v>0</v>
      </c>
      <c r="C665" s="1">
        <v>3</v>
      </c>
      <c r="D665" s="1" t="s">
        <v>933</v>
      </c>
      <c r="E665" s="1" t="s">
        <v>12</v>
      </c>
      <c r="F665" s="4">
        <v>36</v>
      </c>
      <c r="G665" s="1">
        <v>0</v>
      </c>
      <c r="H665" s="1">
        <v>0</v>
      </c>
      <c r="I665" s="1">
        <v>349210</v>
      </c>
      <c r="J665" s="1">
        <v>7.4958</v>
      </c>
      <c r="L665" s="1" t="s">
        <v>14</v>
      </c>
      <c r="M665">
        <f t="shared" si="10"/>
        <v>1</v>
      </c>
    </row>
    <row r="666" spans="1:13" x14ac:dyDescent="0.2">
      <c r="A666" s="1">
        <v>665</v>
      </c>
      <c r="B666" s="1">
        <v>1</v>
      </c>
      <c r="C666" s="1">
        <v>3</v>
      </c>
      <c r="D666" s="1" t="s">
        <v>934</v>
      </c>
      <c r="E666" s="1" t="s">
        <v>12</v>
      </c>
      <c r="F666" s="4">
        <v>20</v>
      </c>
      <c r="G666" s="1">
        <v>1</v>
      </c>
      <c r="H666" s="1">
        <v>0</v>
      </c>
      <c r="I666" s="1" t="s">
        <v>935</v>
      </c>
      <c r="J666" s="1">
        <v>7.9249999999999998</v>
      </c>
      <c r="L666" s="1" t="s">
        <v>14</v>
      </c>
      <c r="M666">
        <f t="shared" si="10"/>
        <v>1</v>
      </c>
    </row>
    <row r="667" spans="1:13" x14ac:dyDescent="0.2">
      <c r="A667" s="1">
        <v>666</v>
      </c>
      <c r="B667" s="1">
        <v>0</v>
      </c>
      <c r="C667" s="1">
        <v>2</v>
      </c>
      <c r="D667" s="1" t="s">
        <v>936</v>
      </c>
      <c r="E667" s="1" t="s">
        <v>12</v>
      </c>
      <c r="F667" s="4">
        <v>32</v>
      </c>
      <c r="G667" s="1">
        <v>2</v>
      </c>
      <c r="H667" s="1">
        <v>0</v>
      </c>
      <c r="I667" s="1" t="s">
        <v>125</v>
      </c>
      <c r="J667" s="1">
        <v>73.5</v>
      </c>
      <c r="L667" s="1" t="s">
        <v>14</v>
      </c>
      <c r="M667">
        <f t="shared" si="10"/>
        <v>1</v>
      </c>
    </row>
    <row r="668" spans="1:13" x14ac:dyDescent="0.2">
      <c r="A668" s="1">
        <v>667</v>
      </c>
      <c r="B668" s="1">
        <v>0</v>
      </c>
      <c r="C668" s="1">
        <v>2</v>
      </c>
      <c r="D668" s="1" t="s">
        <v>937</v>
      </c>
      <c r="E668" s="1" t="s">
        <v>12</v>
      </c>
      <c r="F668" s="4">
        <v>25</v>
      </c>
      <c r="G668" s="1">
        <v>0</v>
      </c>
      <c r="H668" s="1">
        <v>0</v>
      </c>
      <c r="I668" s="1">
        <v>234686</v>
      </c>
      <c r="J668" s="1">
        <v>13</v>
      </c>
      <c r="L668" s="1" t="s">
        <v>14</v>
      </c>
      <c r="M668">
        <f t="shared" si="10"/>
        <v>1</v>
      </c>
    </row>
    <row r="669" spans="1:13" x14ac:dyDescent="0.2">
      <c r="A669" s="1">
        <v>668</v>
      </c>
      <c r="B669" s="1">
        <v>0</v>
      </c>
      <c r="C669" s="1">
        <v>3</v>
      </c>
      <c r="D669" s="1" t="s">
        <v>938</v>
      </c>
      <c r="E669" s="1" t="s">
        <v>12</v>
      </c>
      <c r="F669" s="5"/>
      <c r="G669" s="1">
        <v>0</v>
      </c>
      <c r="H669" s="1">
        <v>0</v>
      </c>
      <c r="I669" s="1">
        <v>312993</v>
      </c>
      <c r="J669" s="1">
        <v>7.7750000000000004</v>
      </c>
      <c r="L669" s="1" t="s">
        <v>14</v>
      </c>
      <c r="M669">
        <f t="shared" si="10"/>
        <v>1</v>
      </c>
    </row>
    <row r="670" spans="1:13" x14ac:dyDescent="0.2">
      <c r="A670" s="1">
        <v>669</v>
      </c>
      <c r="B670" s="1">
        <v>0</v>
      </c>
      <c r="C670" s="1">
        <v>3</v>
      </c>
      <c r="D670" s="1" t="s">
        <v>939</v>
      </c>
      <c r="E670" s="1" t="s">
        <v>12</v>
      </c>
      <c r="F670" s="4">
        <v>43</v>
      </c>
      <c r="G670" s="1">
        <v>0</v>
      </c>
      <c r="H670" s="1">
        <v>0</v>
      </c>
      <c r="I670" s="1" t="s">
        <v>940</v>
      </c>
      <c r="J670" s="1">
        <v>8.0500000000000007</v>
      </c>
      <c r="L670" s="1" t="s">
        <v>14</v>
      </c>
      <c r="M670">
        <f t="shared" si="10"/>
        <v>1</v>
      </c>
    </row>
    <row r="671" spans="1:13" x14ac:dyDescent="0.2">
      <c r="A671" s="1">
        <v>670</v>
      </c>
      <c r="B671" s="1">
        <v>1</v>
      </c>
      <c r="C671" s="1">
        <v>1</v>
      </c>
      <c r="D671" s="1" t="s">
        <v>941</v>
      </c>
      <c r="E671" s="1" t="s">
        <v>16</v>
      </c>
      <c r="F671" s="5"/>
      <c r="G671" s="1">
        <v>1</v>
      </c>
      <c r="H671" s="1">
        <v>0</v>
      </c>
      <c r="I671" s="1">
        <v>19996</v>
      </c>
      <c r="J671" s="1">
        <v>52</v>
      </c>
      <c r="K671" s="1" t="s">
        <v>942</v>
      </c>
      <c r="L671" s="1" t="s">
        <v>14</v>
      </c>
      <c r="M671">
        <f t="shared" si="10"/>
        <v>1</v>
      </c>
    </row>
    <row r="672" spans="1:13" x14ac:dyDescent="0.2">
      <c r="A672" s="1">
        <v>671</v>
      </c>
      <c r="B672" s="1">
        <v>1</v>
      </c>
      <c r="C672" s="1">
        <v>2</v>
      </c>
      <c r="D672" s="1" t="s">
        <v>943</v>
      </c>
      <c r="E672" s="1" t="s">
        <v>16</v>
      </c>
      <c r="F672" s="4">
        <v>40</v>
      </c>
      <c r="G672" s="1">
        <v>1</v>
      </c>
      <c r="H672" s="1">
        <v>1</v>
      </c>
      <c r="I672" s="1">
        <v>29750</v>
      </c>
      <c r="J672" s="1">
        <v>39</v>
      </c>
      <c r="L672" s="1" t="s">
        <v>14</v>
      </c>
      <c r="M672">
        <f t="shared" si="10"/>
        <v>1</v>
      </c>
    </row>
    <row r="673" spans="1:13" x14ac:dyDescent="0.2">
      <c r="A673" s="1">
        <v>672</v>
      </c>
      <c r="B673" s="1">
        <v>0</v>
      </c>
      <c r="C673" s="1">
        <v>1</v>
      </c>
      <c r="D673" s="1" t="s">
        <v>944</v>
      </c>
      <c r="E673" s="1" t="s">
        <v>12</v>
      </c>
      <c r="F673" s="4">
        <v>31</v>
      </c>
      <c r="G673" s="1">
        <v>1</v>
      </c>
      <c r="H673" s="1">
        <v>0</v>
      </c>
      <c r="I673" s="1" t="s">
        <v>945</v>
      </c>
      <c r="J673" s="1">
        <v>52</v>
      </c>
      <c r="K673" s="1" t="s">
        <v>946</v>
      </c>
      <c r="L673" s="1" t="s">
        <v>14</v>
      </c>
      <c r="M673">
        <f t="shared" si="10"/>
        <v>1</v>
      </c>
    </row>
    <row r="674" spans="1:13" x14ac:dyDescent="0.2">
      <c r="A674" s="1">
        <v>673</v>
      </c>
      <c r="B674" s="1">
        <v>0</v>
      </c>
      <c r="C674" s="1">
        <v>2</v>
      </c>
      <c r="D674" s="1" t="s">
        <v>947</v>
      </c>
      <c r="E674" s="1" t="s">
        <v>12</v>
      </c>
      <c r="F674" s="4">
        <v>70</v>
      </c>
      <c r="G674" s="1">
        <v>0</v>
      </c>
      <c r="H674" s="1">
        <v>0</v>
      </c>
      <c r="I674" s="1" t="s">
        <v>948</v>
      </c>
      <c r="J674" s="1">
        <v>10.5</v>
      </c>
      <c r="L674" s="1" t="s">
        <v>14</v>
      </c>
      <c r="M674">
        <f t="shared" si="10"/>
        <v>1</v>
      </c>
    </row>
    <row r="675" spans="1:13" x14ac:dyDescent="0.2">
      <c r="A675" s="1">
        <v>674</v>
      </c>
      <c r="B675" s="1">
        <v>1</v>
      </c>
      <c r="C675" s="1">
        <v>2</v>
      </c>
      <c r="D675" s="1" t="s">
        <v>949</v>
      </c>
      <c r="E675" s="1" t="s">
        <v>12</v>
      </c>
      <c r="F675" s="4">
        <v>31</v>
      </c>
      <c r="G675" s="1">
        <v>0</v>
      </c>
      <c r="H675" s="1">
        <v>0</v>
      </c>
      <c r="I675" s="1">
        <v>244270</v>
      </c>
      <c r="J675" s="1">
        <v>13</v>
      </c>
      <c r="L675" s="1" t="s">
        <v>14</v>
      </c>
      <c r="M675">
        <f t="shared" si="10"/>
        <v>1</v>
      </c>
    </row>
    <row r="676" spans="1:13" x14ac:dyDescent="0.2">
      <c r="A676" s="1">
        <v>675</v>
      </c>
      <c r="B676" s="1">
        <v>0</v>
      </c>
      <c r="C676" s="1">
        <v>2</v>
      </c>
      <c r="D676" s="1" t="s">
        <v>950</v>
      </c>
      <c r="E676" s="1" t="s">
        <v>12</v>
      </c>
      <c r="F676" s="5"/>
      <c r="G676" s="1">
        <v>0</v>
      </c>
      <c r="H676" s="1">
        <v>0</v>
      </c>
      <c r="I676" s="1">
        <v>239856</v>
      </c>
      <c r="J676" s="1">
        <v>0</v>
      </c>
      <c r="L676" s="1" t="s">
        <v>14</v>
      </c>
      <c r="M676">
        <f t="shared" si="10"/>
        <v>1</v>
      </c>
    </row>
    <row r="677" spans="1:13" x14ac:dyDescent="0.2">
      <c r="A677" s="1">
        <v>676</v>
      </c>
      <c r="B677" s="1">
        <v>0</v>
      </c>
      <c r="C677" s="1">
        <v>3</v>
      </c>
      <c r="D677" s="1" t="s">
        <v>951</v>
      </c>
      <c r="E677" s="1" t="s">
        <v>12</v>
      </c>
      <c r="F677" s="4">
        <v>18</v>
      </c>
      <c r="G677" s="1">
        <v>0</v>
      </c>
      <c r="H677" s="1">
        <v>0</v>
      </c>
      <c r="I677" s="1">
        <v>349912</v>
      </c>
      <c r="J677" s="1">
        <v>7.7750000000000004</v>
      </c>
      <c r="L677" s="1" t="s">
        <v>14</v>
      </c>
      <c r="M677">
        <f t="shared" si="10"/>
        <v>1</v>
      </c>
    </row>
    <row r="678" spans="1:13" x14ac:dyDescent="0.2">
      <c r="A678" s="1">
        <v>677</v>
      </c>
      <c r="B678" s="1">
        <v>0</v>
      </c>
      <c r="C678" s="1">
        <v>3</v>
      </c>
      <c r="D678" s="1" t="s">
        <v>952</v>
      </c>
      <c r="E678" s="1" t="s">
        <v>12</v>
      </c>
      <c r="F678" s="4">
        <v>24.5</v>
      </c>
      <c r="G678" s="1">
        <v>0</v>
      </c>
      <c r="H678" s="1">
        <v>0</v>
      </c>
      <c r="I678" s="1">
        <v>342826</v>
      </c>
      <c r="J678" s="1">
        <v>8.0500000000000007</v>
      </c>
      <c r="L678" s="1" t="s">
        <v>14</v>
      </c>
      <c r="M678">
        <f t="shared" si="10"/>
        <v>1</v>
      </c>
    </row>
    <row r="679" spans="1:13" x14ac:dyDescent="0.2">
      <c r="A679" s="1">
        <v>678</v>
      </c>
      <c r="B679" s="1">
        <v>1</v>
      </c>
      <c r="C679" s="1">
        <v>3</v>
      </c>
      <c r="D679" s="1" t="s">
        <v>953</v>
      </c>
      <c r="E679" s="1" t="s">
        <v>16</v>
      </c>
      <c r="F679" s="4">
        <v>18</v>
      </c>
      <c r="G679" s="1">
        <v>0</v>
      </c>
      <c r="H679" s="1">
        <v>0</v>
      </c>
      <c r="I679" s="1">
        <v>4138</v>
      </c>
      <c r="J679" s="1">
        <v>9.8416999999999994</v>
      </c>
      <c r="L679" s="1" t="s">
        <v>14</v>
      </c>
      <c r="M679">
        <f t="shared" si="10"/>
        <v>1</v>
      </c>
    </row>
    <row r="680" spans="1:13" x14ac:dyDescent="0.2">
      <c r="A680" s="1">
        <v>679</v>
      </c>
      <c r="B680" s="1">
        <v>0</v>
      </c>
      <c r="C680" s="1">
        <v>3</v>
      </c>
      <c r="D680" s="1" t="s">
        <v>954</v>
      </c>
      <c r="E680" s="1" t="s">
        <v>16</v>
      </c>
      <c r="F680" s="4">
        <v>43</v>
      </c>
      <c r="G680" s="1">
        <v>1</v>
      </c>
      <c r="H680" s="1">
        <v>6</v>
      </c>
      <c r="I680" s="1" t="s">
        <v>104</v>
      </c>
      <c r="J680" s="1">
        <v>46.9</v>
      </c>
      <c r="L680" s="1" t="s">
        <v>14</v>
      </c>
      <c r="M680">
        <f t="shared" si="10"/>
        <v>1</v>
      </c>
    </row>
    <row r="681" spans="1:13" x14ac:dyDescent="0.2">
      <c r="A681" s="1">
        <v>680</v>
      </c>
      <c r="B681" s="1">
        <v>1</v>
      </c>
      <c r="C681" s="1">
        <v>1</v>
      </c>
      <c r="D681" s="1" t="s">
        <v>955</v>
      </c>
      <c r="E681" s="1" t="s">
        <v>12</v>
      </c>
      <c r="F681" s="4">
        <v>36</v>
      </c>
      <c r="G681" s="1">
        <v>0</v>
      </c>
      <c r="H681" s="1">
        <v>1</v>
      </c>
      <c r="I681" s="1" t="s">
        <v>391</v>
      </c>
      <c r="J681" s="1">
        <v>512.32920000000001</v>
      </c>
      <c r="K681" s="1" t="s">
        <v>956</v>
      </c>
      <c r="L681" s="1" t="s">
        <v>19</v>
      </c>
      <c r="M681">
        <f t="shared" si="10"/>
        <v>2</v>
      </c>
    </row>
    <row r="682" spans="1:13" x14ac:dyDescent="0.2">
      <c r="A682" s="1">
        <v>681</v>
      </c>
      <c r="B682" s="1">
        <v>0</v>
      </c>
      <c r="C682" s="1">
        <v>3</v>
      </c>
      <c r="D682" s="1" t="s">
        <v>957</v>
      </c>
      <c r="E682" s="1" t="s">
        <v>16</v>
      </c>
      <c r="F682" s="5"/>
      <c r="G682" s="1">
        <v>0</v>
      </c>
      <c r="H682" s="1">
        <v>0</v>
      </c>
      <c r="I682" s="1">
        <v>330935</v>
      </c>
      <c r="J682" s="1">
        <v>8.1374999999999993</v>
      </c>
      <c r="L682" s="1" t="s">
        <v>26</v>
      </c>
      <c r="M682">
        <f t="shared" si="10"/>
        <v>6</v>
      </c>
    </row>
    <row r="683" spans="1:13" x14ac:dyDescent="0.2">
      <c r="A683" s="1">
        <v>682</v>
      </c>
      <c r="B683" s="1">
        <v>1</v>
      </c>
      <c r="C683" s="1">
        <v>1</v>
      </c>
      <c r="D683" s="1" t="s">
        <v>958</v>
      </c>
      <c r="E683" s="1" t="s">
        <v>12</v>
      </c>
      <c r="F683" s="4">
        <v>27</v>
      </c>
      <c r="G683" s="1">
        <v>0</v>
      </c>
      <c r="H683" s="1">
        <v>0</v>
      </c>
      <c r="I683" s="1" t="s">
        <v>91</v>
      </c>
      <c r="J683" s="1">
        <v>76.729200000000006</v>
      </c>
      <c r="K683" s="1" t="s">
        <v>959</v>
      </c>
      <c r="L683" s="1" t="s">
        <v>19</v>
      </c>
      <c r="M683">
        <f t="shared" si="10"/>
        <v>2</v>
      </c>
    </row>
    <row r="684" spans="1:13" x14ac:dyDescent="0.2">
      <c r="A684" s="1">
        <v>683</v>
      </c>
      <c r="B684" s="1">
        <v>0</v>
      </c>
      <c r="C684" s="1">
        <v>3</v>
      </c>
      <c r="D684" s="1" t="s">
        <v>960</v>
      </c>
      <c r="E684" s="1" t="s">
        <v>12</v>
      </c>
      <c r="F684" s="4">
        <v>20</v>
      </c>
      <c r="G684" s="1">
        <v>0</v>
      </c>
      <c r="H684" s="1">
        <v>0</v>
      </c>
      <c r="I684" s="1">
        <v>6563</v>
      </c>
      <c r="J684" s="1">
        <v>9.2249999999999996</v>
      </c>
      <c r="L684" s="1" t="s">
        <v>14</v>
      </c>
      <c r="M684">
        <f t="shared" si="10"/>
        <v>1</v>
      </c>
    </row>
    <row r="685" spans="1:13" x14ac:dyDescent="0.2">
      <c r="A685" s="1">
        <v>684</v>
      </c>
      <c r="B685" s="1">
        <v>0</v>
      </c>
      <c r="C685" s="1">
        <v>3</v>
      </c>
      <c r="D685" s="1" t="s">
        <v>961</v>
      </c>
      <c r="E685" s="1" t="s">
        <v>12</v>
      </c>
      <c r="F685" s="4">
        <v>14</v>
      </c>
      <c r="G685" s="1">
        <v>5</v>
      </c>
      <c r="H685" s="1">
        <v>2</v>
      </c>
      <c r="I685" s="1" t="s">
        <v>104</v>
      </c>
      <c r="J685" s="1">
        <v>46.9</v>
      </c>
      <c r="L685" s="1" t="s">
        <v>14</v>
      </c>
      <c r="M685">
        <f t="shared" si="10"/>
        <v>1</v>
      </c>
    </row>
    <row r="686" spans="1:13" x14ac:dyDescent="0.2">
      <c r="A686" s="1">
        <v>685</v>
      </c>
      <c r="B686" s="1">
        <v>0</v>
      </c>
      <c r="C686" s="1">
        <v>2</v>
      </c>
      <c r="D686" s="1" t="s">
        <v>962</v>
      </c>
      <c r="E686" s="1" t="s">
        <v>12</v>
      </c>
      <c r="F686" s="4">
        <v>60</v>
      </c>
      <c r="G686" s="1">
        <v>1</v>
      </c>
      <c r="H686" s="1">
        <v>1</v>
      </c>
      <c r="I686" s="1">
        <v>29750</v>
      </c>
      <c r="J686" s="1">
        <v>39</v>
      </c>
      <c r="L686" s="1" t="s">
        <v>14</v>
      </c>
      <c r="M686">
        <f t="shared" si="10"/>
        <v>1</v>
      </c>
    </row>
    <row r="687" spans="1:13" x14ac:dyDescent="0.2">
      <c r="A687" s="1">
        <v>686</v>
      </c>
      <c r="B687" s="1">
        <v>0</v>
      </c>
      <c r="C687" s="1">
        <v>2</v>
      </c>
      <c r="D687" s="1" t="s">
        <v>963</v>
      </c>
      <c r="E687" s="1" t="s">
        <v>12</v>
      </c>
      <c r="F687" s="4">
        <v>25</v>
      </c>
      <c r="G687" s="1">
        <v>1</v>
      </c>
      <c r="H687" s="1">
        <v>2</v>
      </c>
      <c r="I687" s="1" t="s">
        <v>79</v>
      </c>
      <c r="J687" s="1">
        <v>41.5792</v>
      </c>
      <c r="L687" s="1" t="s">
        <v>19</v>
      </c>
      <c r="M687">
        <f t="shared" si="10"/>
        <v>2</v>
      </c>
    </row>
    <row r="688" spans="1:13" x14ac:dyDescent="0.2">
      <c r="A688" s="1">
        <v>687</v>
      </c>
      <c r="B688" s="1">
        <v>0</v>
      </c>
      <c r="C688" s="1">
        <v>3</v>
      </c>
      <c r="D688" s="1" t="s">
        <v>964</v>
      </c>
      <c r="E688" s="1" t="s">
        <v>12</v>
      </c>
      <c r="F688" s="4">
        <v>14</v>
      </c>
      <c r="G688" s="1">
        <v>4</v>
      </c>
      <c r="H688" s="1">
        <v>1</v>
      </c>
      <c r="I688" s="1">
        <v>3101295</v>
      </c>
      <c r="J688" s="1">
        <v>39.6875</v>
      </c>
      <c r="L688" s="1" t="s">
        <v>14</v>
      </c>
      <c r="M688">
        <f t="shared" si="10"/>
        <v>1</v>
      </c>
    </row>
    <row r="689" spans="1:13" x14ac:dyDescent="0.2">
      <c r="A689" s="1">
        <v>688</v>
      </c>
      <c r="B689" s="1">
        <v>0</v>
      </c>
      <c r="C689" s="1">
        <v>3</v>
      </c>
      <c r="D689" s="1" t="s">
        <v>965</v>
      </c>
      <c r="E689" s="1" t="s">
        <v>12</v>
      </c>
      <c r="F689" s="4">
        <v>19</v>
      </c>
      <c r="G689" s="1">
        <v>0</v>
      </c>
      <c r="H689" s="1">
        <v>0</v>
      </c>
      <c r="I689" s="1">
        <v>349228</v>
      </c>
      <c r="J689" s="1">
        <v>10.1708</v>
      </c>
      <c r="L689" s="1" t="s">
        <v>14</v>
      </c>
      <c r="M689">
        <f t="shared" si="10"/>
        <v>1</v>
      </c>
    </row>
    <row r="690" spans="1:13" x14ac:dyDescent="0.2">
      <c r="A690" s="1">
        <v>689</v>
      </c>
      <c r="B690" s="1">
        <v>0</v>
      </c>
      <c r="C690" s="1">
        <v>3</v>
      </c>
      <c r="D690" s="1" t="s">
        <v>966</v>
      </c>
      <c r="E690" s="1" t="s">
        <v>12</v>
      </c>
      <c r="F690" s="4">
        <v>18</v>
      </c>
      <c r="G690" s="1">
        <v>0</v>
      </c>
      <c r="H690" s="1">
        <v>0</v>
      </c>
      <c r="I690" s="1">
        <v>350036</v>
      </c>
      <c r="J690" s="1">
        <v>7.7957999999999998</v>
      </c>
      <c r="L690" s="1" t="s">
        <v>14</v>
      </c>
      <c r="M690">
        <f t="shared" si="10"/>
        <v>1</v>
      </c>
    </row>
    <row r="691" spans="1:13" x14ac:dyDescent="0.2">
      <c r="A691" s="1">
        <v>690</v>
      </c>
      <c r="B691" s="1">
        <v>1</v>
      </c>
      <c r="C691" s="1">
        <v>1</v>
      </c>
      <c r="D691" s="1" t="s">
        <v>967</v>
      </c>
      <c r="E691" s="1" t="s">
        <v>16</v>
      </c>
      <c r="F691" s="4">
        <v>15</v>
      </c>
      <c r="G691" s="1">
        <v>0</v>
      </c>
      <c r="H691" s="1">
        <v>1</v>
      </c>
      <c r="I691" s="1">
        <v>24160</v>
      </c>
      <c r="J691" s="1">
        <v>211.33750000000001</v>
      </c>
      <c r="K691" s="1" t="s">
        <v>968</v>
      </c>
      <c r="L691" s="1" t="s">
        <v>14</v>
      </c>
      <c r="M691">
        <f t="shared" si="10"/>
        <v>1</v>
      </c>
    </row>
    <row r="692" spans="1:13" x14ac:dyDescent="0.2">
      <c r="A692" s="1">
        <v>691</v>
      </c>
      <c r="B692" s="1">
        <v>1</v>
      </c>
      <c r="C692" s="1">
        <v>1</v>
      </c>
      <c r="D692" s="1" t="s">
        <v>969</v>
      </c>
      <c r="E692" s="1" t="s">
        <v>12</v>
      </c>
      <c r="F692" s="4">
        <v>31</v>
      </c>
      <c r="G692" s="1">
        <v>1</v>
      </c>
      <c r="H692" s="1">
        <v>0</v>
      </c>
      <c r="I692" s="1">
        <v>17474</v>
      </c>
      <c r="J692" s="1">
        <v>57</v>
      </c>
      <c r="K692" s="1" t="s">
        <v>970</v>
      </c>
      <c r="L692" s="1" t="s">
        <v>14</v>
      </c>
      <c r="M692">
        <f t="shared" si="10"/>
        <v>1</v>
      </c>
    </row>
    <row r="693" spans="1:13" x14ac:dyDescent="0.2">
      <c r="A693" s="1">
        <v>692</v>
      </c>
      <c r="B693" s="1">
        <v>1</v>
      </c>
      <c r="C693" s="1">
        <v>3</v>
      </c>
      <c r="D693" s="1" t="s">
        <v>971</v>
      </c>
      <c r="E693" s="1" t="s">
        <v>16</v>
      </c>
      <c r="F693" s="4">
        <v>4</v>
      </c>
      <c r="G693" s="1">
        <v>0</v>
      </c>
      <c r="H693" s="1">
        <v>1</v>
      </c>
      <c r="I693" s="1">
        <v>349256</v>
      </c>
      <c r="J693" s="1">
        <v>13.416700000000001</v>
      </c>
      <c r="L693" s="1" t="s">
        <v>19</v>
      </c>
      <c r="M693">
        <f t="shared" si="10"/>
        <v>2</v>
      </c>
    </row>
    <row r="694" spans="1:13" x14ac:dyDescent="0.2">
      <c r="A694" s="1">
        <v>693</v>
      </c>
      <c r="B694" s="1">
        <v>1</v>
      </c>
      <c r="C694" s="1">
        <v>3</v>
      </c>
      <c r="D694" s="1" t="s">
        <v>972</v>
      </c>
      <c r="E694" s="1" t="s">
        <v>12</v>
      </c>
      <c r="F694" s="5"/>
      <c r="G694" s="1">
        <v>0</v>
      </c>
      <c r="H694" s="1">
        <v>0</v>
      </c>
      <c r="I694" s="1">
        <v>1601</v>
      </c>
      <c r="J694" s="1">
        <v>56.495800000000003</v>
      </c>
      <c r="L694" s="1" t="s">
        <v>14</v>
      </c>
      <c r="M694">
        <f t="shared" si="10"/>
        <v>1</v>
      </c>
    </row>
    <row r="695" spans="1:13" x14ac:dyDescent="0.2">
      <c r="A695" s="1">
        <v>694</v>
      </c>
      <c r="B695" s="1">
        <v>0</v>
      </c>
      <c r="C695" s="1">
        <v>3</v>
      </c>
      <c r="D695" s="1" t="s">
        <v>973</v>
      </c>
      <c r="E695" s="1" t="s">
        <v>12</v>
      </c>
      <c r="F695" s="4">
        <v>25</v>
      </c>
      <c r="G695" s="1">
        <v>0</v>
      </c>
      <c r="H695" s="1">
        <v>0</v>
      </c>
      <c r="I695" s="1">
        <v>2672</v>
      </c>
      <c r="J695" s="1">
        <v>7.2249999999999996</v>
      </c>
      <c r="L695" s="1" t="s">
        <v>19</v>
      </c>
      <c r="M695">
        <f t="shared" si="10"/>
        <v>2</v>
      </c>
    </row>
    <row r="696" spans="1:13" x14ac:dyDescent="0.2">
      <c r="A696" s="1">
        <v>695</v>
      </c>
      <c r="B696" s="1">
        <v>0</v>
      </c>
      <c r="C696" s="1">
        <v>1</v>
      </c>
      <c r="D696" s="1" t="s">
        <v>974</v>
      </c>
      <c r="E696" s="1" t="s">
        <v>12</v>
      </c>
      <c r="F696" s="4">
        <v>60</v>
      </c>
      <c r="G696" s="1">
        <v>0</v>
      </c>
      <c r="H696" s="1">
        <v>0</v>
      </c>
      <c r="I696" s="1">
        <v>113800</v>
      </c>
      <c r="J696" s="1">
        <v>26.55</v>
      </c>
      <c r="L696" s="1" t="s">
        <v>14</v>
      </c>
      <c r="M696">
        <f t="shared" si="10"/>
        <v>1</v>
      </c>
    </row>
    <row r="697" spans="1:13" x14ac:dyDescent="0.2">
      <c r="A697" s="1">
        <v>696</v>
      </c>
      <c r="B697" s="1">
        <v>0</v>
      </c>
      <c r="C697" s="1">
        <v>2</v>
      </c>
      <c r="D697" s="1" t="s">
        <v>975</v>
      </c>
      <c r="E697" s="1" t="s">
        <v>12</v>
      </c>
      <c r="F697" s="4">
        <v>52</v>
      </c>
      <c r="G697" s="1">
        <v>0</v>
      </c>
      <c r="H697" s="1">
        <v>0</v>
      </c>
      <c r="I697" s="1">
        <v>248731</v>
      </c>
      <c r="J697" s="1">
        <v>13.5</v>
      </c>
      <c r="L697" s="1" t="s">
        <v>14</v>
      </c>
      <c r="M697">
        <f t="shared" si="10"/>
        <v>1</v>
      </c>
    </row>
    <row r="698" spans="1:13" x14ac:dyDescent="0.2">
      <c r="A698" s="1">
        <v>697</v>
      </c>
      <c r="B698" s="1">
        <v>0</v>
      </c>
      <c r="C698" s="1">
        <v>3</v>
      </c>
      <c r="D698" s="1" t="s">
        <v>976</v>
      </c>
      <c r="E698" s="1" t="s">
        <v>12</v>
      </c>
      <c r="F698" s="4">
        <v>44</v>
      </c>
      <c r="G698" s="1">
        <v>0</v>
      </c>
      <c r="H698" s="1">
        <v>0</v>
      </c>
      <c r="I698" s="1">
        <v>363592</v>
      </c>
      <c r="J698" s="1">
        <v>8.0500000000000007</v>
      </c>
      <c r="L698" s="1" t="s">
        <v>14</v>
      </c>
      <c r="M698">
        <f t="shared" si="10"/>
        <v>1</v>
      </c>
    </row>
    <row r="699" spans="1:13" x14ac:dyDescent="0.2">
      <c r="A699" s="1">
        <v>698</v>
      </c>
      <c r="B699" s="1">
        <v>1</v>
      </c>
      <c r="C699" s="1">
        <v>3</v>
      </c>
      <c r="D699" s="1" t="s">
        <v>977</v>
      </c>
      <c r="E699" s="1" t="s">
        <v>16</v>
      </c>
      <c r="F699" s="5"/>
      <c r="G699" s="1">
        <v>0</v>
      </c>
      <c r="H699" s="1">
        <v>0</v>
      </c>
      <c r="I699" s="1">
        <v>35852</v>
      </c>
      <c r="J699" s="1">
        <v>7.7332999999999998</v>
      </c>
      <c r="L699" s="1" t="s">
        <v>26</v>
      </c>
      <c r="M699">
        <f t="shared" si="10"/>
        <v>6</v>
      </c>
    </row>
    <row r="700" spans="1:13" x14ac:dyDescent="0.2">
      <c r="A700" s="1">
        <v>699</v>
      </c>
      <c r="B700" s="1">
        <v>0</v>
      </c>
      <c r="C700" s="1">
        <v>1</v>
      </c>
      <c r="D700" s="1" t="s">
        <v>978</v>
      </c>
      <c r="E700" s="1" t="s">
        <v>12</v>
      </c>
      <c r="F700" s="4">
        <v>49</v>
      </c>
      <c r="G700" s="1">
        <v>1</v>
      </c>
      <c r="H700" s="1">
        <v>1</v>
      </c>
      <c r="I700" s="1">
        <v>17421</v>
      </c>
      <c r="J700" s="1">
        <v>110.88330000000001</v>
      </c>
      <c r="K700" s="1" t="s">
        <v>831</v>
      </c>
      <c r="L700" s="1" t="s">
        <v>19</v>
      </c>
      <c r="M700">
        <f t="shared" si="10"/>
        <v>2</v>
      </c>
    </row>
    <row r="701" spans="1:13" x14ac:dyDescent="0.2">
      <c r="A701" s="1">
        <v>700</v>
      </c>
      <c r="B701" s="1">
        <v>0</v>
      </c>
      <c r="C701" s="1">
        <v>3</v>
      </c>
      <c r="D701" s="1" t="s">
        <v>979</v>
      </c>
      <c r="E701" s="1" t="s">
        <v>12</v>
      </c>
      <c r="F701" s="4">
        <v>42</v>
      </c>
      <c r="G701" s="1">
        <v>0</v>
      </c>
      <c r="H701" s="1">
        <v>0</v>
      </c>
      <c r="I701" s="1">
        <v>348121</v>
      </c>
      <c r="J701" s="1">
        <v>7.65</v>
      </c>
      <c r="K701" s="1" t="s">
        <v>980</v>
      </c>
      <c r="L701" s="1" t="s">
        <v>14</v>
      </c>
      <c r="M701">
        <f t="shared" si="10"/>
        <v>1</v>
      </c>
    </row>
    <row r="702" spans="1:13" x14ac:dyDescent="0.2">
      <c r="A702" s="1">
        <v>701</v>
      </c>
      <c r="B702" s="1">
        <v>1</v>
      </c>
      <c r="C702" s="1">
        <v>1</v>
      </c>
      <c r="D702" s="1" t="s">
        <v>981</v>
      </c>
      <c r="E702" s="1" t="s">
        <v>16</v>
      </c>
      <c r="F702" s="4">
        <v>18</v>
      </c>
      <c r="G702" s="1">
        <v>1</v>
      </c>
      <c r="H702" s="1">
        <v>0</v>
      </c>
      <c r="I702" s="1" t="s">
        <v>564</v>
      </c>
      <c r="J702" s="1">
        <v>227.52500000000001</v>
      </c>
      <c r="K702" s="1" t="s">
        <v>982</v>
      </c>
      <c r="L702" s="1" t="s">
        <v>19</v>
      </c>
      <c r="M702">
        <f t="shared" si="10"/>
        <v>2</v>
      </c>
    </row>
    <row r="703" spans="1:13" x14ac:dyDescent="0.2">
      <c r="A703" s="1">
        <v>702</v>
      </c>
      <c r="B703" s="1">
        <v>1</v>
      </c>
      <c r="C703" s="1">
        <v>1</v>
      </c>
      <c r="D703" s="1" t="s">
        <v>983</v>
      </c>
      <c r="E703" s="1" t="s">
        <v>12</v>
      </c>
      <c r="F703" s="4">
        <v>35</v>
      </c>
      <c r="G703" s="1">
        <v>0</v>
      </c>
      <c r="H703" s="1">
        <v>0</v>
      </c>
      <c r="I703" s="1" t="s">
        <v>984</v>
      </c>
      <c r="J703" s="1">
        <v>26.287500000000001</v>
      </c>
      <c r="K703" s="1" t="s">
        <v>985</v>
      </c>
      <c r="L703" s="1" t="s">
        <v>14</v>
      </c>
      <c r="M703">
        <f t="shared" si="10"/>
        <v>1</v>
      </c>
    </row>
    <row r="704" spans="1:13" x14ac:dyDescent="0.2">
      <c r="A704" s="1">
        <v>703</v>
      </c>
      <c r="B704" s="1">
        <v>0</v>
      </c>
      <c r="C704" s="1">
        <v>3</v>
      </c>
      <c r="D704" s="1" t="s">
        <v>986</v>
      </c>
      <c r="E704" s="1" t="s">
        <v>16</v>
      </c>
      <c r="F704" s="4">
        <v>18</v>
      </c>
      <c r="G704" s="1">
        <v>0</v>
      </c>
      <c r="H704" s="1">
        <v>1</v>
      </c>
      <c r="I704" s="1">
        <v>2691</v>
      </c>
      <c r="J704" s="1">
        <v>14.4542</v>
      </c>
      <c r="L704" s="1" t="s">
        <v>19</v>
      </c>
      <c r="M704">
        <f t="shared" si="10"/>
        <v>2</v>
      </c>
    </row>
    <row r="705" spans="1:13" x14ac:dyDescent="0.2">
      <c r="A705" s="1">
        <v>704</v>
      </c>
      <c r="B705" s="1">
        <v>0</v>
      </c>
      <c r="C705" s="1">
        <v>3</v>
      </c>
      <c r="D705" s="1" t="s">
        <v>987</v>
      </c>
      <c r="E705" s="1" t="s">
        <v>12</v>
      </c>
      <c r="F705" s="4">
        <v>25</v>
      </c>
      <c r="G705" s="1">
        <v>0</v>
      </c>
      <c r="H705" s="1">
        <v>0</v>
      </c>
      <c r="I705" s="1">
        <v>36864</v>
      </c>
      <c r="J705" s="1">
        <v>7.7416999999999998</v>
      </c>
      <c r="L705" s="1" t="s">
        <v>26</v>
      </c>
      <c r="M705">
        <f t="shared" si="10"/>
        <v>6</v>
      </c>
    </row>
    <row r="706" spans="1:13" x14ac:dyDescent="0.2">
      <c r="A706" s="1">
        <v>705</v>
      </c>
      <c r="B706" s="1">
        <v>0</v>
      </c>
      <c r="C706" s="1">
        <v>3</v>
      </c>
      <c r="D706" s="1" t="s">
        <v>988</v>
      </c>
      <c r="E706" s="1" t="s">
        <v>12</v>
      </c>
      <c r="F706" s="4">
        <v>26</v>
      </c>
      <c r="G706" s="1">
        <v>1</v>
      </c>
      <c r="H706" s="1">
        <v>0</v>
      </c>
      <c r="I706" s="1">
        <v>350025</v>
      </c>
      <c r="J706" s="1">
        <v>7.8541999999999996</v>
      </c>
      <c r="L706" s="1" t="s">
        <v>14</v>
      </c>
      <c r="M706">
        <f t="shared" si="10"/>
        <v>1</v>
      </c>
    </row>
    <row r="707" spans="1:13" x14ac:dyDescent="0.2">
      <c r="A707" s="1">
        <v>706</v>
      </c>
      <c r="B707" s="1">
        <v>0</v>
      </c>
      <c r="C707" s="1">
        <v>2</v>
      </c>
      <c r="D707" s="1" t="s">
        <v>989</v>
      </c>
      <c r="E707" s="1" t="s">
        <v>12</v>
      </c>
      <c r="F707" s="4">
        <v>39</v>
      </c>
      <c r="G707" s="1">
        <v>0</v>
      </c>
      <c r="H707" s="1">
        <v>0</v>
      </c>
      <c r="I707" s="1">
        <v>250655</v>
      </c>
      <c r="J707" s="1">
        <v>26</v>
      </c>
      <c r="L707" s="1" t="s">
        <v>14</v>
      </c>
      <c r="M707">
        <f t="shared" ref="M707:M770" si="11">MATCH($L$2:$L$892,$L$2:$L$892,0)</f>
        <v>1</v>
      </c>
    </row>
    <row r="708" spans="1:13" x14ac:dyDescent="0.2">
      <c r="A708" s="1">
        <v>707</v>
      </c>
      <c r="B708" s="1">
        <v>1</v>
      </c>
      <c r="C708" s="1">
        <v>2</v>
      </c>
      <c r="D708" s="1" t="s">
        <v>990</v>
      </c>
      <c r="E708" s="1" t="s">
        <v>16</v>
      </c>
      <c r="F708" s="4">
        <v>45</v>
      </c>
      <c r="G708" s="1">
        <v>0</v>
      </c>
      <c r="H708" s="1">
        <v>0</v>
      </c>
      <c r="I708" s="1">
        <v>223596</v>
      </c>
      <c r="J708" s="1">
        <v>13.5</v>
      </c>
      <c r="L708" s="1" t="s">
        <v>14</v>
      </c>
      <c r="M708">
        <f t="shared" si="11"/>
        <v>1</v>
      </c>
    </row>
    <row r="709" spans="1:13" x14ac:dyDescent="0.2">
      <c r="A709" s="1">
        <v>708</v>
      </c>
      <c r="B709" s="1">
        <v>1</v>
      </c>
      <c r="C709" s="1">
        <v>1</v>
      </c>
      <c r="D709" s="1" t="s">
        <v>991</v>
      </c>
      <c r="E709" s="1" t="s">
        <v>12</v>
      </c>
      <c r="F709" s="4">
        <v>42</v>
      </c>
      <c r="G709" s="1">
        <v>0</v>
      </c>
      <c r="H709" s="1">
        <v>0</v>
      </c>
      <c r="I709" s="1" t="s">
        <v>992</v>
      </c>
      <c r="J709" s="1">
        <v>26.287500000000001</v>
      </c>
      <c r="K709" s="1" t="s">
        <v>985</v>
      </c>
      <c r="L709" s="1" t="s">
        <v>14</v>
      </c>
      <c r="M709">
        <f t="shared" si="11"/>
        <v>1</v>
      </c>
    </row>
    <row r="710" spans="1:13" x14ac:dyDescent="0.2">
      <c r="A710" s="1">
        <v>709</v>
      </c>
      <c r="B710" s="1">
        <v>1</v>
      </c>
      <c r="C710" s="1">
        <v>1</v>
      </c>
      <c r="D710" s="1" t="s">
        <v>993</v>
      </c>
      <c r="E710" s="1" t="s">
        <v>16</v>
      </c>
      <c r="F710" s="4">
        <v>22</v>
      </c>
      <c r="G710" s="1">
        <v>0</v>
      </c>
      <c r="H710" s="1">
        <v>0</v>
      </c>
      <c r="I710" s="1">
        <v>113781</v>
      </c>
      <c r="J710" s="1">
        <v>151.55000000000001</v>
      </c>
      <c r="L710" s="1" t="s">
        <v>14</v>
      </c>
      <c r="M710">
        <f t="shared" si="11"/>
        <v>1</v>
      </c>
    </row>
    <row r="711" spans="1:13" x14ac:dyDescent="0.2">
      <c r="A711" s="1">
        <v>710</v>
      </c>
      <c r="B711" s="1">
        <v>1</v>
      </c>
      <c r="C711" s="1">
        <v>3</v>
      </c>
      <c r="D711" s="1" t="s">
        <v>994</v>
      </c>
      <c r="E711" s="1" t="s">
        <v>12</v>
      </c>
      <c r="F711" s="5"/>
      <c r="G711" s="1">
        <v>1</v>
      </c>
      <c r="H711" s="1">
        <v>1</v>
      </c>
      <c r="I711" s="1">
        <v>2661</v>
      </c>
      <c r="J711" s="1">
        <v>15.245799999999999</v>
      </c>
      <c r="L711" s="1" t="s">
        <v>19</v>
      </c>
      <c r="M711">
        <f t="shared" si="11"/>
        <v>2</v>
      </c>
    </row>
    <row r="712" spans="1:13" x14ac:dyDescent="0.2">
      <c r="A712" s="1">
        <v>711</v>
      </c>
      <c r="B712" s="1">
        <v>1</v>
      </c>
      <c r="C712" s="1">
        <v>1</v>
      </c>
      <c r="D712" s="1" t="s">
        <v>995</v>
      </c>
      <c r="E712" s="1" t="s">
        <v>16</v>
      </c>
      <c r="F712" s="4">
        <v>24</v>
      </c>
      <c r="G712" s="1">
        <v>0</v>
      </c>
      <c r="H712" s="1">
        <v>0</v>
      </c>
      <c r="I712" s="1" t="s">
        <v>996</v>
      </c>
      <c r="J712" s="1">
        <v>49.504199999999997</v>
      </c>
      <c r="K712" s="1" t="s">
        <v>997</v>
      </c>
      <c r="L712" s="1" t="s">
        <v>19</v>
      </c>
      <c r="M712">
        <f t="shared" si="11"/>
        <v>2</v>
      </c>
    </row>
    <row r="713" spans="1:13" x14ac:dyDescent="0.2">
      <c r="A713" s="1">
        <v>712</v>
      </c>
      <c r="B713" s="1">
        <v>0</v>
      </c>
      <c r="C713" s="1">
        <v>1</v>
      </c>
      <c r="D713" s="1" t="s">
        <v>998</v>
      </c>
      <c r="E713" s="1" t="s">
        <v>12</v>
      </c>
      <c r="F713" s="5"/>
      <c r="G713" s="1">
        <v>0</v>
      </c>
      <c r="H713" s="1">
        <v>0</v>
      </c>
      <c r="I713" s="1">
        <v>113028</v>
      </c>
      <c r="J713" s="1">
        <v>26.55</v>
      </c>
      <c r="K713" s="1" t="s">
        <v>499</v>
      </c>
      <c r="L713" s="1" t="s">
        <v>14</v>
      </c>
      <c r="M713">
        <f t="shared" si="11"/>
        <v>1</v>
      </c>
    </row>
    <row r="714" spans="1:13" x14ac:dyDescent="0.2">
      <c r="A714" s="1">
        <v>713</v>
      </c>
      <c r="B714" s="1">
        <v>1</v>
      </c>
      <c r="C714" s="1">
        <v>1</v>
      </c>
      <c r="D714" s="1" t="s">
        <v>999</v>
      </c>
      <c r="E714" s="1" t="s">
        <v>12</v>
      </c>
      <c r="F714" s="4">
        <v>48</v>
      </c>
      <c r="G714" s="1">
        <v>1</v>
      </c>
      <c r="H714" s="1">
        <v>0</v>
      </c>
      <c r="I714" s="1">
        <v>19996</v>
      </c>
      <c r="J714" s="1">
        <v>52</v>
      </c>
      <c r="K714" s="1" t="s">
        <v>942</v>
      </c>
      <c r="L714" s="1" t="s">
        <v>14</v>
      </c>
      <c r="M714">
        <f t="shared" si="11"/>
        <v>1</v>
      </c>
    </row>
    <row r="715" spans="1:13" x14ac:dyDescent="0.2">
      <c r="A715" s="1">
        <v>714</v>
      </c>
      <c r="B715" s="1">
        <v>0</v>
      </c>
      <c r="C715" s="1">
        <v>3</v>
      </c>
      <c r="D715" s="1" t="s">
        <v>1000</v>
      </c>
      <c r="E715" s="1" t="s">
        <v>12</v>
      </c>
      <c r="F715" s="4">
        <v>29</v>
      </c>
      <c r="G715" s="1">
        <v>0</v>
      </c>
      <c r="H715" s="1">
        <v>0</v>
      </c>
      <c r="I715" s="1">
        <v>7545</v>
      </c>
      <c r="J715" s="1">
        <v>9.4832999999999998</v>
      </c>
      <c r="L715" s="1" t="s">
        <v>14</v>
      </c>
      <c r="M715">
        <f t="shared" si="11"/>
        <v>1</v>
      </c>
    </row>
    <row r="716" spans="1:13" x14ac:dyDescent="0.2">
      <c r="A716" s="1">
        <v>715</v>
      </c>
      <c r="B716" s="1">
        <v>0</v>
      </c>
      <c r="C716" s="1">
        <v>2</v>
      </c>
      <c r="D716" s="1" t="s">
        <v>1001</v>
      </c>
      <c r="E716" s="1" t="s">
        <v>12</v>
      </c>
      <c r="F716" s="4">
        <v>52</v>
      </c>
      <c r="G716" s="1">
        <v>0</v>
      </c>
      <c r="H716" s="1">
        <v>0</v>
      </c>
      <c r="I716" s="1">
        <v>250647</v>
      </c>
      <c r="J716" s="1">
        <v>13</v>
      </c>
      <c r="L716" s="1" t="s">
        <v>14</v>
      </c>
      <c r="M716">
        <f t="shared" si="11"/>
        <v>1</v>
      </c>
    </row>
    <row r="717" spans="1:13" x14ac:dyDescent="0.2">
      <c r="A717" s="1">
        <v>716</v>
      </c>
      <c r="B717" s="1">
        <v>0</v>
      </c>
      <c r="C717" s="1">
        <v>3</v>
      </c>
      <c r="D717" s="1" t="s">
        <v>1002</v>
      </c>
      <c r="E717" s="1" t="s">
        <v>12</v>
      </c>
      <c r="F717" s="4">
        <v>19</v>
      </c>
      <c r="G717" s="1">
        <v>0</v>
      </c>
      <c r="H717" s="1">
        <v>0</v>
      </c>
      <c r="I717" s="1">
        <v>348124</v>
      </c>
      <c r="J717" s="1">
        <v>7.65</v>
      </c>
      <c r="K717" s="1" t="s">
        <v>129</v>
      </c>
      <c r="L717" s="1" t="s">
        <v>14</v>
      </c>
      <c r="M717">
        <f t="shared" si="11"/>
        <v>1</v>
      </c>
    </row>
    <row r="718" spans="1:13" x14ac:dyDescent="0.2">
      <c r="A718" s="1">
        <v>717</v>
      </c>
      <c r="B718" s="1">
        <v>1</v>
      </c>
      <c r="C718" s="1">
        <v>1</v>
      </c>
      <c r="D718" s="1" t="s">
        <v>1003</v>
      </c>
      <c r="E718" s="1" t="s">
        <v>16</v>
      </c>
      <c r="F718" s="4">
        <v>38</v>
      </c>
      <c r="G718" s="1">
        <v>0</v>
      </c>
      <c r="H718" s="1">
        <v>0</v>
      </c>
      <c r="I718" s="1" t="s">
        <v>564</v>
      </c>
      <c r="J718" s="1">
        <v>227.52500000000001</v>
      </c>
      <c r="K718" s="1" t="s">
        <v>1004</v>
      </c>
      <c r="L718" s="1" t="s">
        <v>19</v>
      </c>
      <c r="M718">
        <f t="shared" si="11"/>
        <v>2</v>
      </c>
    </row>
    <row r="719" spans="1:13" x14ac:dyDescent="0.2">
      <c r="A719" s="1">
        <v>718</v>
      </c>
      <c r="B719" s="1">
        <v>1</v>
      </c>
      <c r="C719" s="1">
        <v>2</v>
      </c>
      <c r="D719" s="1" t="s">
        <v>1005</v>
      </c>
      <c r="E719" s="1" t="s">
        <v>16</v>
      </c>
      <c r="F719" s="4">
        <v>27</v>
      </c>
      <c r="G719" s="1">
        <v>0</v>
      </c>
      <c r="H719" s="1">
        <v>0</v>
      </c>
      <c r="I719" s="1">
        <v>34218</v>
      </c>
      <c r="J719" s="1">
        <v>10.5</v>
      </c>
      <c r="K719" s="1" t="s">
        <v>194</v>
      </c>
      <c r="L719" s="1" t="s">
        <v>14</v>
      </c>
      <c r="M719">
        <f t="shared" si="11"/>
        <v>1</v>
      </c>
    </row>
    <row r="720" spans="1:13" x14ac:dyDescent="0.2">
      <c r="A720" s="1">
        <v>719</v>
      </c>
      <c r="B720" s="1">
        <v>0</v>
      </c>
      <c r="C720" s="1">
        <v>3</v>
      </c>
      <c r="D720" s="1" t="s">
        <v>1006</v>
      </c>
      <c r="E720" s="1" t="s">
        <v>12</v>
      </c>
      <c r="F720" s="5"/>
      <c r="G720" s="1">
        <v>0</v>
      </c>
      <c r="H720" s="1">
        <v>0</v>
      </c>
      <c r="I720" s="1">
        <v>36568</v>
      </c>
      <c r="J720" s="1">
        <v>15.5</v>
      </c>
      <c r="L720" s="1" t="s">
        <v>26</v>
      </c>
      <c r="M720">
        <f t="shared" si="11"/>
        <v>6</v>
      </c>
    </row>
    <row r="721" spans="1:13" x14ac:dyDescent="0.2">
      <c r="A721" s="1">
        <v>720</v>
      </c>
      <c r="B721" s="1">
        <v>0</v>
      </c>
      <c r="C721" s="1">
        <v>3</v>
      </c>
      <c r="D721" s="1" t="s">
        <v>1007</v>
      </c>
      <c r="E721" s="1" t="s">
        <v>12</v>
      </c>
      <c r="F721" s="4">
        <v>33</v>
      </c>
      <c r="G721" s="1">
        <v>0</v>
      </c>
      <c r="H721" s="1">
        <v>0</v>
      </c>
      <c r="I721" s="1">
        <v>347062</v>
      </c>
      <c r="J721" s="1">
        <v>7.7750000000000004</v>
      </c>
      <c r="L721" s="1" t="s">
        <v>14</v>
      </c>
      <c r="M721">
        <f t="shared" si="11"/>
        <v>1</v>
      </c>
    </row>
    <row r="722" spans="1:13" x14ac:dyDescent="0.2">
      <c r="A722" s="1">
        <v>721</v>
      </c>
      <c r="B722" s="1">
        <v>1</v>
      </c>
      <c r="C722" s="1">
        <v>2</v>
      </c>
      <c r="D722" s="1" t="s">
        <v>1008</v>
      </c>
      <c r="E722" s="1" t="s">
        <v>16</v>
      </c>
      <c r="F722" s="4">
        <v>6</v>
      </c>
      <c r="G722" s="1">
        <v>0</v>
      </c>
      <c r="H722" s="1">
        <v>1</v>
      </c>
      <c r="I722" s="1">
        <v>248727</v>
      </c>
      <c r="J722" s="1">
        <v>33</v>
      </c>
      <c r="L722" s="1" t="s">
        <v>14</v>
      </c>
      <c r="M722">
        <f t="shared" si="11"/>
        <v>1</v>
      </c>
    </row>
    <row r="723" spans="1:13" x14ac:dyDescent="0.2">
      <c r="A723" s="1">
        <v>722</v>
      </c>
      <c r="B723" s="1">
        <v>0</v>
      </c>
      <c r="C723" s="1">
        <v>3</v>
      </c>
      <c r="D723" s="1" t="s">
        <v>1009</v>
      </c>
      <c r="E723" s="1" t="s">
        <v>12</v>
      </c>
      <c r="F723" s="4">
        <v>17</v>
      </c>
      <c r="G723" s="1">
        <v>1</v>
      </c>
      <c r="H723" s="1">
        <v>0</v>
      </c>
      <c r="I723" s="1">
        <v>350048</v>
      </c>
      <c r="J723" s="1">
        <v>7.0541999999999998</v>
      </c>
      <c r="L723" s="1" t="s">
        <v>14</v>
      </c>
      <c r="M723">
        <f t="shared" si="11"/>
        <v>1</v>
      </c>
    </row>
    <row r="724" spans="1:13" x14ac:dyDescent="0.2">
      <c r="A724" s="1">
        <v>723</v>
      </c>
      <c r="B724" s="1">
        <v>0</v>
      </c>
      <c r="C724" s="1">
        <v>2</v>
      </c>
      <c r="D724" s="1" t="s">
        <v>1010</v>
      </c>
      <c r="E724" s="1" t="s">
        <v>12</v>
      </c>
      <c r="F724" s="4">
        <v>34</v>
      </c>
      <c r="G724" s="1">
        <v>0</v>
      </c>
      <c r="H724" s="1">
        <v>0</v>
      </c>
      <c r="I724" s="1">
        <v>12233</v>
      </c>
      <c r="J724" s="1">
        <v>13</v>
      </c>
      <c r="L724" s="1" t="s">
        <v>14</v>
      </c>
      <c r="M724">
        <f t="shared" si="11"/>
        <v>1</v>
      </c>
    </row>
    <row r="725" spans="1:13" x14ac:dyDescent="0.2">
      <c r="A725" s="1">
        <v>724</v>
      </c>
      <c r="B725" s="1">
        <v>0</v>
      </c>
      <c r="C725" s="1">
        <v>2</v>
      </c>
      <c r="D725" s="1" t="s">
        <v>1011</v>
      </c>
      <c r="E725" s="1" t="s">
        <v>12</v>
      </c>
      <c r="F725" s="4">
        <v>50</v>
      </c>
      <c r="G725" s="1">
        <v>0</v>
      </c>
      <c r="H725" s="1">
        <v>0</v>
      </c>
      <c r="I725" s="1">
        <v>250643</v>
      </c>
      <c r="J725" s="1">
        <v>13</v>
      </c>
      <c r="L725" s="1" t="s">
        <v>14</v>
      </c>
      <c r="M725">
        <f t="shared" si="11"/>
        <v>1</v>
      </c>
    </row>
    <row r="726" spans="1:13" x14ac:dyDescent="0.2">
      <c r="A726" s="1">
        <v>725</v>
      </c>
      <c r="B726" s="1">
        <v>1</v>
      </c>
      <c r="C726" s="1">
        <v>1</v>
      </c>
      <c r="D726" s="1" t="s">
        <v>1012</v>
      </c>
      <c r="E726" s="1" t="s">
        <v>12</v>
      </c>
      <c r="F726" s="4">
        <v>27</v>
      </c>
      <c r="G726" s="1">
        <v>1</v>
      </c>
      <c r="H726" s="1">
        <v>0</v>
      </c>
      <c r="I726" s="1">
        <v>113806</v>
      </c>
      <c r="J726" s="1">
        <v>53.1</v>
      </c>
      <c r="K726" s="1" t="s">
        <v>1013</v>
      </c>
      <c r="L726" s="1" t="s">
        <v>14</v>
      </c>
      <c r="M726">
        <f t="shared" si="11"/>
        <v>1</v>
      </c>
    </row>
    <row r="727" spans="1:13" x14ac:dyDescent="0.2">
      <c r="A727" s="1">
        <v>726</v>
      </c>
      <c r="B727" s="1">
        <v>0</v>
      </c>
      <c r="C727" s="1">
        <v>3</v>
      </c>
      <c r="D727" s="1" t="s">
        <v>1014</v>
      </c>
      <c r="E727" s="1" t="s">
        <v>12</v>
      </c>
      <c r="F727" s="4">
        <v>20</v>
      </c>
      <c r="G727" s="1">
        <v>0</v>
      </c>
      <c r="H727" s="1">
        <v>0</v>
      </c>
      <c r="I727" s="1">
        <v>315094</v>
      </c>
      <c r="J727" s="1">
        <v>8.6624999999999996</v>
      </c>
      <c r="L727" s="1" t="s">
        <v>14</v>
      </c>
      <c r="M727">
        <f t="shared" si="11"/>
        <v>1</v>
      </c>
    </row>
    <row r="728" spans="1:13" x14ac:dyDescent="0.2">
      <c r="A728" s="1">
        <v>727</v>
      </c>
      <c r="B728" s="1">
        <v>1</v>
      </c>
      <c r="C728" s="1">
        <v>2</v>
      </c>
      <c r="D728" s="1" t="s">
        <v>1015</v>
      </c>
      <c r="E728" s="1" t="s">
        <v>16</v>
      </c>
      <c r="F728" s="4">
        <v>30</v>
      </c>
      <c r="G728" s="1">
        <v>3</v>
      </c>
      <c r="H728" s="1">
        <v>0</v>
      </c>
      <c r="I728" s="1">
        <v>31027</v>
      </c>
      <c r="J728" s="1">
        <v>21</v>
      </c>
      <c r="L728" s="1" t="s">
        <v>14</v>
      </c>
      <c r="M728">
        <f t="shared" si="11"/>
        <v>1</v>
      </c>
    </row>
    <row r="729" spans="1:13" x14ac:dyDescent="0.2">
      <c r="A729" s="1">
        <v>728</v>
      </c>
      <c r="B729" s="1">
        <v>1</v>
      </c>
      <c r="C729" s="1">
        <v>3</v>
      </c>
      <c r="D729" s="1" t="s">
        <v>1016</v>
      </c>
      <c r="E729" s="1" t="s">
        <v>16</v>
      </c>
      <c r="F729" s="5"/>
      <c r="G729" s="1">
        <v>0</v>
      </c>
      <c r="H729" s="1">
        <v>0</v>
      </c>
      <c r="I729" s="1">
        <v>36866</v>
      </c>
      <c r="J729" s="1">
        <v>7.7374999999999998</v>
      </c>
      <c r="L729" s="1" t="s">
        <v>26</v>
      </c>
      <c r="M729">
        <f t="shared" si="11"/>
        <v>6</v>
      </c>
    </row>
    <row r="730" spans="1:13" x14ac:dyDescent="0.2">
      <c r="A730" s="1">
        <v>729</v>
      </c>
      <c r="B730" s="1">
        <v>0</v>
      </c>
      <c r="C730" s="1">
        <v>2</v>
      </c>
      <c r="D730" s="1" t="s">
        <v>1017</v>
      </c>
      <c r="E730" s="1" t="s">
        <v>12</v>
      </c>
      <c r="F730" s="4">
        <v>25</v>
      </c>
      <c r="G730" s="1">
        <v>1</v>
      </c>
      <c r="H730" s="1">
        <v>0</v>
      </c>
      <c r="I730" s="1">
        <v>236853</v>
      </c>
      <c r="J730" s="1">
        <v>26</v>
      </c>
      <c r="L730" s="1" t="s">
        <v>14</v>
      </c>
      <c r="M730">
        <f t="shared" si="11"/>
        <v>1</v>
      </c>
    </row>
    <row r="731" spans="1:13" x14ac:dyDescent="0.2">
      <c r="A731" s="1">
        <v>730</v>
      </c>
      <c r="B731" s="1">
        <v>0</v>
      </c>
      <c r="C731" s="1">
        <v>3</v>
      </c>
      <c r="D731" s="1" t="s">
        <v>1018</v>
      </c>
      <c r="E731" s="1" t="s">
        <v>16</v>
      </c>
      <c r="F731" s="4">
        <v>25</v>
      </c>
      <c r="G731" s="1">
        <v>1</v>
      </c>
      <c r="H731" s="1">
        <v>0</v>
      </c>
      <c r="I731" s="1" t="s">
        <v>1019</v>
      </c>
      <c r="J731" s="1">
        <v>7.9249999999999998</v>
      </c>
      <c r="L731" s="1" t="s">
        <v>14</v>
      </c>
      <c r="M731">
        <f t="shared" si="11"/>
        <v>1</v>
      </c>
    </row>
    <row r="732" spans="1:13" x14ac:dyDescent="0.2">
      <c r="A732" s="1">
        <v>731</v>
      </c>
      <c r="B732" s="1">
        <v>1</v>
      </c>
      <c r="C732" s="1">
        <v>1</v>
      </c>
      <c r="D732" s="1" t="s">
        <v>1020</v>
      </c>
      <c r="E732" s="1" t="s">
        <v>16</v>
      </c>
      <c r="F732" s="4">
        <v>29</v>
      </c>
      <c r="G732" s="1">
        <v>0</v>
      </c>
      <c r="H732" s="1">
        <v>0</v>
      </c>
      <c r="I732" s="1">
        <v>24160</v>
      </c>
      <c r="J732" s="1">
        <v>211.33750000000001</v>
      </c>
      <c r="K732" s="1" t="s">
        <v>968</v>
      </c>
      <c r="L732" s="1" t="s">
        <v>14</v>
      </c>
      <c r="M732">
        <f t="shared" si="11"/>
        <v>1</v>
      </c>
    </row>
    <row r="733" spans="1:13" x14ac:dyDescent="0.2">
      <c r="A733" s="1">
        <v>732</v>
      </c>
      <c r="B733" s="1">
        <v>0</v>
      </c>
      <c r="C733" s="1">
        <v>3</v>
      </c>
      <c r="D733" s="1" t="s">
        <v>1021</v>
      </c>
      <c r="E733" s="1" t="s">
        <v>12</v>
      </c>
      <c r="F733" s="4">
        <v>11</v>
      </c>
      <c r="G733" s="1">
        <v>0</v>
      </c>
      <c r="H733" s="1">
        <v>0</v>
      </c>
      <c r="I733" s="1">
        <v>2699</v>
      </c>
      <c r="J733" s="1">
        <v>18.787500000000001</v>
      </c>
      <c r="L733" s="1" t="s">
        <v>19</v>
      </c>
      <c r="M733">
        <f t="shared" si="11"/>
        <v>2</v>
      </c>
    </row>
    <row r="734" spans="1:13" x14ac:dyDescent="0.2">
      <c r="A734" s="1">
        <v>733</v>
      </c>
      <c r="B734" s="1">
        <v>0</v>
      </c>
      <c r="C734" s="1">
        <v>2</v>
      </c>
      <c r="D734" s="1" t="s">
        <v>1022</v>
      </c>
      <c r="E734" s="1" t="s">
        <v>12</v>
      </c>
      <c r="F734" s="5"/>
      <c r="G734" s="1">
        <v>0</v>
      </c>
      <c r="H734" s="1">
        <v>0</v>
      </c>
      <c r="I734" s="1">
        <v>239855</v>
      </c>
      <c r="J734" s="1">
        <v>0</v>
      </c>
      <c r="L734" s="1" t="s">
        <v>14</v>
      </c>
      <c r="M734">
        <f t="shared" si="11"/>
        <v>1</v>
      </c>
    </row>
    <row r="735" spans="1:13" x14ac:dyDescent="0.2">
      <c r="A735" s="1">
        <v>734</v>
      </c>
      <c r="B735" s="1">
        <v>0</v>
      </c>
      <c r="C735" s="1">
        <v>2</v>
      </c>
      <c r="D735" s="1" t="s">
        <v>1023</v>
      </c>
      <c r="E735" s="1" t="s">
        <v>12</v>
      </c>
      <c r="F735" s="4">
        <v>23</v>
      </c>
      <c r="G735" s="1">
        <v>0</v>
      </c>
      <c r="H735" s="1">
        <v>0</v>
      </c>
      <c r="I735" s="1">
        <v>28425</v>
      </c>
      <c r="J735" s="1">
        <v>13</v>
      </c>
      <c r="L735" s="1" t="s">
        <v>14</v>
      </c>
      <c r="M735">
        <f t="shared" si="11"/>
        <v>1</v>
      </c>
    </row>
    <row r="736" spans="1:13" x14ac:dyDescent="0.2">
      <c r="A736" s="1">
        <v>735</v>
      </c>
      <c r="B736" s="1">
        <v>0</v>
      </c>
      <c r="C736" s="1">
        <v>2</v>
      </c>
      <c r="D736" s="1" t="s">
        <v>1024</v>
      </c>
      <c r="E736" s="1" t="s">
        <v>12</v>
      </c>
      <c r="F736" s="4">
        <v>23</v>
      </c>
      <c r="G736" s="1">
        <v>0</v>
      </c>
      <c r="H736" s="1">
        <v>0</v>
      </c>
      <c r="I736" s="1">
        <v>233639</v>
      </c>
      <c r="J736" s="1">
        <v>13</v>
      </c>
      <c r="L736" s="1" t="s">
        <v>14</v>
      </c>
      <c r="M736">
        <f t="shared" si="11"/>
        <v>1</v>
      </c>
    </row>
    <row r="737" spans="1:13" x14ac:dyDescent="0.2">
      <c r="A737" s="1">
        <v>736</v>
      </c>
      <c r="B737" s="1">
        <v>0</v>
      </c>
      <c r="C737" s="1">
        <v>3</v>
      </c>
      <c r="D737" s="1" t="s">
        <v>1025</v>
      </c>
      <c r="E737" s="1" t="s">
        <v>12</v>
      </c>
      <c r="F737" s="4">
        <v>28.5</v>
      </c>
      <c r="G737" s="1">
        <v>0</v>
      </c>
      <c r="H737" s="1">
        <v>0</v>
      </c>
      <c r="I737" s="1">
        <v>54636</v>
      </c>
      <c r="J737" s="1">
        <v>16.100000000000001</v>
      </c>
      <c r="L737" s="1" t="s">
        <v>14</v>
      </c>
      <c r="M737">
        <f t="shared" si="11"/>
        <v>1</v>
      </c>
    </row>
    <row r="738" spans="1:13" x14ac:dyDescent="0.2">
      <c r="A738" s="1">
        <v>737</v>
      </c>
      <c r="B738" s="1">
        <v>0</v>
      </c>
      <c r="C738" s="1">
        <v>3</v>
      </c>
      <c r="D738" s="1" t="s">
        <v>1026</v>
      </c>
      <c r="E738" s="1" t="s">
        <v>16</v>
      </c>
      <c r="F738" s="4">
        <v>48</v>
      </c>
      <c r="G738" s="1">
        <v>1</v>
      </c>
      <c r="H738" s="1">
        <v>3</v>
      </c>
      <c r="I738" s="1" t="s">
        <v>142</v>
      </c>
      <c r="J738" s="1">
        <v>34.375</v>
      </c>
      <c r="L738" s="1" t="s">
        <v>14</v>
      </c>
      <c r="M738">
        <f t="shared" si="11"/>
        <v>1</v>
      </c>
    </row>
    <row r="739" spans="1:13" x14ac:dyDescent="0.2">
      <c r="A739" s="1">
        <v>738</v>
      </c>
      <c r="B739" s="1">
        <v>1</v>
      </c>
      <c r="C739" s="1">
        <v>1</v>
      </c>
      <c r="D739" s="1" t="s">
        <v>1027</v>
      </c>
      <c r="E739" s="1" t="s">
        <v>12</v>
      </c>
      <c r="F739" s="4">
        <v>35</v>
      </c>
      <c r="G739" s="1">
        <v>0</v>
      </c>
      <c r="H739" s="1">
        <v>0</v>
      </c>
      <c r="I739" s="1" t="s">
        <v>391</v>
      </c>
      <c r="J739" s="1">
        <v>512.32920000000001</v>
      </c>
      <c r="K739" s="1" t="s">
        <v>1028</v>
      </c>
      <c r="L739" s="1" t="s">
        <v>19</v>
      </c>
      <c r="M739">
        <f t="shared" si="11"/>
        <v>2</v>
      </c>
    </row>
    <row r="740" spans="1:13" x14ac:dyDescent="0.2">
      <c r="A740" s="1">
        <v>739</v>
      </c>
      <c r="B740" s="1">
        <v>0</v>
      </c>
      <c r="C740" s="1">
        <v>3</v>
      </c>
      <c r="D740" s="1" t="s">
        <v>1029</v>
      </c>
      <c r="E740" s="1" t="s">
        <v>12</v>
      </c>
      <c r="F740" s="5"/>
      <c r="G740" s="1">
        <v>0</v>
      </c>
      <c r="H740" s="1">
        <v>0</v>
      </c>
      <c r="I740" s="1">
        <v>349201</v>
      </c>
      <c r="J740" s="1">
        <v>7.8958000000000004</v>
      </c>
      <c r="L740" s="1" t="s">
        <v>14</v>
      </c>
      <c r="M740">
        <f t="shared" si="11"/>
        <v>1</v>
      </c>
    </row>
    <row r="741" spans="1:13" x14ac:dyDescent="0.2">
      <c r="A741" s="1">
        <v>740</v>
      </c>
      <c r="B741" s="1">
        <v>0</v>
      </c>
      <c r="C741" s="1">
        <v>3</v>
      </c>
      <c r="D741" s="1" t="s">
        <v>1030</v>
      </c>
      <c r="E741" s="1" t="s">
        <v>12</v>
      </c>
      <c r="F741" s="5"/>
      <c r="G741" s="1">
        <v>0</v>
      </c>
      <c r="H741" s="1">
        <v>0</v>
      </c>
      <c r="I741" s="1">
        <v>349218</v>
      </c>
      <c r="J741" s="1">
        <v>7.8958000000000004</v>
      </c>
      <c r="L741" s="1" t="s">
        <v>14</v>
      </c>
      <c r="M741">
        <f t="shared" si="11"/>
        <v>1</v>
      </c>
    </row>
    <row r="742" spans="1:13" x14ac:dyDescent="0.2">
      <c r="A742" s="1">
        <v>741</v>
      </c>
      <c r="B742" s="1">
        <v>1</v>
      </c>
      <c r="C742" s="1">
        <v>1</v>
      </c>
      <c r="D742" s="1" t="s">
        <v>1031</v>
      </c>
      <c r="E742" s="1" t="s">
        <v>12</v>
      </c>
      <c r="F742" s="5"/>
      <c r="G742" s="1">
        <v>0</v>
      </c>
      <c r="H742" s="1">
        <v>0</v>
      </c>
      <c r="I742" s="1">
        <v>16988</v>
      </c>
      <c r="J742" s="1">
        <v>30</v>
      </c>
      <c r="K742" s="1" t="s">
        <v>1032</v>
      </c>
      <c r="L742" s="1" t="s">
        <v>14</v>
      </c>
      <c r="M742">
        <f t="shared" si="11"/>
        <v>1</v>
      </c>
    </row>
    <row r="743" spans="1:13" x14ac:dyDescent="0.2">
      <c r="A743" s="1">
        <v>742</v>
      </c>
      <c r="B743" s="1">
        <v>0</v>
      </c>
      <c r="C743" s="1">
        <v>1</v>
      </c>
      <c r="D743" s="1" t="s">
        <v>1033</v>
      </c>
      <c r="E743" s="1" t="s">
        <v>12</v>
      </c>
      <c r="F743" s="4">
        <v>36</v>
      </c>
      <c r="G743" s="1">
        <v>1</v>
      </c>
      <c r="H743" s="1">
        <v>0</v>
      </c>
      <c r="I743" s="1">
        <v>19877</v>
      </c>
      <c r="J743" s="1">
        <v>78.849999999999994</v>
      </c>
      <c r="K743" s="1" t="s">
        <v>1034</v>
      </c>
      <c r="L743" s="1" t="s">
        <v>14</v>
      </c>
      <c r="M743">
        <f t="shared" si="11"/>
        <v>1</v>
      </c>
    </row>
    <row r="744" spans="1:13" x14ac:dyDescent="0.2">
      <c r="A744" s="1">
        <v>743</v>
      </c>
      <c r="B744" s="1">
        <v>1</v>
      </c>
      <c r="C744" s="1">
        <v>1</v>
      </c>
      <c r="D744" s="1" t="s">
        <v>1035</v>
      </c>
      <c r="E744" s="1" t="s">
        <v>16</v>
      </c>
      <c r="F744" s="4">
        <v>21</v>
      </c>
      <c r="G744" s="1">
        <v>2</v>
      </c>
      <c r="H744" s="1">
        <v>2</v>
      </c>
      <c r="I744" s="1" t="s">
        <v>471</v>
      </c>
      <c r="J744" s="1">
        <v>262.375</v>
      </c>
      <c r="K744" s="1" t="s">
        <v>472</v>
      </c>
      <c r="L744" s="1" t="s">
        <v>19</v>
      </c>
      <c r="M744">
        <f t="shared" si="11"/>
        <v>2</v>
      </c>
    </row>
    <row r="745" spans="1:13" x14ac:dyDescent="0.2">
      <c r="A745" s="1">
        <v>744</v>
      </c>
      <c r="B745" s="1">
        <v>0</v>
      </c>
      <c r="C745" s="1">
        <v>3</v>
      </c>
      <c r="D745" s="1" t="s">
        <v>1036</v>
      </c>
      <c r="E745" s="1" t="s">
        <v>12</v>
      </c>
      <c r="F745" s="4">
        <v>24</v>
      </c>
      <c r="G745" s="1">
        <v>1</v>
      </c>
      <c r="H745" s="1">
        <v>0</v>
      </c>
      <c r="I745" s="1">
        <v>376566</v>
      </c>
      <c r="J745" s="1">
        <v>16.100000000000001</v>
      </c>
      <c r="L745" s="1" t="s">
        <v>14</v>
      </c>
      <c r="M745">
        <f t="shared" si="11"/>
        <v>1</v>
      </c>
    </row>
    <row r="746" spans="1:13" x14ac:dyDescent="0.2">
      <c r="A746" s="1">
        <v>745</v>
      </c>
      <c r="B746" s="1">
        <v>1</v>
      </c>
      <c r="C746" s="1">
        <v>3</v>
      </c>
      <c r="D746" s="1" t="s">
        <v>1037</v>
      </c>
      <c r="E746" s="1" t="s">
        <v>12</v>
      </c>
      <c r="F746" s="4">
        <v>31</v>
      </c>
      <c r="G746" s="1">
        <v>0</v>
      </c>
      <c r="H746" s="1">
        <v>0</v>
      </c>
      <c r="I746" s="1" t="s">
        <v>1038</v>
      </c>
      <c r="J746" s="1">
        <v>7.9249999999999998</v>
      </c>
      <c r="L746" s="1" t="s">
        <v>14</v>
      </c>
      <c r="M746">
        <f t="shared" si="11"/>
        <v>1</v>
      </c>
    </row>
    <row r="747" spans="1:13" x14ac:dyDescent="0.2">
      <c r="A747" s="1">
        <v>746</v>
      </c>
      <c r="B747" s="1">
        <v>0</v>
      </c>
      <c r="C747" s="1">
        <v>1</v>
      </c>
      <c r="D747" s="1" t="s">
        <v>1039</v>
      </c>
      <c r="E747" s="1" t="s">
        <v>12</v>
      </c>
      <c r="F747" s="4">
        <v>70</v>
      </c>
      <c r="G747" s="1">
        <v>1</v>
      </c>
      <c r="H747" s="1">
        <v>1</v>
      </c>
      <c r="I747" s="1" t="s">
        <v>776</v>
      </c>
      <c r="J747" s="1">
        <v>71</v>
      </c>
      <c r="K747" s="1" t="s">
        <v>777</v>
      </c>
      <c r="L747" s="1" t="s">
        <v>14</v>
      </c>
      <c r="M747">
        <f t="shared" si="11"/>
        <v>1</v>
      </c>
    </row>
    <row r="748" spans="1:13" x14ac:dyDescent="0.2">
      <c r="A748" s="1">
        <v>747</v>
      </c>
      <c r="B748" s="1">
        <v>0</v>
      </c>
      <c r="C748" s="1">
        <v>3</v>
      </c>
      <c r="D748" s="1" t="s">
        <v>1040</v>
      </c>
      <c r="E748" s="1" t="s">
        <v>12</v>
      </c>
      <c r="F748" s="4">
        <v>16</v>
      </c>
      <c r="G748" s="1">
        <v>1</v>
      </c>
      <c r="H748" s="1">
        <v>1</v>
      </c>
      <c r="I748" s="1" t="s">
        <v>423</v>
      </c>
      <c r="J748" s="1">
        <v>20.25</v>
      </c>
      <c r="L748" s="1" t="s">
        <v>14</v>
      </c>
      <c r="M748">
        <f t="shared" si="11"/>
        <v>1</v>
      </c>
    </row>
    <row r="749" spans="1:13" x14ac:dyDescent="0.2">
      <c r="A749" s="1">
        <v>748</v>
      </c>
      <c r="B749" s="1">
        <v>1</v>
      </c>
      <c r="C749" s="1">
        <v>2</v>
      </c>
      <c r="D749" s="1" t="s">
        <v>1041</v>
      </c>
      <c r="E749" s="1" t="s">
        <v>16</v>
      </c>
      <c r="F749" s="4">
        <v>30</v>
      </c>
      <c r="G749" s="1">
        <v>0</v>
      </c>
      <c r="H749" s="1">
        <v>0</v>
      </c>
      <c r="I749" s="1">
        <v>250648</v>
      </c>
      <c r="J749" s="1">
        <v>13</v>
      </c>
      <c r="L749" s="1" t="s">
        <v>14</v>
      </c>
      <c r="M749">
        <f t="shared" si="11"/>
        <v>1</v>
      </c>
    </row>
    <row r="750" spans="1:13" x14ac:dyDescent="0.2">
      <c r="A750" s="1">
        <v>749</v>
      </c>
      <c r="B750" s="1">
        <v>0</v>
      </c>
      <c r="C750" s="1">
        <v>1</v>
      </c>
      <c r="D750" s="1" t="s">
        <v>1042</v>
      </c>
      <c r="E750" s="1" t="s">
        <v>12</v>
      </c>
      <c r="F750" s="4">
        <v>19</v>
      </c>
      <c r="G750" s="1">
        <v>1</v>
      </c>
      <c r="H750" s="1">
        <v>0</v>
      </c>
      <c r="I750" s="1">
        <v>113773</v>
      </c>
      <c r="J750" s="1">
        <v>53.1</v>
      </c>
      <c r="K750" s="1" t="s">
        <v>1043</v>
      </c>
      <c r="L750" s="1" t="s">
        <v>14</v>
      </c>
      <c r="M750">
        <f t="shared" si="11"/>
        <v>1</v>
      </c>
    </row>
    <row r="751" spans="1:13" x14ac:dyDescent="0.2">
      <c r="A751" s="1">
        <v>750</v>
      </c>
      <c r="B751" s="1">
        <v>0</v>
      </c>
      <c r="C751" s="1">
        <v>3</v>
      </c>
      <c r="D751" s="1" t="s">
        <v>1044</v>
      </c>
      <c r="E751" s="1" t="s">
        <v>12</v>
      </c>
      <c r="F751" s="4">
        <v>31</v>
      </c>
      <c r="G751" s="1">
        <v>0</v>
      </c>
      <c r="H751" s="1">
        <v>0</v>
      </c>
      <c r="I751" s="1">
        <v>335097</v>
      </c>
      <c r="J751" s="1">
        <v>7.75</v>
      </c>
      <c r="L751" s="1" t="s">
        <v>26</v>
      </c>
      <c r="M751">
        <f t="shared" si="11"/>
        <v>6</v>
      </c>
    </row>
    <row r="752" spans="1:13" x14ac:dyDescent="0.2">
      <c r="A752" s="1">
        <v>751</v>
      </c>
      <c r="B752" s="1">
        <v>1</v>
      </c>
      <c r="C752" s="1">
        <v>2</v>
      </c>
      <c r="D752" s="1" t="s">
        <v>1045</v>
      </c>
      <c r="E752" s="1" t="s">
        <v>16</v>
      </c>
      <c r="F752" s="4">
        <v>4</v>
      </c>
      <c r="G752" s="1">
        <v>1</v>
      </c>
      <c r="H752" s="1">
        <v>1</v>
      </c>
      <c r="I752" s="1">
        <v>29103</v>
      </c>
      <c r="J752" s="1">
        <v>23</v>
      </c>
      <c r="L752" s="1" t="s">
        <v>14</v>
      </c>
      <c r="M752">
        <f t="shared" si="11"/>
        <v>1</v>
      </c>
    </row>
    <row r="753" spans="1:13" x14ac:dyDescent="0.2">
      <c r="A753" s="1">
        <v>752</v>
      </c>
      <c r="B753" s="1">
        <v>1</v>
      </c>
      <c r="C753" s="1">
        <v>3</v>
      </c>
      <c r="D753" s="1" t="s">
        <v>1046</v>
      </c>
      <c r="E753" s="1" t="s">
        <v>12</v>
      </c>
      <c r="F753" s="4">
        <v>6</v>
      </c>
      <c r="G753" s="1">
        <v>0</v>
      </c>
      <c r="H753" s="1">
        <v>1</v>
      </c>
      <c r="I753" s="1">
        <v>392096</v>
      </c>
      <c r="J753" s="1">
        <v>12.475</v>
      </c>
      <c r="K753" s="1" t="s">
        <v>1047</v>
      </c>
      <c r="L753" s="1" t="s">
        <v>14</v>
      </c>
      <c r="M753">
        <f t="shared" si="11"/>
        <v>1</v>
      </c>
    </row>
    <row r="754" spans="1:13" x14ac:dyDescent="0.2">
      <c r="A754" s="1">
        <v>753</v>
      </c>
      <c r="B754" s="1">
        <v>0</v>
      </c>
      <c r="C754" s="1">
        <v>3</v>
      </c>
      <c r="D754" s="1" t="s">
        <v>1048</v>
      </c>
      <c r="E754" s="1" t="s">
        <v>12</v>
      </c>
      <c r="F754" s="4">
        <v>33</v>
      </c>
      <c r="G754" s="1">
        <v>0</v>
      </c>
      <c r="H754" s="1">
        <v>0</v>
      </c>
      <c r="I754" s="1">
        <v>345780</v>
      </c>
      <c r="J754" s="1">
        <v>9.5</v>
      </c>
      <c r="L754" s="1" t="s">
        <v>14</v>
      </c>
      <c r="M754">
        <f t="shared" si="11"/>
        <v>1</v>
      </c>
    </row>
    <row r="755" spans="1:13" x14ac:dyDescent="0.2">
      <c r="A755" s="1">
        <v>754</v>
      </c>
      <c r="B755" s="1">
        <v>0</v>
      </c>
      <c r="C755" s="1">
        <v>3</v>
      </c>
      <c r="D755" s="1" t="s">
        <v>1049</v>
      </c>
      <c r="E755" s="1" t="s">
        <v>12</v>
      </c>
      <c r="F755" s="4">
        <v>23</v>
      </c>
      <c r="G755" s="1">
        <v>0</v>
      </c>
      <c r="H755" s="1">
        <v>0</v>
      </c>
      <c r="I755" s="1">
        <v>349204</v>
      </c>
      <c r="J755" s="1">
        <v>7.8958000000000004</v>
      </c>
      <c r="L755" s="1" t="s">
        <v>14</v>
      </c>
      <c r="M755">
        <f t="shared" si="11"/>
        <v>1</v>
      </c>
    </row>
    <row r="756" spans="1:13" x14ac:dyDescent="0.2">
      <c r="A756" s="1">
        <v>755</v>
      </c>
      <c r="B756" s="1">
        <v>1</v>
      </c>
      <c r="C756" s="1">
        <v>2</v>
      </c>
      <c r="D756" s="1" t="s">
        <v>1050</v>
      </c>
      <c r="E756" s="1" t="s">
        <v>16</v>
      </c>
      <c r="F756" s="4">
        <v>48</v>
      </c>
      <c r="G756" s="1">
        <v>1</v>
      </c>
      <c r="H756" s="1">
        <v>2</v>
      </c>
      <c r="I756" s="1">
        <v>220845</v>
      </c>
      <c r="J756" s="1">
        <v>65</v>
      </c>
      <c r="L756" s="1" t="s">
        <v>14</v>
      </c>
      <c r="M756">
        <f t="shared" si="11"/>
        <v>1</v>
      </c>
    </row>
    <row r="757" spans="1:13" x14ac:dyDescent="0.2">
      <c r="A757" s="1">
        <v>756</v>
      </c>
      <c r="B757" s="1">
        <v>1</v>
      </c>
      <c r="C757" s="1">
        <v>2</v>
      </c>
      <c r="D757" s="1" t="s">
        <v>1051</v>
      </c>
      <c r="E757" s="1" t="s">
        <v>12</v>
      </c>
      <c r="F757" s="4">
        <v>0.67</v>
      </c>
      <c r="G757" s="1">
        <v>1</v>
      </c>
      <c r="H757" s="1">
        <v>1</v>
      </c>
      <c r="I757" s="1">
        <v>250649</v>
      </c>
      <c r="J757" s="1">
        <v>14.5</v>
      </c>
      <c r="L757" s="1" t="s">
        <v>14</v>
      </c>
      <c r="M757">
        <f t="shared" si="11"/>
        <v>1</v>
      </c>
    </row>
    <row r="758" spans="1:13" x14ac:dyDescent="0.2">
      <c r="A758" s="1">
        <v>757</v>
      </c>
      <c r="B758" s="1">
        <v>0</v>
      </c>
      <c r="C758" s="1">
        <v>3</v>
      </c>
      <c r="D758" s="1" t="s">
        <v>1052</v>
      </c>
      <c r="E758" s="1" t="s">
        <v>12</v>
      </c>
      <c r="F758" s="4">
        <v>28</v>
      </c>
      <c r="G758" s="1">
        <v>0</v>
      </c>
      <c r="H758" s="1">
        <v>0</v>
      </c>
      <c r="I758" s="1">
        <v>350042</v>
      </c>
      <c r="J758" s="1">
        <v>7.7957999999999998</v>
      </c>
      <c r="L758" s="1" t="s">
        <v>14</v>
      </c>
      <c r="M758">
        <f t="shared" si="11"/>
        <v>1</v>
      </c>
    </row>
    <row r="759" spans="1:13" x14ac:dyDescent="0.2">
      <c r="A759" s="1">
        <v>758</v>
      </c>
      <c r="B759" s="1">
        <v>0</v>
      </c>
      <c r="C759" s="1">
        <v>2</v>
      </c>
      <c r="D759" s="1" t="s">
        <v>1053</v>
      </c>
      <c r="E759" s="1" t="s">
        <v>12</v>
      </c>
      <c r="F759" s="4">
        <v>18</v>
      </c>
      <c r="G759" s="1">
        <v>0</v>
      </c>
      <c r="H759" s="1">
        <v>0</v>
      </c>
      <c r="I759" s="1">
        <v>29108</v>
      </c>
      <c r="J759" s="1">
        <v>11.5</v>
      </c>
      <c r="L759" s="1" t="s">
        <v>14</v>
      </c>
      <c r="M759">
        <f t="shared" si="11"/>
        <v>1</v>
      </c>
    </row>
    <row r="760" spans="1:13" x14ac:dyDescent="0.2">
      <c r="A760" s="1">
        <v>759</v>
      </c>
      <c r="B760" s="1">
        <v>0</v>
      </c>
      <c r="C760" s="1">
        <v>3</v>
      </c>
      <c r="D760" s="1" t="s">
        <v>1054</v>
      </c>
      <c r="E760" s="1" t="s">
        <v>12</v>
      </c>
      <c r="F760" s="4">
        <v>34</v>
      </c>
      <c r="G760" s="1">
        <v>0</v>
      </c>
      <c r="H760" s="1">
        <v>0</v>
      </c>
      <c r="I760" s="1">
        <v>363294</v>
      </c>
      <c r="J760" s="1">
        <v>8.0500000000000007</v>
      </c>
      <c r="L760" s="1" t="s">
        <v>14</v>
      </c>
      <c r="M760">
        <f t="shared" si="11"/>
        <v>1</v>
      </c>
    </row>
    <row r="761" spans="1:13" x14ac:dyDescent="0.2">
      <c r="A761" s="1">
        <v>760</v>
      </c>
      <c r="B761" s="1">
        <v>1</v>
      </c>
      <c r="C761" s="1">
        <v>1</v>
      </c>
      <c r="D761" s="1" t="s">
        <v>1055</v>
      </c>
      <c r="E761" s="1" t="s">
        <v>16</v>
      </c>
      <c r="F761" s="4">
        <v>33</v>
      </c>
      <c r="G761" s="1">
        <v>0</v>
      </c>
      <c r="H761" s="1">
        <v>0</v>
      </c>
      <c r="I761" s="1">
        <v>110152</v>
      </c>
      <c r="J761" s="1">
        <v>86.5</v>
      </c>
      <c r="K761" s="1" t="s">
        <v>389</v>
      </c>
      <c r="L761" s="1" t="s">
        <v>14</v>
      </c>
      <c r="M761">
        <f t="shared" si="11"/>
        <v>1</v>
      </c>
    </row>
    <row r="762" spans="1:13" x14ac:dyDescent="0.2">
      <c r="A762" s="1">
        <v>761</v>
      </c>
      <c r="B762" s="1">
        <v>0</v>
      </c>
      <c r="C762" s="1">
        <v>3</v>
      </c>
      <c r="D762" s="1" t="s">
        <v>1056</v>
      </c>
      <c r="E762" s="1" t="s">
        <v>12</v>
      </c>
      <c r="F762" s="5"/>
      <c r="G762" s="1">
        <v>0</v>
      </c>
      <c r="H762" s="1">
        <v>0</v>
      </c>
      <c r="I762" s="1">
        <v>358585</v>
      </c>
      <c r="J762" s="1">
        <v>14.5</v>
      </c>
      <c r="L762" s="1" t="s">
        <v>14</v>
      </c>
      <c r="M762">
        <f t="shared" si="11"/>
        <v>1</v>
      </c>
    </row>
    <row r="763" spans="1:13" x14ac:dyDescent="0.2">
      <c r="A763" s="1">
        <v>762</v>
      </c>
      <c r="B763" s="1">
        <v>0</v>
      </c>
      <c r="C763" s="1">
        <v>3</v>
      </c>
      <c r="D763" s="1" t="s">
        <v>1057</v>
      </c>
      <c r="E763" s="1" t="s">
        <v>12</v>
      </c>
      <c r="F763" s="4">
        <v>41</v>
      </c>
      <c r="G763" s="1">
        <v>0</v>
      </c>
      <c r="H763" s="1">
        <v>0</v>
      </c>
      <c r="I763" s="1" t="s">
        <v>1058</v>
      </c>
      <c r="J763" s="1">
        <v>7.125</v>
      </c>
      <c r="L763" s="1" t="s">
        <v>14</v>
      </c>
      <c r="M763">
        <f t="shared" si="11"/>
        <v>1</v>
      </c>
    </row>
    <row r="764" spans="1:13" x14ac:dyDescent="0.2">
      <c r="A764" s="1">
        <v>763</v>
      </c>
      <c r="B764" s="1">
        <v>1</v>
      </c>
      <c r="C764" s="1">
        <v>3</v>
      </c>
      <c r="D764" s="1" t="s">
        <v>1059</v>
      </c>
      <c r="E764" s="1" t="s">
        <v>12</v>
      </c>
      <c r="F764" s="4">
        <v>20</v>
      </c>
      <c r="G764" s="1">
        <v>0</v>
      </c>
      <c r="H764" s="1">
        <v>0</v>
      </c>
      <c r="I764" s="1">
        <v>2663</v>
      </c>
      <c r="J764" s="1">
        <v>7.2291999999999996</v>
      </c>
      <c r="L764" s="1" t="s">
        <v>19</v>
      </c>
      <c r="M764">
        <f t="shared" si="11"/>
        <v>2</v>
      </c>
    </row>
    <row r="765" spans="1:13" x14ac:dyDescent="0.2">
      <c r="A765" s="1">
        <v>764</v>
      </c>
      <c r="B765" s="1">
        <v>1</v>
      </c>
      <c r="C765" s="1">
        <v>1</v>
      </c>
      <c r="D765" s="1" t="s">
        <v>1060</v>
      </c>
      <c r="E765" s="1" t="s">
        <v>16</v>
      </c>
      <c r="F765" s="4">
        <v>36</v>
      </c>
      <c r="G765" s="1">
        <v>1</v>
      </c>
      <c r="H765" s="1">
        <v>2</v>
      </c>
      <c r="I765" s="1">
        <v>113760</v>
      </c>
      <c r="J765" s="1">
        <v>120</v>
      </c>
      <c r="K765" s="1" t="s">
        <v>577</v>
      </c>
      <c r="L765" s="1" t="s">
        <v>14</v>
      </c>
      <c r="M765">
        <f t="shared" si="11"/>
        <v>1</v>
      </c>
    </row>
    <row r="766" spans="1:13" x14ac:dyDescent="0.2">
      <c r="A766" s="1">
        <v>765</v>
      </c>
      <c r="B766" s="1">
        <v>0</v>
      </c>
      <c r="C766" s="1">
        <v>3</v>
      </c>
      <c r="D766" s="1" t="s">
        <v>1061</v>
      </c>
      <c r="E766" s="1" t="s">
        <v>12</v>
      </c>
      <c r="F766" s="4">
        <v>16</v>
      </c>
      <c r="G766" s="1">
        <v>0</v>
      </c>
      <c r="H766" s="1">
        <v>0</v>
      </c>
      <c r="I766" s="1">
        <v>347074</v>
      </c>
      <c r="J766" s="1">
        <v>7.7750000000000004</v>
      </c>
      <c r="L766" s="1" t="s">
        <v>14</v>
      </c>
      <c r="M766">
        <f t="shared" si="11"/>
        <v>1</v>
      </c>
    </row>
    <row r="767" spans="1:13" x14ac:dyDescent="0.2">
      <c r="A767" s="1">
        <v>766</v>
      </c>
      <c r="B767" s="1">
        <v>1</v>
      </c>
      <c r="C767" s="1">
        <v>1</v>
      </c>
      <c r="D767" s="1" t="s">
        <v>1062</v>
      </c>
      <c r="E767" s="1" t="s">
        <v>16</v>
      </c>
      <c r="F767" s="4">
        <v>51</v>
      </c>
      <c r="G767" s="1">
        <v>1</v>
      </c>
      <c r="H767" s="1">
        <v>0</v>
      </c>
      <c r="I767" s="1">
        <v>13502</v>
      </c>
      <c r="J767" s="1">
        <v>77.958299999999994</v>
      </c>
      <c r="K767" s="1" t="s">
        <v>1063</v>
      </c>
      <c r="L767" s="1" t="s">
        <v>14</v>
      </c>
      <c r="M767">
        <f t="shared" si="11"/>
        <v>1</v>
      </c>
    </row>
    <row r="768" spans="1:13" x14ac:dyDescent="0.2">
      <c r="A768" s="1">
        <v>767</v>
      </c>
      <c r="B768" s="1">
        <v>0</v>
      </c>
      <c r="C768" s="1">
        <v>1</v>
      </c>
      <c r="D768" s="1" t="s">
        <v>1064</v>
      </c>
      <c r="E768" s="1" t="s">
        <v>12</v>
      </c>
      <c r="F768" s="5"/>
      <c r="G768" s="1">
        <v>0</v>
      </c>
      <c r="H768" s="1">
        <v>0</v>
      </c>
      <c r="I768" s="1">
        <v>112379</v>
      </c>
      <c r="J768" s="1">
        <v>39.6</v>
      </c>
      <c r="L768" s="1" t="s">
        <v>19</v>
      </c>
      <c r="M768">
        <f t="shared" si="11"/>
        <v>2</v>
      </c>
    </row>
    <row r="769" spans="1:13" x14ac:dyDescent="0.2">
      <c r="A769" s="1">
        <v>768</v>
      </c>
      <c r="B769" s="1">
        <v>0</v>
      </c>
      <c r="C769" s="1">
        <v>3</v>
      </c>
      <c r="D769" s="1" t="s">
        <v>1065</v>
      </c>
      <c r="E769" s="1" t="s">
        <v>16</v>
      </c>
      <c r="F769" s="4">
        <v>30.5</v>
      </c>
      <c r="G769" s="1">
        <v>0</v>
      </c>
      <c r="H769" s="1">
        <v>0</v>
      </c>
      <c r="I769" s="1">
        <v>364850</v>
      </c>
      <c r="J769" s="1">
        <v>7.75</v>
      </c>
      <c r="L769" s="1" t="s">
        <v>26</v>
      </c>
      <c r="M769">
        <f t="shared" si="11"/>
        <v>6</v>
      </c>
    </row>
    <row r="770" spans="1:13" x14ac:dyDescent="0.2">
      <c r="A770" s="1">
        <v>769</v>
      </c>
      <c r="B770" s="1">
        <v>0</v>
      </c>
      <c r="C770" s="1">
        <v>3</v>
      </c>
      <c r="D770" s="1" t="s">
        <v>1066</v>
      </c>
      <c r="E770" s="1" t="s">
        <v>12</v>
      </c>
      <c r="F770" s="5"/>
      <c r="G770" s="1">
        <v>1</v>
      </c>
      <c r="H770" s="1">
        <v>0</v>
      </c>
      <c r="I770" s="1">
        <v>371110</v>
      </c>
      <c r="J770" s="1">
        <v>24.15</v>
      </c>
      <c r="L770" s="1" t="s">
        <v>26</v>
      </c>
      <c r="M770">
        <f t="shared" si="11"/>
        <v>6</v>
      </c>
    </row>
    <row r="771" spans="1:13" x14ac:dyDescent="0.2">
      <c r="A771" s="1">
        <v>770</v>
      </c>
      <c r="B771" s="1">
        <v>0</v>
      </c>
      <c r="C771" s="1">
        <v>3</v>
      </c>
      <c r="D771" s="1" t="s">
        <v>1067</v>
      </c>
      <c r="E771" s="1" t="s">
        <v>12</v>
      </c>
      <c r="F771" s="4">
        <v>32</v>
      </c>
      <c r="G771" s="1">
        <v>0</v>
      </c>
      <c r="H771" s="1">
        <v>0</v>
      </c>
      <c r="I771" s="1">
        <v>8471</v>
      </c>
      <c r="J771" s="1">
        <v>8.3625000000000007</v>
      </c>
      <c r="L771" s="1" t="s">
        <v>14</v>
      </c>
      <c r="M771">
        <f t="shared" ref="M771:M834" si="12">MATCH($L$2:$L$892,$L$2:$L$892,0)</f>
        <v>1</v>
      </c>
    </row>
    <row r="772" spans="1:13" x14ac:dyDescent="0.2">
      <c r="A772" s="1">
        <v>771</v>
      </c>
      <c r="B772" s="1">
        <v>0</v>
      </c>
      <c r="C772" s="1">
        <v>3</v>
      </c>
      <c r="D772" s="1" t="s">
        <v>1068</v>
      </c>
      <c r="E772" s="1" t="s">
        <v>12</v>
      </c>
      <c r="F772" s="4">
        <v>24</v>
      </c>
      <c r="G772" s="1">
        <v>0</v>
      </c>
      <c r="H772" s="1">
        <v>0</v>
      </c>
      <c r="I772" s="1">
        <v>345781</v>
      </c>
      <c r="J772" s="1">
        <v>9.5</v>
      </c>
      <c r="L772" s="1" t="s">
        <v>14</v>
      </c>
      <c r="M772">
        <f t="shared" si="12"/>
        <v>1</v>
      </c>
    </row>
    <row r="773" spans="1:13" x14ac:dyDescent="0.2">
      <c r="A773" s="1">
        <v>772</v>
      </c>
      <c r="B773" s="1">
        <v>0</v>
      </c>
      <c r="C773" s="1">
        <v>3</v>
      </c>
      <c r="D773" s="1" t="s">
        <v>1069</v>
      </c>
      <c r="E773" s="1" t="s">
        <v>12</v>
      </c>
      <c r="F773" s="4">
        <v>48</v>
      </c>
      <c r="G773" s="1">
        <v>0</v>
      </c>
      <c r="H773" s="1">
        <v>0</v>
      </c>
      <c r="I773" s="1">
        <v>350047</v>
      </c>
      <c r="J773" s="1">
        <v>7.8541999999999996</v>
      </c>
      <c r="L773" s="1" t="s">
        <v>14</v>
      </c>
      <c r="M773">
        <f t="shared" si="12"/>
        <v>1</v>
      </c>
    </row>
    <row r="774" spans="1:13" x14ac:dyDescent="0.2">
      <c r="A774" s="1">
        <v>773</v>
      </c>
      <c r="B774" s="1">
        <v>0</v>
      </c>
      <c r="C774" s="1">
        <v>2</v>
      </c>
      <c r="D774" s="1" t="s">
        <v>1070</v>
      </c>
      <c r="E774" s="1" t="s">
        <v>16</v>
      </c>
      <c r="F774" s="4">
        <v>57</v>
      </c>
      <c r="G774" s="1">
        <v>0</v>
      </c>
      <c r="H774" s="1">
        <v>0</v>
      </c>
      <c r="I774" s="1" t="s">
        <v>1071</v>
      </c>
      <c r="J774" s="1">
        <v>10.5</v>
      </c>
      <c r="K774" s="1" t="s">
        <v>1072</v>
      </c>
      <c r="L774" s="1" t="s">
        <v>14</v>
      </c>
      <c r="M774">
        <f t="shared" si="12"/>
        <v>1</v>
      </c>
    </row>
    <row r="775" spans="1:13" x14ac:dyDescent="0.2">
      <c r="A775" s="1">
        <v>774</v>
      </c>
      <c r="B775" s="1">
        <v>0</v>
      </c>
      <c r="C775" s="1">
        <v>3</v>
      </c>
      <c r="D775" s="1" t="s">
        <v>1073</v>
      </c>
      <c r="E775" s="1" t="s">
        <v>12</v>
      </c>
      <c r="F775" s="5"/>
      <c r="G775" s="1">
        <v>0</v>
      </c>
      <c r="H775" s="1">
        <v>0</v>
      </c>
      <c r="I775" s="1">
        <v>2674</v>
      </c>
      <c r="J775" s="1">
        <v>7.2249999999999996</v>
      </c>
      <c r="L775" s="1" t="s">
        <v>19</v>
      </c>
      <c r="M775">
        <f t="shared" si="12"/>
        <v>2</v>
      </c>
    </row>
    <row r="776" spans="1:13" x14ac:dyDescent="0.2">
      <c r="A776" s="1">
        <v>775</v>
      </c>
      <c r="B776" s="1">
        <v>1</v>
      </c>
      <c r="C776" s="1">
        <v>2</v>
      </c>
      <c r="D776" s="1" t="s">
        <v>1074</v>
      </c>
      <c r="E776" s="1" t="s">
        <v>16</v>
      </c>
      <c r="F776" s="4">
        <v>54</v>
      </c>
      <c r="G776" s="1">
        <v>1</v>
      </c>
      <c r="H776" s="1">
        <v>3</v>
      </c>
      <c r="I776" s="1">
        <v>29105</v>
      </c>
      <c r="J776" s="1">
        <v>23</v>
      </c>
      <c r="L776" s="1" t="s">
        <v>14</v>
      </c>
      <c r="M776">
        <f t="shared" si="12"/>
        <v>1</v>
      </c>
    </row>
    <row r="777" spans="1:13" x14ac:dyDescent="0.2">
      <c r="A777" s="1">
        <v>776</v>
      </c>
      <c r="B777" s="1">
        <v>0</v>
      </c>
      <c r="C777" s="1">
        <v>3</v>
      </c>
      <c r="D777" s="1" t="s">
        <v>1075</v>
      </c>
      <c r="E777" s="1" t="s">
        <v>12</v>
      </c>
      <c r="F777" s="4">
        <v>18</v>
      </c>
      <c r="G777" s="1">
        <v>0</v>
      </c>
      <c r="H777" s="1">
        <v>0</v>
      </c>
      <c r="I777" s="1">
        <v>347078</v>
      </c>
      <c r="J777" s="1">
        <v>7.75</v>
      </c>
      <c r="L777" s="1" t="s">
        <v>14</v>
      </c>
      <c r="M777">
        <f t="shared" si="12"/>
        <v>1</v>
      </c>
    </row>
    <row r="778" spans="1:13" x14ac:dyDescent="0.2">
      <c r="A778" s="1">
        <v>777</v>
      </c>
      <c r="B778" s="1">
        <v>0</v>
      </c>
      <c r="C778" s="1">
        <v>3</v>
      </c>
      <c r="D778" s="1" t="s">
        <v>1076</v>
      </c>
      <c r="E778" s="1" t="s">
        <v>12</v>
      </c>
      <c r="F778" s="5"/>
      <c r="G778" s="1">
        <v>0</v>
      </c>
      <c r="H778" s="1">
        <v>0</v>
      </c>
      <c r="I778" s="1">
        <v>383121</v>
      </c>
      <c r="J778" s="1">
        <v>7.75</v>
      </c>
      <c r="K778" s="1" t="s">
        <v>1077</v>
      </c>
      <c r="L778" s="1" t="s">
        <v>26</v>
      </c>
      <c r="M778">
        <f t="shared" si="12"/>
        <v>6</v>
      </c>
    </row>
    <row r="779" spans="1:13" x14ac:dyDescent="0.2">
      <c r="A779" s="1">
        <v>778</v>
      </c>
      <c r="B779" s="1">
        <v>1</v>
      </c>
      <c r="C779" s="1">
        <v>3</v>
      </c>
      <c r="D779" s="1" t="s">
        <v>1078</v>
      </c>
      <c r="E779" s="1" t="s">
        <v>16</v>
      </c>
      <c r="F779" s="4">
        <v>5</v>
      </c>
      <c r="G779" s="1">
        <v>0</v>
      </c>
      <c r="H779" s="1">
        <v>0</v>
      </c>
      <c r="I779" s="1">
        <v>364516</v>
      </c>
      <c r="J779" s="1">
        <v>12.475</v>
      </c>
      <c r="L779" s="1" t="s">
        <v>14</v>
      </c>
      <c r="M779">
        <f t="shared" si="12"/>
        <v>1</v>
      </c>
    </row>
    <row r="780" spans="1:13" x14ac:dyDescent="0.2">
      <c r="A780" s="1">
        <v>779</v>
      </c>
      <c r="B780" s="1">
        <v>0</v>
      </c>
      <c r="C780" s="1">
        <v>3</v>
      </c>
      <c r="D780" s="1" t="s">
        <v>1079</v>
      </c>
      <c r="E780" s="1" t="s">
        <v>12</v>
      </c>
      <c r="F780" s="5"/>
      <c r="G780" s="1">
        <v>0</v>
      </c>
      <c r="H780" s="1">
        <v>0</v>
      </c>
      <c r="I780" s="1">
        <v>36865</v>
      </c>
      <c r="J780" s="1">
        <v>7.7374999999999998</v>
      </c>
      <c r="L780" s="1" t="s">
        <v>26</v>
      </c>
      <c r="M780">
        <f t="shared" si="12"/>
        <v>6</v>
      </c>
    </row>
    <row r="781" spans="1:13" x14ac:dyDescent="0.2">
      <c r="A781" s="1">
        <v>780</v>
      </c>
      <c r="B781" s="1">
        <v>1</v>
      </c>
      <c r="C781" s="1">
        <v>1</v>
      </c>
      <c r="D781" s="1" t="s">
        <v>1080</v>
      </c>
      <c r="E781" s="1" t="s">
        <v>16</v>
      </c>
      <c r="F781" s="4">
        <v>43</v>
      </c>
      <c r="G781" s="1">
        <v>0</v>
      </c>
      <c r="H781" s="1">
        <v>1</v>
      </c>
      <c r="I781" s="1">
        <v>24160</v>
      </c>
      <c r="J781" s="1">
        <v>211.33750000000001</v>
      </c>
      <c r="K781" s="1" t="s">
        <v>1081</v>
      </c>
      <c r="L781" s="1" t="s">
        <v>14</v>
      </c>
      <c r="M781">
        <f t="shared" si="12"/>
        <v>1</v>
      </c>
    </row>
    <row r="782" spans="1:13" x14ac:dyDescent="0.2">
      <c r="A782" s="1">
        <v>781</v>
      </c>
      <c r="B782" s="1">
        <v>1</v>
      </c>
      <c r="C782" s="1">
        <v>3</v>
      </c>
      <c r="D782" s="1" t="s">
        <v>1082</v>
      </c>
      <c r="E782" s="1" t="s">
        <v>16</v>
      </c>
      <c r="F782" s="4">
        <v>13</v>
      </c>
      <c r="G782" s="1">
        <v>0</v>
      </c>
      <c r="H782" s="1">
        <v>0</v>
      </c>
      <c r="I782" s="1">
        <v>2687</v>
      </c>
      <c r="J782" s="1">
        <v>7.2291999999999996</v>
      </c>
      <c r="L782" s="1" t="s">
        <v>19</v>
      </c>
      <c r="M782">
        <f t="shared" si="12"/>
        <v>2</v>
      </c>
    </row>
    <row r="783" spans="1:13" x14ac:dyDescent="0.2">
      <c r="A783" s="1">
        <v>782</v>
      </c>
      <c r="B783" s="1">
        <v>1</v>
      </c>
      <c r="C783" s="1">
        <v>1</v>
      </c>
      <c r="D783" s="1" t="s">
        <v>1083</v>
      </c>
      <c r="E783" s="1" t="s">
        <v>16</v>
      </c>
      <c r="F783" s="4">
        <v>17</v>
      </c>
      <c r="G783" s="1">
        <v>1</v>
      </c>
      <c r="H783" s="1">
        <v>0</v>
      </c>
      <c r="I783" s="1">
        <v>17474</v>
      </c>
      <c r="J783" s="1">
        <v>57</v>
      </c>
      <c r="K783" s="1" t="s">
        <v>970</v>
      </c>
      <c r="L783" s="1" t="s">
        <v>14</v>
      </c>
      <c r="M783">
        <f t="shared" si="12"/>
        <v>1</v>
      </c>
    </row>
    <row r="784" spans="1:13" x14ac:dyDescent="0.2">
      <c r="A784" s="1">
        <v>783</v>
      </c>
      <c r="B784" s="1">
        <v>0</v>
      </c>
      <c r="C784" s="1">
        <v>1</v>
      </c>
      <c r="D784" s="1" t="s">
        <v>1084</v>
      </c>
      <c r="E784" s="1" t="s">
        <v>12</v>
      </c>
      <c r="F784" s="4">
        <v>29</v>
      </c>
      <c r="G784" s="1">
        <v>0</v>
      </c>
      <c r="H784" s="1">
        <v>0</v>
      </c>
      <c r="I784" s="1">
        <v>113501</v>
      </c>
      <c r="J784" s="1">
        <v>30</v>
      </c>
      <c r="K784" s="1" t="s">
        <v>1085</v>
      </c>
      <c r="L784" s="1" t="s">
        <v>14</v>
      </c>
      <c r="M784">
        <f t="shared" si="12"/>
        <v>1</v>
      </c>
    </row>
    <row r="785" spans="1:13" x14ac:dyDescent="0.2">
      <c r="A785" s="1">
        <v>784</v>
      </c>
      <c r="B785" s="1">
        <v>0</v>
      </c>
      <c r="C785" s="1">
        <v>3</v>
      </c>
      <c r="D785" s="1" t="s">
        <v>1086</v>
      </c>
      <c r="E785" s="1" t="s">
        <v>12</v>
      </c>
      <c r="F785" s="5"/>
      <c r="G785" s="1">
        <v>1</v>
      </c>
      <c r="H785" s="1">
        <v>2</v>
      </c>
      <c r="I785" s="1" t="s">
        <v>1087</v>
      </c>
      <c r="J785" s="1">
        <v>23.45</v>
      </c>
      <c r="L785" s="1" t="s">
        <v>14</v>
      </c>
      <c r="M785">
        <f t="shared" si="12"/>
        <v>1</v>
      </c>
    </row>
    <row r="786" spans="1:13" x14ac:dyDescent="0.2">
      <c r="A786" s="1">
        <v>785</v>
      </c>
      <c r="B786" s="1">
        <v>0</v>
      </c>
      <c r="C786" s="1">
        <v>3</v>
      </c>
      <c r="D786" s="1" t="s">
        <v>1088</v>
      </c>
      <c r="E786" s="1" t="s">
        <v>12</v>
      </c>
      <c r="F786" s="4">
        <v>25</v>
      </c>
      <c r="G786" s="1">
        <v>0</v>
      </c>
      <c r="H786" s="1">
        <v>0</v>
      </c>
      <c r="I786" s="1" t="s">
        <v>1089</v>
      </c>
      <c r="J786" s="1">
        <v>7.05</v>
      </c>
      <c r="L786" s="1" t="s">
        <v>14</v>
      </c>
      <c r="M786">
        <f t="shared" si="12"/>
        <v>1</v>
      </c>
    </row>
    <row r="787" spans="1:13" x14ac:dyDescent="0.2">
      <c r="A787" s="1">
        <v>786</v>
      </c>
      <c r="B787" s="1">
        <v>0</v>
      </c>
      <c r="C787" s="1">
        <v>3</v>
      </c>
      <c r="D787" s="1" t="s">
        <v>1090</v>
      </c>
      <c r="E787" s="1" t="s">
        <v>12</v>
      </c>
      <c r="F787" s="4">
        <v>25</v>
      </c>
      <c r="G787" s="1">
        <v>0</v>
      </c>
      <c r="H787" s="1">
        <v>0</v>
      </c>
      <c r="I787" s="1">
        <v>374887</v>
      </c>
      <c r="J787" s="1">
        <v>7.25</v>
      </c>
      <c r="L787" s="1" t="s">
        <v>14</v>
      </c>
      <c r="M787">
        <f t="shared" si="12"/>
        <v>1</v>
      </c>
    </row>
    <row r="788" spans="1:13" x14ac:dyDescent="0.2">
      <c r="A788" s="1">
        <v>787</v>
      </c>
      <c r="B788" s="1">
        <v>1</v>
      </c>
      <c r="C788" s="1">
        <v>3</v>
      </c>
      <c r="D788" s="1" t="s">
        <v>1091</v>
      </c>
      <c r="E788" s="1" t="s">
        <v>16</v>
      </c>
      <c r="F788" s="4">
        <v>18</v>
      </c>
      <c r="G788" s="1">
        <v>0</v>
      </c>
      <c r="H788" s="1">
        <v>0</v>
      </c>
      <c r="I788" s="1">
        <v>3101265</v>
      </c>
      <c r="J788" s="1">
        <v>7.4958</v>
      </c>
      <c r="L788" s="1" t="s">
        <v>14</v>
      </c>
      <c r="M788">
        <f t="shared" si="12"/>
        <v>1</v>
      </c>
    </row>
    <row r="789" spans="1:13" x14ac:dyDescent="0.2">
      <c r="A789" s="1">
        <v>788</v>
      </c>
      <c r="B789" s="1">
        <v>0</v>
      </c>
      <c r="C789" s="1">
        <v>3</v>
      </c>
      <c r="D789" s="1" t="s">
        <v>1092</v>
      </c>
      <c r="E789" s="1" t="s">
        <v>12</v>
      </c>
      <c r="F789" s="4">
        <v>8</v>
      </c>
      <c r="G789" s="1">
        <v>4</v>
      </c>
      <c r="H789" s="1">
        <v>1</v>
      </c>
      <c r="I789" s="1">
        <v>382652</v>
      </c>
      <c r="J789" s="1">
        <v>29.125</v>
      </c>
      <c r="L789" s="1" t="s">
        <v>26</v>
      </c>
      <c r="M789">
        <f t="shared" si="12"/>
        <v>6</v>
      </c>
    </row>
    <row r="790" spans="1:13" x14ac:dyDescent="0.2">
      <c r="A790" s="1">
        <v>789</v>
      </c>
      <c r="B790" s="1">
        <v>1</v>
      </c>
      <c r="C790" s="1">
        <v>3</v>
      </c>
      <c r="D790" s="1" t="s">
        <v>1093</v>
      </c>
      <c r="E790" s="1" t="s">
        <v>12</v>
      </c>
      <c r="F790" s="4">
        <v>1</v>
      </c>
      <c r="G790" s="1">
        <v>1</v>
      </c>
      <c r="H790" s="1">
        <v>2</v>
      </c>
      <c r="I790" s="1" t="s">
        <v>153</v>
      </c>
      <c r="J790" s="1">
        <v>20.574999999999999</v>
      </c>
      <c r="L790" s="1" t="s">
        <v>14</v>
      </c>
      <c r="M790">
        <f t="shared" si="12"/>
        <v>1</v>
      </c>
    </row>
    <row r="791" spans="1:13" x14ac:dyDescent="0.2">
      <c r="A791" s="1">
        <v>790</v>
      </c>
      <c r="B791" s="1">
        <v>0</v>
      </c>
      <c r="C791" s="1">
        <v>1</v>
      </c>
      <c r="D791" s="1" t="s">
        <v>1094</v>
      </c>
      <c r="E791" s="1" t="s">
        <v>12</v>
      </c>
      <c r="F791" s="4">
        <v>46</v>
      </c>
      <c r="G791" s="1">
        <v>0</v>
      </c>
      <c r="H791" s="1">
        <v>0</v>
      </c>
      <c r="I791" s="1" t="s">
        <v>218</v>
      </c>
      <c r="J791" s="1">
        <v>79.2</v>
      </c>
      <c r="K791" s="1" t="s">
        <v>1095</v>
      </c>
      <c r="L791" s="1" t="s">
        <v>19</v>
      </c>
      <c r="M791">
        <f t="shared" si="12"/>
        <v>2</v>
      </c>
    </row>
    <row r="792" spans="1:13" x14ac:dyDescent="0.2">
      <c r="A792" s="1">
        <v>791</v>
      </c>
      <c r="B792" s="1">
        <v>0</v>
      </c>
      <c r="C792" s="1">
        <v>3</v>
      </c>
      <c r="D792" s="1" t="s">
        <v>1096</v>
      </c>
      <c r="E792" s="1" t="s">
        <v>12</v>
      </c>
      <c r="F792" s="5"/>
      <c r="G792" s="1">
        <v>0</v>
      </c>
      <c r="H792" s="1">
        <v>0</v>
      </c>
      <c r="I792" s="1">
        <v>12460</v>
      </c>
      <c r="J792" s="1">
        <v>7.75</v>
      </c>
      <c r="L792" s="1" t="s">
        <v>26</v>
      </c>
      <c r="M792">
        <f t="shared" si="12"/>
        <v>6</v>
      </c>
    </row>
    <row r="793" spans="1:13" x14ac:dyDescent="0.2">
      <c r="A793" s="1">
        <v>792</v>
      </c>
      <c r="B793" s="1">
        <v>0</v>
      </c>
      <c r="C793" s="1">
        <v>2</v>
      </c>
      <c r="D793" s="1" t="s">
        <v>1097</v>
      </c>
      <c r="E793" s="1" t="s">
        <v>12</v>
      </c>
      <c r="F793" s="4">
        <v>16</v>
      </c>
      <c r="G793" s="1">
        <v>0</v>
      </c>
      <c r="H793" s="1">
        <v>0</v>
      </c>
      <c r="I793" s="1">
        <v>239865</v>
      </c>
      <c r="J793" s="1">
        <v>26</v>
      </c>
      <c r="L793" s="1" t="s">
        <v>14</v>
      </c>
      <c r="M793">
        <f t="shared" si="12"/>
        <v>1</v>
      </c>
    </row>
    <row r="794" spans="1:13" x14ac:dyDescent="0.2">
      <c r="A794" s="1">
        <v>793</v>
      </c>
      <c r="B794" s="1">
        <v>0</v>
      </c>
      <c r="C794" s="1">
        <v>3</v>
      </c>
      <c r="D794" s="1" t="s">
        <v>1098</v>
      </c>
      <c r="E794" s="1" t="s">
        <v>16</v>
      </c>
      <c r="F794" s="5"/>
      <c r="G794" s="1">
        <v>8</v>
      </c>
      <c r="H794" s="1">
        <v>2</v>
      </c>
      <c r="I794" s="1" t="s">
        <v>250</v>
      </c>
      <c r="J794" s="1">
        <v>69.55</v>
      </c>
      <c r="L794" s="1" t="s">
        <v>14</v>
      </c>
      <c r="M794">
        <f t="shared" si="12"/>
        <v>1</v>
      </c>
    </row>
    <row r="795" spans="1:13" x14ac:dyDescent="0.2">
      <c r="A795" s="1">
        <v>794</v>
      </c>
      <c r="B795" s="1">
        <v>0</v>
      </c>
      <c r="C795" s="1">
        <v>1</v>
      </c>
      <c r="D795" s="1" t="s">
        <v>1099</v>
      </c>
      <c r="E795" s="1" t="s">
        <v>12</v>
      </c>
      <c r="F795" s="5"/>
      <c r="G795" s="1">
        <v>0</v>
      </c>
      <c r="H795" s="1">
        <v>0</v>
      </c>
      <c r="I795" s="1" t="s">
        <v>1100</v>
      </c>
      <c r="J795" s="1">
        <v>30.695799999999998</v>
      </c>
      <c r="L795" s="1" t="s">
        <v>19</v>
      </c>
      <c r="M795">
        <f t="shared" si="12"/>
        <v>2</v>
      </c>
    </row>
    <row r="796" spans="1:13" x14ac:dyDescent="0.2">
      <c r="A796" s="1">
        <v>795</v>
      </c>
      <c r="B796" s="1">
        <v>0</v>
      </c>
      <c r="C796" s="1">
        <v>3</v>
      </c>
      <c r="D796" s="1" t="s">
        <v>1101</v>
      </c>
      <c r="E796" s="1" t="s">
        <v>12</v>
      </c>
      <c r="F796" s="4">
        <v>25</v>
      </c>
      <c r="G796" s="1">
        <v>0</v>
      </c>
      <c r="H796" s="1">
        <v>0</v>
      </c>
      <c r="I796" s="1">
        <v>349203</v>
      </c>
      <c r="J796" s="1">
        <v>7.8958000000000004</v>
      </c>
      <c r="L796" s="1" t="s">
        <v>14</v>
      </c>
      <c r="M796">
        <f t="shared" si="12"/>
        <v>1</v>
      </c>
    </row>
    <row r="797" spans="1:13" x14ac:dyDescent="0.2">
      <c r="A797" s="1">
        <v>796</v>
      </c>
      <c r="B797" s="1">
        <v>0</v>
      </c>
      <c r="C797" s="1">
        <v>2</v>
      </c>
      <c r="D797" s="1" t="s">
        <v>1102</v>
      </c>
      <c r="E797" s="1" t="s">
        <v>12</v>
      </c>
      <c r="F797" s="4">
        <v>39</v>
      </c>
      <c r="G797" s="1">
        <v>0</v>
      </c>
      <c r="H797" s="1">
        <v>0</v>
      </c>
      <c r="I797" s="1">
        <v>28213</v>
      </c>
      <c r="J797" s="1">
        <v>13</v>
      </c>
      <c r="L797" s="1" t="s">
        <v>14</v>
      </c>
      <c r="M797">
        <f t="shared" si="12"/>
        <v>1</v>
      </c>
    </row>
    <row r="798" spans="1:13" x14ac:dyDescent="0.2">
      <c r="A798" s="1">
        <v>797</v>
      </c>
      <c r="B798" s="1">
        <v>1</v>
      </c>
      <c r="C798" s="1">
        <v>1</v>
      </c>
      <c r="D798" s="1" t="s">
        <v>1103</v>
      </c>
      <c r="E798" s="1" t="s">
        <v>16</v>
      </c>
      <c r="F798" s="4">
        <v>49</v>
      </c>
      <c r="G798" s="1">
        <v>0</v>
      </c>
      <c r="H798" s="1">
        <v>0</v>
      </c>
      <c r="I798" s="1">
        <v>17465</v>
      </c>
      <c r="J798" s="1">
        <v>25.929200000000002</v>
      </c>
      <c r="K798" s="1" t="s">
        <v>1104</v>
      </c>
      <c r="L798" s="1" t="s">
        <v>14</v>
      </c>
      <c r="M798">
        <f t="shared" si="12"/>
        <v>1</v>
      </c>
    </row>
    <row r="799" spans="1:13" x14ac:dyDescent="0.2">
      <c r="A799" s="1">
        <v>798</v>
      </c>
      <c r="B799" s="1">
        <v>1</v>
      </c>
      <c r="C799" s="1">
        <v>3</v>
      </c>
      <c r="D799" s="1" t="s">
        <v>1105</v>
      </c>
      <c r="E799" s="1" t="s">
        <v>16</v>
      </c>
      <c r="F799" s="4">
        <v>31</v>
      </c>
      <c r="G799" s="1">
        <v>0</v>
      </c>
      <c r="H799" s="1">
        <v>0</v>
      </c>
      <c r="I799" s="1">
        <v>349244</v>
      </c>
      <c r="J799" s="1">
        <v>8.6832999999999991</v>
      </c>
      <c r="L799" s="1" t="s">
        <v>14</v>
      </c>
      <c r="M799">
        <f t="shared" si="12"/>
        <v>1</v>
      </c>
    </row>
    <row r="800" spans="1:13" x14ac:dyDescent="0.2">
      <c r="A800" s="1">
        <v>799</v>
      </c>
      <c r="B800" s="1">
        <v>0</v>
      </c>
      <c r="C800" s="1">
        <v>3</v>
      </c>
      <c r="D800" s="1" t="s">
        <v>1106</v>
      </c>
      <c r="E800" s="1" t="s">
        <v>12</v>
      </c>
      <c r="F800" s="4">
        <v>30</v>
      </c>
      <c r="G800" s="1">
        <v>0</v>
      </c>
      <c r="H800" s="1">
        <v>0</v>
      </c>
      <c r="I800" s="1">
        <v>2685</v>
      </c>
      <c r="J800" s="1">
        <v>7.2291999999999996</v>
      </c>
      <c r="L800" s="1" t="s">
        <v>19</v>
      </c>
      <c r="M800">
        <f t="shared" si="12"/>
        <v>2</v>
      </c>
    </row>
    <row r="801" spans="1:13" x14ac:dyDescent="0.2">
      <c r="A801" s="1">
        <v>800</v>
      </c>
      <c r="B801" s="1">
        <v>0</v>
      </c>
      <c r="C801" s="1">
        <v>3</v>
      </c>
      <c r="D801" s="1" t="s">
        <v>1107</v>
      </c>
      <c r="E801" s="1" t="s">
        <v>16</v>
      </c>
      <c r="F801" s="4">
        <v>30</v>
      </c>
      <c r="G801" s="1">
        <v>1</v>
      </c>
      <c r="H801" s="1">
        <v>1</v>
      </c>
      <c r="I801" s="1">
        <v>345773</v>
      </c>
      <c r="J801" s="1">
        <v>24.15</v>
      </c>
      <c r="L801" s="1" t="s">
        <v>14</v>
      </c>
      <c r="M801">
        <f t="shared" si="12"/>
        <v>1</v>
      </c>
    </row>
    <row r="802" spans="1:13" x14ac:dyDescent="0.2">
      <c r="A802" s="1">
        <v>801</v>
      </c>
      <c r="B802" s="1">
        <v>0</v>
      </c>
      <c r="C802" s="1">
        <v>2</v>
      </c>
      <c r="D802" s="1" t="s">
        <v>1108</v>
      </c>
      <c r="E802" s="1" t="s">
        <v>12</v>
      </c>
      <c r="F802" s="4">
        <v>34</v>
      </c>
      <c r="G802" s="1">
        <v>0</v>
      </c>
      <c r="H802" s="1">
        <v>0</v>
      </c>
      <c r="I802" s="1">
        <v>250647</v>
      </c>
      <c r="J802" s="1">
        <v>13</v>
      </c>
      <c r="L802" s="1" t="s">
        <v>14</v>
      </c>
      <c r="M802">
        <f t="shared" si="12"/>
        <v>1</v>
      </c>
    </row>
    <row r="803" spans="1:13" x14ac:dyDescent="0.2">
      <c r="A803" s="1">
        <v>802</v>
      </c>
      <c r="B803" s="1">
        <v>1</v>
      </c>
      <c r="C803" s="1">
        <v>2</v>
      </c>
      <c r="D803" s="1" t="s">
        <v>1109</v>
      </c>
      <c r="E803" s="1" t="s">
        <v>16</v>
      </c>
      <c r="F803" s="4">
        <v>31</v>
      </c>
      <c r="G803" s="1">
        <v>1</v>
      </c>
      <c r="H803" s="1">
        <v>1</v>
      </c>
      <c r="I803" s="1" t="s">
        <v>360</v>
      </c>
      <c r="J803" s="1">
        <v>26.25</v>
      </c>
      <c r="L803" s="1" t="s">
        <v>14</v>
      </c>
      <c r="M803">
        <f t="shared" si="12"/>
        <v>1</v>
      </c>
    </row>
    <row r="804" spans="1:13" x14ac:dyDescent="0.2">
      <c r="A804" s="1">
        <v>803</v>
      </c>
      <c r="B804" s="1">
        <v>1</v>
      </c>
      <c r="C804" s="1">
        <v>1</v>
      </c>
      <c r="D804" s="1" t="s">
        <v>1110</v>
      </c>
      <c r="E804" s="1" t="s">
        <v>12</v>
      </c>
      <c r="F804" s="4">
        <v>11</v>
      </c>
      <c r="G804" s="1">
        <v>1</v>
      </c>
      <c r="H804" s="1">
        <v>2</v>
      </c>
      <c r="I804" s="1">
        <v>113760</v>
      </c>
      <c r="J804" s="1">
        <v>120</v>
      </c>
      <c r="K804" s="1" t="s">
        <v>577</v>
      </c>
      <c r="L804" s="1" t="s">
        <v>14</v>
      </c>
      <c r="M804">
        <f t="shared" si="12"/>
        <v>1</v>
      </c>
    </row>
    <row r="805" spans="1:13" x14ac:dyDescent="0.2">
      <c r="A805" s="1">
        <v>804</v>
      </c>
      <c r="B805" s="1">
        <v>1</v>
      </c>
      <c r="C805" s="1">
        <v>3</v>
      </c>
      <c r="D805" s="1" t="s">
        <v>1111</v>
      </c>
      <c r="E805" s="1" t="s">
        <v>12</v>
      </c>
      <c r="F805" s="4">
        <v>0.42</v>
      </c>
      <c r="G805" s="1">
        <v>0</v>
      </c>
      <c r="H805" s="1">
        <v>1</v>
      </c>
      <c r="I805" s="1">
        <v>2625</v>
      </c>
      <c r="J805" s="1">
        <v>8.5167000000000002</v>
      </c>
      <c r="L805" s="1" t="s">
        <v>19</v>
      </c>
      <c r="M805">
        <f t="shared" si="12"/>
        <v>2</v>
      </c>
    </row>
    <row r="806" spans="1:13" x14ac:dyDescent="0.2">
      <c r="A806" s="1">
        <v>805</v>
      </c>
      <c r="B806" s="1">
        <v>1</v>
      </c>
      <c r="C806" s="1">
        <v>3</v>
      </c>
      <c r="D806" s="1" t="s">
        <v>1112</v>
      </c>
      <c r="E806" s="1" t="s">
        <v>12</v>
      </c>
      <c r="F806" s="4">
        <v>27</v>
      </c>
      <c r="G806" s="1">
        <v>0</v>
      </c>
      <c r="H806" s="1">
        <v>0</v>
      </c>
      <c r="I806" s="1">
        <v>347089</v>
      </c>
      <c r="J806" s="1">
        <v>6.9749999999999996</v>
      </c>
      <c r="L806" s="1" t="s">
        <v>14</v>
      </c>
      <c r="M806">
        <f t="shared" si="12"/>
        <v>1</v>
      </c>
    </row>
    <row r="807" spans="1:13" x14ac:dyDescent="0.2">
      <c r="A807" s="1">
        <v>806</v>
      </c>
      <c r="B807" s="1">
        <v>0</v>
      </c>
      <c r="C807" s="1">
        <v>3</v>
      </c>
      <c r="D807" s="1" t="s">
        <v>1113</v>
      </c>
      <c r="E807" s="1" t="s">
        <v>12</v>
      </c>
      <c r="F807" s="4">
        <v>31</v>
      </c>
      <c r="G807" s="1">
        <v>0</v>
      </c>
      <c r="H807" s="1">
        <v>0</v>
      </c>
      <c r="I807" s="1">
        <v>347063</v>
      </c>
      <c r="J807" s="1">
        <v>7.7750000000000004</v>
      </c>
      <c r="L807" s="1" t="s">
        <v>14</v>
      </c>
      <c r="M807">
        <f t="shared" si="12"/>
        <v>1</v>
      </c>
    </row>
    <row r="808" spans="1:13" x14ac:dyDescent="0.2">
      <c r="A808" s="1">
        <v>807</v>
      </c>
      <c r="B808" s="1">
        <v>0</v>
      </c>
      <c r="C808" s="1">
        <v>1</v>
      </c>
      <c r="D808" s="1" t="s">
        <v>1114</v>
      </c>
      <c r="E808" s="1" t="s">
        <v>12</v>
      </c>
      <c r="F808" s="4">
        <v>39</v>
      </c>
      <c r="G808" s="1">
        <v>0</v>
      </c>
      <c r="H808" s="1">
        <v>0</v>
      </c>
      <c r="I808" s="1">
        <v>112050</v>
      </c>
      <c r="J808" s="1">
        <v>0</v>
      </c>
      <c r="K808" s="1" t="s">
        <v>1115</v>
      </c>
      <c r="L808" s="1" t="s">
        <v>14</v>
      </c>
      <c r="M808">
        <f t="shared" si="12"/>
        <v>1</v>
      </c>
    </row>
    <row r="809" spans="1:13" x14ac:dyDescent="0.2">
      <c r="A809" s="1">
        <v>808</v>
      </c>
      <c r="B809" s="1">
        <v>0</v>
      </c>
      <c r="C809" s="1">
        <v>3</v>
      </c>
      <c r="D809" s="1" t="s">
        <v>1116</v>
      </c>
      <c r="E809" s="1" t="s">
        <v>16</v>
      </c>
      <c r="F809" s="4">
        <v>18</v>
      </c>
      <c r="G809" s="1">
        <v>0</v>
      </c>
      <c r="H809" s="1">
        <v>0</v>
      </c>
      <c r="I809" s="1">
        <v>347087</v>
      </c>
      <c r="J809" s="1">
        <v>7.7750000000000004</v>
      </c>
      <c r="L809" s="1" t="s">
        <v>14</v>
      </c>
      <c r="M809">
        <f t="shared" si="12"/>
        <v>1</v>
      </c>
    </row>
    <row r="810" spans="1:13" x14ac:dyDescent="0.2">
      <c r="A810" s="1">
        <v>809</v>
      </c>
      <c r="B810" s="1">
        <v>0</v>
      </c>
      <c r="C810" s="1">
        <v>2</v>
      </c>
      <c r="D810" s="1" t="s">
        <v>1117</v>
      </c>
      <c r="E810" s="1" t="s">
        <v>12</v>
      </c>
      <c r="F810" s="4">
        <v>39</v>
      </c>
      <c r="G810" s="1">
        <v>0</v>
      </c>
      <c r="H810" s="1">
        <v>0</v>
      </c>
      <c r="I810" s="1">
        <v>248723</v>
      </c>
      <c r="J810" s="1">
        <v>13</v>
      </c>
      <c r="L810" s="1" t="s">
        <v>14</v>
      </c>
      <c r="M810">
        <f t="shared" si="12"/>
        <v>1</v>
      </c>
    </row>
    <row r="811" spans="1:13" x14ac:dyDescent="0.2">
      <c r="A811" s="1">
        <v>810</v>
      </c>
      <c r="B811" s="1">
        <v>1</v>
      </c>
      <c r="C811" s="1">
        <v>1</v>
      </c>
      <c r="D811" s="1" t="s">
        <v>1118</v>
      </c>
      <c r="E811" s="1" t="s">
        <v>16</v>
      </c>
      <c r="F811" s="4">
        <v>33</v>
      </c>
      <c r="G811" s="1">
        <v>1</v>
      </c>
      <c r="H811" s="1">
        <v>0</v>
      </c>
      <c r="I811" s="1">
        <v>113806</v>
      </c>
      <c r="J811" s="1">
        <v>53.1</v>
      </c>
      <c r="K811" s="1" t="s">
        <v>1013</v>
      </c>
      <c r="L811" s="1" t="s">
        <v>14</v>
      </c>
      <c r="M811">
        <f t="shared" si="12"/>
        <v>1</v>
      </c>
    </row>
    <row r="812" spans="1:13" x14ac:dyDescent="0.2">
      <c r="A812" s="1">
        <v>811</v>
      </c>
      <c r="B812" s="1">
        <v>0</v>
      </c>
      <c r="C812" s="1">
        <v>3</v>
      </c>
      <c r="D812" s="1" t="s">
        <v>1119</v>
      </c>
      <c r="E812" s="1" t="s">
        <v>12</v>
      </c>
      <c r="F812" s="4">
        <v>26</v>
      </c>
      <c r="G812" s="1">
        <v>0</v>
      </c>
      <c r="H812" s="1">
        <v>0</v>
      </c>
      <c r="I812" s="1">
        <v>3474</v>
      </c>
      <c r="J812" s="1">
        <v>7.8875000000000002</v>
      </c>
      <c r="L812" s="1" t="s">
        <v>14</v>
      </c>
      <c r="M812">
        <f t="shared" si="12"/>
        <v>1</v>
      </c>
    </row>
    <row r="813" spans="1:13" x14ac:dyDescent="0.2">
      <c r="A813" s="1">
        <v>812</v>
      </c>
      <c r="B813" s="1">
        <v>0</v>
      </c>
      <c r="C813" s="1">
        <v>3</v>
      </c>
      <c r="D813" s="1" t="s">
        <v>1120</v>
      </c>
      <c r="E813" s="1" t="s">
        <v>12</v>
      </c>
      <c r="F813" s="4">
        <v>39</v>
      </c>
      <c r="G813" s="1">
        <v>0</v>
      </c>
      <c r="H813" s="1">
        <v>0</v>
      </c>
      <c r="I813" s="1" t="s">
        <v>809</v>
      </c>
      <c r="J813" s="1">
        <v>24.15</v>
      </c>
      <c r="L813" s="1" t="s">
        <v>14</v>
      </c>
      <c r="M813">
        <f t="shared" si="12"/>
        <v>1</v>
      </c>
    </row>
    <row r="814" spans="1:13" x14ac:dyDescent="0.2">
      <c r="A814" s="1">
        <v>813</v>
      </c>
      <c r="B814" s="1">
        <v>0</v>
      </c>
      <c r="C814" s="1">
        <v>2</v>
      </c>
      <c r="D814" s="1" t="s">
        <v>1121</v>
      </c>
      <c r="E814" s="1" t="s">
        <v>12</v>
      </c>
      <c r="F814" s="4">
        <v>35</v>
      </c>
      <c r="G814" s="1">
        <v>0</v>
      </c>
      <c r="H814" s="1">
        <v>0</v>
      </c>
      <c r="I814" s="1">
        <v>28206</v>
      </c>
      <c r="J814" s="1">
        <v>10.5</v>
      </c>
      <c r="L814" s="1" t="s">
        <v>14</v>
      </c>
      <c r="M814">
        <f t="shared" si="12"/>
        <v>1</v>
      </c>
    </row>
    <row r="815" spans="1:13" x14ac:dyDescent="0.2">
      <c r="A815" s="1">
        <v>814</v>
      </c>
      <c r="B815" s="1">
        <v>0</v>
      </c>
      <c r="C815" s="1">
        <v>3</v>
      </c>
      <c r="D815" s="1" t="s">
        <v>1122</v>
      </c>
      <c r="E815" s="1" t="s">
        <v>16</v>
      </c>
      <c r="F815" s="4">
        <v>6</v>
      </c>
      <c r="G815" s="1">
        <v>4</v>
      </c>
      <c r="H815" s="1">
        <v>2</v>
      </c>
      <c r="I815" s="1">
        <v>347082</v>
      </c>
      <c r="J815" s="1">
        <v>31.274999999999999</v>
      </c>
      <c r="L815" s="1" t="s">
        <v>14</v>
      </c>
      <c r="M815">
        <f t="shared" si="12"/>
        <v>1</v>
      </c>
    </row>
    <row r="816" spans="1:13" x14ac:dyDescent="0.2">
      <c r="A816" s="1">
        <v>815</v>
      </c>
      <c r="B816" s="1">
        <v>0</v>
      </c>
      <c r="C816" s="1">
        <v>3</v>
      </c>
      <c r="D816" s="1" t="s">
        <v>1123</v>
      </c>
      <c r="E816" s="1" t="s">
        <v>12</v>
      </c>
      <c r="F816" s="4">
        <v>30.5</v>
      </c>
      <c r="G816" s="1">
        <v>0</v>
      </c>
      <c r="H816" s="1">
        <v>0</v>
      </c>
      <c r="I816" s="1">
        <v>364499</v>
      </c>
      <c r="J816" s="1">
        <v>8.0500000000000007</v>
      </c>
      <c r="L816" s="1" t="s">
        <v>14</v>
      </c>
      <c r="M816">
        <f t="shared" si="12"/>
        <v>1</v>
      </c>
    </row>
    <row r="817" spans="1:13" x14ac:dyDescent="0.2">
      <c r="A817" s="1">
        <v>816</v>
      </c>
      <c r="B817" s="1">
        <v>0</v>
      </c>
      <c r="C817" s="1">
        <v>1</v>
      </c>
      <c r="D817" s="1" t="s">
        <v>1124</v>
      </c>
      <c r="E817" s="1" t="s">
        <v>12</v>
      </c>
      <c r="F817" s="5"/>
      <c r="G817" s="1">
        <v>0</v>
      </c>
      <c r="H817" s="1">
        <v>0</v>
      </c>
      <c r="I817" s="1">
        <v>112058</v>
      </c>
      <c r="J817" s="1">
        <v>0</v>
      </c>
      <c r="K817" s="1" t="s">
        <v>1125</v>
      </c>
      <c r="L817" s="1" t="s">
        <v>14</v>
      </c>
      <c r="M817">
        <f t="shared" si="12"/>
        <v>1</v>
      </c>
    </row>
    <row r="818" spans="1:13" x14ac:dyDescent="0.2">
      <c r="A818" s="1">
        <v>817</v>
      </c>
      <c r="B818" s="1">
        <v>0</v>
      </c>
      <c r="C818" s="1">
        <v>3</v>
      </c>
      <c r="D818" s="1" t="s">
        <v>1126</v>
      </c>
      <c r="E818" s="1" t="s">
        <v>16</v>
      </c>
      <c r="F818" s="4">
        <v>23</v>
      </c>
      <c r="G818" s="1">
        <v>0</v>
      </c>
      <c r="H818" s="1">
        <v>0</v>
      </c>
      <c r="I818" s="1" t="s">
        <v>1127</v>
      </c>
      <c r="J818" s="1">
        <v>7.9249999999999998</v>
      </c>
      <c r="L818" s="1" t="s">
        <v>14</v>
      </c>
      <c r="M818">
        <f t="shared" si="12"/>
        <v>1</v>
      </c>
    </row>
    <row r="819" spans="1:13" x14ac:dyDescent="0.2">
      <c r="A819" s="1">
        <v>818</v>
      </c>
      <c r="B819" s="1">
        <v>0</v>
      </c>
      <c r="C819" s="1">
        <v>2</v>
      </c>
      <c r="D819" s="1" t="s">
        <v>1128</v>
      </c>
      <c r="E819" s="1" t="s">
        <v>12</v>
      </c>
      <c r="F819" s="4">
        <v>31</v>
      </c>
      <c r="G819" s="1">
        <v>1</v>
      </c>
      <c r="H819" s="1">
        <v>1</v>
      </c>
      <c r="I819" s="1" t="s">
        <v>1129</v>
      </c>
      <c r="J819" s="1">
        <v>37.004199999999997</v>
      </c>
      <c r="L819" s="1" t="s">
        <v>19</v>
      </c>
      <c r="M819">
        <f t="shared" si="12"/>
        <v>2</v>
      </c>
    </row>
    <row r="820" spans="1:13" x14ac:dyDescent="0.2">
      <c r="A820" s="1">
        <v>819</v>
      </c>
      <c r="B820" s="1">
        <v>0</v>
      </c>
      <c r="C820" s="1">
        <v>3</v>
      </c>
      <c r="D820" s="1" t="s">
        <v>1130</v>
      </c>
      <c r="E820" s="1" t="s">
        <v>12</v>
      </c>
      <c r="F820" s="4">
        <v>43</v>
      </c>
      <c r="G820" s="1">
        <v>0</v>
      </c>
      <c r="H820" s="1">
        <v>0</v>
      </c>
      <c r="I820" s="1" t="s">
        <v>1131</v>
      </c>
      <c r="J820" s="1">
        <v>6.45</v>
      </c>
      <c r="L820" s="1" t="s">
        <v>14</v>
      </c>
      <c r="M820">
        <f t="shared" si="12"/>
        <v>1</v>
      </c>
    </row>
    <row r="821" spans="1:13" x14ac:dyDescent="0.2">
      <c r="A821" s="1">
        <v>820</v>
      </c>
      <c r="B821" s="1">
        <v>0</v>
      </c>
      <c r="C821" s="1">
        <v>3</v>
      </c>
      <c r="D821" s="1" t="s">
        <v>1132</v>
      </c>
      <c r="E821" s="1" t="s">
        <v>12</v>
      </c>
      <c r="F821" s="4">
        <v>10</v>
      </c>
      <c r="G821" s="1">
        <v>3</v>
      </c>
      <c r="H821" s="1">
        <v>2</v>
      </c>
      <c r="I821" s="1">
        <v>347088</v>
      </c>
      <c r="J821" s="1">
        <v>27.9</v>
      </c>
      <c r="L821" s="1" t="s">
        <v>14</v>
      </c>
      <c r="M821">
        <f t="shared" si="12"/>
        <v>1</v>
      </c>
    </row>
    <row r="822" spans="1:13" x14ac:dyDescent="0.2">
      <c r="A822" s="1">
        <v>821</v>
      </c>
      <c r="B822" s="1">
        <v>1</v>
      </c>
      <c r="C822" s="1">
        <v>1</v>
      </c>
      <c r="D822" s="1" t="s">
        <v>1133</v>
      </c>
      <c r="E822" s="1" t="s">
        <v>16</v>
      </c>
      <c r="F822" s="4">
        <v>52</v>
      </c>
      <c r="G822" s="1">
        <v>1</v>
      </c>
      <c r="H822" s="1">
        <v>1</v>
      </c>
      <c r="I822" s="1">
        <v>12749</v>
      </c>
      <c r="J822" s="1">
        <v>93.5</v>
      </c>
      <c r="K822" s="1" t="s">
        <v>1134</v>
      </c>
      <c r="L822" s="1" t="s">
        <v>14</v>
      </c>
      <c r="M822">
        <f t="shared" si="12"/>
        <v>1</v>
      </c>
    </row>
    <row r="823" spans="1:13" x14ac:dyDescent="0.2">
      <c r="A823" s="1">
        <v>822</v>
      </c>
      <c r="B823" s="1">
        <v>1</v>
      </c>
      <c r="C823" s="1">
        <v>3</v>
      </c>
      <c r="D823" s="1" t="s">
        <v>1135</v>
      </c>
      <c r="E823" s="1" t="s">
        <v>12</v>
      </c>
      <c r="F823" s="4">
        <v>27</v>
      </c>
      <c r="G823" s="1">
        <v>0</v>
      </c>
      <c r="H823" s="1">
        <v>0</v>
      </c>
      <c r="I823" s="1">
        <v>315098</v>
      </c>
      <c r="J823" s="1">
        <v>8.6624999999999996</v>
      </c>
      <c r="L823" s="1" t="s">
        <v>14</v>
      </c>
      <c r="M823">
        <f t="shared" si="12"/>
        <v>1</v>
      </c>
    </row>
    <row r="824" spans="1:13" x14ac:dyDescent="0.2">
      <c r="A824" s="1">
        <v>823</v>
      </c>
      <c r="B824" s="1">
        <v>0</v>
      </c>
      <c r="C824" s="1">
        <v>1</v>
      </c>
      <c r="D824" s="1" t="s">
        <v>1136</v>
      </c>
      <c r="E824" s="1" t="s">
        <v>12</v>
      </c>
      <c r="F824" s="4">
        <v>38</v>
      </c>
      <c r="G824" s="1">
        <v>0</v>
      </c>
      <c r="H824" s="1">
        <v>0</v>
      </c>
      <c r="I824" s="1">
        <v>19972</v>
      </c>
      <c r="J824" s="1">
        <v>0</v>
      </c>
      <c r="L824" s="1" t="s">
        <v>14</v>
      </c>
      <c r="M824">
        <f t="shared" si="12"/>
        <v>1</v>
      </c>
    </row>
    <row r="825" spans="1:13" x14ac:dyDescent="0.2">
      <c r="A825" s="1">
        <v>824</v>
      </c>
      <c r="B825" s="1">
        <v>1</v>
      </c>
      <c r="C825" s="1">
        <v>3</v>
      </c>
      <c r="D825" s="1" t="s">
        <v>1137</v>
      </c>
      <c r="E825" s="1" t="s">
        <v>16</v>
      </c>
      <c r="F825" s="4">
        <v>27</v>
      </c>
      <c r="G825" s="1">
        <v>0</v>
      </c>
      <c r="H825" s="1">
        <v>1</v>
      </c>
      <c r="I825" s="1">
        <v>392096</v>
      </c>
      <c r="J825" s="1">
        <v>12.475</v>
      </c>
      <c r="K825" s="1" t="s">
        <v>1047</v>
      </c>
      <c r="L825" s="1" t="s">
        <v>14</v>
      </c>
      <c r="M825">
        <f t="shared" si="12"/>
        <v>1</v>
      </c>
    </row>
    <row r="826" spans="1:13" x14ac:dyDescent="0.2">
      <c r="A826" s="1">
        <v>825</v>
      </c>
      <c r="B826" s="1">
        <v>0</v>
      </c>
      <c r="C826" s="1">
        <v>3</v>
      </c>
      <c r="D826" s="1" t="s">
        <v>1138</v>
      </c>
      <c r="E826" s="1" t="s">
        <v>12</v>
      </c>
      <c r="F826" s="4">
        <v>2</v>
      </c>
      <c r="G826" s="1">
        <v>4</v>
      </c>
      <c r="H826" s="1">
        <v>1</v>
      </c>
      <c r="I826" s="1">
        <v>3101295</v>
      </c>
      <c r="J826" s="1">
        <v>39.6875</v>
      </c>
      <c r="L826" s="1" t="s">
        <v>14</v>
      </c>
      <c r="M826">
        <f t="shared" si="12"/>
        <v>1</v>
      </c>
    </row>
    <row r="827" spans="1:13" x14ac:dyDescent="0.2">
      <c r="A827" s="1">
        <v>826</v>
      </c>
      <c r="B827" s="1">
        <v>0</v>
      </c>
      <c r="C827" s="1">
        <v>3</v>
      </c>
      <c r="D827" s="1" t="s">
        <v>1139</v>
      </c>
      <c r="E827" s="1" t="s">
        <v>12</v>
      </c>
      <c r="F827" s="5"/>
      <c r="G827" s="1">
        <v>0</v>
      </c>
      <c r="H827" s="1">
        <v>0</v>
      </c>
      <c r="I827" s="1">
        <v>368323</v>
      </c>
      <c r="J827" s="1">
        <v>6.95</v>
      </c>
      <c r="L827" s="1" t="s">
        <v>26</v>
      </c>
      <c r="M827">
        <f t="shared" si="12"/>
        <v>6</v>
      </c>
    </row>
    <row r="828" spans="1:13" x14ac:dyDescent="0.2">
      <c r="A828" s="1">
        <v>827</v>
      </c>
      <c r="B828" s="1">
        <v>0</v>
      </c>
      <c r="C828" s="1">
        <v>3</v>
      </c>
      <c r="D828" s="1" t="s">
        <v>1140</v>
      </c>
      <c r="E828" s="1" t="s">
        <v>12</v>
      </c>
      <c r="F828" s="5"/>
      <c r="G828" s="1">
        <v>0</v>
      </c>
      <c r="H828" s="1">
        <v>0</v>
      </c>
      <c r="I828" s="1">
        <v>1601</v>
      </c>
      <c r="J828" s="1">
        <v>56.495800000000003</v>
      </c>
      <c r="L828" s="1" t="s">
        <v>14</v>
      </c>
      <c r="M828">
        <f t="shared" si="12"/>
        <v>1</v>
      </c>
    </row>
    <row r="829" spans="1:13" x14ac:dyDescent="0.2">
      <c r="A829" s="1">
        <v>828</v>
      </c>
      <c r="B829" s="1">
        <v>1</v>
      </c>
      <c r="C829" s="1">
        <v>2</v>
      </c>
      <c r="D829" s="1" t="s">
        <v>1141</v>
      </c>
      <c r="E829" s="1" t="s">
        <v>12</v>
      </c>
      <c r="F829" s="4">
        <v>1</v>
      </c>
      <c r="G829" s="1">
        <v>0</v>
      </c>
      <c r="H829" s="1">
        <v>2</v>
      </c>
      <c r="I829" s="1" t="s">
        <v>1129</v>
      </c>
      <c r="J829" s="1">
        <v>37.004199999999997</v>
      </c>
      <c r="L829" s="1" t="s">
        <v>19</v>
      </c>
      <c r="M829">
        <f t="shared" si="12"/>
        <v>2</v>
      </c>
    </row>
    <row r="830" spans="1:13" x14ac:dyDescent="0.2">
      <c r="A830" s="1">
        <v>829</v>
      </c>
      <c r="B830" s="1">
        <v>1</v>
      </c>
      <c r="C830" s="1">
        <v>3</v>
      </c>
      <c r="D830" s="1" t="s">
        <v>1142</v>
      </c>
      <c r="E830" s="1" t="s">
        <v>12</v>
      </c>
      <c r="F830" s="5"/>
      <c r="G830" s="1">
        <v>0</v>
      </c>
      <c r="H830" s="1">
        <v>0</v>
      </c>
      <c r="I830" s="1">
        <v>367228</v>
      </c>
      <c r="J830" s="1">
        <v>7.75</v>
      </c>
      <c r="L830" s="1" t="s">
        <v>26</v>
      </c>
      <c r="M830">
        <f t="shared" si="12"/>
        <v>6</v>
      </c>
    </row>
    <row r="831" spans="1:13" x14ac:dyDescent="0.2">
      <c r="A831" s="1">
        <v>830</v>
      </c>
      <c r="B831" s="1">
        <v>1</v>
      </c>
      <c r="C831" s="1">
        <v>1</v>
      </c>
      <c r="D831" s="1" t="s">
        <v>1143</v>
      </c>
      <c r="E831" s="1" t="s">
        <v>16</v>
      </c>
      <c r="F831" s="4">
        <v>62</v>
      </c>
      <c r="G831" s="1">
        <v>0</v>
      </c>
      <c r="H831" s="1">
        <v>0</v>
      </c>
      <c r="I831" s="1">
        <v>113572</v>
      </c>
      <c r="J831" s="1">
        <v>80</v>
      </c>
      <c r="K831" s="1" t="s">
        <v>107</v>
      </c>
      <c r="M831" t="e">
        <f t="shared" si="12"/>
        <v>#N/A</v>
      </c>
    </row>
    <row r="832" spans="1:13" x14ac:dyDescent="0.2">
      <c r="A832" s="1">
        <v>831</v>
      </c>
      <c r="B832" s="1">
        <v>1</v>
      </c>
      <c r="C832" s="1">
        <v>3</v>
      </c>
      <c r="D832" s="1" t="s">
        <v>1144</v>
      </c>
      <c r="E832" s="1" t="s">
        <v>16</v>
      </c>
      <c r="F832" s="4">
        <v>15</v>
      </c>
      <c r="G832" s="1">
        <v>1</v>
      </c>
      <c r="H832" s="1">
        <v>0</v>
      </c>
      <c r="I832" s="1">
        <v>2659</v>
      </c>
      <c r="J832" s="1">
        <v>14.4542</v>
      </c>
      <c r="L832" s="1" t="s">
        <v>19</v>
      </c>
      <c r="M832">
        <f t="shared" si="12"/>
        <v>2</v>
      </c>
    </row>
    <row r="833" spans="1:13" x14ac:dyDescent="0.2">
      <c r="A833" s="1">
        <v>832</v>
      </c>
      <c r="B833" s="1">
        <v>1</v>
      </c>
      <c r="C833" s="1">
        <v>2</v>
      </c>
      <c r="D833" s="1" t="s">
        <v>1145</v>
      </c>
      <c r="E833" s="1" t="s">
        <v>12</v>
      </c>
      <c r="F833" s="4">
        <v>0.83</v>
      </c>
      <c r="G833" s="1">
        <v>1</v>
      </c>
      <c r="H833" s="1">
        <v>1</v>
      </c>
      <c r="I833" s="1">
        <v>29106</v>
      </c>
      <c r="J833" s="1">
        <v>18.75</v>
      </c>
      <c r="L833" s="1" t="s">
        <v>14</v>
      </c>
      <c r="M833">
        <f t="shared" si="12"/>
        <v>1</v>
      </c>
    </row>
    <row r="834" spans="1:13" x14ac:dyDescent="0.2">
      <c r="A834" s="1">
        <v>833</v>
      </c>
      <c r="B834" s="1">
        <v>0</v>
      </c>
      <c r="C834" s="1">
        <v>3</v>
      </c>
      <c r="D834" s="1" t="s">
        <v>1146</v>
      </c>
      <c r="E834" s="1" t="s">
        <v>12</v>
      </c>
      <c r="F834" s="5"/>
      <c r="G834" s="1">
        <v>0</v>
      </c>
      <c r="H834" s="1">
        <v>0</v>
      </c>
      <c r="I834" s="1">
        <v>2671</v>
      </c>
      <c r="J834" s="1">
        <v>7.2291999999999996</v>
      </c>
      <c r="L834" s="1" t="s">
        <v>19</v>
      </c>
      <c r="M834">
        <f t="shared" si="12"/>
        <v>2</v>
      </c>
    </row>
    <row r="835" spans="1:13" x14ac:dyDescent="0.2">
      <c r="A835" s="1">
        <v>834</v>
      </c>
      <c r="B835" s="1">
        <v>0</v>
      </c>
      <c r="C835" s="1">
        <v>3</v>
      </c>
      <c r="D835" s="1" t="s">
        <v>1147</v>
      </c>
      <c r="E835" s="1" t="s">
        <v>12</v>
      </c>
      <c r="F835" s="4">
        <v>23</v>
      </c>
      <c r="G835" s="1">
        <v>0</v>
      </c>
      <c r="H835" s="1">
        <v>0</v>
      </c>
      <c r="I835" s="1">
        <v>347468</v>
      </c>
      <c r="J835" s="1">
        <v>7.8541999999999996</v>
      </c>
      <c r="L835" s="1" t="s">
        <v>14</v>
      </c>
      <c r="M835">
        <f t="shared" ref="M835:M892" si="13">MATCH($L$2:$L$892,$L$2:$L$892,0)</f>
        <v>1</v>
      </c>
    </row>
    <row r="836" spans="1:13" x14ac:dyDescent="0.2">
      <c r="A836" s="1">
        <v>835</v>
      </c>
      <c r="B836" s="1">
        <v>0</v>
      </c>
      <c r="C836" s="1">
        <v>3</v>
      </c>
      <c r="D836" s="1" t="s">
        <v>1148</v>
      </c>
      <c r="E836" s="1" t="s">
        <v>12</v>
      </c>
      <c r="F836" s="4">
        <v>18</v>
      </c>
      <c r="G836" s="1">
        <v>0</v>
      </c>
      <c r="H836" s="1">
        <v>0</v>
      </c>
      <c r="I836" s="1">
        <v>2223</v>
      </c>
      <c r="J836" s="1">
        <v>8.3000000000000007</v>
      </c>
      <c r="L836" s="1" t="s">
        <v>14</v>
      </c>
      <c r="M836">
        <f t="shared" si="13"/>
        <v>1</v>
      </c>
    </row>
    <row r="837" spans="1:13" x14ac:dyDescent="0.2">
      <c r="A837" s="1">
        <v>836</v>
      </c>
      <c r="B837" s="1">
        <v>1</v>
      </c>
      <c r="C837" s="1">
        <v>1</v>
      </c>
      <c r="D837" s="1" t="s">
        <v>1149</v>
      </c>
      <c r="E837" s="1" t="s">
        <v>16</v>
      </c>
      <c r="F837" s="4">
        <v>39</v>
      </c>
      <c r="G837" s="1">
        <v>1</v>
      </c>
      <c r="H837" s="1">
        <v>1</v>
      </c>
      <c r="I837" s="1" t="s">
        <v>1150</v>
      </c>
      <c r="J837" s="1">
        <v>83.158299999999997</v>
      </c>
      <c r="K837" s="1" t="s">
        <v>1151</v>
      </c>
      <c r="L837" s="1" t="s">
        <v>19</v>
      </c>
      <c r="M837">
        <f t="shared" si="13"/>
        <v>2</v>
      </c>
    </row>
    <row r="838" spans="1:13" x14ac:dyDescent="0.2">
      <c r="A838" s="1">
        <v>837</v>
      </c>
      <c r="B838" s="1">
        <v>0</v>
      </c>
      <c r="C838" s="1">
        <v>3</v>
      </c>
      <c r="D838" s="1" t="s">
        <v>1152</v>
      </c>
      <c r="E838" s="1" t="s">
        <v>12</v>
      </c>
      <c r="F838" s="4">
        <v>21</v>
      </c>
      <c r="G838" s="1">
        <v>0</v>
      </c>
      <c r="H838" s="1">
        <v>0</v>
      </c>
      <c r="I838" s="1">
        <v>315097</v>
      </c>
      <c r="J838" s="1">
        <v>8.6624999999999996</v>
      </c>
      <c r="L838" s="1" t="s">
        <v>14</v>
      </c>
      <c r="M838">
        <f t="shared" si="13"/>
        <v>1</v>
      </c>
    </row>
    <row r="839" spans="1:13" x14ac:dyDescent="0.2">
      <c r="A839" s="1">
        <v>838</v>
      </c>
      <c r="B839" s="1">
        <v>0</v>
      </c>
      <c r="C839" s="1">
        <v>3</v>
      </c>
      <c r="D839" s="1" t="s">
        <v>1153</v>
      </c>
      <c r="E839" s="1" t="s">
        <v>12</v>
      </c>
      <c r="F839" s="5"/>
      <c r="G839" s="1">
        <v>0</v>
      </c>
      <c r="H839" s="1">
        <v>0</v>
      </c>
      <c r="I839" s="1">
        <v>392092</v>
      </c>
      <c r="J839" s="1">
        <v>8.0500000000000007</v>
      </c>
      <c r="L839" s="1" t="s">
        <v>14</v>
      </c>
      <c r="M839">
        <f t="shared" si="13"/>
        <v>1</v>
      </c>
    </row>
    <row r="840" spans="1:13" x14ac:dyDescent="0.2">
      <c r="A840" s="1">
        <v>839</v>
      </c>
      <c r="B840" s="1">
        <v>1</v>
      </c>
      <c r="C840" s="1">
        <v>3</v>
      </c>
      <c r="D840" s="1" t="s">
        <v>1154</v>
      </c>
      <c r="E840" s="1" t="s">
        <v>12</v>
      </c>
      <c r="F840" s="4">
        <v>32</v>
      </c>
      <c r="G840" s="1">
        <v>0</v>
      </c>
      <c r="H840" s="1">
        <v>0</v>
      </c>
      <c r="I840" s="1">
        <v>1601</v>
      </c>
      <c r="J840" s="1">
        <v>56.495800000000003</v>
      </c>
      <c r="L840" s="1" t="s">
        <v>14</v>
      </c>
      <c r="M840">
        <f t="shared" si="13"/>
        <v>1</v>
      </c>
    </row>
    <row r="841" spans="1:13" x14ac:dyDescent="0.2">
      <c r="A841" s="1">
        <v>840</v>
      </c>
      <c r="B841" s="1">
        <v>1</v>
      </c>
      <c r="C841" s="1">
        <v>1</v>
      </c>
      <c r="D841" s="1" t="s">
        <v>1155</v>
      </c>
      <c r="E841" s="1" t="s">
        <v>12</v>
      </c>
      <c r="F841" s="5"/>
      <c r="G841" s="1">
        <v>0</v>
      </c>
      <c r="H841" s="1">
        <v>0</v>
      </c>
      <c r="I841" s="1">
        <v>11774</v>
      </c>
      <c r="J841" s="1">
        <v>29.7</v>
      </c>
      <c r="K841" s="1" t="s">
        <v>1156</v>
      </c>
      <c r="L841" s="1" t="s">
        <v>19</v>
      </c>
      <c r="M841">
        <f t="shared" si="13"/>
        <v>2</v>
      </c>
    </row>
    <row r="842" spans="1:13" x14ac:dyDescent="0.2">
      <c r="A842" s="1">
        <v>841</v>
      </c>
      <c r="B842" s="1">
        <v>0</v>
      </c>
      <c r="C842" s="1">
        <v>3</v>
      </c>
      <c r="D842" s="1" t="s">
        <v>1157</v>
      </c>
      <c r="E842" s="1" t="s">
        <v>12</v>
      </c>
      <c r="F842" s="4">
        <v>20</v>
      </c>
      <c r="G842" s="1">
        <v>0</v>
      </c>
      <c r="H842" s="1">
        <v>0</v>
      </c>
      <c r="I842" s="1" t="s">
        <v>1158</v>
      </c>
      <c r="J842" s="1">
        <v>7.9249999999999998</v>
      </c>
      <c r="L842" s="1" t="s">
        <v>14</v>
      </c>
      <c r="M842">
        <f t="shared" si="13"/>
        <v>1</v>
      </c>
    </row>
    <row r="843" spans="1:13" x14ac:dyDescent="0.2">
      <c r="A843" s="1">
        <v>842</v>
      </c>
      <c r="B843" s="1">
        <v>0</v>
      </c>
      <c r="C843" s="1">
        <v>2</v>
      </c>
      <c r="D843" s="1" t="s">
        <v>1159</v>
      </c>
      <c r="E843" s="1" t="s">
        <v>12</v>
      </c>
      <c r="F843" s="4">
        <v>16</v>
      </c>
      <c r="G843" s="1">
        <v>0</v>
      </c>
      <c r="H843" s="1">
        <v>0</v>
      </c>
      <c r="I843" s="1" t="s">
        <v>1071</v>
      </c>
      <c r="J843" s="1">
        <v>10.5</v>
      </c>
      <c r="L843" s="1" t="s">
        <v>14</v>
      </c>
      <c r="M843">
        <f t="shared" si="13"/>
        <v>1</v>
      </c>
    </row>
    <row r="844" spans="1:13" x14ac:dyDescent="0.2">
      <c r="A844" s="1">
        <v>843</v>
      </c>
      <c r="B844" s="1">
        <v>1</v>
      </c>
      <c r="C844" s="1">
        <v>1</v>
      </c>
      <c r="D844" s="1" t="s">
        <v>1160</v>
      </c>
      <c r="E844" s="1" t="s">
        <v>16</v>
      </c>
      <c r="F844" s="4">
        <v>30</v>
      </c>
      <c r="G844" s="1">
        <v>0</v>
      </c>
      <c r="H844" s="1">
        <v>0</v>
      </c>
      <c r="I844" s="1">
        <v>113798</v>
      </c>
      <c r="J844" s="1">
        <v>31</v>
      </c>
      <c r="L844" s="1" t="s">
        <v>19</v>
      </c>
      <c r="M844">
        <f t="shared" si="13"/>
        <v>2</v>
      </c>
    </row>
    <row r="845" spans="1:13" x14ac:dyDescent="0.2">
      <c r="A845" s="1">
        <v>844</v>
      </c>
      <c r="B845" s="1">
        <v>0</v>
      </c>
      <c r="C845" s="1">
        <v>3</v>
      </c>
      <c r="D845" s="1" t="s">
        <v>1161</v>
      </c>
      <c r="E845" s="1" t="s">
        <v>12</v>
      </c>
      <c r="F845" s="4">
        <v>34.5</v>
      </c>
      <c r="G845" s="1">
        <v>0</v>
      </c>
      <c r="H845" s="1">
        <v>0</v>
      </c>
      <c r="I845" s="1">
        <v>2683</v>
      </c>
      <c r="J845" s="1">
        <v>6.4375</v>
      </c>
      <c r="L845" s="1" t="s">
        <v>19</v>
      </c>
      <c r="M845">
        <f t="shared" si="13"/>
        <v>2</v>
      </c>
    </row>
    <row r="846" spans="1:13" x14ac:dyDescent="0.2">
      <c r="A846" s="1">
        <v>845</v>
      </c>
      <c r="B846" s="1">
        <v>0</v>
      </c>
      <c r="C846" s="1">
        <v>3</v>
      </c>
      <c r="D846" s="1" t="s">
        <v>1162</v>
      </c>
      <c r="E846" s="1" t="s">
        <v>12</v>
      </c>
      <c r="F846" s="4">
        <v>17</v>
      </c>
      <c r="G846" s="1">
        <v>0</v>
      </c>
      <c r="H846" s="1">
        <v>0</v>
      </c>
      <c r="I846" s="1">
        <v>315090</v>
      </c>
      <c r="J846" s="1">
        <v>8.6624999999999996</v>
      </c>
      <c r="L846" s="1" t="s">
        <v>14</v>
      </c>
      <c r="M846">
        <f t="shared" si="13"/>
        <v>1</v>
      </c>
    </row>
    <row r="847" spans="1:13" x14ac:dyDescent="0.2">
      <c r="A847" s="1">
        <v>846</v>
      </c>
      <c r="B847" s="1">
        <v>0</v>
      </c>
      <c r="C847" s="1">
        <v>3</v>
      </c>
      <c r="D847" s="1" t="s">
        <v>1163</v>
      </c>
      <c r="E847" s="1" t="s">
        <v>12</v>
      </c>
      <c r="F847" s="4">
        <v>42</v>
      </c>
      <c r="G847" s="1">
        <v>0</v>
      </c>
      <c r="H847" s="1">
        <v>0</v>
      </c>
      <c r="I847" s="1" t="s">
        <v>1164</v>
      </c>
      <c r="J847" s="1">
        <v>7.55</v>
      </c>
      <c r="L847" s="1" t="s">
        <v>14</v>
      </c>
      <c r="M847">
        <f t="shared" si="13"/>
        <v>1</v>
      </c>
    </row>
    <row r="848" spans="1:13" x14ac:dyDescent="0.2">
      <c r="A848" s="1">
        <v>847</v>
      </c>
      <c r="B848" s="1">
        <v>0</v>
      </c>
      <c r="C848" s="1">
        <v>3</v>
      </c>
      <c r="D848" s="1" t="s">
        <v>1165</v>
      </c>
      <c r="E848" s="1" t="s">
        <v>12</v>
      </c>
      <c r="F848" s="5"/>
      <c r="G848" s="1">
        <v>8</v>
      </c>
      <c r="H848" s="1">
        <v>2</v>
      </c>
      <c r="I848" s="1" t="s">
        <v>250</v>
      </c>
      <c r="J848" s="1">
        <v>69.55</v>
      </c>
      <c r="L848" s="1" t="s">
        <v>14</v>
      </c>
      <c r="M848">
        <f t="shared" si="13"/>
        <v>1</v>
      </c>
    </row>
    <row r="849" spans="1:13" x14ac:dyDescent="0.2">
      <c r="A849" s="1">
        <v>848</v>
      </c>
      <c r="B849" s="1">
        <v>0</v>
      </c>
      <c r="C849" s="1">
        <v>3</v>
      </c>
      <c r="D849" s="1" t="s">
        <v>1166</v>
      </c>
      <c r="E849" s="1" t="s">
        <v>12</v>
      </c>
      <c r="F849" s="4">
        <v>35</v>
      </c>
      <c r="G849" s="1">
        <v>0</v>
      </c>
      <c r="H849" s="1">
        <v>0</v>
      </c>
      <c r="I849" s="1">
        <v>349213</v>
      </c>
      <c r="J849" s="1">
        <v>7.8958000000000004</v>
      </c>
      <c r="L849" s="1" t="s">
        <v>19</v>
      </c>
      <c r="M849">
        <f t="shared" si="13"/>
        <v>2</v>
      </c>
    </row>
    <row r="850" spans="1:13" x14ac:dyDescent="0.2">
      <c r="A850" s="1">
        <v>849</v>
      </c>
      <c r="B850" s="1">
        <v>0</v>
      </c>
      <c r="C850" s="1">
        <v>2</v>
      </c>
      <c r="D850" s="1" t="s">
        <v>1167</v>
      </c>
      <c r="E850" s="1" t="s">
        <v>12</v>
      </c>
      <c r="F850" s="4">
        <v>28</v>
      </c>
      <c r="G850" s="1">
        <v>0</v>
      </c>
      <c r="H850" s="1">
        <v>1</v>
      </c>
      <c r="I850" s="1">
        <v>248727</v>
      </c>
      <c r="J850" s="1">
        <v>33</v>
      </c>
      <c r="L850" s="1" t="s">
        <v>14</v>
      </c>
      <c r="M850">
        <f t="shared" si="13"/>
        <v>1</v>
      </c>
    </row>
    <row r="851" spans="1:13" x14ac:dyDescent="0.2">
      <c r="A851" s="1">
        <v>850</v>
      </c>
      <c r="B851" s="1">
        <v>1</v>
      </c>
      <c r="C851" s="1">
        <v>1</v>
      </c>
      <c r="D851" s="1" t="s">
        <v>1168</v>
      </c>
      <c r="E851" s="1" t="s">
        <v>16</v>
      </c>
      <c r="F851" s="5"/>
      <c r="G851" s="1">
        <v>1</v>
      </c>
      <c r="H851" s="1">
        <v>0</v>
      </c>
      <c r="I851" s="1">
        <v>17453</v>
      </c>
      <c r="J851" s="1">
        <v>89.104200000000006</v>
      </c>
      <c r="K851" s="1" t="s">
        <v>654</v>
      </c>
      <c r="L851" s="1" t="s">
        <v>19</v>
      </c>
      <c r="M851">
        <f t="shared" si="13"/>
        <v>2</v>
      </c>
    </row>
    <row r="852" spans="1:13" x14ac:dyDescent="0.2">
      <c r="A852" s="1">
        <v>851</v>
      </c>
      <c r="B852" s="1">
        <v>0</v>
      </c>
      <c r="C852" s="1">
        <v>3</v>
      </c>
      <c r="D852" s="1" t="s">
        <v>1169</v>
      </c>
      <c r="E852" s="1" t="s">
        <v>12</v>
      </c>
      <c r="F852" s="4">
        <v>4</v>
      </c>
      <c r="G852" s="1">
        <v>4</v>
      </c>
      <c r="H852" s="1">
        <v>2</v>
      </c>
      <c r="I852" s="1">
        <v>347082</v>
      </c>
      <c r="J852" s="1">
        <v>31.274999999999999</v>
      </c>
      <c r="L852" s="1" t="s">
        <v>14</v>
      </c>
      <c r="M852">
        <f t="shared" si="13"/>
        <v>1</v>
      </c>
    </row>
    <row r="853" spans="1:13" x14ac:dyDescent="0.2">
      <c r="A853" s="1">
        <v>852</v>
      </c>
      <c r="B853" s="1">
        <v>0</v>
      </c>
      <c r="C853" s="1">
        <v>3</v>
      </c>
      <c r="D853" s="1" t="s">
        <v>1170</v>
      </c>
      <c r="E853" s="1" t="s">
        <v>12</v>
      </c>
      <c r="F853" s="4">
        <v>74</v>
      </c>
      <c r="G853" s="1">
        <v>0</v>
      </c>
      <c r="H853" s="1">
        <v>0</v>
      </c>
      <c r="I853" s="1">
        <v>347060</v>
      </c>
      <c r="J853" s="1">
        <v>7.7750000000000004</v>
      </c>
      <c r="L853" s="1" t="s">
        <v>14</v>
      </c>
      <c r="M853">
        <f t="shared" si="13"/>
        <v>1</v>
      </c>
    </row>
    <row r="854" spans="1:13" x14ac:dyDescent="0.2">
      <c r="A854" s="1">
        <v>853</v>
      </c>
      <c r="B854" s="1">
        <v>0</v>
      </c>
      <c r="C854" s="1">
        <v>3</v>
      </c>
      <c r="D854" s="1" t="s">
        <v>1171</v>
      </c>
      <c r="E854" s="1" t="s">
        <v>16</v>
      </c>
      <c r="F854" s="4">
        <v>9</v>
      </c>
      <c r="G854" s="1">
        <v>1</v>
      </c>
      <c r="H854" s="1">
        <v>1</v>
      </c>
      <c r="I854" s="1">
        <v>2678</v>
      </c>
      <c r="J854" s="1">
        <v>15.245799999999999</v>
      </c>
      <c r="L854" s="1" t="s">
        <v>19</v>
      </c>
      <c r="M854">
        <f t="shared" si="13"/>
        <v>2</v>
      </c>
    </row>
    <row r="855" spans="1:13" x14ac:dyDescent="0.2">
      <c r="A855" s="1">
        <v>854</v>
      </c>
      <c r="B855" s="1">
        <v>1</v>
      </c>
      <c r="C855" s="1">
        <v>1</v>
      </c>
      <c r="D855" s="1" t="s">
        <v>1172</v>
      </c>
      <c r="E855" s="1" t="s">
        <v>16</v>
      </c>
      <c r="F855" s="4">
        <v>16</v>
      </c>
      <c r="G855" s="1">
        <v>0</v>
      </c>
      <c r="H855" s="1">
        <v>1</v>
      </c>
      <c r="I855" s="1" t="s">
        <v>1173</v>
      </c>
      <c r="J855" s="1">
        <v>39.4</v>
      </c>
      <c r="K855" s="1" t="s">
        <v>1174</v>
      </c>
      <c r="L855" s="1" t="s">
        <v>14</v>
      </c>
      <c r="M855">
        <f t="shared" si="13"/>
        <v>1</v>
      </c>
    </row>
    <row r="856" spans="1:13" x14ac:dyDescent="0.2">
      <c r="A856" s="1">
        <v>855</v>
      </c>
      <c r="B856" s="1">
        <v>0</v>
      </c>
      <c r="C856" s="1">
        <v>2</v>
      </c>
      <c r="D856" s="1" t="s">
        <v>1175</v>
      </c>
      <c r="E856" s="1" t="s">
        <v>16</v>
      </c>
      <c r="F856" s="4">
        <v>44</v>
      </c>
      <c r="G856" s="1">
        <v>1</v>
      </c>
      <c r="H856" s="1">
        <v>0</v>
      </c>
      <c r="I856" s="1">
        <v>244252</v>
      </c>
      <c r="J856" s="1">
        <v>26</v>
      </c>
      <c r="L856" s="1" t="s">
        <v>14</v>
      </c>
      <c r="M856">
        <f t="shared" si="13"/>
        <v>1</v>
      </c>
    </row>
    <row r="857" spans="1:13" x14ac:dyDescent="0.2">
      <c r="A857" s="1">
        <v>856</v>
      </c>
      <c r="B857" s="1">
        <v>1</v>
      </c>
      <c r="C857" s="1">
        <v>3</v>
      </c>
      <c r="D857" s="1" t="s">
        <v>1176</v>
      </c>
      <c r="E857" s="1" t="s">
        <v>16</v>
      </c>
      <c r="F857" s="4">
        <v>18</v>
      </c>
      <c r="G857" s="1">
        <v>0</v>
      </c>
      <c r="H857" s="1">
        <v>1</v>
      </c>
      <c r="I857" s="1">
        <v>392091</v>
      </c>
      <c r="J857" s="1">
        <v>9.35</v>
      </c>
      <c r="L857" s="1" t="s">
        <v>14</v>
      </c>
      <c r="M857">
        <f t="shared" si="13"/>
        <v>1</v>
      </c>
    </row>
    <row r="858" spans="1:13" x14ac:dyDescent="0.2">
      <c r="A858" s="1">
        <v>857</v>
      </c>
      <c r="B858" s="1">
        <v>1</v>
      </c>
      <c r="C858" s="1">
        <v>1</v>
      </c>
      <c r="D858" s="1" t="s">
        <v>1177</v>
      </c>
      <c r="E858" s="1" t="s">
        <v>16</v>
      </c>
      <c r="F858" s="4">
        <v>45</v>
      </c>
      <c r="G858" s="1">
        <v>1</v>
      </c>
      <c r="H858" s="1">
        <v>1</v>
      </c>
      <c r="I858" s="1">
        <v>36928</v>
      </c>
      <c r="J858" s="1">
        <v>164.86670000000001</v>
      </c>
      <c r="L858" s="1" t="s">
        <v>14</v>
      </c>
      <c r="M858">
        <f t="shared" si="13"/>
        <v>1</v>
      </c>
    </row>
    <row r="859" spans="1:13" x14ac:dyDescent="0.2">
      <c r="A859" s="1">
        <v>858</v>
      </c>
      <c r="B859" s="1">
        <v>1</v>
      </c>
      <c r="C859" s="1">
        <v>1</v>
      </c>
      <c r="D859" s="1" t="s">
        <v>1178</v>
      </c>
      <c r="E859" s="1" t="s">
        <v>12</v>
      </c>
      <c r="F859" s="4">
        <v>51</v>
      </c>
      <c r="G859" s="1">
        <v>0</v>
      </c>
      <c r="H859" s="1">
        <v>0</v>
      </c>
      <c r="I859" s="1">
        <v>113055</v>
      </c>
      <c r="J859" s="1">
        <v>26.55</v>
      </c>
      <c r="K859" s="1" t="s">
        <v>1179</v>
      </c>
      <c r="L859" s="1" t="s">
        <v>14</v>
      </c>
      <c r="M859">
        <f t="shared" si="13"/>
        <v>1</v>
      </c>
    </row>
    <row r="860" spans="1:13" x14ac:dyDescent="0.2">
      <c r="A860" s="1">
        <v>859</v>
      </c>
      <c r="B860" s="1">
        <v>1</v>
      </c>
      <c r="C860" s="1">
        <v>3</v>
      </c>
      <c r="D860" s="1" t="s">
        <v>1180</v>
      </c>
      <c r="E860" s="1" t="s">
        <v>16</v>
      </c>
      <c r="F860" s="4">
        <v>24</v>
      </c>
      <c r="G860" s="1">
        <v>0</v>
      </c>
      <c r="H860" s="1">
        <v>3</v>
      </c>
      <c r="I860" s="1">
        <v>2666</v>
      </c>
      <c r="J860" s="1">
        <v>19.258299999999998</v>
      </c>
      <c r="L860" s="1" t="s">
        <v>19</v>
      </c>
      <c r="M860">
        <f t="shared" si="13"/>
        <v>2</v>
      </c>
    </row>
    <row r="861" spans="1:13" x14ac:dyDescent="0.2">
      <c r="A861" s="1">
        <v>860</v>
      </c>
      <c r="B861" s="1">
        <v>0</v>
      </c>
      <c r="C861" s="1">
        <v>3</v>
      </c>
      <c r="D861" s="1" t="s">
        <v>1181</v>
      </c>
      <c r="E861" s="1" t="s">
        <v>12</v>
      </c>
      <c r="F861" s="5"/>
      <c r="G861" s="1">
        <v>0</v>
      </c>
      <c r="H861" s="1">
        <v>0</v>
      </c>
      <c r="I861" s="1">
        <v>2629</v>
      </c>
      <c r="J861" s="1">
        <v>7.2291999999999996</v>
      </c>
      <c r="L861" s="1" t="s">
        <v>19</v>
      </c>
      <c r="M861">
        <f t="shared" si="13"/>
        <v>2</v>
      </c>
    </row>
    <row r="862" spans="1:13" x14ac:dyDescent="0.2">
      <c r="A862" s="1">
        <v>861</v>
      </c>
      <c r="B862" s="1">
        <v>0</v>
      </c>
      <c r="C862" s="1">
        <v>3</v>
      </c>
      <c r="D862" s="1" t="s">
        <v>1182</v>
      </c>
      <c r="E862" s="1" t="s">
        <v>12</v>
      </c>
      <c r="F862" s="4">
        <v>41</v>
      </c>
      <c r="G862" s="1">
        <v>2</v>
      </c>
      <c r="H862" s="1">
        <v>0</v>
      </c>
      <c r="I862" s="1">
        <v>350026</v>
      </c>
      <c r="J862" s="1">
        <v>14.1083</v>
      </c>
      <c r="L862" s="1" t="s">
        <v>14</v>
      </c>
      <c r="M862">
        <f t="shared" si="13"/>
        <v>1</v>
      </c>
    </row>
    <row r="863" spans="1:13" x14ac:dyDescent="0.2">
      <c r="A863" s="1">
        <v>862</v>
      </c>
      <c r="B863" s="1">
        <v>0</v>
      </c>
      <c r="C863" s="1">
        <v>2</v>
      </c>
      <c r="D863" s="1" t="s">
        <v>1183</v>
      </c>
      <c r="E863" s="1" t="s">
        <v>12</v>
      </c>
      <c r="F863" s="4">
        <v>21</v>
      </c>
      <c r="G863" s="1">
        <v>1</v>
      </c>
      <c r="H863" s="1">
        <v>0</v>
      </c>
      <c r="I863" s="1">
        <v>28134</v>
      </c>
      <c r="J863" s="1">
        <v>11.5</v>
      </c>
      <c r="L863" s="1" t="s">
        <v>14</v>
      </c>
      <c r="M863">
        <f t="shared" si="13"/>
        <v>1</v>
      </c>
    </row>
    <row r="864" spans="1:13" x14ac:dyDescent="0.2">
      <c r="A864" s="1">
        <v>863</v>
      </c>
      <c r="B864" s="1">
        <v>1</v>
      </c>
      <c r="C864" s="1">
        <v>1</v>
      </c>
      <c r="D864" s="1" t="s">
        <v>1184</v>
      </c>
      <c r="E864" s="1" t="s">
        <v>16</v>
      </c>
      <c r="F864" s="4">
        <v>48</v>
      </c>
      <c r="G864" s="1">
        <v>0</v>
      </c>
      <c r="H864" s="1">
        <v>0</v>
      </c>
      <c r="I864" s="1">
        <v>17466</v>
      </c>
      <c r="J864" s="1">
        <v>25.929200000000002</v>
      </c>
      <c r="K864" s="1" t="s">
        <v>1104</v>
      </c>
      <c r="L864" s="1" t="s">
        <v>14</v>
      </c>
      <c r="M864">
        <f t="shared" si="13"/>
        <v>1</v>
      </c>
    </row>
    <row r="865" spans="1:13" x14ac:dyDescent="0.2">
      <c r="A865" s="1">
        <v>864</v>
      </c>
      <c r="B865" s="1">
        <v>0</v>
      </c>
      <c r="C865" s="1">
        <v>3</v>
      </c>
      <c r="D865" s="1" t="s">
        <v>1185</v>
      </c>
      <c r="E865" s="1" t="s">
        <v>16</v>
      </c>
      <c r="F865" s="5"/>
      <c r="G865" s="1">
        <v>8</v>
      </c>
      <c r="H865" s="1">
        <v>2</v>
      </c>
      <c r="I865" s="1" t="s">
        <v>250</v>
      </c>
      <c r="J865" s="1">
        <v>69.55</v>
      </c>
      <c r="L865" s="1" t="s">
        <v>14</v>
      </c>
      <c r="M865">
        <f t="shared" si="13"/>
        <v>1</v>
      </c>
    </row>
    <row r="866" spans="1:13" x14ac:dyDescent="0.2">
      <c r="A866" s="1">
        <v>865</v>
      </c>
      <c r="B866" s="1">
        <v>0</v>
      </c>
      <c r="C866" s="1">
        <v>2</v>
      </c>
      <c r="D866" s="1" t="s">
        <v>1186</v>
      </c>
      <c r="E866" s="1" t="s">
        <v>12</v>
      </c>
      <c r="F866" s="4">
        <v>24</v>
      </c>
      <c r="G866" s="1">
        <v>0</v>
      </c>
      <c r="H866" s="1">
        <v>0</v>
      </c>
      <c r="I866" s="1">
        <v>233866</v>
      </c>
      <c r="J866" s="1">
        <v>13</v>
      </c>
      <c r="L866" s="1" t="s">
        <v>14</v>
      </c>
      <c r="M866">
        <f t="shared" si="13"/>
        <v>1</v>
      </c>
    </row>
    <row r="867" spans="1:13" x14ac:dyDescent="0.2">
      <c r="A867" s="1">
        <v>866</v>
      </c>
      <c r="B867" s="1">
        <v>1</v>
      </c>
      <c r="C867" s="1">
        <v>2</v>
      </c>
      <c r="D867" s="1" t="s">
        <v>1187</v>
      </c>
      <c r="E867" s="1" t="s">
        <v>16</v>
      </c>
      <c r="F867" s="4">
        <v>42</v>
      </c>
      <c r="G867" s="1">
        <v>0</v>
      </c>
      <c r="H867" s="1">
        <v>0</v>
      </c>
      <c r="I867" s="1">
        <v>236852</v>
      </c>
      <c r="J867" s="1">
        <v>13</v>
      </c>
      <c r="L867" s="1" t="s">
        <v>14</v>
      </c>
      <c r="M867">
        <f t="shared" si="13"/>
        <v>1</v>
      </c>
    </row>
    <row r="868" spans="1:13" x14ac:dyDescent="0.2">
      <c r="A868" s="1">
        <v>867</v>
      </c>
      <c r="B868" s="1">
        <v>1</v>
      </c>
      <c r="C868" s="1">
        <v>2</v>
      </c>
      <c r="D868" s="1" t="s">
        <v>1188</v>
      </c>
      <c r="E868" s="1" t="s">
        <v>16</v>
      </c>
      <c r="F868" s="4">
        <v>27</v>
      </c>
      <c r="G868" s="1">
        <v>1</v>
      </c>
      <c r="H868" s="1">
        <v>0</v>
      </c>
      <c r="I868" s="1" t="s">
        <v>1189</v>
      </c>
      <c r="J868" s="1">
        <v>13.8583</v>
      </c>
      <c r="L868" s="1" t="s">
        <v>19</v>
      </c>
      <c r="M868">
        <f t="shared" si="13"/>
        <v>2</v>
      </c>
    </row>
    <row r="869" spans="1:13" x14ac:dyDescent="0.2">
      <c r="A869" s="1">
        <v>868</v>
      </c>
      <c r="B869" s="1">
        <v>0</v>
      </c>
      <c r="C869" s="1">
        <v>1</v>
      </c>
      <c r="D869" s="1" t="s">
        <v>1190</v>
      </c>
      <c r="E869" s="1" t="s">
        <v>12</v>
      </c>
      <c r="F869" s="4">
        <v>31</v>
      </c>
      <c r="G869" s="1">
        <v>0</v>
      </c>
      <c r="H869" s="1">
        <v>0</v>
      </c>
      <c r="I869" s="1" t="s">
        <v>1191</v>
      </c>
      <c r="J869" s="1">
        <v>50.495800000000003</v>
      </c>
      <c r="K869" s="1" t="s">
        <v>1192</v>
      </c>
      <c r="L869" s="1" t="s">
        <v>14</v>
      </c>
      <c r="M869">
        <f t="shared" si="13"/>
        <v>1</v>
      </c>
    </row>
    <row r="870" spans="1:13" x14ac:dyDescent="0.2">
      <c r="A870" s="1">
        <v>869</v>
      </c>
      <c r="B870" s="1">
        <v>0</v>
      </c>
      <c r="C870" s="1">
        <v>3</v>
      </c>
      <c r="D870" s="1" t="s">
        <v>1193</v>
      </c>
      <c r="E870" s="1" t="s">
        <v>12</v>
      </c>
      <c r="F870" s="5"/>
      <c r="G870" s="1">
        <v>0</v>
      </c>
      <c r="H870" s="1">
        <v>0</v>
      </c>
      <c r="I870" s="1">
        <v>345777</v>
      </c>
      <c r="J870" s="1">
        <v>9.5</v>
      </c>
      <c r="L870" s="1" t="s">
        <v>14</v>
      </c>
      <c r="M870">
        <f t="shared" si="13"/>
        <v>1</v>
      </c>
    </row>
    <row r="871" spans="1:13" x14ac:dyDescent="0.2">
      <c r="A871" s="1">
        <v>870</v>
      </c>
      <c r="B871" s="1">
        <v>1</v>
      </c>
      <c r="C871" s="1">
        <v>3</v>
      </c>
      <c r="D871" s="1" t="s">
        <v>1194</v>
      </c>
      <c r="E871" s="1" t="s">
        <v>12</v>
      </c>
      <c r="F871" s="4">
        <v>4</v>
      </c>
      <c r="G871" s="1">
        <v>1</v>
      </c>
      <c r="H871" s="1">
        <v>1</v>
      </c>
      <c r="I871" s="1">
        <v>347742</v>
      </c>
      <c r="J871" s="1">
        <v>11.1333</v>
      </c>
      <c r="L871" s="1" t="s">
        <v>14</v>
      </c>
      <c r="M871">
        <f t="shared" si="13"/>
        <v>1</v>
      </c>
    </row>
    <row r="872" spans="1:13" x14ac:dyDescent="0.2">
      <c r="A872" s="1">
        <v>871</v>
      </c>
      <c r="B872" s="1">
        <v>0</v>
      </c>
      <c r="C872" s="1">
        <v>3</v>
      </c>
      <c r="D872" s="1" t="s">
        <v>1195</v>
      </c>
      <c r="E872" s="1" t="s">
        <v>12</v>
      </c>
      <c r="F872" s="4">
        <v>26</v>
      </c>
      <c r="G872" s="1">
        <v>0</v>
      </c>
      <c r="H872" s="1">
        <v>0</v>
      </c>
      <c r="I872" s="1">
        <v>349248</v>
      </c>
      <c r="J872" s="1">
        <v>7.8958000000000004</v>
      </c>
      <c r="L872" s="1" t="s">
        <v>14</v>
      </c>
      <c r="M872">
        <f t="shared" si="13"/>
        <v>1</v>
      </c>
    </row>
    <row r="873" spans="1:13" x14ac:dyDescent="0.2">
      <c r="A873" s="1">
        <v>872</v>
      </c>
      <c r="B873" s="1">
        <v>1</v>
      </c>
      <c r="C873" s="1">
        <v>1</v>
      </c>
      <c r="D873" s="1" t="s">
        <v>1196</v>
      </c>
      <c r="E873" s="1" t="s">
        <v>16</v>
      </c>
      <c r="F873" s="4">
        <v>47</v>
      </c>
      <c r="G873" s="1">
        <v>1</v>
      </c>
      <c r="H873" s="1">
        <v>1</v>
      </c>
      <c r="I873" s="1">
        <v>11751</v>
      </c>
      <c r="J873" s="1">
        <v>52.554200000000002</v>
      </c>
      <c r="K873" s="1" t="s">
        <v>376</v>
      </c>
      <c r="L873" s="1" t="s">
        <v>14</v>
      </c>
      <c r="M873">
        <f t="shared" si="13"/>
        <v>1</v>
      </c>
    </row>
    <row r="874" spans="1:13" x14ac:dyDescent="0.2">
      <c r="A874" s="1">
        <v>873</v>
      </c>
      <c r="B874" s="1">
        <v>0</v>
      </c>
      <c r="C874" s="1">
        <v>1</v>
      </c>
      <c r="D874" s="1" t="s">
        <v>1197</v>
      </c>
      <c r="E874" s="1" t="s">
        <v>12</v>
      </c>
      <c r="F874" s="4">
        <v>33</v>
      </c>
      <c r="G874" s="1">
        <v>0</v>
      </c>
      <c r="H874" s="1">
        <v>0</v>
      </c>
      <c r="I874" s="1">
        <v>695</v>
      </c>
      <c r="J874" s="1">
        <v>5</v>
      </c>
      <c r="K874" s="1" t="s">
        <v>956</v>
      </c>
      <c r="L874" s="1" t="s">
        <v>14</v>
      </c>
      <c r="M874">
        <f t="shared" si="13"/>
        <v>1</v>
      </c>
    </row>
    <row r="875" spans="1:13" x14ac:dyDescent="0.2">
      <c r="A875" s="1">
        <v>874</v>
      </c>
      <c r="B875" s="1">
        <v>0</v>
      </c>
      <c r="C875" s="1">
        <v>3</v>
      </c>
      <c r="D875" s="1" t="s">
        <v>1198</v>
      </c>
      <c r="E875" s="1" t="s">
        <v>12</v>
      </c>
      <c r="F875" s="4">
        <v>47</v>
      </c>
      <c r="G875" s="1">
        <v>0</v>
      </c>
      <c r="H875" s="1">
        <v>0</v>
      </c>
      <c r="I875" s="1">
        <v>345765</v>
      </c>
      <c r="J875" s="1">
        <v>9</v>
      </c>
      <c r="L875" s="1" t="s">
        <v>14</v>
      </c>
      <c r="M875">
        <f t="shared" si="13"/>
        <v>1</v>
      </c>
    </row>
    <row r="876" spans="1:13" x14ac:dyDescent="0.2">
      <c r="A876" s="1">
        <v>875</v>
      </c>
      <c r="B876" s="1">
        <v>1</v>
      </c>
      <c r="C876" s="1">
        <v>2</v>
      </c>
      <c r="D876" s="1" t="s">
        <v>1199</v>
      </c>
      <c r="E876" s="1" t="s">
        <v>16</v>
      </c>
      <c r="F876" s="4">
        <v>28</v>
      </c>
      <c r="G876" s="1">
        <v>1</v>
      </c>
      <c r="H876" s="1">
        <v>0</v>
      </c>
      <c r="I876" s="1" t="s">
        <v>464</v>
      </c>
      <c r="J876" s="1">
        <v>24</v>
      </c>
      <c r="L876" s="1" t="s">
        <v>19</v>
      </c>
      <c r="M876">
        <f t="shared" si="13"/>
        <v>2</v>
      </c>
    </row>
    <row r="877" spans="1:13" x14ac:dyDescent="0.2">
      <c r="A877" s="1">
        <v>876</v>
      </c>
      <c r="B877" s="1">
        <v>1</v>
      </c>
      <c r="C877" s="1">
        <v>3</v>
      </c>
      <c r="D877" s="1" t="s">
        <v>1200</v>
      </c>
      <c r="E877" s="1" t="s">
        <v>16</v>
      </c>
      <c r="F877" s="4">
        <v>15</v>
      </c>
      <c r="G877" s="1">
        <v>0</v>
      </c>
      <c r="H877" s="1">
        <v>0</v>
      </c>
      <c r="I877" s="1">
        <v>2667</v>
      </c>
      <c r="J877" s="1">
        <v>7.2249999999999996</v>
      </c>
      <c r="L877" s="1" t="s">
        <v>19</v>
      </c>
      <c r="M877">
        <f t="shared" si="13"/>
        <v>2</v>
      </c>
    </row>
    <row r="878" spans="1:13" x14ac:dyDescent="0.2">
      <c r="A878" s="1">
        <v>877</v>
      </c>
      <c r="B878" s="1">
        <v>0</v>
      </c>
      <c r="C878" s="1">
        <v>3</v>
      </c>
      <c r="D878" s="1" t="s">
        <v>1201</v>
      </c>
      <c r="E878" s="1" t="s">
        <v>12</v>
      </c>
      <c r="F878" s="4">
        <v>20</v>
      </c>
      <c r="G878" s="1">
        <v>0</v>
      </c>
      <c r="H878" s="1">
        <v>0</v>
      </c>
      <c r="I878" s="1">
        <v>7534</v>
      </c>
      <c r="J878" s="1">
        <v>9.8458000000000006</v>
      </c>
      <c r="L878" s="1" t="s">
        <v>14</v>
      </c>
      <c r="M878">
        <f t="shared" si="13"/>
        <v>1</v>
      </c>
    </row>
    <row r="879" spans="1:13" x14ac:dyDescent="0.2">
      <c r="A879" s="1">
        <v>878</v>
      </c>
      <c r="B879" s="1">
        <v>0</v>
      </c>
      <c r="C879" s="1">
        <v>3</v>
      </c>
      <c r="D879" s="1" t="s">
        <v>1202</v>
      </c>
      <c r="E879" s="1" t="s">
        <v>12</v>
      </c>
      <c r="F879" s="4">
        <v>19</v>
      </c>
      <c r="G879" s="1">
        <v>0</v>
      </c>
      <c r="H879" s="1">
        <v>0</v>
      </c>
      <c r="I879" s="1">
        <v>349212</v>
      </c>
      <c r="J879" s="1">
        <v>7.8958000000000004</v>
      </c>
      <c r="L879" s="1" t="s">
        <v>14</v>
      </c>
      <c r="M879">
        <f t="shared" si="13"/>
        <v>1</v>
      </c>
    </row>
    <row r="880" spans="1:13" x14ac:dyDescent="0.2">
      <c r="A880" s="1">
        <v>879</v>
      </c>
      <c r="B880" s="1">
        <v>0</v>
      </c>
      <c r="C880" s="1">
        <v>3</v>
      </c>
      <c r="D880" s="1" t="s">
        <v>1203</v>
      </c>
      <c r="E880" s="1" t="s">
        <v>12</v>
      </c>
      <c r="F880" s="5"/>
      <c r="G880" s="1">
        <v>0</v>
      </c>
      <c r="H880" s="1">
        <v>0</v>
      </c>
      <c r="I880" s="1">
        <v>349217</v>
      </c>
      <c r="J880" s="1">
        <v>7.8958000000000004</v>
      </c>
      <c r="L880" s="1" t="s">
        <v>14</v>
      </c>
      <c r="M880">
        <f t="shared" si="13"/>
        <v>1</v>
      </c>
    </row>
    <row r="881" spans="1:13" x14ac:dyDescent="0.2">
      <c r="A881" s="1">
        <v>880</v>
      </c>
      <c r="B881" s="1">
        <v>1</v>
      </c>
      <c r="C881" s="1">
        <v>1</v>
      </c>
      <c r="D881" s="1" t="s">
        <v>1204</v>
      </c>
      <c r="E881" s="1" t="s">
        <v>16</v>
      </c>
      <c r="F881" s="4">
        <v>56</v>
      </c>
      <c r="G881" s="1">
        <v>0</v>
      </c>
      <c r="H881" s="1">
        <v>1</v>
      </c>
      <c r="I881" s="1">
        <v>11767</v>
      </c>
      <c r="J881" s="1">
        <v>83.158299999999997</v>
      </c>
      <c r="K881" s="1" t="s">
        <v>1205</v>
      </c>
      <c r="L881" s="1" t="s">
        <v>19</v>
      </c>
      <c r="M881">
        <f t="shared" si="13"/>
        <v>2</v>
      </c>
    </row>
    <row r="882" spans="1:13" x14ac:dyDescent="0.2">
      <c r="A882" s="1">
        <v>881</v>
      </c>
      <c r="B882" s="1">
        <v>1</v>
      </c>
      <c r="C882" s="1">
        <v>2</v>
      </c>
      <c r="D882" s="1" t="s">
        <v>1206</v>
      </c>
      <c r="E882" s="1" t="s">
        <v>16</v>
      </c>
      <c r="F882" s="4">
        <v>25</v>
      </c>
      <c r="G882" s="1">
        <v>0</v>
      </c>
      <c r="H882" s="1">
        <v>1</v>
      </c>
      <c r="I882" s="1">
        <v>230433</v>
      </c>
      <c r="J882" s="1">
        <v>26</v>
      </c>
      <c r="L882" s="1" t="s">
        <v>14</v>
      </c>
      <c r="M882">
        <f t="shared" si="13"/>
        <v>1</v>
      </c>
    </row>
    <row r="883" spans="1:13" x14ac:dyDescent="0.2">
      <c r="A883" s="1">
        <v>882</v>
      </c>
      <c r="B883" s="1">
        <v>0</v>
      </c>
      <c r="C883" s="1">
        <v>3</v>
      </c>
      <c r="D883" s="1" t="s">
        <v>1207</v>
      </c>
      <c r="E883" s="1" t="s">
        <v>12</v>
      </c>
      <c r="F883" s="4">
        <v>33</v>
      </c>
      <c r="G883" s="1">
        <v>0</v>
      </c>
      <c r="H883" s="1">
        <v>0</v>
      </c>
      <c r="I883" s="1">
        <v>349257</v>
      </c>
      <c r="J883" s="1">
        <v>7.8958000000000004</v>
      </c>
      <c r="L883" s="1" t="s">
        <v>14</v>
      </c>
      <c r="M883">
        <f t="shared" si="13"/>
        <v>1</v>
      </c>
    </row>
    <row r="884" spans="1:13" x14ac:dyDescent="0.2">
      <c r="A884" s="1">
        <v>883</v>
      </c>
      <c r="B884" s="1">
        <v>0</v>
      </c>
      <c r="C884" s="1">
        <v>3</v>
      </c>
      <c r="D884" s="1" t="s">
        <v>1208</v>
      </c>
      <c r="E884" s="1" t="s">
        <v>16</v>
      </c>
      <c r="F884" s="4">
        <v>22</v>
      </c>
      <c r="G884" s="1">
        <v>0</v>
      </c>
      <c r="H884" s="1">
        <v>0</v>
      </c>
      <c r="I884" s="1">
        <v>7552</v>
      </c>
      <c r="J884" s="1">
        <v>10.5167</v>
      </c>
      <c r="L884" s="1" t="s">
        <v>14</v>
      </c>
      <c r="M884">
        <f t="shared" si="13"/>
        <v>1</v>
      </c>
    </row>
    <row r="885" spans="1:13" x14ac:dyDescent="0.2">
      <c r="A885" s="1">
        <v>884</v>
      </c>
      <c r="B885" s="1">
        <v>0</v>
      </c>
      <c r="C885" s="1">
        <v>2</v>
      </c>
      <c r="D885" s="1" t="s">
        <v>1209</v>
      </c>
      <c r="E885" s="1" t="s">
        <v>12</v>
      </c>
      <c r="F885" s="4">
        <v>28</v>
      </c>
      <c r="G885" s="1">
        <v>0</v>
      </c>
      <c r="H885" s="1">
        <v>0</v>
      </c>
      <c r="I885" s="1" t="s">
        <v>1210</v>
      </c>
      <c r="J885" s="1">
        <v>10.5</v>
      </c>
      <c r="L885" s="1" t="s">
        <v>14</v>
      </c>
      <c r="M885">
        <f t="shared" si="13"/>
        <v>1</v>
      </c>
    </row>
    <row r="886" spans="1:13" x14ac:dyDescent="0.2">
      <c r="A886" s="1">
        <v>885</v>
      </c>
      <c r="B886" s="1">
        <v>0</v>
      </c>
      <c r="C886" s="1">
        <v>3</v>
      </c>
      <c r="D886" s="1" t="s">
        <v>1211</v>
      </c>
      <c r="E886" s="1" t="s">
        <v>12</v>
      </c>
      <c r="F886" s="4">
        <v>25</v>
      </c>
      <c r="G886" s="1">
        <v>0</v>
      </c>
      <c r="H886" s="1">
        <v>0</v>
      </c>
      <c r="I886" s="1" t="s">
        <v>1212</v>
      </c>
      <c r="J886" s="1">
        <v>7.05</v>
      </c>
      <c r="L886" s="1" t="s">
        <v>14</v>
      </c>
      <c r="M886">
        <f t="shared" si="13"/>
        <v>1</v>
      </c>
    </row>
    <row r="887" spans="1:13" x14ac:dyDescent="0.2">
      <c r="A887" s="1">
        <v>886</v>
      </c>
      <c r="B887" s="1">
        <v>0</v>
      </c>
      <c r="C887" s="1">
        <v>3</v>
      </c>
      <c r="D887" s="1" t="s">
        <v>1213</v>
      </c>
      <c r="E887" s="1" t="s">
        <v>16</v>
      </c>
      <c r="F887" s="4">
        <v>39</v>
      </c>
      <c r="G887" s="1">
        <v>0</v>
      </c>
      <c r="H887" s="1">
        <v>5</v>
      </c>
      <c r="I887" s="1">
        <v>382652</v>
      </c>
      <c r="J887" s="1">
        <v>29.125</v>
      </c>
      <c r="L887" s="1" t="s">
        <v>26</v>
      </c>
      <c r="M887">
        <f t="shared" si="13"/>
        <v>6</v>
      </c>
    </row>
    <row r="888" spans="1:13" x14ac:dyDescent="0.2">
      <c r="A888" s="1">
        <v>887</v>
      </c>
      <c r="B888" s="1">
        <v>0</v>
      </c>
      <c r="C888" s="1">
        <v>2</v>
      </c>
      <c r="D888" s="1" t="s">
        <v>1214</v>
      </c>
      <c r="E888" s="1" t="s">
        <v>12</v>
      </c>
      <c r="F888" s="4">
        <v>27</v>
      </c>
      <c r="G888" s="1">
        <v>0</v>
      </c>
      <c r="H888" s="1">
        <v>0</v>
      </c>
      <c r="I888" s="1">
        <v>211536</v>
      </c>
      <c r="J888" s="1">
        <v>13</v>
      </c>
      <c r="L888" s="1" t="s">
        <v>14</v>
      </c>
      <c r="M888">
        <f t="shared" si="13"/>
        <v>1</v>
      </c>
    </row>
    <row r="889" spans="1:13" x14ac:dyDescent="0.2">
      <c r="A889" s="1">
        <v>888</v>
      </c>
      <c r="B889" s="1">
        <v>1</v>
      </c>
      <c r="C889" s="1">
        <v>1</v>
      </c>
      <c r="D889" s="1" t="s">
        <v>1215</v>
      </c>
      <c r="E889" s="1" t="s">
        <v>16</v>
      </c>
      <c r="F889" s="4">
        <v>19</v>
      </c>
      <c r="G889" s="1">
        <v>0</v>
      </c>
      <c r="H889" s="1">
        <v>0</v>
      </c>
      <c r="I889" s="1">
        <v>112053</v>
      </c>
      <c r="J889" s="1">
        <v>30</v>
      </c>
      <c r="K889" s="1" t="s">
        <v>1216</v>
      </c>
      <c r="L889" s="1" t="s">
        <v>14</v>
      </c>
      <c r="M889">
        <f t="shared" si="13"/>
        <v>1</v>
      </c>
    </row>
    <row r="890" spans="1:13" x14ac:dyDescent="0.2">
      <c r="A890" s="1">
        <v>889</v>
      </c>
      <c r="B890" s="1">
        <v>0</v>
      </c>
      <c r="C890" s="1">
        <v>3</v>
      </c>
      <c r="D890" s="1" t="s">
        <v>1217</v>
      </c>
      <c r="E890" s="1" t="s">
        <v>16</v>
      </c>
      <c r="F890" s="5"/>
      <c r="G890" s="1">
        <v>1</v>
      </c>
      <c r="H890" s="1">
        <v>2</v>
      </c>
      <c r="I890" s="1" t="s">
        <v>1087</v>
      </c>
      <c r="J890" s="1">
        <v>23.45</v>
      </c>
      <c r="L890" s="1" t="s">
        <v>14</v>
      </c>
      <c r="M890">
        <f t="shared" si="13"/>
        <v>1</v>
      </c>
    </row>
    <row r="891" spans="1:13" x14ac:dyDescent="0.2">
      <c r="A891" s="1">
        <v>890</v>
      </c>
      <c r="B891" s="1">
        <v>1</v>
      </c>
      <c r="C891" s="1">
        <v>1</v>
      </c>
      <c r="D891" s="1" t="s">
        <v>1218</v>
      </c>
      <c r="E891" s="1" t="s">
        <v>12</v>
      </c>
      <c r="F891" s="4">
        <v>26</v>
      </c>
      <c r="G891" s="1">
        <v>0</v>
      </c>
      <c r="H891" s="1">
        <v>0</v>
      </c>
      <c r="I891" s="1">
        <v>111369</v>
      </c>
      <c r="J891" s="1">
        <v>30</v>
      </c>
      <c r="K891" s="1" t="s">
        <v>1219</v>
      </c>
      <c r="L891" s="1" t="s">
        <v>19</v>
      </c>
      <c r="M891">
        <f t="shared" si="13"/>
        <v>2</v>
      </c>
    </row>
    <row r="892" spans="1:13" x14ac:dyDescent="0.2">
      <c r="A892" s="1">
        <v>891</v>
      </c>
      <c r="B892" s="1">
        <v>0</v>
      </c>
      <c r="C892" s="1">
        <v>3</v>
      </c>
      <c r="D892" s="1" t="s">
        <v>1220</v>
      </c>
      <c r="E892" s="1" t="s">
        <v>12</v>
      </c>
      <c r="F892" s="4">
        <v>32</v>
      </c>
      <c r="G892" s="1">
        <v>0</v>
      </c>
      <c r="H892" s="1">
        <v>0</v>
      </c>
      <c r="I892" s="1">
        <v>370376</v>
      </c>
      <c r="J892" s="1">
        <v>7.75</v>
      </c>
      <c r="L892" s="1" t="s">
        <v>26</v>
      </c>
      <c r="M892">
        <f t="shared" si="13"/>
        <v>6</v>
      </c>
    </row>
  </sheetData>
  <conditionalFormatting sqref="A1:A892">
    <cfRule type="duplicateValues" dxfId="0"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C83C0-7E59-4953-A710-B112AD4B8E77}">
  <dimension ref="B2:S26"/>
  <sheetViews>
    <sheetView workbookViewId="0">
      <selection activeCell="E27" sqref="E27"/>
    </sheetView>
  </sheetViews>
  <sheetFormatPr defaultRowHeight="12.75" x14ac:dyDescent="0.2"/>
  <sheetData>
    <row r="2" spans="2:19" ht="12.75" customHeight="1" x14ac:dyDescent="0.2">
      <c r="B2" s="9" t="s">
        <v>1221</v>
      </c>
      <c r="C2" s="9"/>
      <c r="D2" s="9"/>
      <c r="E2" s="9"/>
      <c r="F2" s="9"/>
      <c r="G2" s="9"/>
      <c r="H2" s="9"/>
      <c r="I2" s="9"/>
      <c r="J2" s="9"/>
      <c r="K2" s="9"/>
      <c r="L2" s="9"/>
      <c r="M2" s="9"/>
      <c r="N2" s="9"/>
      <c r="O2" s="9"/>
      <c r="P2" s="9"/>
      <c r="Q2" s="9"/>
      <c r="R2" s="2"/>
      <c r="S2" s="2"/>
    </row>
    <row r="3" spans="2:19" x14ac:dyDescent="0.2">
      <c r="B3" s="9"/>
      <c r="C3" s="9"/>
      <c r="D3" s="9"/>
      <c r="E3" s="9"/>
      <c r="F3" s="9"/>
      <c r="G3" s="9"/>
      <c r="H3" s="9"/>
      <c r="I3" s="9"/>
      <c r="J3" s="9"/>
      <c r="K3" s="9"/>
      <c r="L3" s="9"/>
      <c r="M3" s="9"/>
      <c r="N3" s="9"/>
      <c r="O3" s="9"/>
      <c r="P3" s="9"/>
      <c r="Q3" s="9"/>
      <c r="R3" s="2"/>
      <c r="S3" s="2"/>
    </row>
    <row r="4" spans="2:19" x14ac:dyDescent="0.2">
      <c r="B4" s="9"/>
      <c r="C4" s="9"/>
      <c r="D4" s="9"/>
      <c r="E4" s="9"/>
      <c r="F4" s="9"/>
      <c r="G4" s="9"/>
      <c r="H4" s="9"/>
      <c r="I4" s="9"/>
      <c r="J4" s="9"/>
      <c r="K4" s="9"/>
      <c r="L4" s="9"/>
      <c r="M4" s="9"/>
      <c r="N4" s="9"/>
      <c r="O4" s="9"/>
      <c r="P4" s="9"/>
      <c r="Q4" s="9"/>
      <c r="R4" s="2"/>
      <c r="S4" s="2"/>
    </row>
    <row r="5" spans="2:19" x14ac:dyDescent="0.2">
      <c r="B5" s="9"/>
      <c r="C5" s="9"/>
      <c r="D5" s="9"/>
      <c r="E5" s="9"/>
      <c r="F5" s="9"/>
      <c r="G5" s="9"/>
      <c r="H5" s="9"/>
      <c r="I5" s="9"/>
      <c r="J5" s="9"/>
      <c r="K5" s="9"/>
      <c r="L5" s="9"/>
      <c r="M5" s="9"/>
      <c r="N5" s="9"/>
      <c r="O5" s="9"/>
      <c r="P5" s="9"/>
      <c r="Q5" s="9"/>
      <c r="R5" s="2"/>
      <c r="S5" s="2"/>
    </row>
    <row r="6" spans="2:19" x14ac:dyDescent="0.2">
      <c r="B6" s="9"/>
      <c r="C6" s="9"/>
      <c r="D6" s="9"/>
      <c r="E6" s="9"/>
      <c r="F6" s="9"/>
      <c r="G6" s="9"/>
      <c r="H6" s="9"/>
      <c r="I6" s="9"/>
      <c r="J6" s="9"/>
      <c r="K6" s="9"/>
      <c r="L6" s="9"/>
      <c r="M6" s="9"/>
      <c r="N6" s="9"/>
      <c r="O6" s="9"/>
      <c r="P6" s="9"/>
      <c r="Q6" s="9"/>
      <c r="R6" s="2"/>
      <c r="S6" s="2"/>
    </row>
    <row r="7" spans="2:19" x14ac:dyDescent="0.2">
      <c r="B7" s="9"/>
      <c r="C7" s="9"/>
      <c r="D7" s="9"/>
      <c r="E7" s="9"/>
      <c r="F7" s="9"/>
      <c r="G7" s="9"/>
      <c r="H7" s="9"/>
      <c r="I7" s="9"/>
      <c r="J7" s="9"/>
      <c r="K7" s="9"/>
      <c r="L7" s="9"/>
      <c r="M7" s="9"/>
      <c r="N7" s="9"/>
      <c r="O7" s="9"/>
      <c r="P7" s="9"/>
      <c r="Q7" s="9"/>
      <c r="R7" s="2"/>
      <c r="S7" s="2"/>
    </row>
    <row r="8" spans="2:19" x14ac:dyDescent="0.2">
      <c r="B8" s="9"/>
      <c r="C8" s="9"/>
      <c r="D8" s="9"/>
      <c r="E8" s="9"/>
      <c r="F8" s="9"/>
      <c r="G8" s="9"/>
      <c r="H8" s="9"/>
      <c r="I8" s="9"/>
      <c r="J8" s="9"/>
      <c r="K8" s="9"/>
      <c r="L8" s="9"/>
      <c r="M8" s="9"/>
      <c r="N8" s="9"/>
      <c r="O8" s="9"/>
      <c r="P8" s="9"/>
      <c r="Q8" s="9"/>
      <c r="R8" s="2"/>
      <c r="S8" s="2"/>
    </row>
    <row r="9" spans="2:19" x14ac:dyDescent="0.2">
      <c r="B9" s="9"/>
      <c r="C9" s="9"/>
      <c r="D9" s="9"/>
      <c r="E9" s="9"/>
      <c r="F9" s="9"/>
      <c r="G9" s="9"/>
      <c r="H9" s="9"/>
      <c r="I9" s="9"/>
      <c r="J9" s="9"/>
      <c r="K9" s="9"/>
      <c r="L9" s="9"/>
      <c r="M9" s="9"/>
      <c r="N9" s="9"/>
      <c r="O9" s="9"/>
      <c r="P9" s="9"/>
      <c r="Q9" s="9"/>
      <c r="R9" s="2"/>
      <c r="S9" s="2"/>
    </row>
    <row r="10" spans="2:19" x14ac:dyDescent="0.2">
      <c r="B10" s="9"/>
      <c r="C10" s="9"/>
      <c r="D10" s="9"/>
      <c r="E10" s="9"/>
      <c r="F10" s="9"/>
      <c r="G10" s="9"/>
      <c r="H10" s="9"/>
      <c r="I10" s="9"/>
      <c r="J10" s="9"/>
      <c r="K10" s="9"/>
      <c r="L10" s="9"/>
      <c r="M10" s="9"/>
      <c r="N10" s="9"/>
      <c r="O10" s="9"/>
      <c r="P10" s="9"/>
      <c r="Q10" s="9"/>
      <c r="R10" s="2"/>
      <c r="S10" s="2"/>
    </row>
    <row r="11" spans="2:19" x14ac:dyDescent="0.2">
      <c r="B11" s="9"/>
      <c r="C11" s="9"/>
      <c r="D11" s="9"/>
      <c r="E11" s="9"/>
      <c r="F11" s="9"/>
      <c r="G11" s="9"/>
      <c r="H11" s="9"/>
      <c r="I11" s="9"/>
      <c r="J11" s="9"/>
      <c r="K11" s="9"/>
      <c r="L11" s="9"/>
      <c r="M11" s="9"/>
      <c r="N11" s="9"/>
      <c r="O11" s="9"/>
      <c r="P11" s="9"/>
      <c r="Q11" s="9"/>
      <c r="R11" s="2"/>
      <c r="S11" s="2"/>
    </row>
    <row r="12" spans="2:19" x14ac:dyDescent="0.2">
      <c r="B12" s="9"/>
      <c r="C12" s="9"/>
      <c r="D12" s="9"/>
      <c r="E12" s="9"/>
      <c r="F12" s="9"/>
      <c r="G12" s="9"/>
      <c r="H12" s="9"/>
      <c r="I12" s="9"/>
      <c r="J12" s="9"/>
      <c r="K12" s="9"/>
      <c r="L12" s="9"/>
      <c r="M12" s="9"/>
      <c r="N12" s="9"/>
      <c r="O12" s="9"/>
      <c r="P12" s="9"/>
      <c r="Q12" s="9"/>
      <c r="R12" s="2"/>
      <c r="S12" s="2"/>
    </row>
    <row r="13" spans="2:19" x14ac:dyDescent="0.2">
      <c r="B13" s="9"/>
      <c r="C13" s="9"/>
      <c r="D13" s="9"/>
      <c r="E13" s="9"/>
      <c r="F13" s="9"/>
      <c r="G13" s="9"/>
      <c r="H13" s="9"/>
      <c r="I13" s="9"/>
      <c r="J13" s="9"/>
      <c r="K13" s="9"/>
      <c r="L13" s="9"/>
      <c r="M13" s="9"/>
      <c r="N13" s="9"/>
      <c r="O13" s="9"/>
      <c r="P13" s="9"/>
      <c r="Q13" s="9"/>
      <c r="R13" s="2"/>
      <c r="S13" s="2"/>
    </row>
    <row r="14" spans="2:19" x14ac:dyDescent="0.2">
      <c r="B14" s="9"/>
      <c r="C14" s="9"/>
      <c r="D14" s="9"/>
      <c r="E14" s="9"/>
      <c r="F14" s="9"/>
      <c r="G14" s="9"/>
      <c r="H14" s="9"/>
      <c r="I14" s="9"/>
      <c r="J14" s="9"/>
      <c r="K14" s="9"/>
      <c r="L14" s="9"/>
      <c r="M14" s="9"/>
      <c r="N14" s="9"/>
      <c r="O14" s="9"/>
      <c r="P14" s="9"/>
      <c r="Q14" s="9"/>
      <c r="R14" s="2"/>
      <c r="S14" s="2"/>
    </row>
    <row r="15" spans="2:19" x14ac:dyDescent="0.2">
      <c r="B15" s="9"/>
      <c r="C15" s="9"/>
      <c r="D15" s="9"/>
      <c r="E15" s="9"/>
      <c r="F15" s="9"/>
      <c r="G15" s="9"/>
      <c r="H15" s="9"/>
      <c r="I15" s="9"/>
      <c r="J15" s="9"/>
      <c r="K15" s="9"/>
      <c r="L15" s="9"/>
      <c r="M15" s="9"/>
      <c r="N15" s="9"/>
      <c r="O15" s="9"/>
      <c r="P15" s="9"/>
      <c r="Q15" s="9"/>
      <c r="R15" s="2"/>
      <c r="S15" s="2"/>
    </row>
    <row r="16" spans="2:19" x14ac:dyDescent="0.2">
      <c r="B16" s="9"/>
      <c r="C16" s="9"/>
      <c r="D16" s="9"/>
      <c r="E16" s="9"/>
      <c r="F16" s="9"/>
      <c r="G16" s="9"/>
      <c r="H16" s="9"/>
      <c r="I16" s="9"/>
      <c r="J16" s="9"/>
      <c r="K16" s="9"/>
      <c r="L16" s="9"/>
      <c r="M16" s="9"/>
      <c r="N16" s="9"/>
      <c r="O16" s="9"/>
      <c r="P16" s="9"/>
      <c r="Q16" s="9"/>
      <c r="R16" s="2"/>
      <c r="S16" s="2"/>
    </row>
    <row r="17" spans="2:19" x14ac:dyDescent="0.2">
      <c r="B17" s="9"/>
      <c r="C17" s="9"/>
      <c r="D17" s="9"/>
      <c r="E17" s="9"/>
      <c r="F17" s="9"/>
      <c r="G17" s="9"/>
      <c r="H17" s="9"/>
      <c r="I17" s="9"/>
      <c r="J17" s="9"/>
      <c r="K17" s="9"/>
      <c r="L17" s="9"/>
      <c r="M17" s="9"/>
      <c r="N17" s="9"/>
      <c r="O17" s="9"/>
      <c r="P17" s="9"/>
      <c r="Q17" s="9"/>
      <c r="R17" s="2"/>
      <c r="S17" s="2"/>
    </row>
    <row r="18" spans="2:19" x14ac:dyDescent="0.2">
      <c r="B18" s="9"/>
      <c r="C18" s="9"/>
      <c r="D18" s="9"/>
      <c r="E18" s="9"/>
      <c r="F18" s="9"/>
      <c r="G18" s="9"/>
      <c r="H18" s="9"/>
      <c r="I18" s="9"/>
      <c r="J18" s="9"/>
      <c r="K18" s="9"/>
      <c r="L18" s="9"/>
      <c r="M18" s="9"/>
      <c r="N18" s="9"/>
      <c r="O18" s="9"/>
      <c r="P18" s="9"/>
      <c r="Q18" s="9"/>
      <c r="R18" s="2"/>
      <c r="S18" s="2"/>
    </row>
    <row r="19" spans="2:19" x14ac:dyDescent="0.2">
      <c r="B19" s="9"/>
      <c r="C19" s="9"/>
      <c r="D19" s="9"/>
      <c r="E19" s="9"/>
      <c r="F19" s="9"/>
      <c r="G19" s="9"/>
      <c r="H19" s="9"/>
      <c r="I19" s="9"/>
      <c r="J19" s="9"/>
      <c r="K19" s="9"/>
      <c r="L19" s="9"/>
      <c r="M19" s="9"/>
      <c r="N19" s="9"/>
      <c r="O19" s="9"/>
      <c r="P19" s="9"/>
      <c r="Q19" s="9"/>
      <c r="R19" s="2"/>
      <c r="S19" s="2"/>
    </row>
    <row r="20" spans="2:19" x14ac:dyDescent="0.2">
      <c r="B20" s="9"/>
      <c r="C20" s="9"/>
      <c r="D20" s="9"/>
      <c r="E20" s="9"/>
      <c r="F20" s="9"/>
      <c r="G20" s="9"/>
      <c r="H20" s="9"/>
      <c r="I20" s="9"/>
      <c r="J20" s="9"/>
      <c r="K20" s="9"/>
      <c r="L20" s="9"/>
      <c r="M20" s="9"/>
      <c r="N20" s="9"/>
      <c r="O20" s="9"/>
      <c r="P20" s="9"/>
      <c r="Q20" s="9"/>
      <c r="R20" s="2"/>
      <c r="S20" s="2"/>
    </row>
    <row r="21" spans="2:19" x14ac:dyDescent="0.2">
      <c r="B21" s="9"/>
      <c r="C21" s="9"/>
      <c r="D21" s="9"/>
      <c r="E21" s="9"/>
      <c r="F21" s="9"/>
      <c r="G21" s="9"/>
      <c r="H21" s="9"/>
      <c r="I21" s="9"/>
      <c r="J21" s="9"/>
      <c r="K21" s="9"/>
      <c r="L21" s="9"/>
      <c r="M21" s="9"/>
      <c r="N21" s="9"/>
      <c r="O21" s="9"/>
      <c r="P21" s="9"/>
      <c r="Q21" s="9"/>
      <c r="R21" s="2"/>
      <c r="S21" s="2"/>
    </row>
    <row r="22" spans="2:19" x14ac:dyDescent="0.2">
      <c r="B22" s="9"/>
      <c r="C22" s="9"/>
      <c r="D22" s="9"/>
      <c r="E22" s="9"/>
      <c r="F22" s="9"/>
      <c r="G22" s="9"/>
      <c r="H22" s="9"/>
      <c r="I22" s="9"/>
      <c r="J22" s="9"/>
      <c r="K22" s="9"/>
      <c r="L22" s="9"/>
      <c r="M22" s="9"/>
      <c r="N22" s="9"/>
      <c r="O22" s="9"/>
      <c r="P22" s="9"/>
      <c r="Q22" s="9"/>
      <c r="R22" s="2"/>
      <c r="S22" s="2"/>
    </row>
    <row r="23" spans="2:19" x14ac:dyDescent="0.2">
      <c r="B23" s="9"/>
      <c r="C23" s="9"/>
      <c r="D23" s="9"/>
      <c r="E23" s="9"/>
      <c r="F23" s="9"/>
      <c r="G23" s="9"/>
      <c r="H23" s="9"/>
      <c r="I23" s="9"/>
      <c r="J23" s="9"/>
      <c r="K23" s="9"/>
      <c r="L23" s="9"/>
      <c r="M23" s="9"/>
      <c r="N23" s="9"/>
      <c r="O23" s="9"/>
      <c r="P23" s="9"/>
      <c r="Q23" s="9"/>
      <c r="R23" s="2"/>
      <c r="S23" s="2"/>
    </row>
    <row r="24" spans="2:19" x14ac:dyDescent="0.2">
      <c r="B24" s="2"/>
      <c r="C24" s="2"/>
      <c r="D24" s="2"/>
      <c r="E24" s="2"/>
      <c r="F24" s="2"/>
      <c r="G24" s="2"/>
      <c r="H24" s="2"/>
      <c r="I24" s="2"/>
      <c r="J24" s="2"/>
      <c r="K24" s="2"/>
      <c r="L24" s="2"/>
      <c r="M24" s="2"/>
      <c r="N24" s="2"/>
      <c r="O24" s="2"/>
      <c r="P24" s="2"/>
      <c r="Q24" s="2"/>
      <c r="R24" s="2"/>
      <c r="S24" s="2"/>
    </row>
    <row r="25" spans="2:19" x14ac:dyDescent="0.2">
      <c r="B25" s="2"/>
      <c r="C25" s="2"/>
      <c r="D25" s="2"/>
      <c r="E25" s="2"/>
      <c r="F25" s="2"/>
      <c r="G25" s="2"/>
      <c r="H25" s="2"/>
      <c r="I25" s="2"/>
      <c r="J25" s="2"/>
      <c r="K25" s="2"/>
      <c r="L25" s="2"/>
      <c r="M25" s="2"/>
      <c r="N25" s="2"/>
      <c r="O25" s="2"/>
      <c r="P25" s="2"/>
      <c r="Q25" s="2"/>
      <c r="R25" s="2"/>
      <c r="S25" s="2"/>
    </row>
    <row r="26" spans="2:19" x14ac:dyDescent="0.2">
      <c r="B26" s="2"/>
      <c r="C26" s="2"/>
      <c r="D26" s="2"/>
      <c r="E26" s="2"/>
      <c r="F26" s="2"/>
      <c r="G26" s="2"/>
      <c r="H26" s="2"/>
      <c r="I26" s="2"/>
      <c r="J26" s="2"/>
      <c r="K26" s="2"/>
      <c r="L26" s="2"/>
      <c r="M26" s="2"/>
      <c r="N26" s="2"/>
      <c r="O26" s="2"/>
      <c r="P26" s="2"/>
      <c r="Q26" s="2"/>
      <c r="R26" s="2"/>
      <c r="S26" s="2"/>
    </row>
  </sheetData>
  <mergeCells count="1">
    <mergeCell ref="B2:Q23"/>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Pivot_Table</vt:lpstr>
      <vt:lpstr>Titanic_Modified</vt:lpstr>
      <vt:lpstr>Titanic_Original</vt:lpstr>
      <vt:lpstr>TO DO</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dc:creator>
  <cp:lastModifiedBy>ASUS</cp:lastModifiedBy>
  <cp:lastPrinted>2024-02-29T11:04:56Z</cp:lastPrinted>
  <dcterms:created xsi:type="dcterms:W3CDTF">2023-12-09T13:54:28Z</dcterms:created>
  <dcterms:modified xsi:type="dcterms:W3CDTF">2024-02-29T11:05:01Z</dcterms:modified>
</cp:coreProperties>
</file>