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Projeto Mongabay\Planilhas Censo\Distrito\"/>
    </mc:Choice>
  </mc:AlternateContent>
  <xr:revisionPtr revIDLastSave="0" documentId="13_ncr:1_{B9FC9D7C-05D3-4CE7-9898-4230F7AE17AF}" xr6:coauthVersionLast="45" xr6:coauthVersionMax="45" xr10:uidLastSave="{00000000-0000-0000-0000-000000000000}"/>
  <bookViews>
    <workbookView xWindow="-120" yWindow="-120" windowWidth="19440" windowHeight="11040" xr2:uid="{00000000-000D-0000-FFFF-FFFF00000000}"/>
  </bookViews>
  <sheets>
    <sheet name="etnia_1" sheetId="8" r:id="rId1"/>
    <sheet name="etnia_2" sheetId="5" r:id="rId2"/>
    <sheet name="etnia_porc" sheetId="7" r:id="rId3"/>
  </sheets>
  <definedNames>
    <definedName name="_xlnm._FilterDatabase" localSheetId="0" hidden="1">etnia_1!$A$1:$E$107</definedName>
    <definedName name="_xlnm._FilterDatabase" localSheetId="2" hidden="1">etnia_porc!$A$1:$CC$9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A6" i="7" l="1"/>
  <c r="CB3" i="7" l="1"/>
  <c r="CB4" i="7"/>
  <c r="CB5" i="7"/>
  <c r="CB7" i="7"/>
  <c r="CB8" i="7"/>
  <c r="CB2" i="7"/>
  <c r="CA8" i="7"/>
  <c r="CA7" i="7"/>
  <c r="CA5" i="7"/>
  <c r="CA4" i="7"/>
  <c r="CA2" i="7"/>
  <c r="CA3" i="7"/>
</calcChain>
</file>

<file path=xl/sharedStrings.xml><?xml version="1.0" encoding="utf-8"?>
<sst xmlns="http://schemas.openxmlformats.org/spreadsheetml/2006/main" count="575" uniqueCount="105">
  <si>
    <t>SÃO GABRIEL DA CACHOEIRA</t>
  </si>
  <si>
    <t>Urbana</t>
  </si>
  <si>
    <t>Bororo</t>
  </si>
  <si>
    <t>X</t>
  </si>
  <si>
    <t>Sateré-Mawé</t>
  </si>
  <si>
    <t>Mundurukú</t>
  </si>
  <si>
    <t>Banawa</t>
  </si>
  <si>
    <t>Apurinã</t>
  </si>
  <si>
    <t xml:space="preserve">Baniwa </t>
  </si>
  <si>
    <t>Baré</t>
  </si>
  <si>
    <t>Kuripako</t>
  </si>
  <si>
    <t>Tariana</t>
  </si>
  <si>
    <t>Wapixana</t>
  </si>
  <si>
    <t>Warekena</t>
  </si>
  <si>
    <t>Arara do Pará</t>
  </si>
  <si>
    <t>Tiriyó</t>
  </si>
  <si>
    <t>Hupda</t>
  </si>
  <si>
    <t>Múra</t>
  </si>
  <si>
    <t>Katukina do Acre</t>
  </si>
  <si>
    <t>Tikúna</t>
  </si>
  <si>
    <t>Arapáso</t>
  </si>
  <si>
    <t>Bará</t>
  </si>
  <si>
    <t>Barasána</t>
  </si>
  <si>
    <t>Desána</t>
  </si>
  <si>
    <t>Karapanã</t>
  </si>
  <si>
    <t>Kubeo</t>
  </si>
  <si>
    <t>Makúna</t>
  </si>
  <si>
    <t>Mirititapuia</t>
  </si>
  <si>
    <t>Piratapuya</t>
  </si>
  <si>
    <t>Siriano</t>
  </si>
  <si>
    <t>Tukano</t>
  </si>
  <si>
    <t>Tuyúca</t>
  </si>
  <si>
    <t>Wanana</t>
  </si>
  <si>
    <t>Yanomámi</t>
  </si>
  <si>
    <t>Tapuia</t>
  </si>
  <si>
    <t>Não determinadas</t>
  </si>
  <si>
    <t>Mal definidas</t>
  </si>
  <si>
    <t>Não Sabem</t>
  </si>
  <si>
    <t>Outras etnias indígenas de outros países</t>
  </si>
  <si>
    <t>Rural</t>
  </si>
  <si>
    <t>Yudjá</t>
  </si>
  <si>
    <t>Katuena</t>
  </si>
  <si>
    <t>Dâw</t>
  </si>
  <si>
    <t>Ninám</t>
  </si>
  <si>
    <t>Kariri</t>
  </si>
  <si>
    <t>CUCUI</t>
  </si>
  <si>
    <t>IÇANA</t>
  </si>
  <si>
    <t>SÃO FELIPE</t>
  </si>
  <si>
    <t>situa_dom</t>
  </si>
  <si>
    <t>ind_distrit</t>
  </si>
  <si>
    <t>n_sabem</t>
  </si>
  <si>
    <t>ind_paises</t>
  </si>
  <si>
    <t>sem_declar</t>
  </si>
  <si>
    <t>cod_distrito</t>
  </si>
  <si>
    <t>nom_distrito</t>
  </si>
  <si>
    <t>Sem declaração2</t>
  </si>
  <si>
    <t>porc_Apurinã</t>
  </si>
  <si>
    <t>porc_Arapáso</t>
  </si>
  <si>
    <t>porc_Banawa</t>
  </si>
  <si>
    <t>100% Baré</t>
  </si>
  <si>
    <t>mal definidas</t>
  </si>
  <si>
    <t>porc_maldefinidas</t>
  </si>
  <si>
    <t>não determinadas</t>
  </si>
  <si>
    <t>porc_n_deter</t>
  </si>
  <si>
    <t>porc_sem_declar</t>
  </si>
  <si>
    <t>popup</t>
  </si>
  <si>
    <t>porc_Bará</t>
  </si>
  <si>
    <t>porc_Barasána</t>
  </si>
  <si>
    <t>porc_Baré</t>
  </si>
  <si>
    <t>porc_Dâw</t>
  </si>
  <si>
    <t>porc_Desána</t>
  </si>
  <si>
    <t>porc_Hupda</t>
  </si>
  <si>
    <t>porc_Karapanã</t>
  </si>
  <si>
    <t>porc_Kubeo</t>
  </si>
  <si>
    <t>porc_Kuripako</t>
  </si>
  <si>
    <t>porc_Makúna</t>
  </si>
  <si>
    <t>porc_Mirititapuia</t>
  </si>
  <si>
    <t>porc_Ninám</t>
  </si>
  <si>
    <t>porc_Piratapuya</t>
  </si>
  <si>
    <t>porc_Siriano</t>
  </si>
  <si>
    <t>porc_Tapuia</t>
  </si>
  <si>
    <t>porc_Tariana</t>
  </si>
  <si>
    <t>porc_Tikúna</t>
  </si>
  <si>
    <t>porc_Tiriyó</t>
  </si>
  <si>
    <t>porc_Tukano</t>
  </si>
  <si>
    <t>porc_Tuyúca</t>
  </si>
  <si>
    <t>porc_Wanana</t>
  </si>
  <si>
    <t>porc_Warekena</t>
  </si>
  <si>
    <t>porc_Yanomámi</t>
  </si>
  <si>
    <t>porc_n_sabem</t>
  </si>
  <si>
    <t>83.48% Baniwa; 16.52% Baré</t>
  </si>
  <si>
    <t>tot_porc</t>
  </si>
  <si>
    <t>porc_Baniwa</t>
  </si>
  <si>
    <t>porc_Yudjá</t>
  </si>
  <si>
    <t>setor</t>
  </si>
  <si>
    <t>etnia</t>
  </si>
  <si>
    <t>etnia_quant</t>
  </si>
  <si>
    <t>Sem declaração</t>
  </si>
  <si>
    <t>59.90% Baré; 27.55% Baniwa;  3.22% Kuripako; 2.88% Tukano; 2.33% indefinidas; 1.30% Pirataouya; 1.30% Tariana; 0.69% Tuyúca; 0.82% outras etnias (Warekena, Arapáso, Desána), mal definidas, não determinadas</t>
  </si>
  <si>
    <t>91.80% Baré; 5.29% indefinidas; 2.38% Baniwa; 0.53% outras etnias (Tukano)</t>
  </si>
  <si>
    <t>porc_sobra</t>
  </si>
  <si>
    <t>90.06% Baré; 3.87% Tariana; 6.08% outras etnias (Baniwa, Piratapuya, Tukano)</t>
  </si>
  <si>
    <t>33.48% Yanománi; 31.05% Baré; 28.52% Warekena; 1.19% Desána; 3.07% Tukano; 0.97% Baniwa;  0.86% Pirataouya; 0.86% outras etnias (Kuripako, Tariana, Arapáso, Barasána), indefinidas</t>
  </si>
  <si>
    <t>38.54% Baré; 18.75% Tukano;  8.99% Baniwa; 7.44% Desána; 7.23% Tariana; 2.50% Tuyúca; 2.36% Wanana; 1.84% Kuripako; 1.68% Arapáso;  1.65% Kubeo; 0.90% Tikúna; 0.60% Tiriyó; 0.52% Warekena; 0.42% Mirititapuia; 0.23% Yanománi; 0.23% Banawa; 0.22% Barasána; 0.22% Karapanã; 0.17% Siriano; 0.12% indefinidas; 0.10% Apurinã;  0.10% Bará;  0.08% Tapuia;  0.66% não sabem; 0.22% outras etnias (Arara do Pará, Bororo, Hupda, Katukina do Acre, Makúna, Múra, Mundurukú, Sateré-Mawé, Wapixana), mal definidas, etnias de outros países</t>
  </si>
  <si>
    <t>19.39% Tukano; 18.39% Baniwa; 10.02% Hupda; 9.69% Tariana; 7.38% Baré; 7.22% Desána; 6.76% Kuripako; 5.11% Piratapuya; 3.64% Tuyúca; 2.84% Wanana; 2.36% Kubeo; 1.72% Arapáso; 0.65% Dâw; 0.44% Mirititapuia; 0.35% Tikpuna;   0.23% Makúna;  0.20% Karapanã; 0.17% Siriano;  0.11% Bará; 0.09% Barasána; 0.06% Ninám; 0.06% Yudjá; 0.04% Tapuia; 0.04% Yanománi;  2.91% indefinidas; 0.11% outras etnias (Tiriyó, Warekena, Katuena, Katukina do Acre, Kariri), etnias de outros países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</si>
</sst>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10" xfId="0" applyNumberFormat="1" applyBorder="1"/>
    <xf numFmtId="0" fontId="0" fillId="0" borderId="11" xfId="0" applyBorder="1"/>
    <xf numFmtId="0" fontId="0" fillId="0" borderId="11" xfId="0" applyBorder="1" applyAlignment="1">
      <alignment horizontal="left"/>
    </xf>
    <xf numFmtId="0" fontId="0" fillId="0" borderId="12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6" xfId="0" applyNumberFormat="1" applyBorder="1"/>
    <xf numFmtId="0" fontId="0" fillId="0" borderId="17" xfId="0" applyNumberFormat="1" applyBorder="1"/>
    <xf numFmtId="2" fontId="0" fillId="0" borderId="10" xfId="0" applyNumberFormat="1" applyBorder="1"/>
    <xf numFmtId="43" fontId="0" fillId="0" borderId="10" xfId="1" applyFont="1" applyBorder="1"/>
    <xf numFmtId="0" fontId="0" fillId="0" borderId="18" xfId="0" applyFill="1" applyBorder="1"/>
    <xf numFmtId="0" fontId="0" fillId="0" borderId="10" xfId="0" applyFill="1" applyBorder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  <cellStyle name="Vírgula" xfId="1" builtinId="3"/>
  </cellStyles>
  <dxfs count="49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AS9" totalsRowShown="0" headerRowDxfId="48" headerRowBorderDxfId="47" tableBorderDxfId="46" totalsRowBorderDxfId="45">
  <autoFilter ref="A1:AS9" xr:uid="{00000000-0009-0000-0100-000001000000}"/>
  <tableColumns count="45">
    <tableColumn id="1" xr3:uid="{00000000-0010-0000-0000-000001000000}" name="cod_distrito" dataDxfId="44"/>
    <tableColumn id="2" xr3:uid="{00000000-0010-0000-0000-000002000000}" name="nom_distrito" dataDxfId="43"/>
    <tableColumn id="3" xr3:uid="{00000000-0010-0000-0000-000003000000}" name="situa_dom" dataDxfId="42"/>
    <tableColumn id="4" xr3:uid="{00000000-0010-0000-0000-000004000000}" name="Apurinã" dataDxfId="41"/>
    <tableColumn id="5" xr3:uid="{00000000-0010-0000-0000-000005000000}" name="Arapáso" dataDxfId="40"/>
    <tableColumn id="6" xr3:uid="{00000000-0010-0000-0000-000006000000}" name="Arara do Pará" dataDxfId="39"/>
    <tableColumn id="7" xr3:uid="{00000000-0010-0000-0000-000007000000}" name="Banawa" dataDxfId="38"/>
    <tableColumn id="8" xr3:uid="{00000000-0010-0000-0000-000008000000}" name="Baniwa " dataDxfId="37"/>
    <tableColumn id="9" xr3:uid="{00000000-0010-0000-0000-000009000000}" name="Bará" dataDxfId="36"/>
    <tableColumn id="10" xr3:uid="{00000000-0010-0000-0000-00000A000000}" name="Barasána" dataDxfId="35"/>
    <tableColumn id="11" xr3:uid="{00000000-0010-0000-0000-00000B000000}" name="Baré" dataDxfId="34"/>
    <tableColumn id="12" xr3:uid="{00000000-0010-0000-0000-00000C000000}" name="Bororo" dataDxfId="33"/>
    <tableColumn id="13" xr3:uid="{00000000-0010-0000-0000-00000D000000}" name="Dâw" dataDxfId="32"/>
    <tableColumn id="14" xr3:uid="{00000000-0010-0000-0000-00000E000000}" name="Desána" dataDxfId="31"/>
    <tableColumn id="15" xr3:uid="{00000000-0010-0000-0000-00000F000000}" name="Hupda" dataDxfId="30"/>
    <tableColumn id="16" xr3:uid="{00000000-0010-0000-0000-000010000000}" name="Karapanã" dataDxfId="29"/>
    <tableColumn id="17" xr3:uid="{00000000-0010-0000-0000-000011000000}" name="Kariri" dataDxfId="28"/>
    <tableColumn id="18" xr3:uid="{00000000-0010-0000-0000-000012000000}" name="Katuena" dataDxfId="27"/>
    <tableColumn id="19" xr3:uid="{00000000-0010-0000-0000-000013000000}" name="Katukina do Acre" dataDxfId="26"/>
    <tableColumn id="20" xr3:uid="{00000000-0010-0000-0000-000014000000}" name="Kubeo" dataDxfId="25"/>
    <tableColumn id="21" xr3:uid="{00000000-0010-0000-0000-000015000000}" name="Kuripako" dataDxfId="24"/>
    <tableColumn id="22" xr3:uid="{00000000-0010-0000-0000-000016000000}" name="Makúna" dataDxfId="23"/>
    <tableColumn id="23" xr3:uid="{00000000-0010-0000-0000-000017000000}" name="Mirititapuia" dataDxfId="22"/>
    <tableColumn id="24" xr3:uid="{00000000-0010-0000-0000-000018000000}" name="Mundurukú" dataDxfId="21"/>
    <tableColumn id="25" xr3:uid="{00000000-0010-0000-0000-000019000000}" name="Múra" dataDxfId="20"/>
    <tableColumn id="26" xr3:uid="{00000000-0010-0000-0000-00001A000000}" name="Ninám" dataDxfId="19"/>
    <tableColumn id="27" xr3:uid="{00000000-0010-0000-0000-00001B000000}" name="Piratapuya" dataDxfId="18"/>
    <tableColumn id="28" xr3:uid="{00000000-0010-0000-0000-00001C000000}" name="Sateré-Mawé" dataDxfId="17"/>
    <tableColumn id="30" xr3:uid="{00000000-0010-0000-0000-00001E000000}" name="Siriano" dataDxfId="16"/>
    <tableColumn id="31" xr3:uid="{00000000-0010-0000-0000-00001F000000}" name="Tapuia" dataDxfId="15"/>
    <tableColumn id="32" xr3:uid="{00000000-0010-0000-0000-000020000000}" name="Tariana" dataDxfId="14"/>
    <tableColumn id="33" xr3:uid="{00000000-0010-0000-0000-000021000000}" name="Tikúna" dataDxfId="13"/>
    <tableColumn id="34" xr3:uid="{00000000-0010-0000-0000-000022000000}" name="Tiriyó" dataDxfId="12"/>
    <tableColumn id="35" xr3:uid="{00000000-0010-0000-0000-000023000000}" name="Tukano" dataDxfId="11"/>
    <tableColumn id="36" xr3:uid="{00000000-0010-0000-0000-000024000000}" name="Tuyúca" dataDxfId="10"/>
    <tableColumn id="37" xr3:uid="{00000000-0010-0000-0000-000025000000}" name="Wanana" dataDxfId="9"/>
    <tableColumn id="38" xr3:uid="{00000000-0010-0000-0000-000026000000}" name="Wapixana" dataDxfId="8"/>
    <tableColumn id="39" xr3:uid="{00000000-0010-0000-0000-000027000000}" name="Warekena" dataDxfId="7"/>
    <tableColumn id="40" xr3:uid="{00000000-0010-0000-0000-000028000000}" name="Yanomámi" dataDxfId="6"/>
    <tableColumn id="41" xr3:uid="{00000000-0010-0000-0000-000029000000}" name="Yudjá" dataDxfId="5"/>
    <tableColumn id="42" xr3:uid="{00000000-0010-0000-0000-00002A000000}" name="Mal definidas" dataDxfId="4"/>
    <tableColumn id="43" xr3:uid="{00000000-0010-0000-0000-00002B000000}" name="Não determinadas" dataDxfId="3"/>
    <tableColumn id="44" xr3:uid="{00000000-0010-0000-0000-00002C000000}" name="Não Sabem" dataDxfId="2"/>
    <tableColumn id="45" xr3:uid="{00000000-0010-0000-0000-00002D000000}" name="Outras etnias indígenas de outros países" dataDxfId="1"/>
    <tableColumn id="46" xr3:uid="{00000000-0010-0000-0000-00002E000000}" name="Sem declaração2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85C8E-AEE0-44A1-BACB-9391A7804BC9}">
  <dimension ref="A1:F107"/>
  <sheetViews>
    <sheetView tabSelected="1" workbookViewId="0">
      <selection activeCell="L8" sqref="L8"/>
    </sheetView>
  </sheetViews>
  <sheetFormatPr defaultRowHeight="15" x14ac:dyDescent="0.25"/>
  <cols>
    <col min="4" max="4" width="15" customWidth="1"/>
    <col min="5" max="5" width="11.7109375" customWidth="1"/>
  </cols>
  <sheetData>
    <row r="1" spans="1:5" x14ac:dyDescent="0.25">
      <c r="A1" s="1" t="s">
        <v>53</v>
      </c>
      <c r="B1" s="1" t="s">
        <v>54</v>
      </c>
      <c r="C1" s="1" t="s">
        <v>94</v>
      </c>
      <c r="D1" s="1" t="s">
        <v>95</v>
      </c>
      <c r="E1" s="1" t="s">
        <v>96</v>
      </c>
    </row>
    <row r="2" spans="1:5" x14ac:dyDescent="0.25">
      <c r="A2" s="1">
        <v>130380905</v>
      </c>
      <c r="B2" s="1" t="s">
        <v>0</v>
      </c>
      <c r="C2" s="1" t="s">
        <v>1</v>
      </c>
      <c r="D2" s="1" t="s">
        <v>2</v>
      </c>
      <c r="E2" s="1" t="s">
        <v>3</v>
      </c>
    </row>
    <row r="3" spans="1:5" x14ac:dyDescent="0.25">
      <c r="A3" s="1">
        <v>130380905</v>
      </c>
      <c r="B3" s="1" t="s">
        <v>0</v>
      </c>
      <c r="C3" s="1" t="s">
        <v>1</v>
      </c>
      <c r="D3" s="1" t="s">
        <v>4</v>
      </c>
      <c r="E3" s="1" t="s">
        <v>3</v>
      </c>
    </row>
    <row r="4" spans="1:5" x14ac:dyDescent="0.25">
      <c r="A4" s="1">
        <v>130380905</v>
      </c>
      <c r="B4" s="1" t="s">
        <v>0</v>
      </c>
      <c r="C4" s="1" t="s">
        <v>1</v>
      </c>
      <c r="D4" s="1" t="s">
        <v>5</v>
      </c>
      <c r="E4" s="1" t="s">
        <v>3</v>
      </c>
    </row>
    <row r="5" spans="1:5" x14ac:dyDescent="0.25">
      <c r="A5" s="1">
        <v>130380905</v>
      </c>
      <c r="B5" s="1" t="s">
        <v>0</v>
      </c>
      <c r="C5" s="1" t="s">
        <v>1</v>
      </c>
      <c r="D5" s="1" t="s">
        <v>6</v>
      </c>
      <c r="E5" s="1">
        <v>24</v>
      </c>
    </row>
    <row r="6" spans="1:5" x14ac:dyDescent="0.25">
      <c r="A6" s="1">
        <v>130380905</v>
      </c>
      <c r="B6" s="1" t="s">
        <v>0</v>
      </c>
      <c r="C6" s="1" t="s">
        <v>1</v>
      </c>
      <c r="D6" s="1" t="s">
        <v>7</v>
      </c>
      <c r="E6" s="1">
        <v>10</v>
      </c>
    </row>
    <row r="7" spans="1:5" x14ac:dyDescent="0.25">
      <c r="A7" s="1">
        <v>130380905</v>
      </c>
      <c r="B7" s="1" t="s">
        <v>0</v>
      </c>
      <c r="C7" s="1" t="s">
        <v>1</v>
      </c>
      <c r="D7" s="1" t="s">
        <v>8</v>
      </c>
      <c r="E7" s="1">
        <v>939</v>
      </c>
    </row>
    <row r="8" spans="1:5" x14ac:dyDescent="0.25">
      <c r="A8" s="1">
        <v>130380905</v>
      </c>
      <c r="B8" s="1" t="s">
        <v>0</v>
      </c>
      <c r="C8" s="1" t="s">
        <v>1</v>
      </c>
      <c r="D8" s="1" t="s">
        <v>9</v>
      </c>
      <c r="E8" s="1">
        <v>4024</v>
      </c>
    </row>
    <row r="9" spans="1:5" x14ac:dyDescent="0.25">
      <c r="A9" s="1">
        <v>130380905</v>
      </c>
      <c r="B9" s="1" t="s">
        <v>0</v>
      </c>
      <c r="C9" s="1" t="s">
        <v>1</v>
      </c>
      <c r="D9" s="1" t="s">
        <v>10</v>
      </c>
      <c r="E9" s="1">
        <v>192</v>
      </c>
    </row>
    <row r="10" spans="1:5" x14ac:dyDescent="0.25">
      <c r="A10" s="1">
        <v>130380905</v>
      </c>
      <c r="B10" s="1" t="s">
        <v>0</v>
      </c>
      <c r="C10" s="1" t="s">
        <v>1</v>
      </c>
      <c r="D10" s="1" t="s">
        <v>11</v>
      </c>
      <c r="E10" s="1">
        <v>755</v>
      </c>
    </row>
    <row r="11" spans="1:5" x14ac:dyDescent="0.25">
      <c r="A11" s="1">
        <v>130380905</v>
      </c>
      <c r="B11" s="1" t="s">
        <v>0</v>
      </c>
      <c r="C11" s="1" t="s">
        <v>1</v>
      </c>
      <c r="D11" s="1" t="s">
        <v>12</v>
      </c>
      <c r="E11" s="1" t="s">
        <v>3</v>
      </c>
    </row>
    <row r="12" spans="1:5" x14ac:dyDescent="0.25">
      <c r="A12" s="1">
        <v>130380905</v>
      </c>
      <c r="B12" s="1" t="s">
        <v>0</v>
      </c>
      <c r="C12" s="1" t="s">
        <v>1</v>
      </c>
      <c r="D12" s="1" t="s">
        <v>13</v>
      </c>
      <c r="E12" s="1">
        <v>54</v>
      </c>
    </row>
    <row r="13" spans="1:5" x14ac:dyDescent="0.25">
      <c r="A13" s="1">
        <v>130380905</v>
      </c>
      <c r="B13" s="1" t="s">
        <v>0</v>
      </c>
      <c r="C13" s="1" t="s">
        <v>1</v>
      </c>
      <c r="D13" s="1" t="s">
        <v>14</v>
      </c>
      <c r="E13" s="1" t="s">
        <v>3</v>
      </c>
    </row>
    <row r="14" spans="1:5" x14ac:dyDescent="0.25">
      <c r="A14" s="1">
        <v>130380905</v>
      </c>
      <c r="B14" s="1" t="s">
        <v>0</v>
      </c>
      <c r="C14" s="1" t="s">
        <v>1</v>
      </c>
      <c r="D14" s="1" t="s">
        <v>15</v>
      </c>
      <c r="E14" s="1">
        <v>63</v>
      </c>
    </row>
    <row r="15" spans="1:5" x14ac:dyDescent="0.25">
      <c r="A15" s="1">
        <v>130380905</v>
      </c>
      <c r="B15" s="1" t="s">
        <v>0</v>
      </c>
      <c r="C15" s="1" t="s">
        <v>1</v>
      </c>
      <c r="D15" s="1" t="s">
        <v>16</v>
      </c>
      <c r="E15" s="1" t="s">
        <v>3</v>
      </c>
    </row>
    <row r="16" spans="1:5" x14ac:dyDescent="0.25">
      <c r="A16" s="1">
        <v>130380905</v>
      </c>
      <c r="B16" s="1" t="s">
        <v>0</v>
      </c>
      <c r="C16" s="1" t="s">
        <v>1</v>
      </c>
      <c r="D16" s="1" t="s">
        <v>17</v>
      </c>
      <c r="E16" s="1" t="s">
        <v>3</v>
      </c>
    </row>
    <row r="17" spans="1:5" x14ac:dyDescent="0.25">
      <c r="A17" s="1">
        <v>130380905</v>
      </c>
      <c r="B17" s="1" t="s">
        <v>0</v>
      </c>
      <c r="C17" s="1" t="s">
        <v>1</v>
      </c>
      <c r="D17" s="1" t="s">
        <v>18</v>
      </c>
      <c r="E17" s="1" t="s">
        <v>3</v>
      </c>
    </row>
    <row r="18" spans="1:5" x14ac:dyDescent="0.25">
      <c r="A18" s="1">
        <v>130380905</v>
      </c>
      <c r="B18" s="1" t="s">
        <v>0</v>
      </c>
      <c r="C18" s="1" t="s">
        <v>1</v>
      </c>
      <c r="D18" s="1" t="s">
        <v>19</v>
      </c>
      <c r="E18" s="1">
        <v>94</v>
      </c>
    </row>
    <row r="19" spans="1:5" x14ac:dyDescent="0.25">
      <c r="A19" s="1">
        <v>130380905</v>
      </c>
      <c r="B19" s="1" t="s">
        <v>0</v>
      </c>
      <c r="C19" s="1" t="s">
        <v>1</v>
      </c>
      <c r="D19" s="1" t="s">
        <v>20</v>
      </c>
      <c r="E19" s="1">
        <v>175</v>
      </c>
    </row>
    <row r="20" spans="1:5" x14ac:dyDescent="0.25">
      <c r="A20" s="1">
        <v>130380905</v>
      </c>
      <c r="B20" s="1" t="s">
        <v>0</v>
      </c>
      <c r="C20" s="1" t="s">
        <v>1</v>
      </c>
      <c r="D20" s="1" t="s">
        <v>21</v>
      </c>
      <c r="E20" s="1">
        <v>10</v>
      </c>
    </row>
    <row r="21" spans="1:5" x14ac:dyDescent="0.25">
      <c r="A21" s="1">
        <v>130380905</v>
      </c>
      <c r="B21" s="1" t="s">
        <v>0</v>
      </c>
      <c r="C21" s="1" t="s">
        <v>1</v>
      </c>
      <c r="D21" s="1" t="s">
        <v>22</v>
      </c>
      <c r="E21" s="1">
        <v>23</v>
      </c>
    </row>
    <row r="22" spans="1:5" x14ac:dyDescent="0.25">
      <c r="A22" s="1">
        <v>130380905</v>
      </c>
      <c r="B22" s="1" t="s">
        <v>0</v>
      </c>
      <c r="C22" s="1" t="s">
        <v>1</v>
      </c>
      <c r="D22" s="1" t="s">
        <v>23</v>
      </c>
      <c r="E22" s="1">
        <v>777</v>
      </c>
    </row>
    <row r="23" spans="1:5" x14ac:dyDescent="0.25">
      <c r="A23" s="1">
        <v>130380905</v>
      </c>
      <c r="B23" s="1" t="s">
        <v>0</v>
      </c>
      <c r="C23" s="1" t="s">
        <v>1</v>
      </c>
      <c r="D23" s="1" t="s">
        <v>24</v>
      </c>
      <c r="E23" s="1">
        <v>23</v>
      </c>
    </row>
    <row r="24" spans="1:5" x14ac:dyDescent="0.25">
      <c r="A24" s="1">
        <v>130380905</v>
      </c>
      <c r="B24" s="1" t="s">
        <v>0</v>
      </c>
      <c r="C24" s="1" t="s">
        <v>1</v>
      </c>
      <c r="D24" s="1" t="s">
        <v>25</v>
      </c>
      <c r="E24" s="1">
        <v>172</v>
      </c>
    </row>
    <row r="25" spans="1:5" x14ac:dyDescent="0.25">
      <c r="A25" s="1">
        <v>130380905</v>
      </c>
      <c r="B25" s="1" t="s">
        <v>0</v>
      </c>
      <c r="C25" s="1" t="s">
        <v>1</v>
      </c>
      <c r="D25" s="1" t="s">
        <v>26</v>
      </c>
      <c r="E25" s="1" t="s">
        <v>3</v>
      </c>
    </row>
    <row r="26" spans="1:5" x14ac:dyDescent="0.25">
      <c r="A26" s="1">
        <v>130380905</v>
      </c>
      <c r="B26" s="1" t="s">
        <v>0</v>
      </c>
      <c r="C26" s="1" t="s">
        <v>1</v>
      </c>
      <c r="D26" s="1" t="s">
        <v>27</v>
      </c>
      <c r="E26" s="1">
        <v>44</v>
      </c>
    </row>
    <row r="27" spans="1:5" x14ac:dyDescent="0.25">
      <c r="A27" s="1">
        <v>130380905</v>
      </c>
      <c r="B27" s="1" t="s">
        <v>0</v>
      </c>
      <c r="C27" s="1" t="s">
        <v>1</v>
      </c>
      <c r="D27" s="1" t="s">
        <v>28</v>
      </c>
      <c r="E27" s="1">
        <v>441</v>
      </c>
    </row>
    <row r="28" spans="1:5" x14ac:dyDescent="0.25">
      <c r="A28" s="1">
        <v>130380905</v>
      </c>
      <c r="B28" s="1" t="s">
        <v>0</v>
      </c>
      <c r="C28" s="1" t="s">
        <v>1</v>
      </c>
      <c r="D28" s="1" t="s">
        <v>29</v>
      </c>
      <c r="E28" s="1">
        <v>18</v>
      </c>
    </row>
    <row r="29" spans="1:5" x14ac:dyDescent="0.25">
      <c r="A29" s="1">
        <v>130380905</v>
      </c>
      <c r="B29" s="1" t="s">
        <v>0</v>
      </c>
      <c r="C29" s="1" t="s">
        <v>1</v>
      </c>
      <c r="D29" s="1" t="s">
        <v>30</v>
      </c>
      <c r="E29" s="1">
        <v>1958</v>
      </c>
    </row>
    <row r="30" spans="1:5" x14ac:dyDescent="0.25">
      <c r="A30" s="1">
        <v>130380905</v>
      </c>
      <c r="B30" s="1" t="s">
        <v>0</v>
      </c>
      <c r="C30" s="1" t="s">
        <v>1</v>
      </c>
      <c r="D30" s="1" t="s">
        <v>31</v>
      </c>
      <c r="E30" s="1">
        <v>261</v>
      </c>
    </row>
    <row r="31" spans="1:5" x14ac:dyDescent="0.25">
      <c r="A31" s="1">
        <v>130380905</v>
      </c>
      <c r="B31" s="1" t="s">
        <v>0</v>
      </c>
      <c r="C31" s="1" t="s">
        <v>1</v>
      </c>
      <c r="D31" s="1" t="s">
        <v>32</v>
      </c>
      <c r="E31" s="1">
        <v>246</v>
      </c>
    </row>
    <row r="32" spans="1:5" x14ac:dyDescent="0.25">
      <c r="A32" s="1">
        <v>130380905</v>
      </c>
      <c r="B32" s="1" t="s">
        <v>0</v>
      </c>
      <c r="C32" s="1" t="s">
        <v>1</v>
      </c>
      <c r="D32" s="1" t="s">
        <v>33</v>
      </c>
      <c r="E32" s="1">
        <v>24</v>
      </c>
    </row>
    <row r="33" spans="1:6" x14ac:dyDescent="0.25">
      <c r="A33" s="1">
        <v>130380905</v>
      </c>
      <c r="B33" s="1" t="s">
        <v>0</v>
      </c>
      <c r="C33" s="1" t="s">
        <v>1</v>
      </c>
      <c r="D33" s="1" t="s">
        <v>34</v>
      </c>
      <c r="E33" s="1">
        <v>8</v>
      </c>
    </row>
    <row r="34" spans="1:6" x14ac:dyDescent="0.25">
      <c r="A34" s="1">
        <v>130380905</v>
      </c>
      <c r="B34" s="1" t="s">
        <v>0</v>
      </c>
      <c r="C34" s="1" t="s">
        <v>1</v>
      </c>
      <c r="D34" s="1" t="s">
        <v>35</v>
      </c>
      <c r="E34" s="1">
        <v>13</v>
      </c>
    </row>
    <row r="35" spans="1:6" x14ac:dyDescent="0.25">
      <c r="A35" s="1">
        <v>130380905</v>
      </c>
      <c r="B35" s="1" t="s">
        <v>0</v>
      </c>
      <c r="C35" s="1" t="s">
        <v>1</v>
      </c>
      <c r="D35" s="1" t="s">
        <v>36</v>
      </c>
      <c r="E35" s="1" t="s">
        <v>3</v>
      </c>
    </row>
    <row r="36" spans="1:6" x14ac:dyDescent="0.25">
      <c r="A36" s="1">
        <v>130380905</v>
      </c>
      <c r="B36" s="1" t="s">
        <v>0</v>
      </c>
      <c r="C36" s="1" t="s">
        <v>1</v>
      </c>
      <c r="D36" s="1" t="s">
        <v>37</v>
      </c>
      <c r="E36" s="1">
        <v>69</v>
      </c>
    </row>
    <row r="37" spans="1:6" x14ac:dyDescent="0.25">
      <c r="A37" s="1">
        <v>130380905</v>
      </c>
      <c r="B37" s="1" t="s">
        <v>0</v>
      </c>
      <c r="C37" s="1" t="s">
        <v>1</v>
      </c>
      <c r="D37" s="1" t="s">
        <v>38</v>
      </c>
      <c r="E37" s="1" t="s">
        <v>3</v>
      </c>
    </row>
    <row r="38" spans="1:6" x14ac:dyDescent="0.25">
      <c r="A38" s="1">
        <v>130380905</v>
      </c>
      <c r="B38" s="1" t="s">
        <v>0</v>
      </c>
      <c r="C38" s="1" t="s">
        <v>39</v>
      </c>
      <c r="D38" s="1" t="s">
        <v>40</v>
      </c>
      <c r="E38" s="1">
        <v>8</v>
      </c>
    </row>
    <row r="39" spans="1:6" x14ac:dyDescent="0.25">
      <c r="A39" s="1">
        <v>130380905</v>
      </c>
      <c r="B39" s="1" t="s">
        <v>0</v>
      </c>
      <c r="C39" s="1" t="s">
        <v>39</v>
      </c>
      <c r="D39" s="1" t="s">
        <v>8</v>
      </c>
      <c r="E39" s="1">
        <v>2574</v>
      </c>
    </row>
    <row r="40" spans="1:6" x14ac:dyDescent="0.25">
      <c r="A40" s="1">
        <v>130380905</v>
      </c>
      <c r="B40" s="1" t="s">
        <v>0</v>
      </c>
      <c r="C40" s="1" t="s">
        <v>39</v>
      </c>
      <c r="D40" s="1" t="s">
        <v>9</v>
      </c>
      <c r="E40" s="1">
        <v>1033</v>
      </c>
    </row>
    <row r="41" spans="1:6" x14ac:dyDescent="0.25">
      <c r="A41" s="1">
        <v>130380905</v>
      </c>
      <c r="B41" s="1" t="s">
        <v>0</v>
      </c>
      <c r="C41" s="1" t="s">
        <v>39</v>
      </c>
      <c r="D41" s="1" t="s">
        <v>10</v>
      </c>
      <c r="E41" s="1">
        <v>946</v>
      </c>
    </row>
    <row r="42" spans="1:6" x14ac:dyDescent="0.25">
      <c r="A42" s="1">
        <v>130380905</v>
      </c>
      <c r="B42" s="1" t="s">
        <v>0</v>
      </c>
      <c r="C42" s="1" t="s">
        <v>39</v>
      </c>
      <c r="D42" s="1" t="s">
        <v>11</v>
      </c>
      <c r="E42" s="1">
        <v>1356</v>
      </c>
    </row>
    <row r="43" spans="1:6" x14ac:dyDescent="0.25">
      <c r="A43" s="1">
        <v>130380905</v>
      </c>
      <c r="B43" s="1" t="s">
        <v>0</v>
      </c>
      <c r="C43" s="1" t="s">
        <v>39</v>
      </c>
      <c r="D43" s="1"/>
      <c r="E43" s="1" t="s">
        <v>3</v>
      </c>
      <c r="F43" s="15"/>
    </row>
    <row r="44" spans="1:6" x14ac:dyDescent="0.25">
      <c r="A44" s="1">
        <v>130380905</v>
      </c>
      <c r="B44" s="1" t="s">
        <v>0</v>
      </c>
      <c r="C44" s="1" t="s">
        <v>39</v>
      </c>
      <c r="D44" s="1"/>
      <c r="E44" s="1" t="s">
        <v>3</v>
      </c>
    </row>
    <row r="45" spans="1:6" x14ac:dyDescent="0.25">
      <c r="A45" s="1">
        <v>130380905</v>
      </c>
      <c r="B45" s="1" t="s">
        <v>0</v>
      </c>
      <c r="C45" s="1" t="s">
        <v>39</v>
      </c>
      <c r="D45" s="1"/>
      <c r="E45" s="1" t="s">
        <v>3</v>
      </c>
    </row>
    <row r="46" spans="1:6" x14ac:dyDescent="0.25">
      <c r="A46" s="1">
        <v>130380905</v>
      </c>
      <c r="B46" s="1" t="s">
        <v>0</v>
      </c>
      <c r="C46" s="1" t="s">
        <v>39</v>
      </c>
      <c r="D46" s="1" t="s">
        <v>42</v>
      </c>
      <c r="E46" s="1">
        <v>91</v>
      </c>
    </row>
    <row r="47" spans="1:6" x14ac:dyDescent="0.25">
      <c r="A47" s="1">
        <v>130380905</v>
      </c>
      <c r="B47" s="1" t="s">
        <v>0</v>
      </c>
      <c r="C47" s="1" t="s">
        <v>39</v>
      </c>
      <c r="D47" s="1" t="s">
        <v>16</v>
      </c>
      <c r="E47" s="1">
        <v>1403</v>
      </c>
    </row>
    <row r="48" spans="1:6" x14ac:dyDescent="0.25">
      <c r="A48" s="1">
        <v>130380905</v>
      </c>
      <c r="B48" s="1" t="s">
        <v>0</v>
      </c>
      <c r="C48" s="1" t="s">
        <v>39</v>
      </c>
      <c r="D48" s="1"/>
      <c r="E48" s="1" t="s">
        <v>3</v>
      </c>
    </row>
    <row r="49" spans="1:5" x14ac:dyDescent="0.25">
      <c r="A49" s="1">
        <v>130380905</v>
      </c>
      <c r="B49" s="1" t="s">
        <v>0</v>
      </c>
      <c r="C49" s="1" t="s">
        <v>39</v>
      </c>
      <c r="D49" s="1" t="s">
        <v>19</v>
      </c>
      <c r="E49" s="1">
        <v>49</v>
      </c>
    </row>
    <row r="50" spans="1:5" x14ac:dyDescent="0.25">
      <c r="A50" s="1">
        <v>130380905</v>
      </c>
      <c r="B50" s="1" t="s">
        <v>0</v>
      </c>
      <c r="C50" s="1" t="s">
        <v>39</v>
      </c>
      <c r="D50" s="1" t="s">
        <v>20</v>
      </c>
      <c r="E50" s="1">
        <v>241</v>
      </c>
    </row>
    <row r="51" spans="1:5" x14ac:dyDescent="0.25">
      <c r="A51" s="1">
        <v>130380905</v>
      </c>
      <c r="B51" s="1" t="s">
        <v>0</v>
      </c>
      <c r="C51" s="1" t="s">
        <v>39</v>
      </c>
      <c r="D51" s="1" t="s">
        <v>21</v>
      </c>
      <c r="E51" s="1">
        <v>15</v>
      </c>
    </row>
    <row r="52" spans="1:5" x14ac:dyDescent="0.25">
      <c r="A52" s="1">
        <v>130380905</v>
      </c>
      <c r="B52" s="1" t="s">
        <v>0</v>
      </c>
      <c r="C52" s="1" t="s">
        <v>39</v>
      </c>
      <c r="D52" s="1" t="s">
        <v>22</v>
      </c>
      <c r="E52" s="1">
        <v>13</v>
      </c>
    </row>
    <row r="53" spans="1:5" x14ac:dyDescent="0.25">
      <c r="A53" s="1">
        <v>130380905</v>
      </c>
      <c r="B53" s="1" t="s">
        <v>0</v>
      </c>
      <c r="C53" s="1" t="s">
        <v>39</v>
      </c>
      <c r="D53" s="1" t="s">
        <v>23</v>
      </c>
      <c r="E53" s="1">
        <v>1011</v>
      </c>
    </row>
    <row r="54" spans="1:5" x14ac:dyDescent="0.25">
      <c r="A54" s="1">
        <v>130380905</v>
      </c>
      <c r="B54" s="1" t="s">
        <v>0</v>
      </c>
      <c r="C54" s="1" t="s">
        <v>39</v>
      </c>
      <c r="D54" s="1" t="s">
        <v>24</v>
      </c>
      <c r="E54" s="1">
        <v>28</v>
      </c>
    </row>
    <row r="55" spans="1:5" x14ac:dyDescent="0.25">
      <c r="A55" s="1">
        <v>130380905</v>
      </c>
      <c r="B55" s="1" t="s">
        <v>0</v>
      </c>
      <c r="C55" s="1" t="s">
        <v>39</v>
      </c>
      <c r="D55" s="1" t="s">
        <v>25</v>
      </c>
      <c r="E55" s="1">
        <v>331</v>
      </c>
    </row>
    <row r="56" spans="1:5" x14ac:dyDescent="0.25">
      <c r="A56" s="1">
        <v>130380905</v>
      </c>
      <c r="B56" s="1" t="s">
        <v>0</v>
      </c>
      <c r="C56" s="1" t="s">
        <v>39</v>
      </c>
      <c r="D56" s="1" t="s">
        <v>26</v>
      </c>
      <c r="E56" s="1">
        <v>32</v>
      </c>
    </row>
    <row r="57" spans="1:5" x14ac:dyDescent="0.25">
      <c r="A57" s="1">
        <v>130380905</v>
      </c>
      <c r="B57" s="1" t="s">
        <v>0</v>
      </c>
      <c r="C57" s="1" t="s">
        <v>39</v>
      </c>
      <c r="D57" s="1" t="s">
        <v>27</v>
      </c>
      <c r="E57" s="1">
        <v>62</v>
      </c>
    </row>
    <row r="58" spans="1:5" x14ac:dyDescent="0.25">
      <c r="A58" s="1">
        <v>130380905</v>
      </c>
      <c r="B58" s="1" t="s">
        <v>0</v>
      </c>
      <c r="C58" s="1" t="s">
        <v>39</v>
      </c>
      <c r="D58" s="1" t="s">
        <v>28</v>
      </c>
      <c r="E58" s="1">
        <v>715</v>
      </c>
    </row>
    <row r="59" spans="1:5" x14ac:dyDescent="0.25">
      <c r="A59" s="1">
        <v>130380905</v>
      </c>
      <c r="B59" s="1" t="s">
        <v>0</v>
      </c>
      <c r="C59" s="1" t="s">
        <v>39</v>
      </c>
      <c r="D59" s="1" t="s">
        <v>29</v>
      </c>
      <c r="E59" s="1">
        <v>24</v>
      </c>
    </row>
    <row r="60" spans="1:5" x14ac:dyDescent="0.25">
      <c r="A60" s="1">
        <v>130380905</v>
      </c>
      <c r="B60" s="1" t="s">
        <v>0</v>
      </c>
      <c r="C60" s="1" t="s">
        <v>39</v>
      </c>
      <c r="D60" s="1" t="s">
        <v>30</v>
      </c>
      <c r="E60" s="1">
        <v>2714</v>
      </c>
    </row>
    <row r="61" spans="1:5" x14ac:dyDescent="0.25">
      <c r="A61" s="1">
        <v>130380905</v>
      </c>
      <c r="B61" s="1" t="s">
        <v>0</v>
      </c>
      <c r="C61" s="1" t="s">
        <v>39</v>
      </c>
      <c r="D61" s="1" t="s">
        <v>31</v>
      </c>
      <c r="E61" s="1">
        <v>509</v>
      </c>
    </row>
    <row r="62" spans="1:5" x14ac:dyDescent="0.25">
      <c r="A62" s="1">
        <v>130380905</v>
      </c>
      <c r="B62" s="1" t="s">
        <v>0</v>
      </c>
      <c r="C62" s="1" t="s">
        <v>39</v>
      </c>
      <c r="D62" s="1" t="s">
        <v>32</v>
      </c>
      <c r="E62" s="1">
        <v>398</v>
      </c>
    </row>
    <row r="63" spans="1:5" x14ac:dyDescent="0.25">
      <c r="A63" s="1">
        <v>130380905</v>
      </c>
      <c r="B63" s="1" t="s">
        <v>0</v>
      </c>
      <c r="C63" s="1" t="s">
        <v>39</v>
      </c>
      <c r="D63" s="1" t="s">
        <v>33</v>
      </c>
      <c r="E63" s="1">
        <v>6</v>
      </c>
    </row>
    <row r="64" spans="1:5" x14ac:dyDescent="0.25">
      <c r="A64" s="1">
        <v>130380905</v>
      </c>
      <c r="B64" s="1" t="s">
        <v>0</v>
      </c>
      <c r="C64" s="1" t="s">
        <v>39</v>
      </c>
      <c r="D64" s="1" t="s">
        <v>43</v>
      </c>
      <c r="E64" s="1">
        <v>9</v>
      </c>
    </row>
    <row r="65" spans="1:5" x14ac:dyDescent="0.25">
      <c r="A65" s="1">
        <v>130380905</v>
      </c>
      <c r="B65" s="1" t="s">
        <v>0</v>
      </c>
      <c r="C65" s="1" t="s">
        <v>39</v>
      </c>
      <c r="D65" s="1"/>
      <c r="E65" s="1" t="s">
        <v>3</v>
      </c>
    </row>
    <row r="66" spans="1:5" x14ac:dyDescent="0.25">
      <c r="A66" s="1">
        <v>130380905</v>
      </c>
      <c r="B66" s="1" t="s">
        <v>0</v>
      </c>
      <c r="C66" s="1" t="s">
        <v>39</v>
      </c>
      <c r="D66" s="1" t="s">
        <v>34</v>
      </c>
      <c r="E66" s="1">
        <v>6</v>
      </c>
    </row>
    <row r="67" spans="1:5" x14ac:dyDescent="0.25">
      <c r="A67" s="1">
        <v>130380905</v>
      </c>
      <c r="B67" s="1" t="s">
        <v>0</v>
      </c>
      <c r="C67" s="1" t="s">
        <v>39</v>
      </c>
      <c r="D67" s="1" t="s">
        <v>35</v>
      </c>
      <c r="E67" s="1" t="s">
        <v>3</v>
      </c>
    </row>
    <row r="68" spans="1:5" x14ac:dyDescent="0.25">
      <c r="A68" s="1">
        <v>130380905</v>
      </c>
      <c r="B68" s="1" t="s">
        <v>0</v>
      </c>
      <c r="C68" s="1" t="s">
        <v>39</v>
      </c>
      <c r="D68" s="1" t="s">
        <v>36</v>
      </c>
      <c r="E68" s="1">
        <v>34</v>
      </c>
    </row>
    <row r="69" spans="1:5" x14ac:dyDescent="0.25">
      <c r="A69" s="1">
        <v>130380905</v>
      </c>
      <c r="B69" s="1" t="s">
        <v>0</v>
      </c>
      <c r="C69" s="1" t="s">
        <v>39</v>
      </c>
      <c r="D69" s="1" t="s">
        <v>38</v>
      </c>
      <c r="E69" s="1" t="s">
        <v>3</v>
      </c>
    </row>
    <row r="70" spans="1:5" x14ac:dyDescent="0.25">
      <c r="A70" s="1">
        <v>130380905</v>
      </c>
      <c r="B70" s="1" t="s">
        <v>0</v>
      </c>
      <c r="C70" s="1" t="s">
        <v>39</v>
      </c>
      <c r="D70" s="1" t="s">
        <v>97</v>
      </c>
      <c r="E70" s="1">
        <v>374</v>
      </c>
    </row>
    <row r="71" spans="1:5" x14ac:dyDescent="0.25">
      <c r="A71" s="1">
        <v>130380912</v>
      </c>
      <c r="B71" s="1" t="s">
        <v>45</v>
      </c>
      <c r="C71" s="1" t="s">
        <v>1</v>
      </c>
      <c r="D71" s="1" t="s">
        <v>8</v>
      </c>
      <c r="E71" s="1" t="s">
        <v>3</v>
      </c>
    </row>
    <row r="72" spans="1:5" x14ac:dyDescent="0.25">
      <c r="A72" s="1">
        <v>130380912</v>
      </c>
      <c r="B72" s="1" t="s">
        <v>45</v>
      </c>
      <c r="C72" s="1" t="s">
        <v>1</v>
      </c>
      <c r="D72" s="1" t="s">
        <v>9</v>
      </c>
      <c r="E72" s="1">
        <v>163</v>
      </c>
    </row>
    <row r="73" spans="1:5" x14ac:dyDescent="0.25">
      <c r="A73" s="1">
        <v>130380912</v>
      </c>
      <c r="B73" s="1" t="s">
        <v>45</v>
      </c>
      <c r="C73" s="1" t="s">
        <v>1</v>
      </c>
      <c r="D73" s="1" t="s">
        <v>11</v>
      </c>
      <c r="E73" s="1">
        <v>7</v>
      </c>
    </row>
    <row r="74" spans="1:5" x14ac:dyDescent="0.25">
      <c r="A74" s="1">
        <v>130380912</v>
      </c>
      <c r="B74" s="1" t="s">
        <v>45</v>
      </c>
      <c r="C74" s="1" t="s">
        <v>1</v>
      </c>
      <c r="D74" s="1" t="s">
        <v>28</v>
      </c>
      <c r="E74" s="1" t="s">
        <v>3</v>
      </c>
    </row>
    <row r="75" spans="1:5" x14ac:dyDescent="0.25">
      <c r="A75" s="1">
        <v>130380912</v>
      </c>
      <c r="B75" s="1" t="s">
        <v>45</v>
      </c>
      <c r="C75" s="1" t="s">
        <v>1</v>
      </c>
      <c r="D75" s="1" t="s">
        <v>30</v>
      </c>
      <c r="E75" s="1" t="s">
        <v>3</v>
      </c>
    </row>
    <row r="76" spans="1:5" x14ac:dyDescent="0.25">
      <c r="A76" s="1">
        <v>130380912</v>
      </c>
      <c r="B76" s="1" t="s">
        <v>45</v>
      </c>
      <c r="C76" s="1" t="s">
        <v>39</v>
      </c>
      <c r="D76" s="1" t="s">
        <v>8</v>
      </c>
      <c r="E76" s="1">
        <v>18</v>
      </c>
    </row>
    <row r="77" spans="1:5" x14ac:dyDescent="0.25">
      <c r="A77" s="1">
        <v>130380912</v>
      </c>
      <c r="B77" s="1" t="s">
        <v>45</v>
      </c>
      <c r="C77" s="1" t="s">
        <v>39</v>
      </c>
      <c r="D77" s="1" t="s">
        <v>9</v>
      </c>
      <c r="E77" s="1">
        <v>576</v>
      </c>
    </row>
    <row r="78" spans="1:5" x14ac:dyDescent="0.25">
      <c r="A78" s="1">
        <v>130380912</v>
      </c>
      <c r="B78" s="1" t="s">
        <v>45</v>
      </c>
      <c r="C78" s="1" t="s">
        <v>39</v>
      </c>
      <c r="D78" s="1" t="s">
        <v>10</v>
      </c>
      <c r="E78" s="1" t="s">
        <v>3</v>
      </c>
    </row>
    <row r="79" spans="1:5" x14ac:dyDescent="0.25">
      <c r="A79" s="1">
        <v>130380912</v>
      </c>
      <c r="B79" s="1" t="s">
        <v>45</v>
      </c>
      <c r="C79" s="1" t="s">
        <v>39</v>
      </c>
      <c r="D79" s="1" t="s">
        <v>11</v>
      </c>
      <c r="E79" s="1" t="s">
        <v>3</v>
      </c>
    </row>
    <row r="80" spans="1:5" x14ac:dyDescent="0.25">
      <c r="A80" s="1">
        <v>130380912</v>
      </c>
      <c r="B80" s="1" t="s">
        <v>45</v>
      </c>
      <c r="C80" s="1" t="s">
        <v>39</v>
      </c>
      <c r="D80" s="1" t="s">
        <v>13</v>
      </c>
      <c r="E80" s="1">
        <v>529</v>
      </c>
    </row>
    <row r="81" spans="1:5" x14ac:dyDescent="0.25">
      <c r="A81" s="1">
        <v>130380912</v>
      </c>
      <c r="B81" s="1" t="s">
        <v>45</v>
      </c>
      <c r="C81" s="1" t="s">
        <v>39</v>
      </c>
      <c r="D81" s="1" t="s">
        <v>20</v>
      </c>
      <c r="E81" s="1" t="s">
        <v>3</v>
      </c>
    </row>
    <row r="82" spans="1:5" x14ac:dyDescent="0.25">
      <c r="A82" s="1">
        <v>130380912</v>
      </c>
      <c r="B82" s="1" t="s">
        <v>45</v>
      </c>
      <c r="C82" s="1" t="s">
        <v>39</v>
      </c>
      <c r="D82" s="1" t="s">
        <v>22</v>
      </c>
      <c r="E82" s="1" t="s">
        <v>3</v>
      </c>
    </row>
    <row r="83" spans="1:5" x14ac:dyDescent="0.25">
      <c r="A83" s="1">
        <v>130380912</v>
      </c>
      <c r="B83" s="1" t="s">
        <v>45</v>
      </c>
      <c r="C83" s="1" t="s">
        <v>39</v>
      </c>
      <c r="D83" s="1" t="s">
        <v>23</v>
      </c>
      <c r="E83" s="1">
        <v>22</v>
      </c>
    </row>
    <row r="84" spans="1:5" x14ac:dyDescent="0.25">
      <c r="A84" s="1">
        <v>130380912</v>
      </c>
      <c r="B84" s="1" t="s">
        <v>45</v>
      </c>
      <c r="C84" s="1" t="s">
        <v>39</v>
      </c>
      <c r="D84" s="1" t="s">
        <v>28</v>
      </c>
      <c r="E84" s="1">
        <v>16</v>
      </c>
    </row>
    <row r="85" spans="1:5" x14ac:dyDescent="0.25">
      <c r="A85" s="1">
        <v>130380912</v>
      </c>
      <c r="B85" s="1" t="s">
        <v>45</v>
      </c>
      <c r="C85" s="1" t="s">
        <v>39</v>
      </c>
      <c r="D85" s="1" t="s">
        <v>30</v>
      </c>
      <c r="E85" s="1">
        <v>57</v>
      </c>
    </row>
    <row r="86" spans="1:5" x14ac:dyDescent="0.25">
      <c r="A86" s="1">
        <v>130380912</v>
      </c>
      <c r="B86" s="1" t="s">
        <v>45</v>
      </c>
      <c r="C86" s="1" t="s">
        <v>39</v>
      </c>
      <c r="D86" s="1" t="s">
        <v>33</v>
      </c>
      <c r="E86" s="1">
        <v>621</v>
      </c>
    </row>
    <row r="87" spans="1:5" x14ac:dyDescent="0.25">
      <c r="A87" s="1">
        <v>130380912</v>
      </c>
      <c r="B87" s="1" t="s">
        <v>45</v>
      </c>
      <c r="C87" s="1" t="s">
        <v>39</v>
      </c>
      <c r="D87" s="1" t="s">
        <v>35</v>
      </c>
      <c r="E87" s="1" t="s">
        <v>3</v>
      </c>
    </row>
    <row r="88" spans="1:5" x14ac:dyDescent="0.25">
      <c r="A88" s="1">
        <v>130380915</v>
      </c>
      <c r="B88" s="1" t="s">
        <v>46</v>
      </c>
      <c r="C88" s="1" t="s">
        <v>1</v>
      </c>
      <c r="D88" s="1" t="s">
        <v>8</v>
      </c>
      <c r="E88" s="1">
        <v>9</v>
      </c>
    </row>
    <row r="89" spans="1:5" x14ac:dyDescent="0.25">
      <c r="A89" s="1">
        <v>130380915</v>
      </c>
      <c r="B89" s="1" t="s">
        <v>46</v>
      </c>
      <c r="C89" s="1" t="s">
        <v>1</v>
      </c>
      <c r="D89" s="1" t="s">
        <v>9</v>
      </c>
      <c r="E89" s="1">
        <v>347</v>
      </c>
    </row>
    <row r="90" spans="1:5" x14ac:dyDescent="0.25">
      <c r="A90" s="1">
        <v>130380915</v>
      </c>
      <c r="B90" s="1" t="s">
        <v>46</v>
      </c>
      <c r="C90" s="1" t="s">
        <v>1</v>
      </c>
      <c r="D90" s="1" t="s">
        <v>30</v>
      </c>
      <c r="E90" s="1" t="s">
        <v>3</v>
      </c>
    </row>
    <row r="91" spans="1:5" x14ac:dyDescent="0.25">
      <c r="A91" s="1">
        <v>130380915</v>
      </c>
      <c r="B91" s="1" t="s">
        <v>46</v>
      </c>
      <c r="C91" s="1" t="s">
        <v>1</v>
      </c>
      <c r="D91" s="1" t="s">
        <v>97</v>
      </c>
      <c r="E91" s="1">
        <v>20</v>
      </c>
    </row>
    <row r="92" spans="1:5" x14ac:dyDescent="0.25">
      <c r="A92" s="1">
        <v>130380915</v>
      </c>
      <c r="B92" s="1" t="s">
        <v>46</v>
      </c>
      <c r="C92" s="1" t="s">
        <v>39</v>
      </c>
      <c r="D92" s="1" t="s">
        <v>8</v>
      </c>
      <c r="E92" s="1">
        <v>576</v>
      </c>
    </row>
    <row r="93" spans="1:5" x14ac:dyDescent="0.25">
      <c r="A93" s="1">
        <v>130380915</v>
      </c>
      <c r="B93" s="1" t="s">
        <v>46</v>
      </c>
      <c r="C93" s="1" t="s">
        <v>39</v>
      </c>
      <c r="D93" s="1" t="s">
        <v>9</v>
      </c>
      <c r="E93" s="1">
        <v>114</v>
      </c>
    </row>
    <row r="94" spans="1:5" x14ac:dyDescent="0.25">
      <c r="A94" s="1">
        <v>130380920</v>
      </c>
      <c r="B94" s="1" t="s">
        <v>47</v>
      </c>
      <c r="C94" s="1" t="s">
        <v>1</v>
      </c>
      <c r="D94" s="1" t="s">
        <v>9</v>
      </c>
      <c r="E94" s="1">
        <v>17</v>
      </c>
    </row>
    <row r="95" spans="1:5" x14ac:dyDescent="0.25">
      <c r="A95" s="1">
        <v>130380920</v>
      </c>
      <c r="B95" s="1" t="s">
        <v>47</v>
      </c>
      <c r="C95" s="1" t="s">
        <v>39</v>
      </c>
      <c r="D95" s="1" t="s">
        <v>8</v>
      </c>
      <c r="E95" s="1">
        <v>402</v>
      </c>
    </row>
    <row r="96" spans="1:5" x14ac:dyDescent="0.25">
      <c r="A96" s="1">
        <v>130380920</v>
      </c>
      <c r="B96" s="1" t="s">
        <v>47</v>
      </c>
      <c r="C96" s="1" t="s">
        <v>39</v>
      </c>
      <c r="D96" s="1" t="s">
        <v>9</v>
      </c>
      <c r="E96" s="1">
        <v>874</v>
      </c>
    </row>
    <row r="97" spans="1:5" x14ac:dyDescent="0.25">
      <c r="A97" s="1">
        <v>130380920</v>
      </c>
      <c r="B97" s="1" t="s">
        <v>47</v>
      </c>
      <c r="C97" s="1" t="s">
        <v>39</v>
      </c>
      <c r="D97" s="1" t="s">
        <v>10</v>
      </c>
      <c r="E97" s="1">
        <v>47</v>
      </c>
    </row>
    <row r="98" spans="1:5" x14ac:dyDescent="0.25">
      <c r="A98" s="1">
        <v>130380920</v>
      </c>
      <c r="B98" s="1" t="s">
        <v>47</v>
      </c>
      <c r="C98" s="1" t="s">
        <v>39</v>
      </c>
      <c r="D98" s="1" t="s">
        <v>11</v>
      </c>
      <c r="E98" s="1">
        <v>19</v>
      </c>
    </row>
    <row r="99" spans="1:5" x14ac:dyDescent="0.25">
      <c r="A99" s="1">
        <v>130380920</v>
      </c>
      <c r="B99" s="1" t="s">
        <v>47</v>
      </c>
      <c r="C99" s="1" t="s">
        <v>39</v>
      </c>
      <c r="D99" s="1" t="s">
        <v>13</v>
      </c>
      <c r="E99" s="1" t="s">
        <v>3</v>
      </c>
    </row>
    <row r="100" spans="1:5" x14ac:dyDescent="0.25">
      <c r="A100" s="1">
        <v>130380920</v>
      </c>
      <c r="B100" s="1" t="s">
        <v>47</v>
      </c>
      <c r="C100" s="1" t="s">
        <v>39</v>
      </c>
      <c r="D100" s="1" t="s">
        <v>20</v>
      </c>
      <c r="E100" s="1" t="s">
        <v>3</v>
      </c>
    </row>
    <row r="101" spans="1:5" x14ac:dyDescent="0.25">
      <c r="A101" s="1">
        <v>130380920</v>
      </c>
      <c r="B101" s="1" t="s">
        <v>47</v>
      </c>
      <c r="C101" s="1" t="s">
        <v>39</v>
      </c>
      <c r="D101" s="1" t="s">
        <v>23</v>
      </c>
      <c r="E101" s="1" t="s">
        <v>3</v>
      </c>
    </row>
    <row r="102" spans="1:5" x14ac:dyDescent="0.25">
      <c r="A102" s="1">
        <v>130380920</v>
      </c>
      <c r="B102" s="1" t="s">
        <v>47</v>
      </c>
      <c r="C102" s="1" t="s">
        <v>39</v>
      </c>
      <c r="D102" s="1" t="s">
        <v>28</v>
      </c>
      <c r="E102" s="1">
        <v>19</v>
      </c>
    </row>
    <row r="103" spans="1:5" x14ac:dyDescent="0.25">
      <c r="A103" s="1">
        <v>130380920</v>
      </c>
      <c r="B103" s="1" t="s">
        <v>47</v>
      </c>
      <c r="C103" s="1" t="s">
        <v>39</v>
      </c>
      <c r="D103" s="1" t="s">
        <v>30</v>
      </c>
      <c r="E103" s="1">
        <v>42</v>
      </c>
    </row>
    <row r="104" spans="1:5" x14ac:dyDescent="0.25">
      <c r="A104" s="1">
        <v>130380920</v>
      </c>
      <c r="B104" s="1" t="s">
        <v>47</v>
      </c>
      <c r="C104" s="1" t="s">
        <v>39</v>
      </c>
      <c r="D104" s="1" t="s">
        <v>31</v>
      </c>
      <c r="E104" s="1">
        <v>10</v>
      </c>
    </row>
    <row r="105" spans="1:5" x14ac:dyDescent="0.25">
      <c r="A105" s="1">
        <v>130380920</v>
      </c>
      <c r="B105" s="1" t="s">
        <v>47</v>
      </c>
      <c r="C105" s="1" t="s">
        <v>39</v>
      </c>
      <c r="D105" s="1" t="s">
        <v>35</v>
      </c>
      <c r="E105" s="1" t="s">
        <v>3</v>
      </c>
    </row>
    <row r="106" spans="1:5" x14ac:dyDescent="0.25">
      <c r="A106" s="1">
        <v>130380920</v>
      </c>
      <c r="B106" s="1" t="s">
        <v>47</v>
      </c>
      <c r="C106" s="1" t="s">
        <v>39</v>
      </c>
      <c r="D106" s="1" t="s">
        <v>36</v>
      </c>
      <c r="E106" s="1" t="s">
        <v>3</v>
      </c>
    </row>
    <row r="107" spans="1:5" x14ac:dyDescent="0.25">
      <c r="A107" s="1">
        <v>130380920</v>
      </c>
      <c r="B107" s="1" t="s">
        <v>47</v>
      </c>
      <c r="C107" s="1" t="s">
        <v>39</v>
      </c>
      <c r="D107" s="1" t="s">
        <v>97</v>
      </c>
      <c r="E107" s="1">
        <v>34</v>
      </c>
    </row>
  </sheetData>
  <autoFilter ref="A1:E107" xr:uid="{536DB2D4-34BF-4184-B298-1C9491402E28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9"/>
  <sheetViews>
    <sheetView workbookViewId="0">
      <selection activeCell="AP11" sqref="AP11"/>
    </sheetView>
  </sheetViews>
  <sheetFormatPr defaultRowHeight="15" x14ac:dyDescent="0.25"/>
  <cols>
    <col min="1" max="1" width="17.7109375" customWidth="1"/>
    <col min="2" max="2" width="18.28515625" customWidth="1"/>
    <col min="3" max="3" width="19.7109375" customWidth="1"/>
    <col min="4" max="4" width="10.140625" customWidth="1"/>
    <col min="5" max="5" width="10.28515625" customWidth="1"/>
    <col min="6" max="6" width="14.85546875" customWidth="1"/>
    <col min="7" max="8" width="10" customWidth="1"/>
    <col min="10" max="10" width="11" customWidth="1"/>
    <col min="14" max="14" width="9.5703125" customWidth="1"/>
    <col min="16" max="16" width="11.28515625" customWidth="1"/>
    <col min="18" max="18" width="10.42578125" customWidth="1"/>
    <col min="19" max="19" width="18" customWidth="1"/>
    <col min="21" max="21" width="11" customWidth="1"/>
    <col min="22" max="22" width="10.140625" customWidth="1"/>
    <col min="23" max="23" width="13.5703125" customWidth="1"/>
    <col min="24" max="24" width="13.42578125" customWidth="1"/>
    <col min="27" max="27" width="12.5703125" customWidth="1"/>
    <col min="28" max="28" width="15" customWidth="1"/>
    <col min="29" max="29" width="9.28515625" customWidth="1"/>
    <col min="31" max="31" width="9.5703125" customWidth="1"/>
    <col min="34" max="34" width="9.5703125" customWidth="1"/>
    <col min="35" max="35" width="9.28515625" customWidth="1"/>
    <col min="36" max="36" width="10.28515625" customWidth="1"/>
    <col min="37" max="37" width="11.85546875" customWidth="1"/>
    <col min="38" max="38" width="12.140625" customWidth="1"/>
    <col min="39" max="39" width="12.42578125" customWidth="1"/>
    <col min="41" max="41" width="15.140625" customWidth="1"/>
    <col min="42" max="42" width="19.42578125" customWidth="1"/>
    <col min="43" max="43" width="13.140625" customWidth="1"/>
    <col min="44" max="44" width="14.5703125" customWidth="1"/>
    <col min="45" max="46" width="12.7109375" customWidth="1"/>
  </cols>
  <sheetData>
    <row r="1" spans="1:45" x14ac:dyDescent="0.25">
      <c r="A1" s="4" t="s">
        <v>53</v>
      </c>
      <c r="B1" s="1" t="s">
        <v>54</v>
      </c>
      <c r="C1" s="1" t="s">
        <v>48</v>
      </c>
      <c r="D1" s="7" t="s">
        <v>7</v>
      </c>
      <c r="E1" s="7" t="s">
        <v>20</v>
      </c>
      <c r="F1" s="7" t="s">
        <v>14</v>
      </c>
      <c r="G1" s="7" t="s">
        <v>6</v>
      </c>
      <c r="H1" s="7" t="s">
        <v>8</v>
      </c>
      <c r="I1" s="7" t="s">
        <v>21</v>
      </c>
      <c r="J1" s="7" t="s">
        <v>22</v>
      </c>
      <c r="K1" s="7" t="s">
        <v>9</v>
      </c>
      <c r="L1" s="7" t="s">
        <v>2</v>
      </c>
      <c r="M1" s="7" t="s">
        <v>42</v>
      </c>
      <c r="N1" s="7" t="s">
        <v>23</v>
      </c>
      <c r="O1" s="7" t="s">
        <v>16</v>
      </c>
      <c r="P1" s="7" t="s">
        <v>24</v>
      </c>
      <c r="Q1" s="7" t="s">
        <v>44</v>
      </c>
      <c r="R1" s="7" t="s">
        <v>41</v>
      </c>
      <c r="S1" s="7" t="s">
        <v>18</v>
      </c>
      <c r="T1" s="7" t="s">
        <v>25</v>
      </c>
      <c r="U1" s="7" t="s">
        <v>10</v>
      </c>
      <c r="V1" s="7" t="s">
        <v>26</v>
      </c>
      <c r="W1" s="7" t="s">
        <v>27</v>
      </c>
      <c r="X1" s="7" t="s">
        <v>5</v>
      </c>
      <c r="Y1" s="7" t="s">
        <v>17</v>
      </c>
      <c r="Z1" s="7" t="s">
        <v>43</v>
      </c>
      <c r="AA1" s="7" t="s">
        <v>28</v>
      </c>
      <c r="AB1" s="7" t="s">
        <v>4</v>
      </c>
      <c r="AC1" s="7" t="s">
        <v>29</v>
      </c>
      <c r="AD1" s="7" t="s">
        <v>34</v>
      </c>
      <c r="AE1" s="7" t="s">
        <v>11</v>
      </c>
      <c r="AF1" s="7" t="s">
        <v>19</v>
      </c>
      <c r="AG1" s="7" t="s">
        <v>15</v>
      </c>
      <c r="AH1" s="7" t="s">
        <v>30</v>
      </c>
      <c r="AI1" s="7" t="s">
        <v>31</v>
      </c>
      <c r="AJ1" s="7" t="s">
        <v>32</v>
      </c>
      <c r="AK1" s="7" t="s">
        <v>12</v>
      </c>
      <c r="AL1" s="7" t="s">
        <v>13</v>
      </c>
      <c r="AM1" s="7" t="s">
        <v>33</v>
      </c>
      <c r="AN1" s="7" t="s">
        <v>40</v>
      </c>
      <c r="AO1" s="7" t="s">
        <v>36</v>
      </c>
      <c r="AP1" s="7" t="s">
        <v>35</v>
      </c>
      <c r="AQ1" s="7" t="s">
        <v>37</v>
      </c>
      <c r="AR1" s="8" t="s">
        <v>38</v>
      </c>
      <c r="AS1" s="7" t="s">
        <v>55</v>
      </c>
    </row>
    <row r="2" spans="1:45" x14ac:dyDescent="0.25">
      <c r="A2" s="5">
        <v>130380905</v>
      </c>
      <c r="B2" s="2" t="s">
        <v>0</v>
      </c>
      <c r="C2" s="2" t="s">
        <v>39</v>
      </c>
      <c r="D2" s="3"/>
      <c r="E2" s="3">
        <v>241</v>
      </c>
      <c r="F2" s="3"/>
      <c r="G2" s="3"/>
      <c r="H2" s="3">
        <v>2574</v>
      </c>
      <c r="I2" s="3">
        <v>15</v>
      </c>
      <c r="J2" s="3">
        <v>13</v>
      </c>
      <c r="K2" s="3">
        <v>1033</v>
      </c>
      <c r="L2" s="3"/>
      <c r="M2" s="3">
        <v>91</v>
      </c>
      <c r="N2" s="3">
        <v>1011</v>
      </c>
      <c r="O2" s="3">
        <v>1403</v>
      </c>
      <c r="P2" s="3">
        <v>28</v>
      </c>
      <c r="Q2" s="3" t="s">
        <v>3</v>
      </c>
      <c r="R2" s="3" t="s">
        <v>3</v>
      </c>
      <c r="S2" s="3" t="s">
        <v>3</v>
      </c>
      <c r="T2" s="3">
        <v>331</v>
      </c>
      <c r="U2" s="3">
        <v>946</v>
      </c>
      <c r="V2" s="3">
        <v>32</v>
      </c>
      <c r="W2" s="3">
        <v>62</v>
      </c>
      <c r="X2" s="3"/>
      <c r="Y2" s="3"/>
      <c r="Z2" s="3">
        <v>9</v>
      </c>
      <c r="AA2" s="3">
        <v>715</v>
      </c>
      <c r="AB2" s="3"/>
      <c r="AC2" s="3">
        <v>24</v>
      </c>
      <c r="AD2" s="3">
        <v>6</v>
      </c>
      <c r="AE2" s="3">
        <v>1356</v>
      </c>
      <c r="AF2" s="3">
        <v>49</v>
      </c>
      <c r="AG2" s="3">
        <v>0</v>
      </c>
      <c r="AH2" s="3">
        <v>2714</v>
      </c>
      <c r="AI2" s="3">
        <v>509</v>
      </c>
      <c r="AJ2" s="3">
        <v>398</v>
      </c>
      <c r="AK2" s="3"/>
      <c r="AL2" s="3">
        <v>0</v>
      </c>
      <c r="AM2" s="3">
        <v>6</v>
      </c>
      <c r="AN2" s="3">
        <v>8</v>
      </c>
      <c r="AO2" s="3">
        <v>34</v>
      </c>
      <c r="AP2" s="3">
        <v>0</v>
      </c>
      <c r="AQ2" s="3"/>
      <c r="AR2" s="3" t="s">
        <v>3</v>
      </c>
      <c r="AS2" s="3">
        <v>374</v>
      </c>
    </row>
    <row r="3" spans="1:45" x14ac:dyDescent="0.25">
      <c r="A3" s="5">
        <v>130380905</v>
      </c>
      <c r="B3" s="2" t="s">
        <v>0</v>
      </c>
      <c r="C3" s="2" t="s">
        <v>1</v>
      </c>
      <c r="D3" s="3">
        <v>10</v>
      </c>
      <c r="E3" s="3">
        <v>175</v>
      </c>
      <c r="F3" s="3" t="s">
        <v>3</v>
      </c>
      <c r="G3" s="3">
        <v>24</v>
      </c>
      <c r="H3" s="3">
        <v>939</v>
      </c>
      <c r="I3" s="3">
        <v>10</v>
      </c>
      <c r="J3" s="3">
        <v>23</v>
      </c>
      <c r="K3" s="3">
        <v>4024</v>
      </c>
      <c r="L3" s="3" t="s">
        <v>3</v>
      </c>
      <c r="M3" s="3"/>
      <c r="N3" s="3">
        <v>777</v>
      </c>
      <c r="O3" s="3" t="s">
        <v>3</v>
      </c>
      <c r="P3" s="3">
        <v>23</v>
      </c>
      <c r="Q3" s="3"/>
      <c r="R3" s="3"/>
      <c r="S3" s="3" t="s">
        <v>3</v>
      </c>
      <c r="T3" s="3">
        <v>172</v>
      </c>
      <c r="U3" s="3">
        <v>192</v>
      </c>
      <c r="V3" s="3" t="s">
        <v>3</v>
      </c>
      <c r="W3" s="3">
        <v>44</v>
      </c>
      <c r="X3" s="3" t="s">
        <v>3</v>
      </c>
      <c r="Y3" s="3" t="s">
        <v>3</v>
      </c>
      <c r="Z3" s="3"/>
      <c r="AA3" s="3">
        <v>441</v>
      </c>
      <c r="AB3" s="3" t="s">
        <v>3</v>
      </c>
      <c r="AC3" s="3">
        <v>18</v>
      </c>
      <c r="AD3" s="3">
        <v>8</v>
      </c>
      <c r="AE3" s="3">
        <v>755</v>
      </c>
      <c r="AF3" s="3">
        <v>94</v>
      </c>
      <c r="AG3" s="3">
        <v>63</v>
      </c>
      <c r="AH3" s="3">
        <v>1958</v>
      </c>
      <c r="AI3" s="3">
        <v>261</v>
      </c>
      <c r="AJ3" s="3">
        <v>246</v>
      </c>
      <c r="AK3" s="3" t="s">
        <v>3</v>
      </c>
      <c r="AL3" s="3">
        <v>54</v>
      </c>
      <c r="AM3" s="3">
        <v>24</v>
      </c>
      <c r="AN3" s="3"/>
      <c r="AO3" s="3" t="s">
        <v>3</v>
      </c>
      <c r="AP3" s="3">
        <v>13</v>
      </c>
      <c r="AQ3" s="3">
        <v>69</v>
      </c>
      <c r="AR3" s="3" t="s">
        <v>3</v>
      </c>
      <c r="AS3" s="3"/>
    </row>
    <row r="4" spans="1:45" x14ac:dyDescent="0.25">
      <c r="A4" s="5">
        <v>130380912</v>
      </c>
      <c r="B4" s="2" t="s">
        <v>45</v>
      </c>
      <c r="C4" s="2" t="s">
        <v>39</v>
      </c>
      <c r="D4" s="3"/>
      <c r="E4" s="3" t="s">
        <v>3</v>
      </c>
      <c r="F4" s="3"/>
      <c r="G4" s="3"/>
      <c r="H4" s="3">
        <v>18</v>
      </c>
      <c r="I4" s="3"/>
      <c r="J4" s="3" t="s">
        <v>3</v>
      </c>
      <c r="K4" s="3">
        <v>576</v>
      </c>
      <c r="L4" s="3"/>
      <c r="M4" s="3"/>
      <c r="N4" s="3">
        <v>22</v>
      </c>
      <c r="O4" s="3"/>
      <c r="P4" s="3"/>
      <c r="Q4" s="3"/>
      <c r="R4" s="3"/>
      <c r="S4" s="3"/>
      <c r="T4" s="3"/>
      <c r="U4" s="3" t="s">
        <v>3</v>
      </c>
      <c r="V4" s="3"/>
      <c r="W4" s="3"/>
      <c r="X4" s="3"/>
      <c r="Y4" s="3"/>
      <c r="Z4" s="3"/>
      <c r="AA4" s="3">
        <v>16</v>
      </c>
      <c r="AB4" s="3"/>
      <c r="AC4" s="3"/>
      <c r="AD4" s="3"/>
      <c r="AE4" s="3" t="s">
        <v>3</v>
      </c>
      <c r="AF4" s="3"/>
      <c r="AG4" s="3"/>
      <c r="AH4" s="3">
        <v>57</v>
      </c>
      <c r="AI4" s="3"/>
      <c r="AJ4" s="3"/>
      <c r="AK4" s="3"/>
      <c r="AL4" s="3">
        <v>529</v>
      </c>
      <c r="AM4" s="3">
        <v>621</v>
      </c>
      <c r="AN4" s="3"/>
      <c r="AO4" s="3"/>
      <c r="AP4" s="3" t="s">
        <v>3</v>
      </c>
      <c r="AQ4" s="3"/>
      <c r="AR4" s="6"/>
      <c r="AS4" s="3"/>
    </row>
    <row r="5" spans="1:45" x14ac:dyDescent="0.25">
      <c r="A5" s="5">
        <v>130380912</v>
      </c>
      <c r="B5" s="2" t="s">
        <v>45</v>
      </c>
      <c r="C5" s="2" t="s">
        <v>1</v>
      </c>
      <c r="D5" s="3"/>
      <c r="E5" s="3"/>
      <c r="F5" s="3"/>
      <c r="G5" s="3"/>
      <c r="H5" s="3" t="s">
        <v>3</v>
      </c>
      <c r="I5" s="3"/>
      <c r="J5" s="3"/>
      <c r="K5" s="3">
        <v>163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 t="s">
        <v>3</v>
      </c>
      <c r="AB5" s="3"/>
      <c r="AC5" s="3"/>
      <c r="AD5" s="3"/>
      <c r="AE5" s="3">
        <v>7</v>
      </c>
      <c r="AF5" s="3"/>
      <c r="AG5" s="3"/>
      <c r="AH5" s="3" t="s">
        <v>3</v>
      </c>
      <c r="AI5" s="3"/>
      <c r="AJ5" s="3"/>
      <c r="AK5" s="3"/>
      <c r="AL5" s="3"/>
      <c r="AM5" s="3"/>
      <c r="AN5" s="3"/>
      <c r="AO5" s="3"/>
      <c r="AP5" s="3"/>
      <c r="AQ5" s="3"/>
      <c r="AR5" s="6"/>
      <c r="AS5" s="3"/>
    </row>
    <row r="6" spans="1:45" x14ac:dyDescent="0.25">
      <c r="A6" s="5">
        <v>130380915</v>
      </c>
      <c r="B6" s="2" t="s">
        <v>46</v>
      </c>
      <c r="C6" s="2" t="s">
        <v>39</v>
      </c>
      <c r="D6" s="3"/>
      <c r="E6" s="3"/>
      <c r="F6" s="3"/>
      <c r="G6" s="3"/>
      <c r="H6" s="3">
        <v>576</v>
      </c>
      <c r="I6" s="3"/>
      <c r="J6" s="3"/>
      <c r="K6" s="3">
        <v>114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6"/>
      <c r="AS6" s="3"/>
    </row>
    <row r="7" spans="1:45" x14ac:dyDescent="0.25">
      <c r="A7" s="5">
        <v>130380915</v>
      </c>
      <c r="B7" s="2" t="s">
        <v>46</v>
      </c>
      <c r="C7" s="2" t="s">
        <v>1</v>
      </c>
      <c r="D7" s="3"/>
      <c r="E7" s="3"/>
      <c r="F7" s="3"/>
      <c r="G7" s="3"/>
      <c r="H7" s="3">
        <v>9</v>
      </c>
      <c r="I7" s="3"/>
      <c r="J7" s="3"/>
      <c r="K7" s="3">
        <v>347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 t="s">
        <v>3</v>
      </c>
      <c r="AI7" s="3"/>
      <c r="AJ7" s="3"/>
      <c r="AK7" s="3"/>
      <c r="AL7" s="3"/>
      <c r="AM7" s="3"/>
      <c r="AN7" s="3"/>
      <c r="AO7" s="3"/>
      <c r="AP7" s="3"/>
      <c r="AQ7" s="3"/>
      <c r="AR7" s="6"/>
      <c r="AS7" s="3">
        <v>20</v>
      </c>
    </row>
    <row r="8" spans="1:45" x14ac:dyDescent="0.25">
      <c r="A8" s="5">
        <v>130380920</v>
      </c>
      <c r="B8" s="2" t="s">
        <v>47</v>
      </c>
      <c r="C8" s="2" t="s">
        <v>39</v>
      </c>
      <c r="D8" s="3"/>
      <c r="E8" s="3" t="s">
        <v>3</v>
      </c>
      <c r="F8" s="3"/>
      <c r="G8" s="3"/>
      <c r="H8" s="3">
        <v>402</v>
      </c>
      <c r="I8" s="3"/>
      <c r="J8" s="3"/>
      <c r="K8" s="3">
        <v>874</v>
      </c>
      <c r="L8" s="3"/>
      <c r="M8" s="3"/>
      <c r="N8" s="3" t="s">
        <v>3</v>
      </c>
      <c r="O8" s="3"/>
      <c r="P8" s="3"/>
      <c r="Q8" s="3"/>
      <c r="R8" s="3"/>
      <c r="S8" s="3"/>
      <c r="T8" s="3"/>
      <c r="U8" s="3">
        <v>47</v>
      </c>
      <c r="V8" s="3"/>
      <c r="W8" s="3"/>
      <c r="X8" s="3"/>
      <c r="Y8" s="3"/>
      <c r="Z8" s="3"/>
      <c r="AA8" s="3">
        <v>19</v>
      </c>
      <c r="AB8" s="3"/>
      <c r="AC8" s="3"/>
      <c r="AD8" s="3"/>
      <c r="AE8" s="3">
        <v>19</v>
      </c>
      <c r="AF8" s="3"/>
      <c r="AG8" s="3"/>
      <c r="AH8" s="3">
        <v>42</v>
      </c>
      <c r="AI8" s="3">
        <v>10</v>
      </c>
      <c r="AJ8" s="3"/>
      <c r="AK8" s="3"/>
      <c r="AL8" s="3" t="s">
        <v>3</v>
      </c>
      <c r="AM8" s="3"/>
      <c r="AN8" s="3"/>
      <c r="AO8" s="3" t="s">
        <v>3</v>
      </c>
      <c r="AP8" s="3" t="s">
        <v>3</v>
      </c>
      <c r="AQ8" s="3"/>
      <c r="AR8" s="6"/>
      <c r="AS8" s="3">
        <v>34</v>
      </c>
    </row>
    <row r="9" spans="1:45" x14ac:dyDescent="0.25">
      <c r="A9" s="9">
        <v>130380920</v>
      </c>
      <c r="B9" s="10" t="s">
        <v>47</v>
      </c>
      <c r="C9" s="10" t="s">
        <v>1</v>
      </c>
      <c r="D9" s="11"/>
      <c r="E9" s="11"/>
      <c r="F9" s="11"/>
      <c r="G9" s="11"/>
      <c r="H9" s="11"/>
      <c r="I9" s="11"/>
      <c r="J9" s="11"/>
      <c r="K9" s="11">
        <v>17</v>
      </c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2"/>
      <c r="AS9" s="1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C9"/>
  <sheetViews>
    <sheetView zoomScaleNormal="100" workbookViewId="0">
      <selection activeCell="CC7" sqref="CC7"/>
    </sheetView>
  </sheetViews>
  <sheetFormatPr defaultRowHeight="15" x14ac:dyDescent="0.25"/>
  <cols>
    <col min="38" max="38" width="13.28515625" customWidth="1"/>
    <col min="44" max="44" width="11.5703125" bestFit="1" customWidth="1"/>
    <col min="64" max="64" width="11.28515625" bestFit="1" customWidth="1"/>
    <col min="66" max="66" width="11.5703125" bestFit="1" customWidth="1"/>
    <col min="81" max="81" width="255.7109375" bestFit="1" customWidth="1"/>
  </cols>
  <sheetData>
    <row r="1" spans="1:81" x14ac:dyDescent="0.25">
      <c r="A1" s="1" t="s">
        <v>53</v>
      </c>
      <c r="B1" s="1" t="s">
        <v>54</v>
      </c>
      <c r="C1" s="1" t="s">
        <v>48</v>
      </c>
      <c r="D1" s="1" t="s">
        <v>49</v>
      </c>
      <c r="E1" s="1" t="s">
        <v>7</v>
      </c>
      <c r="F1" s="1" t="s">
        <v>56</v>
      </c>
      <c r="G1" s="1" t="s">
        <v>20</v>
      </c>
      <c r="H1" s="1" t="s">
        <v>57</v>
      </c>
      <c r="I1" s="1" t="s">
        <v>14</v>
      </c>
      <c r="J1" s="1" t="s">
        <v>6</v>
      </c>
      <c r="K1" s="1" t="s">
        <v>58</v>
      </c>
      <c r="L1" s="1" t="s">
        <v>8</v>
      </c>
      <c r="M1" s="1" t="s">
        <v>92</v>
      </c>
      <c r="N1" s="1" t="s">
        <v>21</v>
      </c>
      <c r="O1" s="1" t="s">
        <v>66</v>
      </c>
      <c r="P1" s="1" t="s">
        <v>22</v>
      </c>
      <c r="Q1" s="1" t="s">
        <v>67</v>
      </c>
      <c r="R1" s="1" t="s">
        <v>9</v>
      </c>
      <c r="S1" s="1" t="s">
        <v>68</v>
      </c>
      <c r="T1" s="1" t="s">
        <v>2</v>
      </c>
      <c r="U1" s="1" t="s">
        <v>42</v>
      </c>
      <c r="V1" s="1" t="s">
        <v>69</v>
      </c>
      <c r="W1" s="1" t="s">
        <v>23</v>
      </c>
      <c r="X1" s="1" t="s">
        <v>70</v>
      </c>
      <c r="Y1" s="1" t="s">
        <v>16</v>
      </c>
      <c r="Z1" s="1" t="s">
        <v>71</v>
      </c>
      <c r="AA1" s="1" t="s">
        <v>24</v>
      </c>
      <c r="AB1" s="1" t="s">
        <v>72</v>
      </c>
      <c r="AC1" s="1" t="s">
        <v>44</v>
      </c>
      <c r="AD1" s="1" t="s">
        <v>41</v>
      </c>
      <c r="AE1" s="1" t="s">
        <v>18</v>
      </c>
      <c r="AF1" s="1" t="s">
        <v>25</v>
      </c>
      <c r="AG1" s="1" t="s">
        <v>73</v>
      </c>
      <c r="AH1" s="1" t="s">
        <v>10</v>
      </c>
      <c r="AI1" s="1" t="s">
        <v>74</v>
      </c>
      <c r="AJ1" s="1" t="s">
        <v>26</v>
      </c>
      <c r="AK1" s="1" t="s">
        <v>75</v>
      </c>
      <c r="AL1" s="1" t="s">
        <v>27</v>
      </c>
      <c r="AM1" s="1" t="s">
        <v>76</v>
      </c>
      <c r="AN1" s="1" t="s">
        <v>5</v>
      </c>
      <c r="AO1" s="1" t="s">
        <v>17</v>
      </c>
      <c r="AP1" s="1" t="s">
        <v>43</v>
      </c>
      <c r="AQ1" s="1" t="s">
        <v>77</v>
      </c>
      <c r="AR1" s="1" t="s">
        <v>28</v>
      </c>
      <c r="AS1" s="1" t="s">
        <v>78</v>
      </c>
      <c r="AT1" s="1" t="s">
        <v>4</v>
      </c>
      <c r="AU1" s="1" t="s">
        <v>29</v>
      </c>
      <c r="AV1" s="1" t="s">
        <v>79</v>
      </c>
      <c r="AW1" s="1" t="s">
        <v>34</v>
      </c>
      <c r="AX1" s="1" t="s">
        <v>80</v>
      </c>
      <c r="AY1" s="1" t="s">
        <v>11</v>
      </c>
      <c r="AZ1" s="1" t="s">
        <v>81</v>
      </c>
      <c r="BA1" s="1" t="s">
        <v>19</v>
      </c>
      <c r="BB1" s="1" t="s">
        <v>82</v>
      </c>
      <c r="BC1" s="1" t="s">
        <v>15</v>
      </c>
      <c r="BD1" s="1" t="s">
        <v>83</v>
      </c>
      <c r="BE1" s="1" t="s">
        <v>30</v>
      </c>
      <c r="BF1" s="1" t="s">
        <v>84</v>
      </c>
      <c r="BG1" s="1" t="s">
        <v>31</v>
      </c>
      <c r="BH1" s="1" t="s">
        <v>85</v>
      </c>
      <c r="BI1" s="1" t="s">
        <v>32</v>
      </c>
      <c r="BJ1" s="1" t="s">
        <v>86</v>
      </c>
      <c r="BK1" s="1" t="s">
        <v>12</v>
      </c>
      <c r="BL1" s="1" t="s">
        <v>13</v>
      </c>
      <c r="BM1" s="1" t="s">
        <v>87</v>
      </c>
      <c r="BN1" s="1" t="s">
        <v>33</v>
      </c>
      <c r="BO1" s="1" t="s">
        <v>88</v>
      </c>
      <c r="BP1" s="1" t="s">
        <v>40</v>
      </c>
      <c r="BQ1" s="1" t="s">
        <v>93</v>
      </c>
      <c r="BR1" s="1" t="s">
        <v>60</v>
      </c>
      <c r="BS1" s="1" t="s">
        <v>61</v>
      </c>
      <c r="BT1" s="1" t="s">
        <v>62</v>
      </c>
      <c r="BU1" s="1" t="s">
        <v>63</v>
      </c>
      <c r="BV1" s="1" t="s">
        <v>50</v>
      </c>
      <c r="BW1" s="1" t="s">
        <v>89</v>
      </c>
      <c r="BX1" s="1" t="s">
        <v>51</v>
      </c>
      <c r="BY1" s="1" t="s">
        <v>52</v>
      </c>
      <c r="BZ1" s="16" t="s">
        <v>64</v>
      </c>
      <c r="CA1" s="16" t="s">
        <v>91</v>
      </c>
      <c r="CB1" s="16" t="s">
        <v>100</v>
      </c>
      <c r="CC1" s="16" t="s">
        <v>65</v>
      </c>
    </row>
    <row r="2" spans="1:81" x14ac:dyDescent="0.25">
      <c r="A2" s="2">
        <v>130380905</v>
      </c>
      <c r="B2" s="2" t="s">
        <v>0</v>
      </c>
      <c r="C2" s="2" t="s">
        <v>39</v>
      </c>
      <c r="D2" s="1">
        <v>13997</v>
      </c>
      <c r="E2" s="3"/>
      <c r="F2" s="13"/>
      <c r="G2" s="3">
        <v>241</v>
      </c>
      <c r="H2" s="13">
        <v>1.7217975280417233</v>
      </c>
      <c r="I2" s="3"/>
      <c r="J2" s="3"/>
      <c r="K2" s="13"/>
      <c r="L2" s="3">
        <v>2574</v>
      </c>
      <c r="M2" s="13">
        <v>18.389654926055584</v>
      </c>
      <c r="N2" s="3">
        <v>15</v>
      </c>
      <c r="O2" s="13">
        <v>0.10716582124741016</v>
      </c>
      <c r="P2" s="3">
        <v>13</v>
      </c>
      <c r="Q2" s="13">
        <v>9.2877045081088808E-2</v>
      </c>
      <c r="R2" s="3">
        <v>1033</v>
      </c>
      <c r="S2" s="13">
        <v>7.3801528899049798</v>
      </c>
      <c r="T2" s="3"/>
      <c r="U2" s="3">
        <v>91</v>
      </c>
      <c r="V2" s="13">
        <v>0.65013931556762161</v>
      </c>
      <c r="W2" s="3">
        <v>1011</v>
      </c>
      <c r="X2" s="13">
        <v>7.2229763520754444</v>
      </c>
      <c r="Y2" s="3">
        <v>1403</v>
      </c>
      <c r="Z2" s="13">
        <v>10.02357648067443</v>
      </c>
      <c r="AA2" s="3">
        <v>28</v>
      </c>
      <c r="AB2" s="13">
        <v>0.20004286632849896</v>
      </c>
      <c r="AC2" s="3" t="s">
        <v>3</v>
      </c>
      <c r="AD2" s="3" t="s">
        <v>3</v>
      </c>
      <c r="AE2" s="3" t="s">
        <v>3</v>
      </c>
      <c r="AF2" s="3">
        <v>331</v>
      </c>
      <c r="AG2" s="13">
        <v>2.3647924555261843</v>
      </c>
      <c r="AH2" s="3">
        <v>946</v>
      </c>
      <c r="AI2" s="13">
        <v>6.7585911266700007</v>
      </c>
      <c r="AJ2" s="3">
        <v>32</v>
      </c>
      <c r="AK2" s="13">
        <v>0.22862041866114166</v>
      </c>
      <c r="AL2" s="3">
        <v>62</v>
      </c>
      <c r="AM2" s="13">
        <v>0.44295206115596197</v>
      </c>
      <c r="AN2" s="3"/>
      <c r="AO2" s="3"/>
      <c r="AP2" s="3">
        <v>9</v>
      </c>
      <c r="AQ2" s="13">
        <v>6.4299492748446097E-2</v>
      </c>
      <c r="AR2" s="3">
        <v>715</v>
      </c>
      <c r="AS2" s="13">
        <v>5.1082374794598842</v>
      </c>
      <c r="AU2" s="3">
        <v>24</v>
      </c>
      <c r="AV2" s="13">
        <v>0.17146531399585627</v>
      </c>
      <c r="AW2" s="3">
        <v>6</v>
      </c>
      <c r="AX2" s="13">
        <v>4.2866328498964067E-2</v>
      </c>
      <c r="AY2" s="3">
        <v>1356</v>
      </c>
      <c r="AZ2" s="13">
        <v>9.687790240765878</v>
      </c>
      <c r="BA2" s="3">
        <v>49</v>
      </c>
      <c r="BB2" s="13">
        <v>0.35007501607487318</v>
      </c>
      <c r="BC2" s="3" t="s">
        <v>3</v>
      </c>
      <c r="BD2" s="13"/>
      <c r="BE2" s="3">
        <v>2714</v>
      </c>
      <c r="BF2" s="13">
        <v>19.389869257698077</v>
      </c>
      <c r="BG2" s="3">
        <v>509</v>
      </c>
      <c r="BH2" s="13">
        <v>3.6364935343287845</v>
      </c>
      <c r="BI2" s="3">
        <v>398</v>
      </c>
      <c r="BJ2" s="13">
        <v>2.8434664570979495</v>
      </c>
      <c r="BK2" s="3"/>
      <c r="BL2" s="3" t="s">
        <v>3</v>
      </c>
      <c r="BM2" s="13"/>
      <c r="BN2" s="3">
        <v>6</v>
      </c>
      <c r="BO2" s="13">
        <v>4.2866328498964067E-2</v>
      </c>
      <c r="BP2" s="3">
        <v>8</v>
      </c>
      <c r="BQ2" s="13">
        <v>5.7155104665285415E-2</v>
      </c>
      <c r="BR2" s="3">
        <v>34</v>
      </c>
      <c r="BS2" s="14">
        <v>0.24290919482746304</v>
      </c>
      <c r="BT2" s="3"/>
      <c r="BU2" s="1"/>
      <c r="BV2" s="3"/>
      <c r="BW2" s="3"/>
      <c r="BX2" s="3" t="s">
        <v>3</v>
      </c>
      <c r="BY2" s="3">
        <v>374</v>
      </c>
      <c r="BZ2" s="14">
        <v>2.6720011431020931</v>
      </c>
      <c r="CA2" s="14">
        <f>SUM(H2,M2,O2,Q2,S2,V2,X2,Z2,AB2,AG2,AI2,AK2,AM2,AQ2,AS2,AV2,AX2,AZ2,BB2,BF2,BH2,BJ2,BO2,BQ2,BS2,BZ2)</f>
        <v>99.892834178752565</v>
      </c>
      <c r="CB2" s="14">
        <f>100-CA2</f>
        <v>0.10716582124743468</v>
      </c>
      <c r="CC2" s="1" t="s">
        <v>104</v>
      </c>
    </row>
    <row r="3" spans="1:81" x14ac:dyDescent="0.25">
      <c r="A3" s="2">
        <v>130380905</v>
      </c>
      <c r="B3" s="2" t="s">
        <v>0</v>
      </c>
      <c r="C3" s="2" t="s">
        <v>1</v>
      </c>
      <c r="D3" s="1">
        <v>10440</v>
      </c>
      <c r="E3" s="3">
        <v>10</v>
      </c>
      <c r="F3" s="13">
        <v>9.5785440613026823E-2</v>
      </c>
      <c r="G3" s="3">
        <v>175</v>
      </c>
      <c r="H3" s="13">
        <v>1.6762452107279693</v>
      </c>
      <c r="I3" s="3" t="s">
        <v>3</v>
      </c>
      <c r="J3" s="3">
        <v>24</v>
      </c>
      <c r="K3" s="13">
        <v>0.22988505747126436</v>
      </c>
      <c r="L3" s="3">
        <v>939</v>
      </c>
      <c r="M3" s="13">
        <v>8.9942528735632177</v>
      </c>
      <c r="N3" s="3">
        <v>10</v>
      </c>
      <c r="O3" s="13">
        <v>9.5785440613026823E-2</v>
      </c>
      <c r="P3" s="3">
        <v>23</v>
      </c>
      <c r="Q3" s="13">
        <v>0.22030651340996169</v>
      </c>
      <c r="R3" s="3">
        <v>4024</v>
      </c>
      <c r="S3" s="13">
        <v>38.544061302681989</v>
      </c>
      <c r="T3" s="3" t="s">
        <v>3</v>
      </c>
      <c r="U3" s="3"/>
      <c r="V3" s="13"/>
      <c r="W3" s="3">
        <v>777</v>
      </c>
      <c r="X3" s="13">
        <v>7.4425287356321839</v>
      </c>
      <c r="Y3" s="3" t="s">
        <v>3</v>
      </c>
      <c r="Z3" s="13"/>
      <c r="AA3" s="3">
        <v>23</v>
      </c>
      <c r="AB3" s="13">
        <v>0.22030651340996169</v>
      </c>
      <c r="AC3" s="3"/>
      <c r="AD3" s="3"/>
      <c r="AE3" s="3" t="s">
        <v>3</v>
      </c>
      <c r="AF3" s="3">
        <v>172</v>
      </c>
      <c r="AG3" s="13">
        <v>1.6475095785440612</v>
      </c>
      <c r="AH3" s="3">
        <v>192</v>
      </c>
      <c r="AI3" s="13">
        <v>1.8390804597701149</v>
      </c>
      <c r="AJ3" s="3" t="s">
        <v>3</v>
      </c>
      <c r="AK3" s="13"/>
      <c r="AL3" s="3">
        <v>44</v>
      </c>
      <c r="AM3" s="13">
        <v>0.42145593869731801</v>
      </c>
      <c r="AN3" s="3" t="s">
        <v>3</v>
      </c>
      <c r="AO3" s="3" t="s">
        <v>3</v>
      </c>
      <c r="AP3" s="3"/>
      <c r="AQ3" s="13"/>
      <c r="AR3" s="3">
        <v>441</v>
      </c>
      <c r="AS3" s="13">
        <v>4.2241379310344831</v>
      </c>
      <c r="AT3" s="3" t="s">
        <v>3</v>
      </c>
      <c r="AU3" s="3">
        <v>18</v>
      </c>
      <c r="AV3" s="13">
        <v>0.17241379310344829</v>
      </c>
      <c r="AW3" s="3">
        <v>8</v>
      </c>
      <c r="AX3" s="13">
        <v>7.662835249042145E-2</v>
      </c>
      <c r="AY3" s="3">
        <v>755</v>
      </c>
      <c r="AZ3" s="13">
        <v>7.2318007662835253</v>
      </c>
      <c r="BA3" s="3">
        <v>94</v>
      </c>
      <c r="BB3" s="13">
        <v>0.90038314176245215</v>
      </c>
      <c r="BC3" s="3">
        <v>63</v>
      </c>
      <c r="BD3" s="13">
        <v>0.60344827586206895</v>
      </c>
      <c r="BE3" s="3">
        <v>1958</v>
      </c>
      <c r="BF3" s="13">
        <v>18.754789272030653</v>
      </c>
      <c r="BG3" s="3">
        <v>261</v>
      </c>
      <c r="BH3" s="13">
        <v>2.5</v>
      </c>
      <c r="BI3" s="3">
        <v>246</v>
      </c>
      <c r="BJ3" s="13">
        <v>2.3563218390804597</v>
      </c>
      <c r="BK3" s="3" t="s">
        <v>3</v>
      </c>
      <c r="BL3" s="3">
        <v>54</v>
      </c>
      <c r="BM3" s="13">
        <v>0.51724137931034486</v>
      </c>
      <c r="BN3" s="3">
        <v>24</v>
      </c>
      <c r="BO3" s="13">
        <v>0.22988505747126436</v>
      </c>
      <c r="BP3" s="3"/>
      <c r="BQ3" s="13"/>
      <c r="BR3" s="1" t="s">
        <v>3</v>
      </c>
      <c r="BS3" s="1"/>
      <c r="BT3" s="3">
        <v>13</v>
      </c>
      <c r="BU3" s="14">
        <v>0.12452107279693486</v>
      </c>
      <c r="BV3" s="3">
        <v>69</v>
      </c>
      <c r="BW3" s="14">
        <v>0.66091954022988508</v>
      </c>
      <c r="BX3" s="3" t="s">
        <v>3</v>
      </c>
      <c r="BY3" s="3"/>
      <c r="BZ3" s="3"/>
      <c r="CA3" s="13">
        <f>SUM(F3,H3,K3,M3,O3,Q3,S3,X3,AB3,AG3,AI3,AM3,AS3,AV3,AX3,AZ3,BB3,BD3,BF3,BH3,BJ3,BM3,BO3,BU3,BW3)</f>
        <v>99.779693486590034</v>
      </c>
      <c r="CB3" s="14">
        <f t="shared" ref="CB3:CB8" si="0">100-CA3</f>
        <v>0.22030651340996599</v>
      </c>
      <c r="CC3" s="1" t="s">
        <v>103</v>
      </c>
    </row>
    <row r="4" spans="1:81" x14ac:dyDescent="0.25">
      <c r="A4" s="2">
        <v>130380912</v>
      </c>
      <c r="B4" s="2" t="s">
        <v>45</v>
      </c>
      <c r="C4" s="2" t="s">
        <v>39</v>
      </c>
      <c r="D4" s="1">
        <v>1855</v>
      </c>
      <c r="E4" s="3"/>
      <c r="F4" s="13"/>
      <c r="G4" s="3" t="s">
        <v>3</v>
      </c>
      <c r="H4" s="13"/>
      <c r="I4" s="3"/>
      <c r="J4" s="3"/>
      <c r="K4" s="13"/>
      <c r="L4" s="3">
        <v>18</v>
      </c>
      <c r="M4" s="13">
        <v>0.9703504043126685</v>
      </c>
      <c r="N4" s="3"/>
      <c r="O4" s="13"/>
      <c r="P4" s="3" t="s">
        <v>3</v>
      </c>
      <c r="Q4" s="13"/>
      <c r="R4" s="3">
        <v>576</v>
      </c>
      <c r="S4" s="13">
        <v>31.051212938005392</v>
      </c>
      <c r="T4" s="3"/>
      <c r="U4" s="3"/>
      <c r="V4" s="13"/>
      <c r="W4" s="3">
        <v>22</v>
      </c>
      <c r="X4" s="13">
        <v>1.1859838274932615</v>
      </c>
      <c r="Y4" s="3"/>
      <c r="Z4" s="13"/>
      <c r="AA4" s="3"/>
      <c r="AB4" s="13"/>
      <c r="AC4" s="3"/>
      <c r="AD4" s="3"/>
      <c r="AE4" s="3"/>
      <c r="AF4" s="3"/>
      <c r="AG4" s="13"/>
      <c r="AH4" s="3" t="s">
        <v>3</v>
      </c>
      <c r="AI4" s="13"/>
      <c r="AJ4" s="3"/>
      <c r="AK4" s="13"/>
      <c r="AL4" s="3"/>
      <c r="AM4" s="13"/>
      <c r="AN4" s="3"/>
      <c r="AO4" s="3"/>
      <c r="AP4" s="3"/>
      <c r="AQ4" s="13"/>
      <c r="AR4" s="3">
        <v>16</v>
      </c>
      <c r="AS4" s="13">
        <v>0.86253369272237201</v>
      </c>
      <c r="AU4" s="3"/>
      <c r="AV4" s="13"/>
      <c r="AW4" s="3"/>
      <c r="AX4" s="13"/>
      <c r="AY4" s="3" t="s">
        <v>3</v>
      </c>
      <c r="AZ4" s="13"/>
      <c r="BA4" s="3"/>
      <c r="BB4" s="13"/>
      <c r="BC4" s="3"/>
      <c r="BD4" s="13"/>
      <c r="BE4" s="3">
        <v>57</v>
      </c>
      <c r="BF4" s="13">
        <v>3.07277628032345</v>
      </c>
      <c r="BG4" s="3"/>
      <c r="BH4" s="13"/>
      <c r="BI4" s="3"/>
      <c r="BJ4" s="13"/>
      <c r="BK4" s="3"/>
      <c r="BL4" s="3">
        <v>529</v>
      </c>
      <c r="BM4" s="13">
        <v>28.517520215633422</v>
      </c>
      <c r="BN4" s="3">
        <v>621</v>
      </c>
      <c r="BO4" s="13">
        <v>33.477088948787063</v>
      </c>
      <c r="BP4" s="3"/>
      <c r="BQ4" s="13"/>
      <c r="BR4" s="3"/>
      <c r="BS4" s="3"/>
      <c r="BT4" s="3" t="s">
        <v>3</v>
      </c>
      <c r="BU4" s="3"/>
      <c r="BV4" s="3"/>
      <c r="BW4" s="3"/>
      <c r="BX4" s="3"/>
      <c r="BY4" s="3"/>
      <c r="BZ4" s="3"/>
      <c r="CA4" s="13">
        <f>SUM(M4,S4,X4,AS4,BF4,BM4,BO4)</f>
        <v>99.137466307277634</v>
      </c>
      <c r="CB4" s="14">
        <f t="shared" si="0"/>
        <v>0.86253369272236569</v>
      </c>
      <c r="CC4" s="1" t="s">
        <v>102</v>
      </c>
    </row>
    <row r="5" spans="1:81" x14ac:dyDescent="0.25">
      <c r="A5" s="2">
        <v>130380912</v>
      </c>
      <c r="B5" s="2" t="s">
        <v>45</v>
      </c>
      <c r="C5" s="2" t="s">
        <v>1</v>
      </c>
      <c r="D5" s="1">
        <v>181</v>
      </c>
      <c r="E5" s="3"/>
      <c r="F5" s="13"/>
      <c r="G5" s="3"/>
      <c r="H5" s="13"/>
      <c r="I5" s="3"/>
      <c r="J5" s="3"/>
      <c r="K5" s="13"/>
      <c r="L5" s="3" t="s">
        <v>3</v>
      </c>
      <c r="M5" s="13"/>
      <c r="N5" s="3"/>
      <c r="O5" s="13"/>
      <c r="P5" s="3"/>
      <c r="Q5" s="13"/>
      <c r="R5" s="3">
        <v>163</v>
      </c>
      <c r="S5" s="13">
        <v>90.055248618784532</v>
      </c>
      <c r="T5" s="3"/>
      <c r="U5" s="3"/>
      <c r="V5" s="13"/>
      <c r="W5" s="3"/>
      <c r="X5" s="13"/>
      <c r="Y5" s="3"/>
      <c r="Z5" s="13"/>
      <c r="AA5" s="3"/>
      <c r="AB5" s="13"/>
      <c r="AC5" s="3"/>
      <c r="AD5" s="3"/>
      <c r="AE5" s="3"/>
      <c r="AF5" s="3"/>
      <c r="AG5" s="13"/>
      <c r="AH5" s="3"/>
      <c r="AI5" s="13"/>
      <c r="AJ5" s="3"/>
      <c r="AK5" s="13"/>
      <c r="AL5" s="3"/>
      <c r="AM5" s="13"/>
      <c r="AN5" s="3"/>
      <c r="AO5" s="3"/>
      <c r="AP5" s="3"/>
      <c r="AQ5" s="13"/>
      <c r="AR5" s="3" t="s">
        <v>3</v>
      </c>
      <c r="AS5" s="13"/>
      <c r="AT5" s="3"/>
      <c r="AU5" s="3"/>
      <c r="AV5" s="13"/>
      <c r="AW5" s="3"/>
      <c r="AX5" s="13"/>
      <c r="AY5" s="3">
        <v>7</v>
      </c>
      <c r="AZ5" s="13">
        <v>3.867403314917127</v>
      </c>
      <c r="BA5" s="3"/>
      <c r="BB5" s="13"/>
      <c r="BC5" s="3"/>
      <c r="BD5" s="13"/>
      <c r="BE5" s="3" t="s">
        <v>3</v>
      </c>
      <c r="BF5" s="13"/>
      <c r="BG5" s="3"/>
      <c r="BH5" s="13"/>
      <c r="BI5" s="3"/>
      <c r="BJ5" s="13"/>
      <c r="BK5" s="3"/>
      <c r="BL5" s="3"/>
      <c r="BM5" s="13"/>
      <c r="BN5" s="3"/>
      <c r="BO5" s="13"/>
      <c r="BP5" s="3"/>
      <c r="BQ5" s="13"/>
      <c r="BR5" s="3"/>
      <c r="BS5" s="3"/>
      <c r="BT5" s="3"/>
      <c r="BU5" s="3"/>
      <c r="BV5" s="3"/>
      <c r="BW5" s="3"/>
      <c r="BX5" s="3"/>
      <c r="BY5" s="3"/>
      <c r="BZ5" s="3"/>
      <c r="CA5" s="13">
        <f>SUM(S5,AZ5)</f>
        <v>93.922651933701658</v>
      </c>
      <c r="CB5" s="14">
        <f t="shared" si="0"/>
        <v>6.0773480662983417</v>
      </c>
      <c r="CC5" s="1" t="s">
        <v>101</v>
      </c>
    </row>
    <row r="6" spans="1:81" x14ac:dyDescent="0.25">
      <c r="A6" s="2">
        <v>130380915</v>
      </c>
      <c r="B6" s="2" t="s">
        <v>46</v>
      </c>
      <c r="C6" s="2" t="s">
        <v>39</v>
      </c>
      <c r="D6" s="1">
        <v>690</v>
      </c>
      <c r="E6" s="3"/>
      <c r="F6" s="13"/>
      <c r="G6" s="3"/>
      <c r="H6" s="13"/>
      <c r="I6" s="3"/>
      <c r="J6" s="3"/>
      <c r="K6" s="13"/>
      <c r="L6" s="3">
        <v>576</v>
      </c>
      <c r="M6" s="13">
        <v>83.478260869565219</v>
      </c>
      <c r="N6" s="3"/>
      <c r="O6" s="13"/>
      <c r="P6" s="3"/>
      <c r="Q6" s="13"/>
      <c r="R6" s="3">
        <v>114</v>
      </c>
      <c r="S6" s="13">
        <v>16.521739130434781</v>
      </c>
      <c r="T6" s="3"/>
      <c r="U6" s="3"/>
      <c r="V6" s="13"/>
      <c r="W6" s="3"/>
      <c r="X6" s="13"/>
      <c r="Y6" s="3"/>
      <c r="Z6" s="13"/>
      <c r="AA6" s="3"/>
      <c r="AB6" s="13"/>
      <c r="AC6" s="3"/>
      <c r="AD6" s="3"/>
      <c r="AE6" s="3"/>
      <c r="AF6" s="3"/>
      <c r="AG6" s="13"/>
      <c r="AH6" s="3"/>
      <c r="AI6" s="13"/>
      <c r="AJ6" s="3"/>
      <c r="AK6" s="13"/>
      <c r="AL6" s="3"/>
      <c r="AM6" s="13"/>
      <c r="AN6" s="3"/>
      <c r="AO6" s="3"/>
      <c r="AP6" s="3"/>
      <c r="AQ6" s="13"/>
      <c r="AR6" s="3"/>
      <c r="AS6" s="13"/>
      <c r="AT6" s="3"/>
      <c r="AU6" s="3"/>
      <c r="AV6" s="13"/>
      <c r="AW6" s="3"/>
      <c r="AX6" s="13"/>
      <c r="AY6" s="3"/>
      <c r="AZ6" s="13"/>
      <c r="BA6" s="3"/>
      <c r="BB6" s="13"/>
      <c r="BC6" s="3"/>
      <c r="BD6" s="13"/>
      <c r="BE6" s="3"/>
      <c r="BF6" s="13"/>
      <c r="BG6" s="3"/>
      <c r="BH6" s="13"/>
      <c r="BI6" s="3"/>
      <c r="BJ6" s="13"/>
      <c r="BK6" s="3"/>
      <c r="BL6" s="3"/>
      <c r="BM6" s="13"/>
      <c r="BN6" s="3"/>
      <c r="BO6" s="13"/>
      <c r="BP6" s="3"/>
      <c r="BQ6" s="13"/>
      <c r="BR6" s="3"/>
      <c r="BS6" s="3"/>
      <c r="BT6" s="3"/>
      <c r="BU6" s="3"/>
      <c r="BV6" s="3"/>
      <c r="BW6" s="3"/>
      <c r="BX6" s="3"/>
      <c r="BY6" s="3"/>
      <c r="BZ6" s="3"/>
      <c r="CA6" s="13">
        <f>SUM(M6,S6)</f>
        <v>100</v>
      </c>
      <c r="CB6" s="14"/>
      <c r="CC6" s="1" t="s">
        <v>90</v>
      </c>
    </row>
    <row r="7" spans="1:81" x14ac:dyDescent="0.25">
      <c r="A7" s="2">
        <v>130380915</v>
      </c>
      <c r="B7" s="2" t="s">
        <v>46</v>
      </c>
      <c r="C7" s="2" t="s">
        <v>1</v>
      </c>
      <c r="D7" s="1">
        <v>378</v>
      </c>
      <c r="E7" s="3"/>
      <c r="F7" s="13"/>
      <c r="G7" s="3"/>
      <c r="H7" s="13"/>
      <c r="I7" s="3"/>
      <c r="J7" s="3"/>
      <c r="K7" s="13"/>
      <c r="L7" s="3">
        <v>9</v>
      </c>
      <c r="M7" s="13">
        <v>2.3809523809523809</v>
      </c>
      <c r="N7" s="3"/>
      <c r="O7" s="13"/>
      <c r="P7" s="3"/>
      <c r="Q7" s="13"/>
      <c r="R7" s="3">
        <v>347</v>
      </c>
      <c r="S7" s="13">
        <v>91.798941798941797</v>
      </c>
      <c r="T7" s="3"/>
      <c r="U7" s="3"/>
      <c r="V7" s="13"/>
      <c r="W7" s="3"/>
      <c r="X7" s="13"/>
      <c r="Y7" s="3"/>
      <c r="Z7" s="13"/>
      <c r="AA7" s="3"/>
      <c r="AB7" s="13"/>
      <c r="AC7" s="3"/>
      <c r="AD7" s="3"/>
      <c r="AE7" s="3"/>
      <c r="AF7" s="3"/>
      <c r="AG7" s="13"/>
      <c r="AH7" s="3"/>
      <c r="AI7" s="13"/>
      <c r="AJ7" s="3"/>
      <c r="AK7" s="13"/>
      <c r="AL7" s="3"/>
      <c r="AM7" s="13"/>
      <c r="AN7" s="3"/>
      <c r="AO7" s="3"/>
      <c r="AP7" s="3"/>
      <c r="AQ7" s="13"/>
      <c r="AR7" s="3"/>
      <c r="AS7" s="13"/>
      <c r="AT7" s="3"/>
      <c r="AU7" s="3"/>
      <c r="AV7" s="13"/>
      <c r="AW7" s="3"/>
      <c r="AX7" s="13"/>
      <c r="AY7" s="3"/>
      <c r="AZ7" s="13"/>
      <c r="BA7" s="3"/>
      <c r="BB7" s="13"/>
      <c r="BC7" s="3"/>
      <c r="BD7" s="13"/>
      <c r="BE7" s="3" t="s">
        <v>3</v>
      </c>
      <c r="BF7" s="13"/>
      <c r="BG7" s="3"/>
      <c r="BH7" s="13"/>
      <c r="BI7" s="3"/>
      <c r="BJ7" s="13"/>
      <c r="BK7" s="3"/>
      <c r="BL7" s="3"/>
      <c r="BM7" s="13"/>
      <c r="BN7" s="3"/>
      <c r="BO7" s="13"/>
      <c r="BP7" s="3"/>
      <c r="BQ7" s="13"/>
      <c r="BR7" s="3"/>
      <c r="BS7" s="3"/>
      <c r="BT7" s="3"/>
      <c r="BU7" s="3"/>
      <c r="BV7" s="3"/>
      <c r="BW7" s="3"/>
      <c r="BX7" s="3"/>
      <c r="BY7" s="3">
        <v>20</v>
      </c>
      <c r="BZ7" s="14">
        <v>5.2910052910052912</v>
      </c>
      <c r="CA7" s="14">
        <f>SUM(M7,S7,BZ7)</f>
        <v>99.470899470899468</v>
      </c>
      <c r="CB7" s="14">
        <f t="shared" si="0"/>
        <v>0.52910052910053196</v>
      </c>
      <c r="CC7" s="1" t="s">
        <v>99</v>
      </c>
    </row>
    <row r="8" spans="1:81" x14ac:dyDescent="0.25">
      <c r="A8" s="2">
        <v>130380920</v>
      </c>
      <c r="B8" s="2" t="s">
        <v>47</v>
      </c>
      <c r="C8" s="2" t="s">
        <v>39</v>
      </c>
      <c r="D8" s="1">
        <v>1459</v>
      </c>
      <c r="E8" s="3"/>
      <c r="F8" s="13"/>
      <c r="G8" s="3" t="s">
        <v>3</v>
      </c>
      <c r="H8" s="13"/>
      <c r="I8" s="3"/>
      <c r="J8" s="3"/>
      <c r="K8" s="13"/>
      <c r="L8" s="3">
        <v>402</v>
      </c>
      <c r="M8" s="13">
        <v>27.553118574366003</v>
      </c>
      <c r="N8" s="3"/>
      <c r="O8" s="13"/>
      <c r="P8" s="3"/>
      <c r="Q8" s="13"/>
      <c r="R8" s="3">
        <v>874</v>
      </c>
      <c r="S8" s="13">
        <v>59.904043865661414</v>
      </c>
      <c r="T8" s="3"/>
      <c r="U8" s="3"/>
      <c r="V8" s="13"/>
      <c r="W8" s="3" t="s">
        <v>3</v>
      </c>
      <c r="X8" s="13"/>
      <c r="Y8" s="3"/>
      <c r="Z8" s="13"/>
      <c r="AA8" s="3"/>
      <c r="AB8" s="13"/>
      <c r="AC8" s="3"/>
      <c r="AD8" s="3"/>
      <c r="AE8" s="3"/>
      <c r="AF8" s="3"/>
      <c r="AG8" s="13"/>
      <c r="AH8" s="3">
        <v>47</v>
      </c>
      <c r="AI8" s="13">
        <v>3.2213845099383138</v>
      </c>
      <c r="AJ8" s="3"/>
      <c r="AK8" s="13"/>
      <c r="AL8" s="3"/>
      <c r="AM8" s="13"/>
      <c r="AN8" s="3"/>
      <c r="AO8" s="3"/>
      <c r="AP8" s="3"/>
      <c r="AQ8" s="13"/>
      <c r="AR8" s="3">
        <v>19</v>
      </c>
      <c r="AS8" s="13">
        <v>1.3022618231665524</v>
      </c>
      <c r="AT8" s="3"/>
      <c r="AU8" s="3"/>
      <c r="AV8" s="13"/>
      <c r="AW8" s="3"/>
      <c r="AX8" s="13"/>
      <c r="AY8" s="3">
        <v>19</v>
      </c>
      <c r="AZ8" s="13">
        <v>1.3022618231665524</v>
      </c>
      <c r="BA8" s="3"/>
      <c r="BB8" s="13"/>
      <c r="BC8" s="3"/>
      <c r="BD8" s="13"/>
      <c r="BE8" s="3">
        <v>42</v>
      </c>
      <c r="BF8" s="13">
        <v>2.8786840301576424</v>
      </c>
      <c r="BG8" s="3">
        <v>10</v>
      </c>
      <c r="BH8" s="13">
        <v>0.68540095956134339</v>
      </c>
      <c r="BI8" s="3"/>
      <c r="BJ8" s="13"/>
      <c r="BK8" s="3"/>
      <c r="BL8" s="3" t="s">
        <v>3</v>
      </c>
      <c r="BM8" s="13"/>
      <c r="BN8" s="3"/>
      <c r="BO8" s="13"/>
      <c r="BP8" s="3"/>
      <c r="BQ8" s="13"/>
      <c r="BR8" s="3" t="s">
        <v>3</v>
      </c>
      <c r="BS8" s="3"/>
      <c r="BT8" s="3"/>
      <c r="BU8" s="3"/>
      <c r="BV8" s="3"/>
      <c r="BW8" s="3"/>
      <c r="BX8" s="3"/>
      <c r="BY8" s="3">
        <v>34</v>
      </c>
      <c r="BZ8" s="14">
        <v>2.3303632625085675</v>
      </c>
      <c r="CA8" s="14">
        <f>SUM(M8,S8,AI8,AS8,AZ8,BF8,BH8,BZ8)</f>
        <v>99.17751884852639</v>
      </c>
      <c r="CB8" s="14">
        <f t="shared" si="0"/>
        <v>0.82248115147361034</v>
      </c>
      <c r="CC8" s="1" t="s">
        <v>98</v>
      </c>
    </row>
    <row r="9" spans="1:81" x14ac:dyDescent="0.25">
      <c r="A9" s="2">
        <v>130380920</v>
      </c>
      <c r="B9" s="2" t="s">
        <v>47</v>
      </c>
      <c r="C9" s="2" t="s">
        <v>1</v>
      </c>
      <c r="D9" s="1">
        <v>17</v>
      </c>
      <c r="E9" s="3"/>
      <c r="F9" s="13"/>
      <c r="G9" s="3"/>
      <c r="H9" s="13"/>
      <c r="I9" s="3"/>
      <c r="J9" s="3"/>
      <c r="K9" s="13"/>
      <c r="L9" s="3"/>
      <c r="M9" s="13"/>
      <c r="N9" s="3"/>
      <c r="O9" s="13"/>
      <c r="P9" s="3"/>
      <c r="Q9" s="13"/>
      <c r="R9" s="3">
        <v>17</v>
      </c>
      <c r="S9" s="13">
        <v>100</v>
      </c>
      <c r="T9" s="3"/>
      <c r="U9" s="3"/>
      <c r="V9" s="13"/>
      <c r="W9" s="3"/>
      <c r="X9" s="13"/>
      <c r="Y9" s="3"/>
      <c r="Z9" s="13"/>
      <c r="AA9" s="3"/>
      <c r="AB9" s="13"/>
      <c r="AC9" s="3"/>
      <c r="AD9" s="3"/>
      <c r="AE9" s="3"/>
      <c r="AF9" s="3"/>
      <c r="AG9" s="13"/>
      <c r="AH9" s="3"/>
      <c r="AI9" s="13"/>
      <c r="AJ9" s="3"/>
      <c r="AK9" s="13"/>
      <c r="AL9" s="3"/>
      <c r="AM9" s="13"/>
      <c r="AN9" s="3"/>
      <c r="AO9" s="3"/>
      <c r="AP9" s="3"/>
      <c r="AQ9" s="13"/>
      <c r="AR9" s="3"/>
      <c r="AS9" s="13"/>
      <c r="AT9" s="3"/>
      <c r="AU9" s="3"/>
      <c r="AV9" s="13"/>
      <c r="AW9" s="3"/>
      <c r="AX9" s="13"/>
      <c r="AY9" s="3"/>
      <c r="AZ9" s="13"/>
      <c r="BA9" s="3"/>
      <c r="BB9" s="13"/>
      <c r="BC9" s="3"/>
      <c r="BD9" s="13"/>
      <c r="BE9" s="3"/>
      <c r="BF9" s="13"/>
      <c r="BG9" s="3"/>
      <c r="BH9" s="13"/>
      <c r="BI9" s="3"/>
      <c r="BJ9" s="13"/>
      <c r="BK9" s="3"/>
      <c r="BL9" s="3"/>
      <c r="BM9" s="13"/>
      <c r="BN9" s="3"/>
      <c r="BO9" s="13"/>
      <c r="BP9" s="3"/>
      <c r="BQ9" s="13"/>
      <c r="BR9" s="3"/>
      <c r="BS9" s="3"/>
      <c r="BT9" s="3"/>
      <c r="BU9" s="3"/>
      <c r="BV9" s="3"/>
      <c r="BW9" s="3"/>
      <c r="BX9" s="3"/>
      <c r="BY9" s="3"/>
      <c r="BZ9" s="3"/>
      <c r="CA9" s="3">
        <v>100</v>
      </c>
      <c r="CB9" s="14"/>
      <c r="CC9" s="1" t="s">
        <v>59</v>
      </c>
    </row>
  </sheetData>
  <autoFilter ref="A1:CC9" xr:uid="{8485A02C-D691-4B8C-8C25-CB3085498960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etnia_1</vt:lpstr>
      <vt:lpstr>etnia_2</vt:lpstr>
      <vt:lpstr>etnia_porc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 Santana</dc:creator>
  <cp:lastModifiedBy>Yuli Santana</cp:lastModifiedBy>
  <dcterms:created xsi:type="dcterms:W3CDTF">2020-07-22T13:01:24Z</dcterms:created>
  <dcterms:modified xsi:type="dcterms:W3CDTF">2020-07-28T15:05:14Z</dcterms:modified>
</cp:coreProperties>
</file>