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yfileserv\情報システム\USERS\川内\VBA\●各種機能\"/>
    </mc:Choice>
  </mc:AlternateContent>
  <bookViews>
    <workbookView xWindow="120" yWindow="120" windowWidth="22920" windowHeight="7650" activeTab="1"/>
  </bookViews>
  <sheets>
    <sheet name="TS" sheetId="2" r:id="rId1"/>
    <sheet name="実用" sheetId="3" r:id="rId2"/>
  </sheets>
  <calcPr calcId="162913"/>
</workbook>
</file>

<file path=xl/calcChain.xml><?xml version="1.0" encoding="utf-8"?>
<calcChain xmlns="http://schemas.openxmlformats.org/spreadsheetml/2006/main">
  <c r="Q7" i="3" l="1"/>
  <c r="Q3" i="3" l="1"/>
  <c r="Q4" i="3"/>
  <c r="Q5" i="3" l="1"/>
  <c r="F12" i="3"/>
  <c r="J4" i="3"/>
  <c r="H4" i="3"/>
  <c r="J8" i="3"/>
  <c r="H8" i="3"/>
  <c r="J6" i="3"/>
  <c r="H6" i="3"/>
  <c r="Q6" i="3" l="1"/>
  <c r="H12" i="3"/>
  <c r="J12" i="3"/>
  <c r="B10" i="2"/>
  <c r="J4" i="2"/>
  <c r="H4" i="2"/>
  <c r="G10" i="2" l="1"/>
</calcChain>
</file>

<file path=xl/sharedStrings.xml><?xml version="1.0" encoding="utf-8"?>
<sst xmlns="http://schemas.openxmlformats.org/spreadsheetml/2006/main" count="41" uniqueCount="23">
  <si>
    <t>1日の業務時間</t>
    <rPh sb="1" eb="2">
      <t>ニチ</t>
    </rPh>
    <rPh sb="3" eb="5">
      <t>ギョウム</t>
    </rPh>
    <rPh sb="5" eb="7">
      <t>ジカン</t>
    </rPh>
    <phoneticPr fontId="2"/>
  </si>
  <si>
    <t>月の出勤日数</t>
    <rPh sb="0" eb="1">
      <t>ツキ</t>
    </rPh>
    <rPh sb="2" eb="4">
      <t>シュッキン</t>
    </rPh>
    <rPh sb="4" eb="6">
      <t>ニッスウ</t>
    </rPh>
    <phoneticPr fontId="2"/>
  </si>
  <si>
    <t>月の合計業務時間</t>
    <rPh sb="0" eb="1">
      <t>ツキ</t>
    </rPh>
    <rPh sb="2" eb="4">
      <t>ゴウケイ</t>
    </rPh>
    <rPh sb="4" eb="6">
      <t>ギョウム</t>
    </rPh>
    <rPh sb="6" eb="8">
      <t>ジカン</t>
    </rPh>
    <phoneticPr fontId="2"/>
  </si>
  <si>
    <t>ROUNDDOWN関数引数0</t>
    <rPh sb="9" eb="11">
      <t>カンスウ</t>
    </rPh>
    <rPh sb="11" eb="13">
      <t>ヒキスウ</t>
    </rPh>
    <phoneticPr fontId="2"/>
  </si>
  <si>
    <t>MOD関数引数1</t>
    <rPh sb="3" eb="5">
      <t>カンスウ</t>
    </rPh>
    <rPh sb="5" eb="7">
      <t>ヒキスウ</t>
    </rPh>
    <phoneticPr fontId="2"/>
  </si>
  <si>
    <t>ID</t>
    <phoneticPr fontId="2"/>
  </si>
  <si>
    <t>h</t>
    <phoneticPr fontId="2"/>
  </si>
  <si>
    <t>m</t>
    <phoneticPr fontId="2"/>
  </si>
  <si>
    <t>h</t>
    <phoneticPr fontId="2"/>
  </si>
  <si>
    <t>(F4*B4+F4*D4/60)-(F4*D4%60/60)</t>
    <phoneticPr fontId="2"/>
  </si>
  <si>
    <t>MOD</t>
    <phoneticPr fontId="2"/>
  </si>
  <si>
    <t>時間計算</t>
    <rPh sb="0" eb="2">
      <t>ジカン</t>
    </rPh>
    <rPh sb="2" eb="4">
      <t>ケイサン</t>
    </rPh>
    <phoneticPr fontId="2"/>
  </si>
  <si>
    <t>分計算</t>
    <rPh sb="0" eb="1">
      <t>フン</t>
    </rPh>
    <rPh sb="1" eb="3">
      <t>ケイサン</t>
    </rPh>
    <phoneticPr fontId="2"/>
  </si>
  <si>
    <t>少数点切捨て(分の部分が小数点以下)で時間のみ表示</t>
    <rPh sb="0" eb="2">
      <t>ショウスウ</t>
    </rPh>
    <rPh sb="2" eb="3">
      <t>テン</t>
    </rPh>
    <rPh sb="3" eb="5">
      <t>キリス</t>
    </rPh>
    <rPh sb="7" eb="8">
      <t>フン</t>
    </rPh>
    <rPh sb="9" eb="11">
      <t>ブブン</t>
    </rPh>
    <rPh sb="12" eb="15">
      <t>ショウスウテン</t>
    </rPh>
    <rPh sb="15" eb="17">
      <t>イカ</t>
    </rPh>
    <rPh sb="19" eb="21">
      <t>ジカン</t>
    </rPh>
    <rPh sb="23" eb="25">
      <t>ヒョウジ</t>
    </rPh>
    <phoneticPr fontId="2"/>
  </si>
  <si>
    <t>少数点あり－切捨て＝小数点のみ表示（分の部分が小数点以下）</t>
    <rPh sb="0" eb="2">
      <t>ショウスウ</t>
    </rPh>
    <rPh sb="2" eb="3">
      <t>テン</t>
    </rPh>
    <rPh sb="6" eb="8">
      <t>キリス</t>
    </rPh>
    <rPh sb="10" eb="13">
      <t>ショウスウテン</t>
    </rPh>
    <rPh sb="15" eb="17">
      <t>ヒョウジ</t>
    </rPh>
    <rPh sb="18" eb="19">
      <t>フン</t>
    </rPh>
    <rPh sb="20" eb="22">
      <t>ブブン</t>
    </rPh>
    <rPh sb="23" eb="26">
      <t>ショウスウテン</t>
    </rPh>
    <rPh sb="26" eb="28">
      <t>イカ</t>
    </rPh>
    <phoneticPr fontId="2"/>
  </si>
  <si>
    <t>30分</t>
    <rPh sb="2" eb="3">
      <t>フン</t>
    </rPh>
    <phoneticPr fontId="2"/>
  </si>
  <si>
    <t>１時間</t>
    <rPh sb="1" eb="3">
      <t>ジカン</t>
    </rPh>
    <phoneticPr fontId="2"/>
  </si>
  <si>
    <t>1日</t>
    <rPh sb="1" eb="2">
      <t>ニチ</t>
    </rPh>
    <phoneticPr fontId="2"/>
  </si>
  <si>
    <t>時間計算式用</t>
    <rPh sb="0" eb="2">
      <t>ジカン</t>
    </rPh>
    <rPh sb="2" eb="5">
      <t>ケイサンシキ</t>
    </rPh>
    <rPh sb="5" eb="6">
      <t>ヨウ</t>
    </rPh>
    <phoneticPr fontId="2"/>
  </si>
  <si>
    <t>日付関数</t>
    <rPh sb="0" eb="2">
      <t>ヒヅケ</t>
    </rPh>
    <rPh sb="2" eb="4">
      <t>カンスウ</t>
    </rPh>
    <phoneticPr fontId="2"/>
  </si>
  <si>
    <t>今日(Ctrl + +)</t>
    <rPh sb="0" eb="2">
      <t>キョウ</t>
    </rPh>
    <phoneticPr fontId="2"/>
  </si>
  <si>
    <t>現在時刻(Ctrl + *)</t>
    <rPh sb="0" eb="2">
      <t>ゲンザイ</t>
    </rPh>
    <rPh sb="2" eb="4">
      <t>ジコク</t>
    </rPh>
    <phoneticPr fontId="2"/>
  </si>
  <si>
    <t>セル参照</t>
    <rPh sb="2" eb="4">
      <t>サンショウ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</si>
</sst>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000000000000"/>
    <numFmt numFmtId="177" formatCode="[$-F800]dddd\,\ mmmm\ dd\,\ yyyy"/>
  </numFmts>
  <fonts count="3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 style="medium">
        <color rgb="FF7030A0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vertical="center"/>
    </xf>
    <xf numFmtId="14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0" fillId="0" borderId="4" xfId="0" applyBorder="1">
      <alignment vertical="center"/>
    </xf>
    <xf numFmtId="176" fontId="0" fillId="0" borderId="4" xfId="0" applyNumberFormat="1" applyBorder="1">
      <alignment vertical="center"/>
    </xf>
    <xf numFmtId="20" fontId="0" fillId="0" borderId="0" xfId="0" applyNumberFormat="1">
      <alignment vertical="center"/>
    </xf>
    <xf numFmtId="177" fontId="1" fillId="0" borderId="0" xfId="1" applyNumberFormat="1">
      <alignment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8" fontId="0" fillId="0" borderId="0" xfId="0" applyNumberFormat="1">
      <alignment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O13"/>
  <sheetViews>
    <sheetView workbookViewId="0">
      <selection activeCell="A3" sqref="A3:K4"/>
    </sheetView>
  </sheetViews>
  <sheetFormatPr defaultRowHeight="13.5" x14ac:dyDescent="0.15"/>
  <cols>
    <col min="2" max="2" width="5.625" customWidth="1"/>
    <col min="3" max="3" width="2.125" customWidth="1"/>
    <col min="4" max="4" width="5.625" customWidth="1"/>
    <col min="5" max="5" width="2.125" customWidth="1"/>
    <col min="7" max="8" width="4.375" customWidth="1"/>
    <col min="9" max="9" width="2" customWidth="1"/>
    <col min="10" max="10" width="4.375" customWidth="1"/>
    <col min="11" max="11" width="1.875" customWidth="1"/>
    <col min="12" max="18" width="8.875" customWidth="1"/>
  </cols>
  <sheetData>
    <row r="3" spans="1:15" ht="14.25" thickBot="1" x14ac:dyDescent="0.2">
      <c r="A3" t="s">
        <v>5</v>
      </c>
      <c r="B3" t="s">
        <v>0</v>
      </c>
      <c r="F3" t="s">
        <v>1</v>
      </c>
      <c r="H3" t="s">
        <v>2</v>
      </c>
    </row>
    <row r="4" spans="1:15" ht="14.25" thickBot="1" x14ac:dyDescent="0.2">
      <c r="A4">
        <v>1</v>
      </c>
      <c r="B4" s="3">
        <v>7</v>
      </c>
      <c r="C4" t="s">
        <v>6</v>
      </c>
      <c r="D4" s="4">
        <v>45</v>
      </c>
      <c r="E4" t="s">
        <v>7</v>
      </c>
      <c r="F4" s="6">
        <v>15</v>
      </c>
      <c r="G4" s="5"/>
      <c r="H4" s="2">
        <f>INT(B4*F4+((D4*F4)/60))</f>
        <v>116</v>
      </c>
      <c r="I4" s="1" t="s">
        <v>8</v>
      </c>
      <c r="J4" s="1">
        <f>60*((D4*F4/60)-INT(D4*F4/60))</f>
        <v>15</v>
      </c>
      <c r="K4" t="s">
        <v>7</v>
      </c>
      <c r="M4" t="s">
        <v>11</v>
      </c>
      <c r="N4" t="s">
        <v>13</v>
      </c>
      <c r="O4" s="1"/>
    </row>
    <row r="5" spans="1:15" x14ac:dyDescent="0.15">
      <c r="M5" t="s">
        <v>12</v>
      </c>
      <c r="N5" t="s">
        <v>14</v>
      </c>
    </row>
    <row r="9" spans="1:15" x14ac:dyDescent="0.15">
      <c r="B9" t="s">
        <v>3</v>
      </c>
      <c r="G9" t="s">
        <v>4</v>
      </c>
    </row>
    <row r="10" spans="1:15" x14ac:dyDescent="0.15">
      <c r="B10">
        <f>ROUNDDOWN(B4*F4+(D4*F4/60),0)</f>
        <v>116</v>
      </c>
      <c r="G10">
        <f>60*MOD((B4*F4+((D4*F4)/60)),1)</f>
        <v>15</v>
      </c>
    </row>
    <row r="12" spans="1:15" x14ac:dyDescent="0.15">
      <c r="G12" t="s">
        <v>10</v>
      </c>
    </row>
    <row r="13" spans="1:15" x14ac:dyDescent="0.15">
      <c r="G13" t="s">
        <v>9</v>
      </c>
    </row>
  </sheetData>
  <phoneticPr fontId="2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Q12"/>
  <sheetViews>
    <sheetView tabSelected="1" workbookViewId="0">
      <selection activeCell="Q7" sqref="Q7"/>
    </sheetView>
  </sheetViews>
  <sheetFormatPr defaultRowHeight="13.5" x14ac:dyDescent="0.15"/>
  <cols>
    <col min="2" max="2" width="5.625" customWidth="1"/>
    <col min="3" max="3" width="2.5" bestFit="1" customWidth="1"/>
    <col min="4" max="4" width="5.625" customWidth="1"/>
    <col min="5" max="5" width="2.875" bestFit="1" customWidth="1"/>
    <col min="6" max="6" width="5.625" customWidth="1"/>
    <col min="8" max="8" width="5.625" customWidth="1"/>
    <col min="9" max="9" width="2.5" bestFit="1" customWidth="1"/>
    <col min="10" max="10" width="5.625" customWidth="1"/>
    <col min="11" max="11" width="2.875" bestFit="1" customWidth="1"/>
    <col min="14" max="14" width="19.875" bestFit="1" customWidth="1"/>
    <col min="16" max="16" width="17.125" bestFit="1" customWidth="1"/>
    <col min="17" max="17" width="17.25" bestFit="1" customWidth="1"/>
  </cols>
  <sheetData>
    <row r="2" spans="1:17" x14ac:dyDescent="0.15">
      <c r="M2" s="13" t="s">
        <v>18</v>
      </c>
      <c r="N2" s="13"/>
      <c r="P2" s="14" t="s">
        <v>19</v>
      </c>
      <c r="Q2" s="14"/>
    </row>
    <row r="3" spans="1:17" ht="14.25" thickBot="1" x14ac:dyDescent="0.2">
      <c r="A3" t="s">
        <v>5</v>
      </c>
      <c r="B3" t="s">
        <v>0</v>
      </c>
      <c r="F3" t="s">
        <v>1</v>
      </c>
      <c r="H3" t="s">
        <v>2</v>
      </c>
      <c r="M3" s="9" t="s">
        <v>15</v>
      </c>
      <c r="N3" s="10">
        <v>2.0833333333333301E-2</v>
      </c>
      <c r="P3" s="7" t="s">
        <v>20</v>
      </c>
      <c r="Q3" s="7">
        <f ca="1">TODAY()</f>
        <v>43537</v>
      </c>
    </row>
    <row r="4" spans="1:17" ht="14.25" thickBot="1" x14ac:dyDescent="0.2">
      <c r="A4">
        <v>1</v>
      </c>
      <c r="B4" s="3">
        <v>7</v>
      </c>
      <c r="C4" t="s">
        <v>6</v>
      </c>
      <c r="D4" s="4">
        <v>45</v>
      </c>
      <c r="E4" t="s">
        <v>7</v>
      </c>
      <c r="F4" s="6">
        <v>14</v>
      </c>
      <c r="G4" s="5"/>
      <c r="H4" s="2">
        <f>INT(B4*F4+((D4*F4)/60))</f>
        <v>108</v>
      </c>
      <c r="I4" s="1" t="s">
        <v>8</v>
      </c>
      <c r="J4" s="1">
        <f>60*((D4*F4/60)-INT(D4*F4/60))</f>
        <v>30</v>
      </c>
      <c r="K4" t="s">
        <v>7</v>
      </c>
      <c r="M4" s="9" t="s">
        <v>16</v>
      </c>
      <c r="N4" s="10">
        <v>4.1666666666666699E-2</v>
      </c>
      <c r="P4" s="11" t="s">
        <v>21</v>
      </c>
      <c r="Q4" s="8">
        <f ca="1">NOW()</f>
        <v>43537.666577199074</v>
      </c>
    </row>
    <row r="5" spans="1:17" ht="14.25" thickBot="1" x14ac:dyDescent="0.2">
      <c r="M5" s="9" t="s">
        <v>17</v>
      </c>
      <c r="N5" s="9">
        <v>1</v>
      </c>
      <c r="P5" t="s">
        <v>22</v>
      </c>
      <c r="Q5" s="7">
        <f ca="1">DATE(YEAR(Q3)-1,MONTH(Q3)-1,DAY(Q3)-1)</f>
        <v>43143</v>
      </c>
    </row>
    <row r="6" spans="1:17" ht="14.25" thickBot="1" x14ac:dyDescent="0.2">
      <c r="A6">
        <v>2</v>
      </c>
      <c r="B6" s="3">
        <v>8</v>
      </c>
      <c r="C6" t="s">
        <v>6</v>
      </c>
      <c r="D6" s="4">
        <v>0</v>
      </c>
      <c r="E6" t="s">
        <v>7</v>
      </c>
      <c r="F6" s="6">
        <v>0</v>
      </c>
      <c r="G6" s="5"/>
      <c r="H6" s="2">
        <f>INT(B6*F6+((D6*F6)/60))</f>
        <v>0</v>
      </c>
      <c r="I6" s="1" t="s">
        <v>8</v>
      </c>
      <c r="J6" s="1">
        <f>60*((D6*F6/60)-INT(D6*F6/60))</f>
        <v>0</v>
      </c>
      <c r="K6" t="s">
        <v>7</v>
      </c>
      <c r="P6" t="s">
        <v>22</v>
      </c>
      <c r="Q6" s="12" t="str">
        <f ca="1">TEXT(DATE(YEAR(Q5),MONTH(Q5)+1,DAY(Q5)-1),"yyyy/m/d")&amp;" 23:00"</f>
        <v>2018/3/11 23:00</v>
      </c>
    </row>
    <row r="7" spans="1:17" ht="14.25" thickBot="1" x14ac:dyDescent="0.2">
      <c r="N7" s="8"/>
      <c r="Q7" s="15">
        <f>TIME(Q10,R10,S10)</f>
        <v>0</v>
      </c>
    </row>
    <row r="8" spans="1:17" ht="14.25" thickBot="1" x14ac:dyDescent="0.2">
      <c r="A8">
        <v>3</v>
      </c>
      <c r="B8" s="3">
        <v>3</v>
      </c>
      <c r="C8" t="s">
        <v>6</v>
      </c>
      <c r="D8" s="4">
        <v>45</v>
      </c>
      <c r="E8" t="s">
        <v>7</v>
      </c>
      <c r="F8" s="6">
        <v>0</v>
      </c>
      <c r="G8" s="5"/>
      <c r="H8" s="2">
        <f>INT(B8*F8+((D8*F8)/60))</f>
        <v>0</v>
      </c>
      <c r="I8" s="1" t="s">
        <v>8</v>
      </c>
      <c r="J8" s="1">
        <f>60*((D8*F8/60)-INT(D8*F8/60))</f>
        <v>0</v>
      </c>
      <c r="K8" t="s">
        <v>7</v>
      </c>
    </row>
    <row r="12" spans="1:17" x14ac:dyDescent="0.15">
      <c r="F12">
        <f>SUM(F4:F11)</f>
        <v>14</v>
      </c>
      <c r="H12">
        <f>INT(SUM(H4:H11)+(SUM(J4:J11)/60))</f>
        <v>108</v>
      </c>
      <c r="J12">
        <f>60*((SUM(J4:J11)/60)-INT(SUM(J4:J11)/60))</f>
        <v>30</v>
      </c>
    </row>
  </sheetData>
  <mergeCells count="2">
    <mergeCell ref="M2:N2"/>
    <mergeCell ref="P2:Q2"/>
  </mergeCells>
  <phoneticPr fontId="2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TS</vt:lpstr>
      <vt:lpstr>実用</vt:lpstr>
    </vt:vector>
  </TitlesOfParts>
  <Company>石原産業株式会社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川内雄貴@Y総務部</dc:creator>
  <cp:lastModifiedBy>川内雄貴@Y総務部</cp:lastModifiedBy>
  <dcterms:created xsi:type="dcterms:W3CDTF">2017-05-10T23:29:53Z</dcterms:created>
  <dcterms:modified xsi:type="dcterms:W3CDTF">2019-03-13T06:59:55Z</dcterms:modified>
</cp:coreProperties>
</file>