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github/SFP/"/>
    </mc:Choice>
  </mc:AlternateContent>
  <xr:revisionPtr revIDLastSave="0" documentId="13_ncr:1_{AD6C02AE-6F7F-424C-BB6B-9E2E191B4187}" xr6:coauthVersionLast="36" xr6:coauthVersionMax="45" xr10:uidLastSave="{00000000-0000-0000-0000-000000000000}"/>
  <bookViews>
    <workbookView xWindow="0" yWindow="460" windowWidth="33600" windowHeight="20540" xr2:uid="{DBC9F8BE-E54E-D745-ADB4-BC86104A2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O2" i="1"/>
  <c r="K2" i="1"/>
  <c r="G3" i="1"/>
  <c r="G2" i="1"/>
  <c r="C16" i="1" l="1"/>
  <c r="O4" i="1"/>
  <c r="O3" i="1"/>
  <c r="K4" i="1"/>
  <c r="K3" i="1"/>
  <c r="G5" i="1"/>
  <c r="G4" i="1"/>
  <c r="C3" i="1"/>
  <c r="C4" i="1"/>
  <c r="C5" i="1"/>
  <c r="C6" i="1"/>
  <c r="C7" i="1"/>
  <c r="C8" i="1"/>
  <c r="C9" i="1"/>
  <c r="C10" i="1"/>
  <c r="C11" i="1"/>
  <c r="C2" i="1"/>
  <c r="C13" i="1" l="1"/>
  <c r="C14" i="1"/>
  <c r="C15" i="1"/>
  <c r="C12" i="1"/>
  <c r="O5" i="1"/>
  <c r="K5" i="1"/>
  <c r="G6" i="1"/>
  <c r="O6" i="1" l="1"/>
  <c r="K6" i="1"/>
  <c r="G7" i="1"/>
  <c r="O7" i="1" l="1"/>
  <c r="K7" i="1"/>
  <c r="G8" i="1"/>
  <c r="O8" i="1" l="1"/>
  <c r="K8" i="1"/>
  <c r="G9" i="1"/>
  <c r="O9" i="1" l="1"/>
  <c r="K9" i="1"/>
  <c r="G10" i="1"/>
  <c r="O10" i="1" l="1"/>
  <c r="K10" i="1"/>
  <c r="G11" i="1"/>
  <c r="O11" i="1" l="1"/>
  <c r="K11" i="1"/>
  <c r="G12" i="1"/>
  <c r="O12" i="1" l="1"/>
  <c r="K12" i="1"/>
  <c r="G13" i="1"/>
  <c r="O13" i="1" l="1"/>
  <c r="K13" i="1"/>
  <c r="G14" i="1"/>
  <c r="O14" i="1" l="1"/>
  <c r="K14" i="1"/>
  <c r="G16" i="1"/>
  <c r="G15" i="1"/>
  <c r="O16" i="1" l="1"/>
  <c r="O15" i="1"/>
  <c r="K16" i="1"/>
  <c r="K15" i="1"/>
</calcChain>
</file>

<file path=xl/sharedStrings.xml><?xml version="1.0" encoding="utf-8"?>
<sst xmlns="http://schemas.openxmlformats.org/spreadsheetml/2006/main" count="17" uniqueCount="8">
  <si>
    <t>ref</t>
    <phoneticPr fontId="1"/>
  </si>
  <si>
    <t>Rn</t>
    <phoneticPr fontId="1"/>
  </si>
  <si>
    <t>Read</t>
    <phoneticPr fontId="1"/>
  </si>
  <si>
    <t>2号</t>
    <phoneticPr fontId="1"/>
  </si>
  <si>
    <t>3号</t>
    <phoneticPr fontId="1"/>
  </si>
  <si>
    <t>1号</t>
    <phoneticPr fontId="1"/>
  </si>
  <si>
    <t>4号</t>
    <phoneticPr fontId="1"/>
  </si>
  <si>
    <t>6号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</si>
</sst>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3732599743023753"/>
                  <c:y val="1.112961841307857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277</c:v>
                </c:pt>
                <c:pt idx="1">
                  <c:v>312</c:v>
                </c:pt>
                <c:pt idx="2">
                  <c:v>350</c:v>
                </c:pt>
                <c:pt idx="3">
                  <c:v>494</c:v>
                </c:pt>
                <c:pt idx="4">
                  <c:v>539</c:v>
                </c:pt>
                <c:pt idx="5">
                  <c:v>582</c:v>
                </c:pt>
                <c:pt idx="6">
                  <c:v>713</c:v>
                </c:pt>
                <c:pt idx="7">
                  <c:v>745</c:v>
                </c:pt>
                <c:pt idx="8">
                  <c:v>778</c:v>
                </c:pt>
                <c:pt idx="9">
                  <c:v>875</c:v>
                </c:pt>
                <c:pt idx="10">
                  <c:v>907</c:v>
                </c:pt>
                <c:pt idx="11">
                  <c:v>937</c:v>
                </c:pt>
                <c:pt idx="12">
                  <c:v>993</c:v>
                </c:pt>
                <c:pt idx="13">
                  <c:v>945</c:v>
                </c:pt>
                <c:pt idx="14">
                  <c:v>1071</c:v>
                </c:pt>
              </c:numCache>
            </c:numRef>
          </c:xVal>
          <c:yVal>
            <c:numRef>
              <c:f>Sheet1!$C$2:$C$17</c:f>
              <c:numCache>
                <c:formatCode>0</c:formatCode>
                <c:ptCount val="16"/>
                <c:pt idx="0">
                  <c:v>801.09631949882544</c:v>
                </c:pt>
                <c:pt idx="1">
                  <c:v>779.72560975609758</c:v>
                </c:pt>
                <c:pt idx="2">
                  <c:v>757.77777777777771</c:v>
                </c:pt>
                <c:pt idx="3">
                  <c:v>684.73895582329317</c:v>
                </c:pt>
                <c:pt idx="4">
                  <c:v>664.71734892787515</c:v>
                </c:pt>
                <c:pt idx="5">
                  <c:v>646.64981036662459</c:v>
                </c:pt>
                <c:pt idx="6">
                  <c:v>597.19789842381783</c:v>
                </c:pt>
                <c:pt idx="7">
                  <c:v>586.24641833810881</c:v>
                </c:pt>
                <c:pt idx="8">
                  <c:v>575.36557930258721</c:v>
                </c:pt>
                <c:pt idx="9">
                  <c:v>545.6</c:v>
                </c:pt>
                <c:pt idx="10">
                  <c:v>536.44467750393289</c:v>
                </c:pt>
                <c:pt idx="11">
                  <c:v>528.13629323696443</c:v>
                </c:pt>
                <c:pt idx="12">
                  <c:v>513.29653788258906</c:v>
                </c:pt>
                <c:pt idx="13">
                  <c:v>525.96401028277637</c:v>
                </c:pt>
                <c:pt idx="14">
                  <c:v>493.96426846933844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4-5149-A001-949173396A3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37246690607188748"/>
                  <c:y val="0.17296960175651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277</c:v>
                </c:pt>
                <c:pt idx="1">
                  <c:v>312</c:v>
                </c:pt>
                <c:pt idx="2">
                  <c:v>350</c:v>
                </c:pt>
                <c:pt idx="3">
                  <c:v>494</c:v>
                </c:pt>
                <c:pt idx="4">
                  <c:v>539</c:v>
                </c:pt>
                <c:pt idx="5">
                  <c:v>582</c:v>
                </c:pt>
                <c:pt idx="6">
                  <c:v>713</c:v>
                </c:pt>
                <c:pt idx="7">
                  <c:v>745</c:v>
                </c:pt>
                <c:pt idx="8">
                  <c:v>778</c:v>
                </c:pt>
                <c:pt idx="9">
                  <c:v>875</c:v>
                </c:pt>
                <c:pt idx="10">
                  <c:v>907</c:v>
                </c:pt>
                <c:pt idx="11">
                  <c:v>937</c:v>
                </c:pt>
                <c:pt idx="12">
                  <c:v>993</c:v>
                </c:pt>
                <c:pt idx="13">
                  <c:v>945</c:v>
                </c:pt>
                <c:pt idx="14">
                  <c:v>1071</c:v>
                </c:pt>
              </c:numCache>
            </c:numRef>
          </c:xVal>
          <c:yVal>
            <c:numRef>
              <c:f>Sheet1!$G$2:$G$17</c:f>
              <c:numCache>
                <c:formatCode>0</c:formatCode>
                <c:ptCount val="16"/>
                <c:pt idx="0">
                  <c:v>747.078870496592</c:v>
                </c:pt>
                <c:pt idx="1">
                  <c:v>722.45762711864415</c:v>
                </c:pt>
                <c:pt idx="2">
                  <c:v>697.5</c:v>
                </c:pt>
                <c:pt idx="3">
                  <c:v>616.76045016077171</c:v>
                </c:pt>
                <c:pt idx="4">
                  <c:v>595.22885958107054</c:v>
                </c:pt>
                <c:pt idx="5">
                  <c:v>576.01351351351354</c:v>
                </c:pt>
                <c:pt idx="6">
                  <c:v>524.43609022556393</c:v>
                </c:pt>
                <c:pt idx="7">
                  <c:v>513.21070234113711</c:v>
                </c:pt>
                <c:pt idx="8">
                  <c:v>502.12696335078533</c:v>
                </c:pt>
                <c:pt idx="9">
                  <c:v>472.15384615384619</c:v>
                </c:pt>
                <c:pt idx="10">
                  <c:v>463.03560651780327</c:v>
                </c:pt>
                <c:pt idx="11">
                  <c:v>454.80142264374626</c:v>
                </c:pt>
                <c:pt idx="12">
                  <c:v>440.18932874354562</c:v>
                </c:pt>
                <c:pt idx="13">
                  <c:v>452.6548672566372</c:v>
                </c:pt>
                <c:pt idx="14">
                  <c:v>421.33443163097201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4-5149-A001-949173396A38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980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35238322406351924"/>
                  <c:y val="0.33371611901877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277</c:v>
                </c:pt>
                <c:pt idx="1">
                  <c:v>312</c:v>
                </c:pt>
                <c:pt idx="2">
                  <c:v>350</c:v>
                </c:pt>
                <c:pt idx="3">
                  <c:v>494</c:v>
                </c:pt>
                <c:pt idx="4">
                  <c:v>539</c:v>
                </c:pt>
                <c:pt idx="5">
                  <c:v>582</c:v>
                </c:pt>
                <c:pt idx="6">
                  <c:v>713</c:v>
                </c:pt>
                <c:pt idx="7">
                  <c:v>745</c:v>
                </c:pt>
                <c:pt idx="8">
                  <c:v>778</c:v>
                </c:pt>
                <c:pt idx="9">
                  <c:v>875</c:v>
                </c:pt>
                <c:pt idx="10">
                  <c:v>907</c:v>
                </c:pt>
                <c:pt idx="11">
                  <c:v>937</c:v>
                </c:pt>
                <c:pt idx="12">
                  <c:v>993</c:v>
                </c:pt>
                <c:pt idx="13">
                  <c:v>945</c:v>
                </c:pt>
                <c:pt idx="14">
                  <c:v>1071</c:v>
                </c:pt>
              </c:numCache>
            </c:numRef>
          </c:xVal>
          <c:yVal>
            <c:numRef>
              <c:f>Sheet1!$K$2:$K$17</c:f>
              <c:numCache>
                <c:formatCode>0</c:formatCode>
                <c:ptCount val="16"/>
                <c:pt idx="0">
                  <c:v>797.56563245823384</c:v>
                </c:pt>
                <c:pt idx="1">
                  <c:v>775.95975232198145</c:v>
                </c:pt>
                <c:pt idx="2">
                  <c:v>753.78947368421052</c:v>
                </c:pt>
                <c:pt idx="3">
                  <c:v>680.14925373134326</c:v>
                </c:pt>
                <c:pt idx="4">
                  <c:v>660</c:v>
                </c:pt>
                <c:pt idx="5">
                  <c:v>641.83098591549299</c:v>
                </c:pt>
                <c:pt idx="6">
                  <c:v>592.16774955699941</c:v>
                </c:pt>
                <c:pt idx="7">
                  <c:v>581.18260869565222</c:v>
                </c:pt>
                <c:pt idx="8">
                  <c:v>570.27303754266211</c:v>
                </c:pt>
                <c:pt idx="9">
                  <c:v>540.45283018867929</c:v>
                </c:pt>
                <c:pt idx="10">
                  <c:v>531.28775834658188</c:v>
                </c:pt>
                <c:pt idx="11">
                  <c:v>522.97339593114248</c:v>
                </c:pt>
                <c:pt idx="12">
                  <c:v>508.1297516472377</c:v>
                </c:pt>
                <c:pt idx="13">
                  <c:v>520.79999999999995</c:v>
                </c:pt>
                <c:pt idx="14">
                  <c:v>488.80546075085323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4-5149-A001-949173396A38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610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39381135307877313"/>
                  <c:y val="-3.1113151120533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277</c:v>
                </c:pt>
                <c:pt idx="1">
                  <c:v>312</c:v>
                </c:pt>
                <c:pt idx="2">
                  <c:v>350</c:v>
                </c:pt>
                <c:pt idx="3">
                  <c:v>494</c:v>
                </c:pt>
                <c:pt idx="4">
                  <c:v>539</c:v>
                </c:pt>
                <c:pt idx="5">
                  <c:v>582</c:v>
                </c:pt>
                <c:pt idx="6">
                  <c:v>713</c:v>
                </c:pt>
                <c:pt idx="7">
                  <c:v>745</c:v>
                </c:pt>
                <c:pt idx="8">
                  <c:v>778</c:v>
                </c:pt>
                <c:pt idx="9">
                  <c:v>875</c:v>
                </c:pt>
                <c:pt idx="10">
                  <c:v>907</c:v>
                </c:pt>
                <c:pt idx="11">
                  <c:v>937</c:v>
                </c:pt>
                <c:pt idx="12">
                  <c:v>993</c:v>
                </c:pt>
                <c:pt idx="13">
                  <c:v>945</c:v>
                </c:pt>
                <c:pt idx="14">
                  <c:v>1071</c:v>
                </c:pt>
              </c:numCache>
            </c:numRef>
          </c:xVal>
          <c:yVal>
            <c:numRef>
              <c:f>Sheet1!$O$2:$O$17</c:f>
              <c:numCache>
                <c:formatCode>0</c:formatCode>
                <c:ptCount val="16"/>
                <c:pt idx="0">
                  <c:v>703.52874859075541</c:v>
                </c:pt>
                <c:pt idx="1">
                  <c:v>676.82212581344902</c:v>
                </c:pt>
                <c:pt idx="2">
                  <c:v>650.03125</c:v>
                </c:pt>
                <c:pt idx="3">
                  <c:v>565.24456521739137</c:v>
                </c:pt>
                <c:pt idx="4">
                  <c:v>543.10704960835506</c:v>
                </c:pt>
                <c:pt idx="5">
                  <c:v>523.51510067114089</c:v>
                </c:pt>
                <c:pt idx="6">
                  <c:v>471.67800453514741</c:v>
                </c:pt>
                <c:pt idx="7">
                  <c:v>460.5387453874539</c:v>
                </c:pt>
                <c:pt idx="8">
                  <c:v>449.58933717579248</c:v>
                </c:pt>
                <c:pt idx="9">
                  <c:v>420.22222222222223</c:v>
                </c:pt>
                <c:pt idx="10">
                  <c:v>411.35794330916281</c:v>
                </c:pt>
                <c:pt idx="11">
                  <c:v>403.38073691014864</c:v>
                </c:pt>
                <c:pt idx="12">
                  <c:v>389.28883343730502</c:v>
                </c:pt>
                <c:pt idx="13">
                  <c:v>401.30546623794214</c:v>
                </c:pt>
                <c:pt idx="14">
                  <c:v>371.22546103509814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4-5149-A001-94917339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443760"/>
        <c:axId val="1714445440"/>
      </c:scatterChart>
      <c:valAx>
        <c:axId val="17144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5440"/>
        <c:crosses val="autoZero"/>
        <c:crossBetween val="midCat"/>
      </c:valAx>
      <c:valAx>
        <c:axId val="1714445440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3760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8577841155682313"/>
          <c:y val="1.4747690793458518E-2"/>
          <c:w val="0.10423035614272065"/>
          <c:h val="0.266876892792247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6293928112542415"/>
                  <c:y val="-0.35197607510599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875</c:v>
                </c:pt>
                <c:pt idx="1">
                  <c:v>907</c:v>
                </c:pt>
                <c:pt idx="2">
                  <c:v>937</c:v>
                </c:pt>
                <c:pt idx="3">
                  <c:v>993</c:v>
                </c:pt>
                <c:pt idx="4">
                  <c:v>945</c:v>
                </c:pt>
                <c:pt idx="5">
                  <c:v>1071</c:v>
                </c:pt>
              </c:numCache>
            </c:numRef>
          </c:xVal>
          <c:yVal>
            <c:numRef>
              <c:f>Sheet1!$C$11:$C$17</c:f>
              <c:numCache>
                <c:formatCode>0</c:formatCode>
                <c:ptCount val="7"/>
                <c:pt idx="0">
                  <c:v>545.6</c:v>
                </c:pt>
                <c:pt idx="1">
                  <c:v>536.44467750393289</c:v>
                </c:pt>
                <c:pt idx="2">
                  <c:v>528.13629323696443</c:v>
                </c:pt>
                <c:pt idx="3">
                  <c:v>513.29653788258906</c:v>
                </c:pt>
                <c:pt idx="4">
                  <c:v>525.96401028277637</c:v>
                </c:pt>
                <c:pt idx="5">
                  <c:v>493.96426846933844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4-F940-86FD-CA6A045BF4E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7078074654894081"/>
                  <c:y val="-0.25511432465172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875</c:v>
                </c:pt>
                <c:pt idx="1">
                  <c:v>907</c:v>
                </c:pt>
                <c:pt idx="2">
                  <c:v>937</c:v>
                </c:pt>
                <c:pt idx="3">
                  <c:v>993</c:v>
                </c:pt>
                <c:pt idx="4">
                  <c:v>945</c:v>
                </c:pt>
                <c:pt idx="5">
                  <c:v>1071</c:v>
                </c:pt>
              </c:numCache>
            </c:numRef>
          </c:xVal>
          <c:yVal>
            <c:numRef>
              <c:f>Sheet1!$G$11:$G$17</c:f>
              <c:numCache>
                <c:formatCode>0</c:formatCode>
                <c:ptCount val="7"/>
                <c:pt idx="0">
                  <c:v>472.15384615384619</c:v>
                </c:pt>
                <c:pt idx="1">
                  <c:v>463.03560651780327</c:v>
                </c:pt>
                <c:pt idx="2">
                  <c:v>454.80142264374626</c:v>
                </c:pt>
                <c:pt idx="3">
                  <c:v>440.18932874354562</c:v>
                </c:pt>
                <c:pt idx="4">
                  <c:v>452.6548672566372</c:v>
                </c:pt>
                <c:pt idx="5">
                  <c:v>421.33443163097201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4-F940-86FD-CA6A045BF4E5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980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6192178697328107"/>
                  <c:y val="-5.5250037855844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875</c:v>
                </c:pt>
                <c:pt idx="1">
                  <c:v>907</c:v>
                </c:pt>
                <c:pt idx="2">
                  <c:v>937</c:v>
                </c:pt>
                <c:pt idx="3">
                  <c:v>993</c:v>
                </c:pt>
                <c:pt idx="4">
                  <c:v>945</c:v>
                </c:pt>
                <c:pt idx="5">
                  <c:v>1071</c:v>
                </c:pt>
              </c:numCache>
            </c:numRef>
          </c:xVal>
          <c:yVal>
            <c:numRef>
              <c:f>Sheet1!$K$11:$K$17</c:f>
              <c:numCache>
                <c:formatCode>0</c:formatCode>
                <c:ptCount val="7"/>
                <c:pt idx="0">
                  <c:v>540.45283018867929</c:v>
                </c:pt>
                <c:pt idx="1">
                  <c:v>531.28775834658188</c:v>
                </c:pt>
                <c:pt idx="2">
                  <c:v>522.97339593114248</c:v>
                </c:pt>
                <c:pt idx="3">
                  <c:v>508.1297516472377</c:v>
                </c:pt>
                <c:pt idx="4">
                  <c:v>520.79999999999995</c:v>
                </c:pt>
                <c:pt idx="5">
                  <c:v>488.80546075085323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E4-F940-86FD-CA6A045BF4E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610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7258616940664844"/>
                  <c:y val="0.16036549818291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875</c:v>
                </c:pt>
                <c:pt idx="1">
                  <c:v>907</c:v>
                </c:pt>
                <c:pt idx="2">
                  <c:v>937</c:v>
                </c:pt>
                <c:pt idx="3">
                  <c:v>993</c:v>
                </c:pt>
                <c:pt idx="4">
                  <c:v>945</c:v>
                </c:pt>
                <c:pt idx="5">
                  <c:v>1071</c:v>
                </c:pt>
              </c:numCache>
            </c:numRef>
          </c:xVal>
          <c:yVal>
            <c:numRef>
              <c:f>Sheet1!$O$11:$O$17</c:f>
              <c:numCache>
                <c:formatCode>0</c:formatCode>
                <c:ptCount val="7"/>
                <c:pt idx="0">
                  <c:v>420.22222222222223</c:v>
                </c:pt>
                <c:pt idx="1">
                  <c:v>411.35794330916281</c:v>
                </c:pt>
                <c:pt idx="2">
                  <c:v>403.38073691014864</c:v>
                </c:pt>
                <c:pt idx="3">
                  <c:v>389.28883343730502</c:v>
                </c:pt>
                <c:pt idx="4">
                  <c:v>401.30546623794214</c:v>
                </c:pt>
                <c:pt idx="5">
                  <c:v>371.22546103509814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E4-F940-86FD-CA6A045B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443760"/>
        <c:axId val="1714445440"/>
      </c:scatterChart>
      <c:valAx>
        <c:axId val="1714443760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5440"/>
        <c:crosses val="autoZero"/>
        <c:crossBetween val="midCat"/>
      </c:valAx>
      <c:valAx>
        <c:axId val="1714445440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3760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8577841155682313"/>
          <c:y val="1.4747690793458518E-2"/>
          <c:w val="0.10423035614272065"/>
          <c:h val="0.266876892792247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18</xdr:row>
      <xdr:rowOff>127000</xdr:rowOff>
    </xdr:from>
    <xdr:to>
      <xdr:col>8</xdr:col>
      <xdr:colOff>330200</xdr:colOff>
      <xdr:row>39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6383F0-1317-A24D-8381-881ACB6C4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18</xdr:row>
      <xdr:rowOff>76200</xdr:rowOff>
    </xdr:from>
    <xdr:to>
      <xdr:col>17</xdr:col>
      <xdr:colOff>146050</xdr:colOff>
      <xdr:row>39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A58B2C-F588-D04E-8EF3-37EDA1BEC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982-45D9-1F49-A457-0969A563EDDB}">
  <dimension ref="A1:Y17"/>
  <sheetViews>
    <sheetView tabSelected="1" workbookViewId="0">
      <selection activeCell="I3" sqref="I3"/>
    </sheetView>
  </sheetViews>
  <sheetFormatPr baseColWidth="10" defaultRowHeight="20"/>
  <cols>
    <col min="3" max="3" width="12.140625" bestFit="1" customWidth="1"/>
  </cols>
  <sheetData>
    <row r="1" spans="1: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T1" t="s">
        <v>5</v>
      </c>
      <c r="U1" t="s">
        <v>3</v>
      </c>
      <c r="V1" t="s">
        <v>4</v>
      </c>
      <c r="W1" t="s">
        <v>6</v>
      </c>
      <c r="Y1" t="s">
        <v>7</v>
      </c>
    </row>
    <row r="2" spans="1:25">
      <c r="A2">
        <v>1000</v>
      </c>
      <c r="B2" s="2">
        <v>277</v>
      </c>
      <c r="C2" s="1">
        <f>A$2/(A$2+B2)*1023</f>
        <v>801.09631949882544</v>
      </c>
      <c r="E2">
        <v>750</v>
      </c>
      <c r="F2" s="2">
        <v>277</v>
      </c>
      <c r="G2" s="1">
        <f>E$2/(E$2+F2)*1023</f>
        <v>747.078870496592</v>
      </c>
      <c r="I2">
        <v>980</v>
      </c>
      <c r="J2" s="2">
        <v>277</v>
      </c>
      <c r="K2" s="1">
        <f>I$2/(I$2+J2)*1023</f>
        <v>797.56563245823384</v>
      </c>
      <c r="M2">
        <v>610</v>
      </c>
      <c r="N2" s="2">
        <v>277</v>
      </c>
      <c r="O2" s="1">
        <f>M$2/(M$2+N2)*1023</f>
        <v>703.52874859075541</v>
      </c>
      <c r="V2" s="2">
        <v>2</v>
      </c>
      <c r="W2" s="2">
        <v>2</v>
      </c>
      <c r="Y2" s="2">
        <v>277</v>
      </c>
    </row>
    <row r="3" spans="1:25">
      <c r="B3" s="2">
        <v>312</v>
      </c>
      <c r="C3" s="1">
        <f t="shared" ref="C3:C16" si="0">A$2/(A$2+B3)*1023</f>
        <v>779.72560975609758</v>
      </c>
      <c r="F3" s="2">
        <v>312</v>
      </c>
      <c r="G3" s="1">
        <f t="shared" ref="G3:G16" si="1">E$2/(E$2+F3)*1023</f>
        <v>722.45762711864415</v>
      </c>
      <c r="J3" s="2">
        <v>312</v>
      </c>
      <c r="K3" s="1">
        <f t="shared" ref="K3:K16" si="2">I$2/(I$2+J3)*1023</f>
        <v>775.95975232198145</v>
      </c>
      <c r="N3" s="2">
        <v>312</v>
      </c>
      <c r="O3" s="1">
        <f t="shared" ref="O3:O16" si="3">M$2/(M$2+N3)*1023</f>
        <v>676.82212581344902</v>
      </c>
      <c r="V3" s="2">
        <f>V2+37</f>
        <v>39</v>
      </c>
      <c r="W3" s="2">
        <f>W2+20</f>
        <v>22</v>
      </c>
      <c r="Y3" s="2">
        <v>312</v>
      </c>
    </row>
    <row r="4" spans="1:25">
      <c r="B4" s="2">
        <v>350</v>
      </c>
      <c r="C4" s="1">
        <f t="shared" si="0"/>
        <v>757.77777777777771</v>
      </c>
      <c r="F4" s="2">
        <v>350</v>
      </c>
      <c r="G4" s="1">
        <f t="shared" si="1"/>
        <v>697.5</v>
      </c>
      <c r="J4" s="2">
        <v>350</v>
      </c>
      <c r="K4" s="1">
        <f t="shared" si="2"/>
        <v>753.78947368421052</v>
      </c>
      <c r="N4" s="2">
        <v>350</v>
      </c>
      <c r="O4" s="1">
        <f t="shared" si="3"/>
        <v>650.03125</v>
      </c>
      <c r="V4" s="2">
        <f>V3+27</f>
        <v>66</v>
      </c>
      <c r="W4" s="2">
        <f>W3+15</f>
        <v>37</v>
      </c>
      <c r="Y4" s="2">
        <v>350</v>
      </c>
    </row>
    <row r="5" spans="1:25">
      <c r="B5" s="2">
        <v>494</v>
      </c>
      <c r="C5" s="1">
        <f t="shared" si="0"/>
        <v>684.73895582329317</v>
      </c>
      <c r="F5" s="2">
        <v>494</v>
      </c>
      <c r="G5" s="1">
        <f t="shared" si="1"/>
        <v>616.76045016077171</v>
      </c>
      <c r="J5" s="2">
        <v>494</v>
      </c>
      <c r="K5" s="1">
        <f t="shared" si="2"/>
        <v>680.14925373134326</v>
      </c>
      <c r="N5" s="2">
        <v>494</v>
      </c>
      <c r="O5" s="1">
        <f t="shared" si="3"/>
        <v>565.24456521739137</v>
      </c>
      <c r="V5" s="2">
        <f>V4+103</f>
        <v>169</v>
      </c>
      <c r="W5" s="2">
        <f>W4+107</f>
        <v>144</v>
      </c>
      <c r="Y5" s="2">
        <v>494</v>
      </c>
    </row>
    <row r="6" spans="1:25">
      <c r="B6" s="2">
        <v>539</v>
      </c>
      <c r="C6" s="1">
        <f t="shared" si="0"/>
        <v>664.71734892787515</v>
      </c>
      <c r="F6" s="2">
        <v>539</v>
      </c>
      <c r="G6" s="1">
        <f t="shared" si="1"/>
        <v>595.22885958107054</v>
      </c>
      <c r="J6" s="2">
        <v>539</v>
      </c>
      <c r="K6" s="1">
        <f t="shared" si="2"/>
        <v>660</v>
      </c>
      <c r="N6" s="2">
        <v>539</v>
      </c>
      <c r="O6" s="1">
        <f t="shared" si="3"/>
        <v>543.10704960835506</v>
      </c>
      <c r="V6" s="2">
        <f>V5+33</f>
        <v>202</v>
      </c>
      <c r="W6" s="2">
        <f>W5+28</f>
        <v>172</v>
      </c>
      <c r="Y6" s="2">
        <v>539</v>
      </c>
    </row>
    <row r="7" spans="1:25">
      <c r="B7" s="2">
        <v>582</v>
      </c>
      <c r="C7" s="1">
        <f t="shared" si="0"/>
        <v>646.64981036662459</v>
      </c>
      <c r="F7" s="2">
        <v>582</v>
      </c>
      <c r="G7" s="1">
        <f t="shared" si="1"/>
        <v>576.01351351351354</v>
      </c>
      <c r="J7" s="2">
        <v>582</v>
      </c>
      <c r="K7" s="1">
        <f t="shared" si="2"/>
        <v>641.83098591549299</v>
      </c>
      <c r="N7" s="2">
        <v>582</v>
      </c>
      <c r="O7" s="1">
        <f t="shared" si="3"/>
        <v>523.51510067114089</v>
      </c>
      <c r="V7" s="2">
        <f>V6+44</f>
        <v>246</v>
      </c>
      <c r="W7" s="2">
        <f>W6+27</f>
        <v>199</v>
      </c>
      <c r="Y7" s="2">
        <v>582</v>
      </c>
    </row>
    <row r="8" spans="1:25">
      <c r="B8">
        <v>713</v>
      </c>
      <c r="C8" s="1">
        <f t="shared" si="0"/>
        <v>597.19789842381783</v>
      </c>
      <c r="F8">
        <v>713</v>
      </c>
      <c r="G8" s="1">
        <f t="shared" si="1"/>
        <v>524.43609022556393</v>
      </c>
      <c r="J8">
        <v>713</v>
      </c>
      <c r="K8" s="1">
        <f t="shared" si="2"/>
        <v>592.16774955699941</v>
      </c>
      <c r="N8">
        <v>713</v>
      </c>
      <c r="O8" s="1">
        <f t="shared" si="3"/>
        <v>471.67800453514741</v>
      </c>
      <c r="V8">
        <f>V7+118</f>
        <v>364</v>
      </c>
      <c r="W8">
        <f>W7+91</f>
        <v>290</v>
      </c>
      <c r="Y8">
        <v>713</v>
      </c>
    </row>
    <row r="9" spans="1:25">
      <c r="B9">
        <v>745</v>
      </c>
      <c r="C9" s="1">
        <f t="shared" si="0"/>
        <v>586.24641833810881</v>
      </c>
      <c r="F9">
        <v>745</v>
      </c>
      <c r="G9" s="1">
        <f t="shared" si="1"/>
        <v>513.21070234113711</v>
      </c>
      <c r="J9">
        <v>745</v>
      </c>
      <c r="K9" s="1">
        <f t="shared" si="2"/>
        <v>581.18260869565222</v>
      </c>
      <c r="N9">
        <v>745</v>
      </c>
      <c r="O9" s="1">
        <f t="shared" si="3"/>
        <v>460.5387453874539</v>
      </c>
      <c r="V9">
        <f>V8+35</f>
        <v>399</v>
      </c>
      <c r="W9">
        <f>W8+30</f>
        <v>320</v>
      </c>
      <c r="Y9">
        <v>745</v>
      </c>
    </row>
    <row r="10" spans="1:25">
      <c r="B10">
        <v>778</v>
      </c>
      <c r="C10" s="1">
        <f t="shared" si="0"/>
        <v>575.36557930258721</v>
      </c>
      <c r="F10">
        <v>778</v>
      </c>
      <c r="G10" s="1">
        <f t="shared" si="1"/>
        <v>502.12696335078533</v>
      </c>
      <c r="J10">
        <v>778</v>
      </c>
      <c r="K10" s="1">
        <f t="shared" si="2"/>
        <v>570.27303754266211</v>
      </c>
      <c r="N10">
        <v>778</v>
      </c>
      <c r="O10" s="1">
        <f t="shared" si="3"/>
        <v>449.58933717579248</v>
      </c>
      <c r="V10">
        <f>V9+42</f>
        <v>441</v>
      </c>
      <c r="W10">
        <f>W9+24</f>
        <v>344</v>
      </c>
      <c r="Y10">
        <v>778</v>
      </c>
    </row>
    <row r="11" spans="1:25">
      <c r="B11">
        <v>875</v>
      </c>
      <c r="C11" s="1">
        <f t="shared" si="0"/>
        <v>545.6</v>
      </c>
      <c r="F11">
        <v>875</v>
      </c>
      <c r="G11" s="1">
        <f t="shared" si="1"/>
        <v>472.15384615384619</v>
      </c>
      <c r="J11">
        <v>875</v>
      </c>
      <c r="K11" s="1">
        <f t="shared" si="2"/>
        <v>540.45283018867929</v>
      </c>
      <c r="N11">
        <v>875</v>
      </c>
      <c r="O11" s="1">
        <f t="shared" si="3"/>
        <v>420.22222222222223</v>
      </c>
      <c r="V11">
        <f>V10+111</f>
        <v>552</v>
      </c>
      <c r="W11">
        <f>W10+73</f>
        <v>417</v>
      </c>
      <c r="Y11">
        <v>875</v>
      </c>
    </row>
    <row r="12" spans="1:25">
      <c r="B12">
        <v>907</v>
      </c>
      <c r="C12" s="1">
        <f t="shared" si="0"/>
        <v>536.44467750393289</v>
      </c>
      <c r="F12">
        <v>907</v>
      </c>
      <c r="G12" s="1">
        <f t="shared" si="1"/>
        <v>463.03560651780327</v>
      </c>
      <c r="J12">
        <v>907</v>
      </c>
      <c r="K12" s="1">
        <f t="shared" si="2"/>
        <v>531.28775834658188</v>
      </c>
      <c r="N12">
        <v>907</v>
      </c>
      <c r="O12" s="1">
        <f t="shared" si="3"/>
        <v>411.35794330916281</v>
      </c>
      <c r="V12">
        <f>V11+20</f>
        <v>572</v>
      </c>
      <c r="W12">
        <f>W11+27</f>
        <v>444</v>
      </c>
      <c r="Y12">
        <v>907</v>
      </c>
    </row>
    <row r="13" spans="1:25">
      <c r="B13">
        <v>937</v>
      </c>
      <c r="C13" s="1">
        <f t="shared" si="0"/>
        <v>528.13629323696443</v>
      </c>
      <c r="F13">
        <v>937</v>
      </c>
      <c r="G13" s="1">
        <f t="shared" si="1"/>
        <v>454.80142264374626</v>
      </c>
      <c r="J13">
        <v>937</v>
      </c>
      <c r="K13" s="1">
        <f t="shared" si="2"/>
        <v>522.97339593114248</v>
      </c>
      <c r="N13">
        <v>937</v>
      </c>
      <c r="O13" s="1">
        <f t="shared" si="3"/>
        <v>403.38073691014864</v>
      </c>
      <c r="V13">
        <f>V12+37</f>
        <v>609</v>
      </c>
      <c r="W13">
        <f>W12+19</f>
        <v>463</v>
      </c>
      <c r="Y13">
        <v>937</v>
      </c>
    </row>
    <row r="14" spans="1:25">
      <c r="B14">
        <v>993</v>
      </c>
      <c r="C14" s="1">
        <f t="shared" si="0"/>
        <v>513.29653788258906</v>
      </c>
      <c r="F14">
        <v>993</v>
      </c>
      <c r="G14" s="1">
        <f t="shared" si="1"/>
        <v>440.18932874354562</v>
      </c>
      <c r="J14">
        <v>993</v>
      </c>
      <c r="K14" s="1">
        <f t="shared" si="2"/>
        <v>508.1297516472377</v>
      </c>
      <c r="N14">
        <v>993</v>
      </c>
      <c r="O14" s="1">
        <f t="shared" si="3"/>
        <v>389.28883343730502</v>
      </c>
      <c r="V14">
        <f>V13+59</f>
        <v>668</v>
      </c>
      <c r="W14">
        <f>W13+51</f>
        <v>514</v>
      </c>
      <c r="Y14">
        <v>993</v>
      </c>
    </row>
    <row r="15" spans="1:25">
      <c r="B15">
        <v>945</v>
      </c>
      <c r="C15" s="1">
        <f t="shared" si="0"/>
        <v>525.96401028277637</v>
      </c>
      <c r="F15">
        <v>945</v>
      </c>
      <c r="G15" s="1">
        <f t="shared" si="1"/>
        <v>452.6548672566372</v>
      </c>
      <c r="J15">
        <v>945</v>
      </c>
      <c r="K15" s="1">
        <f t="shared" si="2"/>
        <v>520.79999999999995</v>
      </c>
      <c r="N15">
        <v>945</v>
      </c>
      <c r="O15" s="1">
        <f t="shared" si="3"/>
        <v>401.30546623794214</v>
      </c>
      <c r="V15">
        <f>V14+45</f>
        <v>713</v>
      </c>
      <c r="W15">
        <f>W14+30</f>
        <v>544</v>
      </c>
      <c r="Y15">
        <v>945</v>
      </c>
    </row>
    <row r="16" spans="1:25">
      <c r="B16">
        <v>1071</v>
      </c>
      <c r="C16" s="1">
        <f t="shared" si="0"/>
        <v>493.96426846933844</v>
      </c>
      <c r="F16">
        <v>1071</v>
      </c>
      <c r="G16" s="1">
        <f t="shared" si="1"/>
        <v>421.33443163097201</v>
      </c>
      <c r="J16">
        <v>1071</v>
      </c>
      <c r="K16" s="1">
        <f t="shared" si="2"/>
        <v>488.80546075085323</v>
      </c>
      <c r="N16">
        <v>1071</v>
      </c>
      <c r="O16" s="1">
        <f t="shared" si="3"/>
        <v>371.22546103509814</v>
      </c>
      <c r="V16">
        <f>V15+40</f>
        <v>753</v>
      </c>
      <c r="W16">
        <f>W15+31</f>
        <v>575</v>
      </c>
      <c r="Y16">
        <v>1071</v>
      </c>
    </row>
    <row r="17" spans="3:23">
      <c r="C17" s="1"/>
      <c r="G17" s="1"/>
      <c r="K17" s="1"/>
      <c r="O17" s="1"/>
      <c r="V17">
        <v>765</v>
      </c>
      <c r="W17">
        <v>625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2019-11-03T04:18:28Z</dcterms:created>
  <dcterms:modified xsi:type="dcterms:W3CDTF">2019-11-19T05:21:02Z</dcterms:modified>
</cp:coreProperties>
</file>