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sushi/github/SFP/"/>
    </mc:Choice>
  </mc:AlternateContent>
  <xr:revisionPtr revIDLastSave="0" documentId="13_ncr:1_{7FDB0841-C0DB-3849-900A-B1A6F299009D}" xr6:coauthVersionLast="45" xr6:coauthVersionMax="45" xr10:uidLastSave="{00000000-0000-0000-0000-000000000000}"/>
  <bookViews>
    <workbookView xWindow="1220" yWindow="460" windowWidth="39740" windowHeight="22580" xr2:uid="{DBC9F8BE-E54E-D745-ADB4-BC86104A2E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" l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O2" i="1"/>
  <c r="K2" i="1"/>
  <c r="G3" i="1"/>
  <c r="G2" i="1"/>
  <c r="C16" i="1" l="1"/>
  <c r="O4" i="1"/>
  <c r="O3" i="1"/>
  <c r="K4" i="1"/>
  <c r="K3" i="1"/>
  <c r="G5" i="1"/>
  <c r="G4" i="1"/>
  <c r="C3" i="1"/>
  <c r="C4" i="1"/>
  <c r="C5" i="1"/>
  <c r="C6" i="1"/>
  <c r="C7" i="1"/>
  <c r="C8" i="1"/>
  <c r="C9" i="1"/>
  <c r="C10" i="1"/>
  <c r="C11" i="1"/>
  <c r="C2" i="1"/>
  <c r="C13" i="1" l="1"/>
  <c r="C14" i="1"/>
  <c r="C15" i="1"/>
  <c r="C12" i="1"/>
  <c r="O5" i="1"/>
  <c r="K5" i="1"/>
  <c r="G6" i="1"/>
  <c r="O6" i="1" l="1"/>
  <c r="K6" i="1"/>
  <c r="G7" i="1"/>
  <c r="O7" i="1" l="1"/>
  <c r="K7" i="1"/>
  <c r="G8" i="1"/>
  <c r="O8" i="1" l="1"/>
  <c r="K8" i="1"/>
  <c r="G9" i="1"/>
  <c r="O9" i="1" l="1"/>
  <c r="K9" i="1"/>
  <c r="G10" i="1"/>
  <c r="O10" i="1" l="1"/>
  <c r="K10" i="1"/>
  <c r="G11" i="1"/>
  <c r="O11" i="1" l="1"/>
  <c r="K11" i="1"/>
  <c r="G12" i="1"/>
  <c r="O12" i="1" l="1"/>
  <c r="K12" i="1"/>
  <c r="G13" i="1"/>
  <c r="O13" i="1" l="1"/>
  <c r="K13" i="1"/>
  <c r="G14" i="1"/>
  <c r="O14" i="1" l="1"/>
  <c r="K14" i="1"/>
  <c r="G16" i="1"/>
  <c r="G15" i="1"/>
  <c r="O16" i="1" l="1"/>
  <c r="O15" i="1"/>
  <c r="K16" i="1"/>
  <c r="K15" i="1"/>
</calcChain>
</file>

<file path=xl/sharedStrings.xml><?xml version="1.0" encoding="utf-8"?>
<sst xmlns="http://schemas.openxmlformats.org/spreadsheetml/2006/main" count="17" uniqueCount="8">
  <si>
    <t>ref</t>
    <phoneticPr fontId="1"/>
  </si>
  <si>
    <t>Rn</t>
    <phoneticPr fontId="1"/>
  </si>
  <si>
    <t>Read</t>
    <phoneticPr fontId="1"/>
  </si>
  <si>
    <t>2号</t>
    <phoneticPr fontId="1"/>
  </si>
  <si>
    <t>3号</t>
    <phoneticPr fontId="1"/>
  </si>
  <si>
    <t>1号</t>
    <phoneticPr fontId="1"/>
  </si>
  <si>
    <t>4号</t>
    <phoneticPr fontId="1"/>
  </si>
  <si>
    <t>5号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</si>
</sst>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Yu Gothic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4372237340625309"/>
                  <c:y val="-4.9639044518473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Sheet1!$B$2:$B$17</c:f>
              <c:numCache>
                <c:formatCode>General</c:formatCode>
                <c:ptCount val="16"/>
                <c:pt idx="0">
                  <c:v>117</c:v>
                </c:pt>
                <c:pt idx="1">
                  <c:v>141</c:v>
                </c:pt>
                <c:pt idx="2">
                  <c:v>161</c:v>
                </c:pt>
                <c:pt idx="3">
                  <c:v>261</c:v>
                </c:pt>
                <c:pt idx="4">
                  <c:v>291</c:v>
                </c:pt>
                <c:pt idx="5">
                  <c:v>326</c:v>
                </c:pt>
                <c:pt idx="6">
                  <c:v>385</c:v>
                </c:pt>
                <c:pt idx="7">
                  <c:v>455</c:v>
                </c:pt>
                <c:pt idx="8">
                  <c:v>505</c:v>
                </c:pt>
                <c:pt idx="9">
                  <c:v>666</c:v>
                </c:pt>
                <c:pt idx="10">
                  <c:v>715</c:v>
                </c:pt>
                <c:pt idx="11">
                  <c:v>759</c:v>
                </c:pt>
                <c:pt idx="12">
                  <c:v>826</c:v>
                </c:pt>
                <c:pt idx="13">
                  <c:v>850</c:v>
                </c:pt>
                <c:pt idx="14">
                  <c:v>880</c:v>
                </c:pt>
              </c:numCache>
            </c:numRef>
          </c:xVal>
          <c:yVal>
            <c:numRef>
              <c:f>Sheet1!$C$2:$C$17</c:f>
              <c:numCache>
                <c:formatCode>0</c:formatCode>
                <c:ptCount val="16"/>
                <c:pt idx="0">
                  <c:v>915.84601611459266</c:v>
                </c:pt>
                <c:pt idx="1">
                  <c:v>896.58194566170027</c:v>
                </c:pt>
                <c:pt idx="2">
                  <c:v>881.13695090439285</c:v>
                </c:pt>
                <c:pt idx="3">
                  <c:v>811.26090404440913</c:v>
                </c:pt>
                <c:pt idx="4">
                  <c:v>792.40898528272658</c:v>
                </c:pt>
                <c:pt idx="5">
                  <c:v>771.4932126696832</c:v>
                </c:pt>
                <c:pt idx="6">
                  <c:v>738.62815884476538</c:v>
                </c:pt>
                <c:pt idx="7">
                  <c:v>703.09278350515467</c:v>
                </c:pt>
                <c:pt idx="8">
                  <c:v>679.73421926910305</c:v>
                </c:pt>
                <c:pt idx="9">
                  <c:v>614.04561824729888</c:v>
                </c:pt>
                <c:pt idx="10">
                  <c:v>596.5014577259476</c:v>
                </c:pt>
                <c:pt idx="11">
                  <c:v>581.58044343376923</c:v>
                </c:pt>
                <c:pt idx="12">
                  <c:v>560.24096385542168</c:v>
                </c:pt>
                <c:pt idx="13">
                  <c:v>552.97297297297303</c:v>
                </c:pt>
                <c:pt idx="14">
                  <c:v>544.14893617021278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4-5149-A001-949173396A38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3728167891147498"/>
                  <c:y val="0.10957733949121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Sheet1!$B$2:$B$17</c:f>
              <c:numCache>
                <c:formatCode>General</c:formatCode>
                <c:ptCount val="16"/>
                <c:pt idx="0">
                  <c:v>117</c:v>
                </c:pt>
                <c:pt idx="1">
                  <c:v>141</c:v>
                </c:pt>
                <c:pt idx="2">
                  <c:v>161</c:v>
                </c:pt>
                <c:pt idx="3">
                  <c:v>261</c:v>
                </c:pt>
                <c:pt idx="4">
                  <c:v>291</c:v>
                </c:pt>
                <c:pt idx="5">
                  <c:v>326</c:v>
                </c:pt>
                <c:pt idx="6">
                  <c:v>385</c:v>
                </c:pt>
                <c:pt idx="7">
                  <c:v>455</c:v>
                </c:pt>
                <c:pt idx="8">
                  <c:v>505</c:v>
                </c:pt>
                <c:pt idx="9">
                  <c:v>666</c:v>
                </c:pt>
                <c:pt idx="10">
                  <c:v>715</c:v>
                </c:pt>
                <c:pt idx="11">
                  <c:v>759</c:v>
                </c:pt>
                <c:pt idx="12">
                  <c:v>826</c:v>
                </c:pt>
                <c:pt idx="13">
                  <c:v>850</c:v>
                </c:pt>
                <c:pt idx="14">
                  <c:v>880</c:v>
                </c:pt>
              </c:numCache>
            </c:numRef>
          </c:xVal>
          <c:yVal>
            <c:numRef>
              <c:f>Sheet1!$G$2:$G$17</c:f>
              <c:numCache>
                <c:formatCode>0</c:formatCode>
                <c:ptCount val="16"/>
                <c:pt idx="0">
                  <c:v>892.47546346782985</c:v>
                </c:pt>
                <c:pt idx="1">
                  <c:v>869.7130712008501</c:v>
                </c:pt>
                <c:pt idx="2">
                  <c:v>851.61290322580646</c:v>
                </c:pt>
                <c:pt idx="3">
                  <c:v>771.34778510838828</c:v>
                </c:pt>
                <c:pt idx="4">
                  <c:v>750.13748854262144</c:v>
                </c:pt>
                <c:pt idx="5">
                  <c:v>726.82060390763763</c:v>
                </c:pt>
                <c:pt idx="6">
                  <c:v>690.63291139240505</c:v>
                </c:pt>
                <c:pt idx="7">
                  <c:v>652.11155378486058</c:v>
                </c:pt>
                <c:pt idx="8">
                  <c:v>627.12643678160919</c:v>
                </c:pt>
                <c:pt idx="9">
                  <c:v>558.25375170532061</c:v>
                </c:pt>
                <c:pt idx="10">
                  <c:v>540.19801980198019</c:v>
                </c:pt>
                <c:pt idx="11">
                  <c:v>524.95189223861451</c:v>
                </c:pt>
                <c:pt idx="12">
                  <c:v>503.32103321033208</c:v>
                </c:pt>
                <c:pt idx="13">
                  <c:v>496</c:v>
                </c:pt>
                <c:pt idx="14">
                  <c:v>487.14285714285711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64-5149-A001-949173396A38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750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35856264619642209"/>
                  <c:y val="0.190381397637795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Sheet1!$B$2:$B$17</c:f>
              <c:numCache>
                <c:formatCode>General</c:formatCode>
                <c:ptCount val="16"/>
                <c:pt idx="0">
                  <c:v>117</c:v>
                </c:pt>
                <c:pt idx="1">
                  <c:v>141</c:v>
                </c:pt>
                <c:pt idx="2">
                  <c:v>161</c:v>
                </c:pt>
                <c:pt idx="3">
                  <c:v>261</c:v>
                </c:pt>
                <c:pt idx="4">
                  <c:v>291</c:v>
                </c:pt>
                <c:pt idx="5">
                  <c:v>326</c:v>
                </c:pt>
                <c:pt idx="6">
                  <c:v>385</c:v>
                </c:pt>
                <c:pt idx="7">
                  <c:v>455</c:v>
                </c:pt>
                <c:pt idx="8">
                  <c:v>505</c:v>
                </c:pt>
                <c:pt idx="9">
                  <c:v>666</c:v>
                </c:pt>
                <c:pt idx="10">
                  <c:v>715</c:v>
                </c:pt>
                <c:pt idx="11">
                  <c:v>759</c:v>
                </c:pt>
                <c:pt idx="12">
                  <c:v>826</c:v>
                </c:pt>
                <c:pt idx="13">
                  <c:v>850</c:v>
                </c:pt>
                <c:pt idx="14">
                  <c:v>880</c:v>
                </c:pt>
              </c:numCache>
            </c:numRef>
          </c:xVal>
          <c:yVal>
            <c:numRef>
              <c:f>Sheet1!$K$2:$K$17</c:f>
              <c:numCache>
                <c:formatCode>0</c:formatCode>
                <c:ptCount val="16"/>
                <c:pt idx="0">
                  <c:v>884.94809688581324</c:v>
                </c:pt>
                <c:pt idx="1">
                  <c:v>861.1111111111112</c:v>
                </c:pt>
                <c:pt idx="2">
                  <c:v>842.20636663007679</c:v>
                </c:pt>
                <c:pt idx="3">
                  <c:v>758.90207715133533</c:v>
                </c:pt>
                <c:pt idx="4">
                  <c:v>737.03170028818442</c:v>
                </c:pt>
                <c:pt idx="5">
                  <c:v>713.05762081784383</c:v>
                </c:pt>
                <c:pt idx="6">
                  <c:v>675.99118942731286</c:v>
                </c:pt>
                <c:pt idx="7">
                  <c:v>636.72199170124486</c:v>
                </c:pt>
                <c:pt idx="8">
                  <c:v>611.35458167330682</c:v>
                </c:pt>
                <c:pt idx="9">
                  <c:v>541.84322033898309</c:v>
                </c:pt>
                <c:pt idx="10">
                  <c:v>523.72013651877126</c:v>
                </c:pt>
                <c:pt idx="11">
                  <c:v>508.44930417495033</c:v>
                </c:pt>
                <c:pt idx="12">
                  <c:v>486.83375634517768</c:v>
                </c:pt>
                <c:pt idx="13">
                  <c:v>479.53125</c:v>
                </c:pt>
                <c:pt idx="14">
                  <c:v>470.70552147239266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64-5149-A001-949173396A38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700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39381135307877313"/>
                  <c:y val="-3.11131511205330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Sheet1!$B$2:$B$17</c:f>
              <c:numCache>
                <c:formatCode>General</c:formatCode>
                <c:ptCount val="16"/>
                <c:pt idx="0">
                  <c:v>117</c:v>
                </c:pt>
                <c:pt idx="1">
                  <c:v>141</c:v>
                </c:pt>
                <c:pt idx="2">
                  <c:v>161</c:v>
                </c:pt>
                <c:pt idx="3">
                  <c:v>261</c:v>
                </c:pt>
                <c:pt idx="4">
                  <c:v>291</c:v>
                </c:pt>
                <c:pt idx="5">
                  <c:v>326</c:v>
                </c:pt>
                <c:pt idx="6">
                  <c:v>385</c:v>
                </c:pt>
                <c:pt idx="7">
                  <c:v>455</c:v>
                </c:pt>
                <c:pt idx="8">
                  <c:v>505</c:v>
                </c:pt>
                <c:pt idx="9">
                  <c:v>666</c:v>
                </c:pt>
                <c:pt idx="10">
                  <c:v>715</c:v>
                </c:pt>
                <c:pt idx="11">
                  <c:v>759</c:v>
                </c:pt>
                <c:pt idx="12">
                  <c:v>826</c:v>
                </c:pt>
                <c:pt idx="13">
                  <c:v>850</c:v>
                </c:pt>
                <c:pt idx="14">
                  <c:v>880</c:v>
                </c:pt>
              </c:numCache>
            </c:numRef>
          </c:xVal>
          <c:yVal>
            <c:numRef>
              <c:f>Sheet1!$O$2:$O$17</c:f>
              <c:numCache>
                <c:formatCode>0</c:formatCode>
                <c:ptCount val="16"/>
                <c:pt idx="0">
                  <c:v>876.49938800489599</c:v>
                </c:pt>
                <c:pt idx="1">
                  <c:v>851.48632580261597</c:v>
                </c:pt>
                <c:pt idx="2">
                  <c:v>831.70731707317066</c:v>
                </c:pt>
                <c:pt idx="3">
                  <c:v>745.16129032258061</c:v>
                </c:pt>
                <c:pt idx="4">
                  <c:v>722.60343087790113</c:v>
                </c:pt>
                <c:pt idx="5">
                  <c:v>697.953216374269</c:v>
                </c:pt>
                <c:pt idx="6">
                  <c:v>660</c:v>
                </c:pt>
                <c:pt idx="7">
                  <c:v>620</c:v>
                </c:pt>
                <c:pt idx="8">
                  <c:v>594.27385892116183</c:v>
                </c:pt>
                <c:pt idx="9">
                  <c:v>524.23133235724742</c:v>
                </c:pt>
                <c:pt idx="10">
                  <c:v>506.0777385159011</c:v>
                </c:pt>
                <c:pt idx="11">
                  <c:v>490.815627141878</c:v>
                </c:pt>
                <c:pt idx="12">
                  <c:v>469.26605504587161</c:v>
                </c:pt>
                <c:pt idx="13">
                  <c:v>462</c:v>
                </c:pt>
                <c:pt idx="14">
                  <c:v>453.22784810126581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64-5149-A001-949173396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443760"/>
        <c:axId val="1714445440"/>
      </c:scatterChart>
      <c:valAx>
        <c:axId val="17144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4445440"/>
        <c:crosses val="autoZero"/>
        <c:crossBetween val="midCat"/>
      </c:valAx>
      <c:valAx>
        <c:axId val="1714445440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4443760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legend>
      <c:legendPos val="t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8577841155682313"/>
          <c:y val="1.4747690793458518E-2"/>
          <c:w val="0.10423035614272065"/>
          <c:h val="0.2668768927922471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46293928112542415"/>
                  <c:y val="-0.35197607510599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Sheet1!$B$11:$B$17</c:f>
              <c:numCache>
                <c:formatCode>General</c:formatCode>
                <c:ptCount val="7"/>
                <c:pt idx="0">
                  <c:v>666</c:v>
                </c:pt>
                <c:pt idx="1">
                  <c:v>715</c:v>
                </c:pt>
                <c:pt idx="2">
                  <c:v>759</c:v>
                </c:pt>
                <c:pt idx="3">
                  <c:v>826</c:v>
                </c:pt>
                <c:pt idx="4">
                  <c:v>850</c:v>
                </c:pt>
                <c:pt idx="5">
                  <c:v>880</c:v>
                </c:pt>
              </c:numCache>
            </c:numRef>
          </c:xVal>
          <c:yVal>
            <c:numRef>
              <c:f>Sheet1!$C$11:$C$17</c:f>
              <c:numCache>
                <c:formatCode>0</c:formatCode>
                <c:ptCount val="7"/>
                <c:pt idx="0">
                  <c:v>614.04561824729888</c:v>
                </c:pt>
                <c:pt idx="1">
                  <c:v>596.5014577259476</c:v>
                </c:pt>
                <c:pt idx="2">
                  <c:v>581.58044343376923</c:v>
                </c:pt>
                <c:pt idx="3">
                  <c:v>560.24096385542168</c:v>
                </c:pt>
                <c:pt idx="4">
                  <c:v>552.97297297297303</c:v>
                </c:pt>
                <c:pt idx="5">
                  <c:v>544.14893617021278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4-F940-86FD-CA6A045BF4E5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47078074654894081"/>
                  <c:y val="-0.255114324651726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Sheet1!$B$11:$B$17</c:f>
              <c:numCache>
                <c:formatCode>General</c:formatCode>
                <c:ptCount val="7"/>
                <c:pt idx="0">
                  <c:v>666</c:v>
                </c:pt>
                <c:pt idx="1">
                  <c:v>715</c:v>
                </c:pt>
                <c:pt idx="2">
                  <c:v>759</c:v>
                </c:pt>
                <c:pt idx="3">
                  <c:v>826</c:v>
                </c:pt>
                <c:pt idx="4">
                  <c:v>850</c:v>
                </c:pt>
                <c:pt idx="5">
                  <c:v>880</c:v>
                </c:pt>
              </c:numCache>
            </c:numRef>
          </c:xVal>
          <c:yVal>
            <c:numRef>
              <c:f>Sheet1!$G$11:$G$17</c:f>
              <c:numCache>
                <c:formatCode>0</c:formatCode>
                <c:ptCount val="7"/>
                <c:pt idx="0">
                  <c:v>558.25375170532061</c:v>
                </c:pt>
                <c:pt idx="1">
                  <c:v>540.19801980198019</c:v>
                </c:pt>
                <c:pt idx="2">
                  <c:v>524.95189223861451</c:v>
                </c:pt>
                <c:pt idx="3">
                  <c:v>503.32103321033208</c:v>
                </c:pt>
                <c:pt idx="4">
                  <c:v>496</c:v>
                </c:pt>
                <c:pt idx="5">
                  <c:v>487.14285714285711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4-F940-86FD-CA6A045BF4E5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750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50046163476427374"/>
                  <c:y val="0.219567496971532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Sheet1!$B$11:$B$17</c:f>
              <c:numCache>
                <c:formatCode>General</c:formatCode>
                <c:ptCount val="7"/>
                <c:pt idx="0">
                  <c:v>666</c:v>
                </c:pt>
                <c:pt idx="1">
                  <c:v>715</c:v>
                </c:pt>
                <c:pt idx="2">
                  <c:v>759</c:v>
                </c:pt>
                <c:pt idx="3">
                  <c:v>826</c:v>
                </c:pt>
                <c:pt idx="4">
                  <c:v>850</c:v>
                </c:pt>
                <c:pt idx="5">
                  <c:v>880</c:v>
                </c:pt>
              </c:numCache>
            </c:numRef>
          </c:xVal>
          <c:yVal>
            <c:numRef>
              <c:f>Sheet1!$K$11:$K$17</c:f>
              <c:numCache>
                <c:formatCode>0</c:formatCode>
                <c:ptCount val="7"/>
                <c:pt idx="0">
                  <c:v>541.84322033898309</c:v>
                </c:pt>
                <c:pt idx="1">
                  <c:v>523.72013651877126</c:v>
                </c:pt>
                <c:pt idx="2">
                  <c:v>508.44930417495033</c:v>
                </c:pt>
                <c:pt idx="3">
                  <c:v>486.83375634517768</c:v>
                </c:pt>
                <c:pt idx="4">
                  <c:v>479.53125</c:v>
                </c:pt>
                <c:pt idx="5">
                  <c:v>470.70552147239266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E4-F940-86FD-CA6A045BF4E5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700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51908094751754352"/>
                  <c:y val="7.24767186553603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Sheet1!$B$11:$B$17</c:f>
              <c:numCache>
                <c:formatCode>General</c:formatCode>
                <c:ptCount val="7"/>
                <c:pt idx="0">
                  <c:v>666</c:v>
                </c:pt>
                <c:pt idx="1">
                  <c:v>715</c:v>
                </c:pt>
                <c:pt idx="2">
                  <c:v>759</c:v>
                </c:pt>
                <c:pt idx="3">
                  <c:v>826</c:v>
                </c:pt>
                <c:pt idx="4">
                  <c:v>850</c:v>
                </c:pt>
                <c:pt idx="5">
                  <c:v>880</c:v>
                </c:pt>
              </c:numCache>
            </c:numRef>
          </c:xVal>
          <c:yVal>
            <c:numRef>
              <c:f>Sheet1!$O$11:$O$17</c:f>
              <c:numCache>
                <c:formatCode>0</c:formatCode>
                <c:ptCount val="7"/>
                <c:pt idx="0">
                  <c:v>524.23133235724742</c:v>
                </c:pt>
                <c:pt idx="1">
                  <c:v>506.0777385159011</c:v>
                </c:pt>
                <c:pt idx="2">
                  <c:v>490.815627141878</c:v>
                </c:pt>
                <c:pt idx="3">
                  <c:v>469.26605504587161</c:v>
                </c:pt>
                <c:pt idx="4">
                  <c:v>462</c:v>
                </c:pt>
                <c:pt idx="5">
                  <c:v>453.22784810126581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E4-F940-86FD-CA6A045BF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443760"/>
        <c:axId val="1714445440"/>
      </c:scatterChart>
      <c:valAx>
        <c:axId val="1714443760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4445440"/>
        <c:crosses val="autoZero"/>
        <c:crossBetween val="midCat"/>
      </c:valAx>
      <c:valAx>
        <c:axId val="1714445440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4443760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legend>
      <c:legendPos val="t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8577841155682313"/>
          <c:y val="1.4747690793458518E-2"/>
          <c:w val="0.10423035614272065"/>
          <c:h val="0.2668768927922471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488950</xdr:colOff>
      <xdr:row>18</xdr:row>
      <xdr:rowOff>127000</xdr:rowOff>
    </xdr:from>
    <xdr:to>
      <xdr:col>8</xdr:col>
      <xdr:colOff>330200</xdr:colOff>
      <xdr:row>39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6383F0-1317-A24D-8381-881ACB6C4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723900</xdr:colOff>
      <xdr:row>18</xdr:row>
      <xdr:rowOff>228600</xdr:rowOff>
    </xdr:from>
    <xdr:to>
      <xdr:col>16</xdr:col>
      <xdr:colOff>692150</xdr:colOff>
      <xdr:row>39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7A58B2C-F588-D04E-8EF3-37EDA1BEC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982-45D9-1F49-A457-0969A563EDDB}">
  <dimension ref="A1:X17"/>
  <sheetViews>
    <sheetView tabSelected="1" zoomScaleNormal="100" workbookViewId="0">
      <selection activeCell="C1" sqref="C1:C1048576"/>
    </sheetView>
  </sheetViews>
  <sheetFormatPr baseColWidth="10" defaultRowHeight="20"/>
  <cols>
    <col min="3" max="3" width="12.140625" bestFit="1" customWidth="1"/>
  </cols>
  <sheetData>
    <row r="1" spans="1:24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  <c r="T1" t="s">
        <v>5</v>
      </c>
      <c r="U1" t="s">
        <v>3</v>
      </c>
      <c r="V1" t="s">
        <v>4</v>
      </c>
      <c r="W1" t="s">
        <v>6</v>
      </c>
      <c r="X1" t="s">
        <v>7</v>
      </c>
    </row>
    <row r="2" spans="1:24">
      <c r="A2">
        <v>1000</v>
      </c>
      <c r="B2" s="2">
        <v>117</v>
      </c>
      <c r="C2" s="1">
        <f>A$2/(A$2+B2)*1023</f>
        <v>915.84601611459266</v>
      </c>
      <c r="E2">
        <v>800</v>
      </c>
      <c r="F2" s="2">
        <v>117</v>
      </c>
      <c r="G2" s="1">
        <f>E$2/(E$2+F2)*1023</f>
        <v>892.47546346782985</v>
      </c>
      <c r="I2">
        <v>750</v>
      </c>
      <c r="J2" s="2">
        <v>117</v>
      </c>
      <c r="K2" s="1">
        <f>I$2/(I$2+J2)*1023</f>
        <v>884.94809688581324</v>
      </c>
      <c r="M2">
        <v>700</v>
      </c>
      <c r="N2" s="2">
        <v>117</v>
      </c>
      <c r="O2" s="1">
        <f>M$2/(M$2+N2)*1023</f>
        <v>876.49938800489599</v>
      </c>
      <c r="V2" s="2">
        <v>2</v>
      </c>
      <c r="W2" s="2">
        <v>2</v>
      </c>
      <c r="X2" s="2">
        <v>117</v>
      </c>
    </row>
    <row r="3" spans="1:24">
      <c r="A3">
        <v>170</v>
      </c>
      <c r="B3" s="2">
        <v>141</v>
      </c>
      <c r="C3" s="1">
        <f>A$2/(A$2+B3)*1023</f>
        <v>896.58194566170027</v>
      </c>
      <c r="F3" s="2">
        <v>141</v>
      </c>
      <c r="G3" s="1">
        <f>E$2/(E$2+F3)*1023</f>
        <v>869.7130712008501</v>
      </c>
      <c r="J3" s="2">
        <v>141</v>
      </c>
      <c r="K3" s="1">
        <f>I$2/(I$2+J3)*1023</f>
        <v>861.1111111111112</v>
      </c>
      <c r="N3" s="2">
        <v>141</v>
      </c>
      <c r="O3" s="1">
        <f t="shared" ref="O3:O15" si="0">M$2/(M$2+N3)*1023</f>
        <v>851.48632580261597</v>
      </c>
      <c r="V3" s="2">
        <f>V2+37</f>
        <v>39</v>
      </c>
      <c r="W3" s="2">
        <f>W2+20</f>
        <v>22</v>
      </c>
      <c r="X3" s="2">
        <v>141</v>
      </c>
    </row>
    <row r="4" spans="1:24">
      <c r="B4" s="2">
        <v>161</v>
      </c>
      <c r="C4" s="1">
        <f>A$2/(A$2+B4)*1023</f>
        <v>881.13695090439285</v>
      </c>
      <c r="F4" s="2">
        <v>161</v>
      </c>
      <c r="G4" s="1">
        <f>E$2/(E$2+F4)*1023</f>
        <v>851.61290322580646</v>
      </c>
      <c r="J4" s="2">
        <v>161</v>
      </c>
      <c r="K4" s="1">
        <f>I$2/(I$2+J4)*1023</f>
        <v>842.20636663007679</v>
      </c>
      <c r="N4" s="2">
        <v>161</v>
      </c>
      <c r="O4" s="1">
        <f t="shared" si="0"/>
        <v>831.70731707317066</v>
      </c>
      <c r="V4" s="2">
        <f>V3+27</f>
        <v>66</v>
      </c>
      <c r="W4" s="2">
        <f>W3+15</f>
        <v>37</v>
      </c>
      <c r="X4" s="2">
        <v>161</v>
      </c>
    </row>
    <row r="5" spans="1:24">
      <c r="B5" s="2">
        <v>261</v>
      </c>
      <c r="C5" s="1">
        <f>A$2/(A$2+B5)*1023</f>
        <v>811.26090404440913</v>
      </c>
      <c r="F5" s="2">
        <v>261</v>
      </c>
      <c r="G5" s="1">
        <f>E$2/(E$2+F5)*1023</f>
        <v>771.34778510838828</v>
      </c>
      <c r="J5" s="2">
        <v>261</v>
      </c>
      <c r="K5" s="1">
        <f>I$2/(I$2+J5)*1023</f>
        <v>758.90207715133533</v>
      </c>
      <c r="N5" s="2">
        <v>261</v>
      </c>
      <c r="O5" s="1">
        <f t="shared" si="0"/>
        <v>745.16129032258061</v>
      </c>
      <c r="V5" s="2">
        <f>V4+103</f>
        <v>169</v>
      </c>
      <c r="W5" s="2">
        <f>W4+107</f>
        <v>144</v>
      </c>
      <c r="X5" s="2">
        <v>261</v>
      </c>
    </row>
    <row r="6" spans="1:24">
      <c r="B6" s="2">
        <v>291</v>
      </c>
      <c r="C6" s="1">
        <f>A$2/(A$2+B6)*1023</f>
        <v>792.40898528272658</v>
      </c>
      <c r="F6" s="2">
        <v>291</v>
      </c>
      <c r="G6" s="1">
        <f>E$2/(E$2+F6)*1023</f>
        <v>750.13748854262144</v>
      </c>
      <c r="J6" s="2">
        <v>291</v>
      </c>
      <c r="K6" s="1">
        <f>I$2/(I$2+J6)*1023</f>
        <v>737.03170028818442</v>
      </c>
      <c r="N6" s="2">
        <v>291</v>
      </c>
      <c r="O6" s="1">
        <f t="shared" si="0"/>
        <v>722.60343087790113</v>
      </c>
      <c r="V6" s="2">
        <f>V5+33</f>
        <v>202</v>
      </c>
      <c r="W6" s="2">
        <f>W5+28</f>
        <v>172</v>
      </c>
      <c r="X6" s="2">
        <v>291</v>
      </c>
    </row>
    <row r="7" spans="1:24">
      <c r="B7" s="2">
        <v>326</v>
      </c>
      <c r="C7" s="1">
        <f>A$2/(A$2+B7)*1023</f>
        <v>771.4932126696832</v>
      </c>
      <c r="F7" s="2">
        <v>326</v>
      </c>
      <c r="G7" s="1">
        <f>E$2/(E$2+F7)*1023</f>
        <v>726.82060390763763</v>
      </c>
      <c r="J7" s="2">
        <v>326</v>
      </c>
      <c r="K7" s="1">
        <f>I$2/(I$2+J7)*1023</f>
        <v>713.05762081784383</v>
      </c>
      <c r="N7" s="2">
        <v>326</v>
      </c>
      <c r="O7" s="1">
        <f t="shared" si="0"/>
        <v>697.953216374269</v>
      </c>
      <c r="V7" s="2">
        <f>V6+44</f>
        <v>246</v>
      </c>
      <c r="W7" s="2">
        <f>W6+27</f>
        <v>199</v>
      </c>
      <c r="X7" s="2">
        <v>326</v>
      </c>
    </row>
    <row r="8" spans="1:24">
      <c r="B8">
        <v>385</v>
      </c>
      <c r="C8" s="1">
        <f>A$2/(A$2+B8)*1023</f>
        <v>738.62815884476538</v>
      </c>
      <c r="F8">
        <v>385</v>
      </c>
      <c r="G8" s="1">
        <f>E$2/(E$2+F8)*1023</f>
        <v>690.63291139240505</v>
      </c>
      <c r="J8">
        <v>385</v>
      </c>
      <c r="K8" s="1">
        <f>I$2/(I$2+J8)*1023</f>
        <v>675.99118942731286</v>
      </c>
      <c r="N8">
        <v>385</v>
      </c>
      <c r="O8" s="1">
        <f t="shared" si="0"/>
        <v>660</v>
      </c>
      <c r="V8">
        <f>V7+118</f>
        <v>364</v>
      </c>
      <c r="W8">
        <f>W7+91</f>
        <v>290</v>
      </c>
      <c r="X8">
        <v>385</v>
      </c>
    </row>
    <row r="9" spans="1:24">
      <c r="B9">
        <v>455</v>
      </c>
      <c r="C9" s="1">
        <f>A$2/(A$2+B9)*1023</f>
        <v>703.09278350515467</v>
      </c>
      <c r="F9">
        <v>455</v>
      </c>
      <c r="G9" s="1">
        <f>E$2/(E$2+F9)*1023</f>
        <v>652.11155378486058</v>
      </c>
      <c r="J9">
        <v>455</v>
      </c>
      <c r="K9" s="1">
        <f>I$2/(I$2+J9)*1023</f>
        <v>636.72199170124486</v>
      </c>
      <c r="N9">
        <v>455</v>
      </c>
      <c r="O9" s="1">
        <f t="shared" si="0"/>
        <v>620</v>
      </c>
      <c r="V9">
        <f>V8+35</f>
        <v>399</v>
      </c>
      <c r="W9">
        <f>W8+30</f>
        <v>320</v>
      </c>
      <c r="X9">
        <v>455</v>
      </c>
    </row>
    <row r="10" spans="1:24">
      <c r="B10">
        <v>505</v>
      </c>
      <c r="C10" s="1">
        <f>A$2/(A$2+B10)*1023</f>
        <v>679.73421926910305</v>
      </c>
      <c r="F10">
        <v>505</v>
      </c>
      <c r="G10" s="1">
        <f>E$2/(E$2+F10)*1023</f>
        <v>627.12643678160919</v>
      </c>
      <c r="J10">
        <v>505</v>
      </c>
      <c r="K10" s="1">
        <f>I$2/(I$2+J10)*1023</f>
        <v>611.35458167330682</v>
      </c>
      <c r="N10">
        <v>505</v>
      </c>
      <c r="O10" s="1">
        <f t="shared" si="0"/>
        <v>594.27385892116183</v>
      </c>
      <c r="V10">
        <f>V9+42</f>
        <v>441</v>
      </c>
      <c r="W10">
        <f>W9+24</f>
        <v>344</v>
      </c>
      <c r="X10">
        <v>505</v>
      </c>
    </row>
    <row r="11" spans="1:24">
      <c r="B11">
        <v>666</v>
      </c>
      <c r="C11" s="1">
        <f>A$2/(A$2+B11)*1023</f>
        <v>614.04561824729888</v>
      </c>
      <c r="F11">
        <v>666</v>
      </c>
      <c r="G11" s="1">
        <f>E$2/(E$2+F11)*1023</f>
        <v>558.25375170532061</v>
      </c>
      <c r="J11">
        <v>666</v>
      </c>
      <c r="K11" s="1">
        <f>I$2/(I$2+J11)*1023</f>
        <v>541.84322033898309</v>
      </c>
      <c r="N11">
        <v>666</v>
      </c>
      <c r="O11" s="1">
        <f t="shared" si="0"/>
        <v>524.23133235724742</v>
      </c>
      <c r="V11">
        <f>V10+111</f>
        <v>552</v>
      </c>
      <c r="W11">
        <f>W10+73</f>
        <v>417</v>
      </c>
      <c r="X11">
        <v>666</v>
      </c>
    </row>
    <row r="12" spans="1:24">
      <c r="B12">
        <v>715</v>
      </c>
      <c r="C12" s="1">
        <f>A$2/(A$2+B12)*1023</f>
        <v>596.5014577259476</v>
      </c>
      <c r="F12">
        <v>715</v>
      </c>
      <c r="G12" s="1">
        <f>E$2/(E$2+F12)*1023</f>
        <v>540.19801980198019</v>
      </c>
      <c r="J12">
        <v>715</v>
      </c>
      <c r="K12" s="1">
        <f>I$2/(I$2+J12)*1023</f>
        <v>523.72013651877126</v>
      </c>
      <c r="N12">
        <v>715</v>
      </c>
      <c r="O12" s="1">
        <f t="shared" si="0"/>
        <v>506.0777385159011</v>
      </c>
      <c r="V12">
        <f>V11+20</f>
        <v>572</v>
      </c>
      <c r="W12">
        <f>W11+27</f>
        <v>444</v>
      </c>
      <c r="X12">
        <v>715</v>
      </c>
    </row>
    <row r="13" spans="1:24">
      <c r="B13">
        <v>759</v>
      </c>
      <c r="C13" s="1">
        <f>A$2/(A$2+B13)*1023</f>
        <v>581.58044343376923</v>
      </c>
      <c r="F13">
        <v>759</v>
      </c>
      <c r="G13" s="1">
        <f>E$2/(E$2+F13)*1023</f>
        <v>524.95189223861451</v>
      </c>
      <c r="J13">
        <v>759</v>
      </c>
      <c r="K13" s="1">
        <f>I$2/(I$2+J13)*1023</f>
        <v>508.44930417495033</v>
      </c>
      <c r="N13">
        <v>759</v>
      </c>
      <c r="O13" s="1">
        <f t="shared" si="0"/>
        <v>490.815627141878</v>
      </c>
      <c r="V13">
        <f>V12+37</f>
        <v>609</v>
      </c>
      <c r="W13">
        <f>W12+19</f>
        <v>463</v>
      </c>
      <c r="X13">
        <v>759</v>
      </c>
    </row>
    <row r="14" spans="1:24">
      <c r="B14">
        <v>826</v>
      </c>
      <c r="C14" s="1">
        <f>A$2/(A$2+B14)*1023</f>
        <v>560.24096385542168</v>
      </c>
      <c r="F14">
        <v>826</v>
      </c>
      <c r="G14" s="1">
        <f>E$2/(E$2+F14)*1023</f>
        <v>503.32103321033208</v>
      </c>
      <c r="J14">
        <v>826</v>
      </c>
      <c r="K14" s="1">
        <f>I$2/(I$2+J14)*1023</f>
        <v>486.83375634517768</v>
      </c>
      <c r="N14">
        <v>826</v>
      </c>
      <c r="O14" s="1">
        <f t="shared" si="0"/>
        <v>469.26605504587161</v>
      </c>
      <c r="V14">
        <f>V13+59</f>
        <v>668</v>
      </c>
      <c r="W14">
        <f>W13+51</f>
        <v>514</v>
      </c>
      <c r="X14">
        <v>826</v>
      </c>
    </row>
    <row r="15" spans="1:24">
      <c r="B15">
        <v>850</v>
      </c>
      <c r="C15" s="1">
        <f>A$2/(A$2+B15)*1023</f>
        <v>552.97297297297303</v>
      </c>
      <c r="F15">
        <v>850</v>
      </c>
      <c r="G15" s="1">
        <f>E$2/(E$2+F15)*1023</f>
        <v>496</v>
      </c>
      <c r="J15">
        <v>850</v>
      </c>
      <c r="K15" s="1">
        <f>I$2/(I$2+J15)*1023</f>
        <v>479.53125</v>
      </c>
      <c r="N15">
        <v>850</v>
      </c>
      <c r="O15" s="1">
        <f t="shared" si="0"/>
        <v>462</v>
      </c>
      <c r="V15">
        <f>V14+45</f>
        <v>713</v>
      </c>
      <c r="W15">
        <f>W14+30</f>
        <v>544</v>
      </c>
      <c r="X15">
        <v>850</v>
      </c>
    </row>
    <row r="16" spans="1:24">
      <c r="B16">
        <v>880</v>
      </c>
      <c r="C16" s="1">
        <f>A$2/(A$2+B16)*1023</f>
        <v>544.14893617021278</v>
      </c>
      <c r="F16">
        <v>880</v>
      </c>
      <c r="G16" s="1">
        <f>E$2/(E$2+F16)*1023</f>
        <v>487.14285714285711</v>
      </c>
      <c r="J16">
        <v>880</v>
      </c>
      <c r="K16" s="1">
        <f>I$2/(I$2+J16)*1023</f>
        <v>470.70552147239266</v>
      </c>
      <c r="N16">
        <v>880</v>
      </c>
      <c r="O16" s="1">
        <f>M$2/(M$2+N16)*1023</f>
        <v>453.22784810126581</v>
      </c>
      <c r="V16">
        <f>V15+40</f>
        <v>753</v>
      </c>
      <c r="W16">
        <f>W15+31</f>
        <v>575</v>
      </c>
      <c r="X16">
        <v>880</v>
      </c>
    </row>
    <row r="17" spans="3:23">
      <c r="C17" s="1"/>
      <c r="G17" s="1"/>
      <c r="K17" s="1"/>
      <c r="O17" s="1"/>
      <c r="V17">
        <v>765</v>
      </c>
      <c r="W17">
        <v>625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2019-11-03T04:18:28Z</dcterms:created>
  <dcterms:modified xsi:type="dcterms:W3CDTF">2019-11-15T06:20:05Z</dcterms:modified>
</cp:coreProperties>
</file>