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/>
  <xr:revisionPtr revIDLastSave="0" documentId="8_{4B1F875E-8D4D-43BA-84E6-0B759F0D051F}" xr6:coauthVersionLast="47" xr6:coauthVersionMax="47" xr10:uidLastSave="{00000000-0000-0000-0000-000000000000}"/>
  <bookViews>
    <workbookView xWindow="-110" yWindow="-110" windowWidth="25820" windowHeight="15620" xr2:uid="{C8CC818C-B27E-47E3-8B76-8AC71A62A65A}"/>
  </bookViews>
  <sheets>
    <sheet name="Projec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</calcChain>
</file>

<file path=xl/sharedStrings.xml><?xml version="1.0" encoding="utf-8"?>
<sst xmlns="http://schemas.openxmlformats.org/spreadsheetml/2006/main" count="212" uniqueCount="43">
  <si>
    <t>Project</t>
  </si>
  <si>
    <t>Name</t>
  </si>
  <si>
    <t>Price</t>
  </si>
  <si>
    <t>Rating</t>
  </si>
  <si>
    <t>Number of reviews</t>
  </si>
  <si>
    <t>Brand</t>
  </si>
  <si>
    <t>Link</t>
  </si>
  <si>
    <t>Type</t>
  </si>
  <si>
    <t>30 Year Fixed Rate USDA Mortgage Index (OBMMIUSDA30YF)   FRED   St. Louis Fed</t>
  </si>
  <si>
    <t>-</t>
  </si>
  <si>
    <t>Website</t>
  </si>
  <si>
    <t>Prophet   Forecasting at scale.</t>
  </si>
  <si>
    <t>XGBoost Documentation — xgboost 1.6.2 documentation</t>
  </si>
  <si>
    <t>crime   Census Bureau Search</t>
  </si>
  <si>
    <t>Campus</t>
  </si>
  <si>
    <t>Hands On Machine Learning with Scikit Learn, Keras, and TensorFlow: Concepts, Tools, and Techniques to Build Intelligent Systems   ProQuest</t>
  </si>
  <si>
    <t>sklearn.model_selection.TimeSeriesSplit — scikit learn 1.1.2 documentation</t>
  </si>
  <si>
    <t>ICPSR</t>
  </si>
  <si>
    <t>Search Studies</t>
  </si>
  <si>
    <t>CDE :: Home</t>
  </si>
  <si>
    <t>CORGIS Datasets Project</t>
  </si>
  <si>
    <t>Uniform Crime Reporting Program Data: County Level Detailed Arrest and Offense Data, United States, 2014</t>
  </si>
  <si>
    <t>Crime/Law Enforcement Stats (UCR Program) — FBI</t>
  </si>
  <si>
    <t>CDE :: Documents and Downloads</t>
  </si>
  <si>
    <t>Pricing   CrimeoMeter</t>
  </si>
  <si>
    <t>fortune 500 locations csv   Google Search</t>
  </si>
  <si>
    <t>Fortune 500 Corporate Headquarters   Fortune 500 Corporate Headquarters   HIFLD Open Data</t>
  </si>
  <si>
    <t>Fortune 500 Corporate Headquarters   Overview</t>
  </si>
  <si>
    <t>Fortune_500_Corporate_Headquarters (FeatureServer)</t>
  </si>
  <si>
    <t>Fortune 1000   Kaggle</t>
  </si>
  <si>
    <t>Fortune 500   2017   dataset by aurielle   data.world</t>
  </si>
  <si>
    <t>databeats/2016 fortune 500 list with ticker symbols   Workspace   data.world</t>
  </si>
  <si>
    <t>Fortune 500 list of companies 2021   Fortune</t>
  </si>
  <si>
    <t>Web Scraping 201: finding the API</t>
  </si>
  <si>
    <t>Fortune 500 list of companies 2022   Fortune</t>
  </si>
  <si>
    <t>https://www.google.com/search?q variables correlated with housing prices oq variables correlated with housing prices aqs edge..69i57.6121j0j1 sourceid chrome ie UTF 8</t>
  </si>
  <si>
    <t>https://www.google.com/search?q Homeland Infrastructure Foundation Level Data %28HIFLD%29 2020 data sxsrf ALiCzsauUrPrYmNqfYWi2Vzuewo8bDUcVw%3A1664555651962 ei gxo3Y9 pOqmG9u8PgrSf AQ ved 0ahUKEwif99 C bz6AhUpg_0HHQLaB08Q4dUDCA4 uact 5 oq Homeland Infrastructure Foundation Level Data %28HIFLD%29 2020 data gs_lcp Cgdnd3Mtd2l6EAM6CggAEEcQ1gQQsAM6BQgAEKIEOgcIABAeEKIEOgQIIxAnOgYIABAeEBY6BQghEKABSgQIQRgASgQIRhgAUKkFWMwrYJMsaANwAXgAgAGHAYgBigqSAQQxMC40mAEAoAEByAEIwAEB sclient gws wiz</t>
  </si>
  <si>
    <t>https://github.com/yummypugs/Data Analytics in Business/tree/main</t>
  </si>
  <si>
    <t>https://stackoverflow.com/questions/13411544/delete a column from a pandas dataframe</t>
  </si>
  <si>
    <t>https://stackoverflow.com/questions/45846189/how to delete all columns in dataframe except certain ones</t>
  </si>
  <si>
    <t>pycharm automatic fetch   Google Search</t>
  </si>
  <si>
    <t>US Census Demographic Data   Kaggle</t>
  </si>
  <si>
    <t>DP05: ACS DEMOGRAPHIC AND HOUSING...   Census Bureau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</si>
</sst>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&quot;$&quot;#,##0.00"/>
  </numFmts>
  <fonts count="5" x14ac:knownFonts="1">
    <font>
      <sz val="11"/>
      <color theme="1"/>
      <name val="Segoe UI"/>
      <family val="2"/>
      <scheme val="minor"/>
    </font>
    <font>
      <sz val="8"/>
      <name val="Segoe UI"/>
      <family val="2"/>
      <scheme val="minor"/>
    </font>
    <font>
      <sz val="11"/>
      <color theme="1"/>
      <name val="Segoe UI Semibold"/>
      <family val="2"/>
      <scheme val="major"/>
    </font>
    <font>
      <b/>
      <sz val="11"/>
      <color theme="1"/>
      <name val="Segoe UI Semibold"/>
      <family val="2"/>
      <scheme val="major"/>
    </font>
    <font>
      <u/>
      <sz val="11"/>
      <color theme="10"/>
      <name val="Segoe U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5" fontId="0" fillId="0" borderId="5" xfId="0" applyNumberFormat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" fontId="0" fillId="0" borderId="5" xfId="0" applyNumberFormat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5" fontId="0" fillId="0" borderId="2" xfId="0" applyNumberFormat="1" applyBorder="1" applyAlignment="1">
      <alignment horizontal="right" vertical="center"/>
    </xf>
    <xf numFmtId="0" fontId="3" fillId="0" borderId="4" xfId="0" applyFont="1" applyBorder="1" applyAlignment="1">
      <alignment vertical="center" wrapText="1"/>
    </xf>
    <xf numFmtId="0" fontId="4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29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" formatCode="0"/>
      <alignment horizontal="general" vertical="center" textRotation="0" wrapText="0" indent="0" justifyLastLine="0" shrinkToFit="0" readingOrder="0"/>
    </dxf>
    <dxf>
      <numFmt numFmtId="164" formatCode="0.0"/>
      <alignment horizontal="general" vertical="center" textRotation="0" wrapText="0" indent="0" justifyLastLine="0" shrinkToFit="0" readingOrder="0"/>
    </dxf>
    <dxf>
      <numFmt numFmtId="165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bold"/>
        <family val="2"/>
        <scheme val="maj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/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auto="1"/>
        </right>
        <top style="thin">
          <color theme="6"/>
        </top>
        <bottom style="thin">
          <color theme="6"/>
        </bottom>
      </border>
    </dxf>
  </dxfs>
  <tableStyles count="3" defaultTableStyle="TableStyleMedium2" defaultPivotStyle="PivotStyleLight16">
    <tableStyle name="Edge Template" pivot="0" count="9" xr9:uid="{9ADF53CB-A506-4E96-A08B-276E6DFACE59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firstRowStripe" dxfId="23"/>
      <tableStyleElement type="secondRowStripe" dxfId="22"/>
      <tableStyleElement type="firstColumnStripe" dxfId="21"/>
      <tableStyleElement type="secondColumnStripe" dxfId="20"/>
    </tableStyle>
    <tableStyle name="Table Style 1" pivot="0" count="2" xr9:uid="{0012216F-9D96-40DC-8B74-1DD4CA447673}">
      <tableStyleElement type="wholeTable" dxfId="19"/>
      <tableStyleElement type="headerRow" dxfId="18"/>
    </tableStyle>
    <tableStyle name="TableStyleLight11 2" pivot="0" count="9" xr9:uid="{0511A7CC-6C68-4330-87B8-5CE0B9BF21FD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</tableStyle>
  </tableStyles>
  <colors>
    <mruColors>
      <color rgb="FF007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0722102-43B4-4547-8585-26D8452E99FE}" name="AllItemsTable" displayName="AllItemsTable" ref="B4:H38" totalsRowShown="0" headerRowDxfId="8" dataDxfId="7">
  <autoFilter ref="B4:H38" xr:uid="{38FCBAE8-BB5F-4DBE-A1FF-1B86D120699A}"/>
  <tableColumns count="7">
    <tableColumn id="1" xr3:uid="{A92D95AB-16AD-404A-985E-563FE215A4CE}" name="Name" dataDxfId="6"/>
    <tableColumn id="2" xr3:uid="{A8535CCE-CCB8-4185-8B90-2EB7E30B2321}" name="Price" dataDxfId="5"/>
    <tableColumn id="3" xr3:uid="{C008DBEE-ACB0-4971-B432-B98E0CF59DE2}" name="Rating" dataDxfId="4"/>
    <tableColumn id="4" xr3:uid="{A0E05254-D6D2-43F8-B7DF-1D6E7485E2AA}" name="Number of reviews" dataDxfId="3"/>
    <tableColumn id="5" xr3:uid="{6BFA17E6-AFFC-4D29-9DC2-E22DDC65F108}" name="Brand" dataDxfId="2"/>
    <tableColumn id="6" xr3:uid="{E8856A42-1F12-4249-BD0B-DD063407DF5E}" name="Link" dataDxfId="1"/>
    <tableColumn id="7" xr3:uid="{BD7CDE84-8819-4DC3-B919-49FF935D4339}" name="Typ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Edge">
  <a:themeElements>
    <a:clrScheme name="Edge Blue">
      <a:dk1>
        <a:srgbClr val="000000"/>
      </a:dk1>
      <a:lt1>
        <a:sysClr val="window" lastClr="FFFFFF"/>
      </a:lt1>
      <a:dk2>
        <a:srgbClr val="000000"/>
      </a:dk2>
      <a:lt2>
        <a:srgbClr val="FFFFFF"/>
      </a:lt2>
      <a:accent1>
        <a:srgbClr val="0E549C"/>
      </a:accent1>
      <a:accent2>
        <a:srgbClr val="30C2E2"/>
      </a:accent2>
      <a:accent3>
        <a:srgbClr val="0C88DA"/>
      </a:accent3>
      <a:accent4>
        <a:srgbClr val="2DC4BE"/>
      </a:accent4>
      <a:accent5>
        <a:srgbClr val="243A5F"/>
      </a:accent5>
      <a:accent6>
        <a:srgbClr val="505050"/>
      </a:accent6>
      <a:hlink>
        <a:srgbClr val="7F7F7F"/>
      </a:hlink>
      <a:folHlink>
        <a:srgbClr val="7F7F7F"/>
      </a:folHlink>
    </a:clrScheme>
    <a:fontScheme name="Segoe">
      <a:majorFont>
        <a:latin typeface="Segoe UI Semibol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Edge" id="{FC95728B-40AD-4095-84AB-7A9735BAB3B2}" vid="{9C2C3DB9-CB13-4420-B94F-D2EB505D2A3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07B8-4916-4544-8B1D-9E8B3DA48C44}">
  <dimension ref="B2:H38"/>
  <sheetViews>
    <sheetView tabSelected="1" workbookViewId="0">
      <selection activeCell="H5" sqref="H5"/>
    </sheetView>
  </sheetViews>
  <sheetFormatPr defaultColWidth="9" defaultRowHeight="16.5" x14ac:dyDescent="0.45"/>
  <cols>
    <col min="1" max="1" width="9" style="2"/>
    <col min="2" max="2" width="57.75" style="1" customWidth="1"/>
    <col min="3" max="3" width="13.08203125" style="4" customWidth="1"/>
    <col min="4" max="4" width="10.75" style="5" customWidth="1"/>
    <col min="5" max="5" width="19.5" style="3" customWidth="1"/>
    <col min="6" max="6" width="19.5" style="2" customWidth="1"/>
    <col min="7" max="7" width="15.5" style="2" customWidth="1"/>
    <col min="8" max="8" width="12.75" style="2" customWidth="1"/>
    <col min="9" max="16384" width="9" style="2"/>
  </cols>
  <sheetData>
    <row r="2" spans="2:8" x14ac:dyDescent="0.45">
      <c r="B2" s="17" t="s">
        <v>0</v>
      </c>
      <c r="C2" s="10"/>
      <c r="D2" s="11"/>
      <c r="E2" s="12"/>
      <c r="F2" s="13"/>
      <c r="G2" s="13"/>
      <c r="H2" s="14"/>
    </row>
    <row r="3" spans="2:8" x14ac:dyDescent="0.45">
      <c r="B3" s="15"/>
      <c r="C3" s="16"/>
      <c r="D3" s="6"/>
      <c r="E3" s="7"/>
      <c r="F3" s="8"/>
      <c r="G3" s="8"/>
      <c r="H3" s="9"/>
    </row>
    <row r="4" spans="2:8" x14ac:dyDescent="0.45">
      <c r="B4" s="1" t="s">
        <v>1</v>
      </c>
      <c r="C4" s="4" t="s">
        <v>2</v>
      </c>
      <c r="D4" s="5" t="s">
        <v>3</v>
      </c>
      <c r="E4" s="3" t="s">
        <v>4</v>
      </c>
      <c r="F4" s="2" t="s">
        <v>5</v>
      </c>
      <c r="G4" s="2" t="s">
        <v>6</v>
      </c>
      <c r="H4" s="2" t="s">
        <v>7</v>
      </c>
    </row>
    <row r="5" spans="2:8" ht="33" x14ac:dyDescent="0.45">
      <c r="B5" s="1" t="s">
        <v>8</v>
      </c>
      <c r="C5" s="4" t="s">
        <v>9</v>
      </c>
      <c r="D5" s="5" t="s">
        <v>9</v>
      </c>
      <c r="E5" s="3" t="s">
        <v>9</v>
      </c>
      <c r="F5" s="2" t="s">
        <v>9</v>
      </c>
      <c r="G5" s="18" t="str">
        <f>HYPERLINK("https://fred.stlouisfed.org/series/OBMMIUSDA30YF", "Fred.stlouisfed")</f>
        <v>Fred.stlouisfed</v>
      </c>
      <c r="H5" s="2" t="s">
        <v>10</v>
      </c>
    </row>
    <row r="6" spans="2:8" x14ac:dyDescent="0.45">
      <c r="B6" s="1" t="s">
        <v>11</v>
      </c>
      <c r="C6" s="4" t="s">
        <v>9</v>
      </c>
      <c r="D6" s="5" t="s">
        <v>9</v>
      </c>
      <c r="E6" s="3" t="s">
        <v>9</v>
      </c>
      <c r="F6" s="2" t="s">
        <v>9</v>
      </c>
      <c r="G6" s="18" t="str">
        <f>HYPERLINK("https://facebook.github.io/prophet/", "Facebook.github.io")</f>
        <v>Facebook.github.io</v>
      </c>
      <c r="H6" s="2" t="s">
        <v>10</v>
      </c>
    </row>
    <row r="7" spans="2:8" x14ac:dyDescent="0.45">
      <c r="B7" s="1" t="s">
        <v>12</v>
      </c>
      <c r="C7" s="4" t="s">
        <v>9</v>
      </c>
      <c r="D7" s="5" t="s">
        <v>9</v>
      </c>
      <c r="E7" s="3" t="s">
        <v>9</v>
      </c>
      <c r="F7" s="2" t="s">
        <v>9</v>
      </c>
      <c r="G7" s="18" t="str">
        <f>HYPERLINK("https://xgboost.readthedocs.io/en/stable/", "Xgboost.readthedocs.io")</f>
        <v>Xgboost.readthedocs.io</v>
      </c>
      <c r="H7" s="2" t="s">
        <v>10</v>
      </c>
    </row>
    <row r="8" spans="2:8" x14ac:dyDescent="0.45">
      <c r="B8" s="1" t="s">
        <v>13</v>
      </c>
      <c r="C8" s="4" t="s">
        <v>9</v>
      </c>
      <c r="D8" s="5" t="s">
        <v>9</v>
      </c>
      <c r="E8" s="3" t="s">
        <v>9</v>
      </c>
      <c r="F8" s="2" t="s">
        <v>9</v>
      </c>
      <c r="G8" s="18" t="str">
        <f>HYPERLINK("https://data.census.gov/cedsci/all?q=crime", "Data.census")</f>
        <v>Data.census</v>
      </c>
      <c r="H8" s="2" t="s">
        <v>10</v>
      </c>
    </row>
    <row r="9" spans="2:8" x14ac:dyDescent="0.45">
      <c r="B9" s="1" t="s">
        <v>14</v>
      </c>
      <c r="C9" s="4" t="s">
        <v>9</v>
      </c>
      <c r="D9" s="5" t="s">
        <v>9</v>
      </c>
      <c r="E9" s="3" t="s">
        <v>9</v>
      </c>
      <c r="F9" s="2" t="s">
        <v>9</v>
      </c>
      <c r="G9" s="18" t="str">
        <f>HYPERLINK("https://campus.frankfurt-school.de/clicnetclm/campusLogin.do?start_page=%2Fclicnetclm%2Fshibboleth.do%3FconversationKey%3De1s2%26entityID%3Dhttp%253A%252F%252Ffrankfurtschool.instructure.com%252Fsaml2#!/", "Campus.frankfurt-school.de")</f>
        <v>Campus.frankfurt-school.de</v>
      </c>
      <c r="H9" s="2" t="s">
        <v>10</v>
      </c>
    </row>
    <row r="10" spans="2:8" ht="49.5" x14ac:dyDescent="0.45">
      <c r="B10" s="1" t="s">
        <v>15</v>
      </c>
      <c r="C10" s="4" t="s">
        <v>9</v>
      </c>
      <c r="D10" s="5" t="s">
        <v>9</v>
      </c>
      <c r="E10" s="3" t="s">
        <v>9</v>
      </c>
      <c r="F10" s="2" t="s">
        <v>9</v>
      </c>
      <c r="G10" s="18" t="str">
        <f>HYPERLINK("https://www.proquest.com/docview/2290106996?accountid=132208", "Proquest")</f>
        <v>Proquest</v>
      </c>
      <c r="H10" s="2" t="s">
        <v>10</v>
      </c>
    </row>
    <row r="11" spans="2:8" ht="33" x14ac:dyDescent="0.45">
      <c r="B11" s="1" t="s">
        <v>16</v>
      </c>
      <c r="C11" s="4" t="s">
        <v>9</v>
      </c>
      <c r="D11" s="5" t="s">
        <v>9</v>
      </c>
      <c r="E11" s="3" t="s">
        <v>9</v>
      </c>
      <c r="F11" s="2" t="s">
        <v>9</v>
      </c>
      <c r="G11" s="18" t="str">
        <f>HYPERLINK("https://scikit-learn.org/stable/modules/generated/sklearn.model_selection.TimeSeriesSplit.html", "Scikit-learn")</f>
        <v>Scikit-learn</v>
      </c>
      <c r="H11" s="2" t="s">
        <v>10</v>
      </c>
    </row>
    <row r="12" spans="2:8" x14ac:dyDescent="0.45">
      <c r="B12" s="1" t="s">
        <v>17</v>
      </c>
      <c r="C12" s="4" t="s">
        <v>9</v>
      </c>
      <c r="D12" s="5" t="s">
        <v>9</v>
      </c>
      <c r="E12" s="3" t="s">
        <v>9</v>
      </c>
      <c r="F12" s="2" t="s">
        <v>9</v>
      </c>
      <c r="G12" s="18" t="str">
        <f>HYPERLINK("https://www.icpsr.umich.edu/web/pages/", "Icpsr.umich.edu")</f>
        <v>Icpsr.umich.edu</v>
      </c>
      <c r="H12" s="2" t="s">
        <v>10</v>
      </c>
    </row>
    <row r="13" spans="2:8" x14ac:dyDescent="0.45">
      <c r="B13" s="1" t="s">
        <v>18</v>
      </c>
      <c r="C13" s="4" t="s">
        <v>9</v>
      </c>
      <c r="D13" s="5" t="s">
        <v>9</v>
      </c>
      <c r="E13" s="3" t="s">
        <v>9</v>
      </c>
      <c r="F13" s="2" t="s">
        <v>9</v>
      </c>
      <c r="G13" s="18" t="str">
        <f>HYPERLINK("https://www.icpsr.umich.edu/web/ICPSR/search/studies?q=crime", "Icpsr.umich.edu")</f>
        <v>Icpsr.umich.edu</v>
      </c>
      <c r="H13" s="2" t="s">
        <v>10</v>
      </c>
    </row>
    <row r="14" spans="2:8" x14ac:dyDescent="0.45">
      <c r="B14" s="1" t="s">
        <v>19</v>
      </c>
      <c r="C14" s="4" t="s">
        <v>9</v>
      </c>
      <c r="D14" s="5" t="s">
        <v>9</v>
      </c>
      <c r="E14" s="3" t="s">
        <v>9</v>
      </c>
      <c r="F14" s="2" t="s">
        <v>9</v>
      </c>
      <c r="G14" s="18" t="str">
        <f>HYPERLINK("https://crime-data-explorer.fr.cloud.gov/pages/home", "Crime-data-explorer.fr.cloud")</f>
        <v>Crime-data-explorer.fr.cloud</v>
      </c>
      <c r="H14" s="2" t="s">
        <v>10</v>
      </c>
    </row>
    <row r="15" spans="2:8" x14ac:dyDescent="0.45">
      <c r="B15" s="1" t="s">
        <v>20</v>
      </c>
      <c r="C15" s="4" t="s">
        <v>9</v>
      </c>
      <c r="D15" s="5" t="s">
        <v>9</v>
      </c>
      <c r="E15" s="3" t="s">
        <v>9</v>
      </c>
      <c r="F15" s="2" t="s">
        <v>9</v>
      </c>
      <c r="G15" s="18" t="str">
        <f>HYPERLINK("https://corgis-edu.github.io/corgis/csv/state_crime/", "Corgis-edu.github.io")</f>
        <v>Corgis-edu.github.io</v>
      </c>
      <c r="H15" s="2" t="s">
        <v>10</v>
      </c>
    </row>
    <row r="16" spans="2:8" ht="33" x14ac:dyDescent="0.45">
      <c r="B16" s="1" t="s">
        <v>21</v>
      </c>
      <c r="C16" s="4" t="s">
        <v>9</v>
      </c>
      <c r="D16" s="5" t="s">
        <v>9</v>
      </c>
      <c r="E16" s="3" t="s">
        <v>9</v>
      </c>
      <c r="F16" s="2" t="s">
        <v>9</v>
      </c>
      <c r="G16" s="18" t="str">
        <f>HYPERLINK("https://www.icpsr.umich.edu/web/NACJD/studies/36399", "Icpsr.umich.edu")</f>
        <v>Icpsr.umich.edu</v>
      </c>
      <c r="H16" s="2" t="s">
        <v>10</v>
      </c>
    </row>
    <row r="17" spans="2:8" x14ac:dyDescent="0.45">
      <c r="B17" s="1" t="s">
        <v>22</v>
      </c>
      <c r="C17" s="4" t="s">
        <v>9</v>
      </c>
      <c r="D17" s="5" t="s">
        <v>9</v>
      </c>
      <c r="E17" s="3" t="s">
        <v>9</v>
      </c>
      <c r="F17" s="2" t="s">
        <v>9</v>
      </c>
      <c r="G17" s="18" t="str">
        <f>HYPERLINK("https://www.fbi.gov/services/cjis/ucr", "Fbi")</f>
        <v>Fbi</v>
      </c>
      <c r="H17" s="2" t="s">
        <v>10</v>
      </c>
    </row>
    <row r="18" spans="2:8" x14ac:dyDescent="0.45">
      <c r="B18" s="1" t="s">
        <v>23</v>
      </c>
      <c r="C18" s="4" t="s">
        <v>9</v>
      </c>
      <c r="D18" s="5" t="s">
        <v>9</v>
      </c>
      <c r="E18" s="3" t="s">
        <v>9</v>
      </c>
      <c r="F18" s="2" t="s">
        <v>9</v>
      </c>
      <c r="G18" s="18" t="str">
        <f>HYPERLINK("https://crime-data-explorer.app.cloud.gov/#", "Crime-data-explorer.app.cloud")</f>
        <v>Crime-data-explorer.app.cloud</v>
      </c>
      <c r="H18" s="2" t="s">
        <v>10</v>
      </c>
    </row>
    <row r="19" spans="2:8" x14ac:dyDescent="0.45">
      <c r="B19" s="1" t="s">
        <v>24</v>
      </c>
      <c r="C19" s="4" t="s">
        <v>9</v>
      </c>
      <c r="D19" s="5" t="s">
        <v>9</v>
      </c>
      <c r="E19" s="3" t="s">
        <v>9</v>
      </c>
      <c r="F19" s="2" t="s">
        <v>9</v>
      </c>
      <c r="G19" s="18" t="str">
        <f>HYPERLINK("https://www.crimeometer.com/pricing", "Crimeometer")</f>
        <v>Crimeometer</v>
      </c>
      <c r="H19" s="2" t="s">
        <v>10</v>
      </c>
    </row>
    <row r="20" spans="2:8" x14ac:dyDescent="0.45">
      <c r="B20" s="1" t="s">
        <v>25</v>
      </c>
      <c r="C20" s="4" t="s">
        <v>9</v>
      </c>
      <c r="D20" s="5" t="s">
        <v>9</v>
      </c>
      <c r="E20" s="3" t="s">
        <v>9</v>
      </c>
      <c r="F20" s="2" t="s">
        <v>9</v>
      </c>
      <c r="G20" s="18" t="str">
        <f>HYPERLINK("https://www.google.com/search", "Google")</f>
        <v>Google</v>
      </c>
      <c r="H20" s="2" t="s">
        <v>10</v>
      </c>
    </row>
    <row r="21" spans="2:8" ht="33" x14ac:dyDescent="0.45">
      <c r="B21" s="1" t="s">
        <v>26</v>
      </c>
      <c r="C21" s="4" t="s">
        <v>9</v>
      </c>
      <c r="D21" s="5" t="s">
        <v>9</v>
      </c>
      <c r="E21" s="3" t="s">
        <v>9</v>
      </c>
      <c r="F21" s="2" t="s">
        <v>9</v>
      </c>
      <c r="G21" s="18" t="str">
        <f>HYPERLINK("https://hifld-geoplatform.opendata.arcgis.com/datasets/geoplatform::fortune-500-corporate-headquarters/explore?location=33.411823%2C66.852471%2C4.00&amp;showTable=true", "Hifld-geoplatform.opendata.arcgis")</f>
        <v>Hifld-geoplatform.opendata.arcgis</v>
      </c>
      <c r="H21" s="2" t="s">
        <v>10</v>
      </c>
    </row>
    <row r="22" spans="2:8" x14ac:dyDescent="0.45">
      <c r="B22" s="1" t="s">
        <v>27</v>
      </c>
      <c r="C22" s="4" t="s">
        <v>9</v>
      </c>
      <c r="D22" s="5" t="s">
        <v>9</v>
      </c>
      <c r="E22" s="3" t="s">
        <v>9</v>
      </c>
      <c r="F22" s="2" t="s">
        <v>9</v>
      </c>
      <c r="G22" s="18" t="str">
        <f>HYPERLINK("https://www.arcgis.com/home/item.html?id=a4d813c396934fc09d0b801a0c491852", "Arcgis")</f>
        <v>Arcgis</v>
      </c>
      <c r="H22" s="2" t="s">
        <v>10</v>
      </c>
    </row>
    <row r="23" spans="2:8" x14ac:dyDescent="0.45">
      <c r="B23" s="1" t="s">
        <v>28</v>
      </c>
      <c r="C23" s="4" t="s">
        <v>9</v>
      </c>
      <c r="D23" s="5" t="s">
        <v>9</v>
      </c>
      <c r="E23" s="3" t="s">
        <v>9</v>
      </c>
      <c r="F23" s="2" t="s">
        <v>9</v>
      </c>
      <c r="G23" s="18" t="str">
        <f>HYPERLINK("https://services1.arcgis.com/Hp6G80Pky0om7QvQ/ArcGIS/rest/services/Fortune_500_Corporate_Headquarters/FeatureServer", "Services1.arcgis")</f>
        <v>Services1.arcgis</v>
      </c>
      <c r="H23" s="2" t="s">
        <v>10</v>
      </c>
    </row>
    <row r="24" spans="2:8" x14ac:dyDescent="0.45">
      <c r="B24" s="1" t="s">
        <v>29</v>
      </c>
      <c r="C24" s="4" t="s">
        <v>9</v>
      </c>
      <c r="D24" s="5" t="s">
        <v>9</v>
      </c>
      <c r="E24" s="3" t="s">
        <v>9</v>
      </c>
      <c r="F24" s="2" t="s">
        <v>9</v>
      </c>
      <c r="G24" s="18" t="str">
        <f>HYPERLINK("https://www.kaggle.com/datasets/winston56/fortune-500-data-2021", "Kaggle")</f>
        <v>Kaggle</v>
      </c>
      <c r="H24" s="2" t="s">
        <v>10</v>
      </c>
    </row>
    <row r="25" spans="2:8" x14ac:dyDescent="0.45">
      <c r="B25" s="1" t="s">
        <v>30</v>
      </c>
      <c r="C25" s="4" t="s">
        <v>9</v>
      </c>
      <c r="D25" s="5" t="s">
        <v>9</v>
      </c>
      <c r="E25" s="3" t="s">
        <v>9</v>
      </c>
      <c r="F25" s="2" t="s">
        <v>9</v>
      </c>
      <c r="G25" s="18" t="str">
        <f>HYPERLINK("https://data.world/aurielle/fortune-500-2017", "Data.world")</f>
        <v>Data.world</v>
      </c>
      <c r="H25" s="2" t="s">
        <v>10</v>
      </c>
    </row>
    <row r="26" spans="2:8" ht="33" x14ac:dyDescent="0.45">
      <c r="B26" s="1" t="s">
        <v>31</v>
      </c>
      <c r="C26" s="4" t="s">
        <v>9</v>
      </c>
      <c r="D26" s="5" t="s">
        <v>9</v>
      </c>
      <c r="E26" s="3" t="s">
        <v>9</v>
      </c>
      <c r="F26" s="2" t="s">
        <v>9</v>
      </c>
      <c r="G26" s="18" t="str">
        <f>HYPERLINK("https://data.world/databeats/2016-fortune-500-list-with-ticker-symbols/workspace/file?filename=2015Fortune500.csv", "Data.world")</f>
        <v>Data.world</v>
      </c>
      <c r="H26" s="2" t="s">
        <v>10</v>
      </c>
    </row>
    <row r="27" spans="2:8" x14ac:dyDescent="0.45">
      <c r="B27" s="1" t="s">
        <v>32</v>
      </c>
      <c r="C27" s="4" t="s">
        <v>9</v>
      </c>
      <c r="D27" s="5" t="s">
        <v>9</v>
      </c>
      <c r="E27" s="3" t="s">
        <v>9</v>
      </c>
      <c r="F27" s="2" t="s">
        <v>9</v>
      </c>
      <c r="G27" s="18" t="str">
        <f>HYPERLINK("https://fortune.com/fortune500/2021/search/", "Fortune")</f>
        <v>Fortune</v>
      </c>
      <c r="H27" s="2" t="s">
        <v>10</v>
      </c>
    </row>
    <row r="28" spans="2:8" x14ac:dyDescent="0.45">
      <c r="B28" s="1" t="s">
        <v>33</v>
      </c>
      <c r="C28" s="4" t="s">
        <v>9</v>
      </c>
      <c r="D28" s="5" t="s">
        <v>9</v>
      </c>
      <c r="E28" s="3" t="s">
        <v>9</v>
      </c>
      <c r="F28" s="2" t="s">
        <v>9</v>
      </c>
      <c r="G28" s="18" t="str">
        <f>HYPERLINK("http://www.gregreda.com/2015/02/15/web-scraping-finding-the-api/", "Gregreda")</f>
        <v>Gregreda</v>
      </c>
      <c r="H28" s="2" t="s">
        <v>10</v>
      </c>
    </row>
    <row r="29" spans="2:8" x14ac:dyDescent="0.45">
      <c r="B29" s="1" t="s">
        <v>34</v>
      </c>
      <c r="C29" s="4" t="s">
        <v>9</v>
      </c>
      <c r="D29" s="5" t="s">
        <v>9</v>
      </c>
      <c r="E29" s="3" t="s">
        <v>9</v>
      </c>
      <c r="F29" s="2" t="s">
        <v>9</v>
      </c>
      <c r="G29" s="18" t="str">
        <f>HYPERLINK("https://fortune.com/fortune500/2022/", "Fortune")</f>
        <v>Fortune</v>
      </c>
      <c r="H29" s="2" t="s">
        <v>10</v>
      </c>
    </row>
    <row r="30" spans="2:8" ht="49.5" x14ac:dyDescent="0.45">
      <c r="B30" s="1" t="s">
        <v>35</v>
      </c>
      <c r="C30" s="4" t="s">
        <v>9</v>
      </c>
      <c r="D30" s="5" t="s">
        <v>9</v>
      </c>
      <c r="E30" s="3" t="s">
        <v>9</v>
      </c>
      <c r="F30" s="2" t="s">
        <v>9</v>
      </c>
      <c r="G30" s="18" t="str">
        <f>HYPERLINK("https://www.google.com/search?q=variables+correlated+with+housing+prices&amp;oq=variables+correlated+with+housing+prices&amp;aqs=edge..69i57.6121j0j1&amp;sourceid=chrome&amp;ie=UTF-8", "Google")</f>
        <v>Google</v>
      </c>
      <c r="H30" s="2" t="s">
        <v>10</v>
      </c>
    </row>
    <row r="31" spans="2:8" ht="181.5" x14ac:dyDescent="0.45">
      <c r="B31" s="1" t="s">
        <v>36</v>
      </c>
      <c r="C31" s="4" t="s">
        <v>9</v>
      </c>
      <c r="D31" s="5" t="s">
        <v>9</v>
      </c>
      <c r="E31" s="3" t="s">
        <v>9</v>
      </c>
      <c r="F31" s="2" t="s">
        <v>9</v>
      </c>
      <c r="G31" s="18" t="str">
        <f>HYPERLINK("https://www.google.com/search", "Google")</f>
        <v>Google</v>
      </c>
      <c r="H31" s="2" t="s">
        <v>10</v>
      </c>
    </row>
    <row r="32" spans="2:8" x14ac:dyDescent="0.45">
      <c r="B32" s="1" t="s">
        <v>30</v>
      </c>
      <c r="C32" s="4" t="s">
        <v>9</v>
      </c>
      <c r="D32" s="5" t="s">
        <v>9</v>
      </c>
      <c r="E32" s="3" t="s">
        <v>9</v>
      </c>
      <c r="F32" s="2" t="s">
        <v>9</v>
      </c>
      <c r="G32" s="18" t="str">
        <f>HYPERLINK("https://data.world/aurielle/fortune-500-2017", "Data.world")</f>
        <v>Data.world</v>
      </c>
      <c r="H32" s="2" t="s">
        <v>10</v>
      </c>
    </row>
    <row r="33" spans="2:8" ht="33" x14ac:dyDescent="0.45">
      <c r="B33" s="1" t="s">
        <v>37</v>
      </c>
      <c r="C33" s="4" t="s">
        <v>9</v>
      </c>
      <c r="D33" s="5" t="s">
        <v>9</v>
      </c>
      <c r="E33" s="3" t="s">
        <v>9</v>
      </c>
      <c r="F33" s="2" t="s">
        <v>9</v>
      </c>
      <c r="G33" s="18" t="str">
        <f>HYPERLINK("https://github.com/yummypugs/Data-Analytics-in-Business/tree/main", "Github")</f>
        <v>Github</v>
      </c>
      <c r="H33" s="2" t="s">
        <v>10</v>
      </c>
    </row>
    <row r="34" spans="2:8" ht="33" x14ac:dyDescent="0.45">
      <c r="B34" s="1" t="s">
        <v>38</v>
      </c>
      <c r="C34" s="4" t="s">
        <v>9</v>
      </c>
      <c r="D34" s="5" t="s">
        <v>9</v>
      </c>
      <c r="E34" s="3" t="s">
        <v>9</v>
      </c>
      <c r="F34" s="2" t="s">
        <v>9</v>
      </c>
      <c r="G34" s="18" t="str">
        <f>HYPERLINK("https://stackoverflow.com/questions/13411544/delete-a-column-from-a-pandas-dataframe", "Stackoverflow")</f>
        <v>Stackoverflow</v>
      </c>
      <c r="H34" s="2" t="s">
        <v>10</v>
      </c>
    </row>
    <row r="35" spans="2:8" ht="33" x14ac:dyDescent="0.45">
      <c r="B35" s="1" t="s">
        <v>39</v>
      </c>
      <c r="C35" s="4" t="s">
        <v>9</v>
      </c>
      <c r="D35" s="5" t="s">
        <v>9</v>
      </c>
      <c r="E35" s="3" t="s">
        <v>9</v>
      </c>
      <c r="F35" s="2" t="s">
        <v>9</v>
      </c>
      <c r="G35" s="18" t="str">
        <f>HYPERLINK("https://stackoverflow.com/questions/45846189/how-to-delete-all-columns-in-dataframe-except-certain-ones", "Stackoverflow")</f>
        <v>Stackoverflow</v>
      </c>
      <c r="H35" s="2" t="s">
        <v>10</v>
      </c>
    </row>
    <row r="36" spans="2:8" x14ac:dyDescent="0.45">
      <c r="B36" s="1" t="s">
        <v>40</v>
      </c>
      <c r="C36" s="4" t="s">
        <v>9</v>
      </c>
      <c r="D36" s="5" t="s">
        <v>9</v>
      </c>
      <c r="E36" s="3" t="s">
        <v>9</v>
      </c>
      <c r="F36" s="2" t="s">
        <v>9</v>
      </c>
      <c r="G36" s="18" t="str">
        <f>HYPERLINK("https://www.google.com/search?q=pycharm+automatic+fetch&amp;oq=pycharm+automatic+fetch+&amp;aqs=edge..69i57j0i22i30l3j0i390j69i64.6087j0j1&amp;sourceid=chrome&amp;ie=UTF-8", "Google")</f>
        <v>Google</v>
      </c>
      <c r="H36" s="2" t="s">
        <v>10</v>
      </c>
    </row>
    <row r="37" spans="2:8" x14ac:dyDescent="0.45">
      <c r="B37" s="1" t="s">
        <v>41</v>
      </c>
      <c r="C37" s="4" t="s">
        <v>9</v>
      </c>
      <c r="D37" s="5" t="s">
        <v>9</v>
      </c>
      <c r="E37" s="3" t="s">
        <v>9</v>
      </c>
      <c r="F37" s="2" t="s">
        <v>9</v>
      </c>
      <c r="G37" s="18" t="str">
        <f>HYPERLINK("https://www.kaggle.com/datasets/muonneutrino/us-census-demographic-data", "Kaggle")</f>
        <v>Kaggle</v>
      </c>
      <c r="H37" s="2" t="s">
        <v>10</v>
      </c>
    </row>
    <row r="38" spans="2:8" x14ac:dyDescent="0.45">
      <c r="B38" s="1" t="s">
        <v>42</v>
      </c>
      <c r="C38" s="4" t="s">
        <v>9</v>
      </c>
      <c r="D38" s="5" t="s">
        <v>9</v>
      </c>
      <c r="E38" s="3" t="s">
        <v>9</v>
      </c>
      <c r="F38" s="2" t="s">
        <v>9</v>
      </c>
      <c r="G38" s="18" t="str">
        <f>HYPERLINK("https://data.census.gov/cedsci/table?q=average%20age%20by%20city&amp;tid=ACSDP1Y2021.DP05", "Data.census")</f>
        <v>Data.census</v>
      </c>
      <c r="H38" s="2" t="s">
        <v>10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2019-11-12T18:41:08Z</dcterms:created>
  <dcterms:modified xsi:type="dcterms:W3CDTF">2022-10-12T07:31:03Z</dcterms:modified>
  <cp:category/>
  <cp:contentStatus/>
</cp:coreProperties>
</file>