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sstudentsde.sharepoint.com/sites/SP/Freigegebene Dokumente/General/"/>
    </mc:Choice>
  </mc:AlternateContent>
  <xr:revisionPtr revIDLastSave="314" documentId="11_D597A49ABD02FCFBEB91E221283DC49FA3C7DCD6" xr6:coauthVersionLast="47" xr6:coauthVersionMax="47" xr10:uidLastSave="{243D147B-2145-4278-AF47-7D45DD098D4A}"/>
  <bookViews>
    <workbookView xWindow="-108" yWindow="-108" windowWidth="30936" windowHeight="18696" activeTab="1" xr2:uid="{00000000-000D-0000-FFFF-FFFF00000000}"/>
  </bookViews>
  <sheets>
    <sheet name="Sheet1" sheetId="1" r:id="rId1"/>
    <sheet name="in millions" sheetId="3" r:id="rId2"/>
    <sheet name="log transofrmed" sheetId="4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3" l="1"/>
  <c r="G8" i="3"/>
  <c r="H8" i="3"/>
  <c r="I8" i="3"/>
  <c r="J8" i="3"/>
  <c r="K8" i="3"/>
  <c r="L8" i="3"/>
  <c r="F9" i="3"/>
  <c r="G9" i="3"/>
  <c r="H9" i="3"/>
  <c r="I9" i="3"/>
  <c r="J9" i="3"/>
  <c r="K9" i="3"/>
  <c r="L9" i="3"/>
  <c r="F10" i="3"/>
  <c r="G10" i="3"/>
  <c r="H10" i="3"/>
  <c r="I10" i="3"/>
  <c r="J10" i="3"/>
  <c r="K10" i="3"/>
  <c r="L10" i="3"/>
  <c r="F11" i="3"/>
  <c r="G11" i="3"/>
  <c r="H11" i="3"/>
  <c r="I11" i="3"/>
  <c r="J11" i="3"/>
  <c r="K11" i="3"/>
  <c r="L11" i="3"/>
  <c r="F12" i="3"/>
  <c r="G12" i="3"/>
  <c r="H12" i="3"/>
  <c r="I12" i="3"/>
  <c r="J12" i="3"/>
  <c r="K12" i="3"/>
  <c r="L12" i="3"/>
  <c r="F13" i="3"/>
  <c r="G13" i="3"/>
  <c r="H13" i="3"/>
  <c r="I13" i="3"/>
  <c r="J13" i="3"/>
  <c r="K13" i="3"/>
  <c r="L13" i="3"/>
  <c r="F14" i="3"/>
  <c r="G14" i="3"/>
  <c r="H14" i="3"/>
  <c r="I14" i="3"/>
  <c r="J14" i="3"/>
  <c r="K14" i="3"/>
  <c r="L14" i="3"/>
  <c r="F15" i="3"/>
  <c r="G15" i="3"/>
  <c r="H15" i="3"/>
  <c r="I15" i="3"/>
  <c r="J15" i="3"/>
  <c r="K15" i="3"/>
  <c r="L15" i="3"/>
  <c r="F16" i="3"/>
  <c r="G16" i="3"/>
  <c r="H16" i="3"/>
  <c r="I16" i="3"/>
  <c r="J16" i="3"/>
  <c r="K16" i="3"/>
  <c r="L16" i="3"/>
  <c r="F17" i="3"/>
  <c r="G17" i="3"/>
  <c r="H17" i="3"/>
  <c r="I17" i="3"/>
  <c r="J17" i="3"/>
  <c r="K17" i="3"/>
  <c r="L17" i="3"/>
  <c r="F18" i="3"/>
  <c r="G18" i="3"/>
  <c r="H18" i="3"/>
  <c r="I18" i="3"/>
  <c r="J18" i="3"/>
  <c r="K18" i="3"/>
  <c r="L18" i="3"/>
  <c r="F19" i="3"/>
  <c r="G19" i="3"/>
  <c r="H19" i="3"/>
  <c r="I19" i="3"/>
  <c r="J19" i="3"/>
  <c r="K19" i="3"/>
  <c r="L19" i="3"/>
  <c r="F20" i="3"/>
  <c r="G20" i="3"/>
  <c r="H20" i="3"/>
  <c r="I20" i="3"/>
  <c r="J20" i="3"/>
  <c r="K20" i="3"/>
  <c r="L20" i="3"/>
  <c r="F21" i="3"/>
  <c r="G21" i="3"/>
  <c r="H21" i="3"/>
  <c r="I21" i="3"/>
  <c r="J21" i="3"/>
  <c r="K21" i="3"/>
  <c r="L21" i="3"/>
  <c r="O24" i="4"/>
  <c r="N24" i="4"/>
  <c r="M24" i="4"/>
  <c r="L24" i="4"/>
  <c r="K24" i="4"/>
  <c r="J24" i="4"/>
  <c r="I24" i="4"/>
  <c r="H24" i="4"/>
  <c r="G24" i="4"/>
  <c r="F24" i="4"/>
  <c r="O23" i="4"/>
  <c r="N23" i="4"/>
  <c r="M23" i="4"/>
  <c r="L23" i="4"/>
  <c r="K23" i="4"/>
  <c r="J23" i="4"/>
  <c r="I23" i="4"/>
  <c r="H23" i="4"/>
  <c r="G23" i="4"/>
  <c r="F23" i="4"/>
  <c r="O22" i="4"/>
  <c r="N22" i="4"/>
  <c r="M22" i="4"/>
  <c r="L22" i="4"/>
  <c r="K22" i="4"/>
  <c r="J22" i="4"/>
  <c r="I22" i="4"/>
  <c r="H22" i="4"/>
  <c r="G22" i="4"/>
  <c r="F22" i="4"/>
  <c r="O21" i="4"/>
  <c r="N21" i="4"/>
  <c r="M21" i="4"/>
  <c r="L21" i="4"/>
  <c r="K21" i="4"/>
  <c r="J21" i="4"/>
  <c r="I21" i="4"/>
  <c r="H21" i="4"/>
  <c r="G21" i="4"/>
  <c r="F21" i="4"/>
  <c r="O20" i="4"/>
  <c r="N20" i="4"/>
  <c r="M20" i="4"/>
  <c r="L20" i="4"/>
  <c r="K20" i="4"/>
  <c r="J20" i="4"/>
  <c r="I20" i="4"/>
  <c r="H20" i="4"/>
  <c r="G20" i="4"/>
  <c r="F20" i="4"/>
  <c r="O19" i="4"/>
  <c r="N19" i="4"/>
  <c r="M19" i="4"/>
  <c r="L19" i="4"/>
  <c r="K19" i="4"/>
  <c r="J19" i="4"/>
  <c r="I19" i="4"/>
  <c r="H19" i="4"/>
  <c r="G19" i="4"/>
  <c r="F19" i="4"/>
  <c r="O18" i="4"/>
  <c r="N18" i="4"/>
  <c r="M18" i="4"/>
  <c r="L18" i="4"/>
  <c r="K18" i="4"/>
  <c r="J18" i="4"/>
  <c r="I18" i="4"/>
  <c r="H18" i="4"/>
  <c r="G18" i="4"/>
  <c r="F18" i="4"/>
  <c r="O17" i="4"/>
  <c r="N17" i="4"/>
  <c r="M17" i="4"/>
  <c r="L17" i="4"/>
  <c r="K17" i="4"/>
  <c r="J17" i="4"/>
  <c r="I17" i="4"/>
  <c r="H17" i="4"/>
  <c r="G17" i="4"/>
  <c r="F17" i="4"/>
  <c r="O16" i="4"/>
  <c r="N16" i="4"/>
  <c r="M16" i="4"/>
  <c r="L16" i="4"/>
  <c r="K16" i="4"/>
  <c r="J16" i="4"/>
  <c r="I16" i="4"/>
  <c r="H16" i="4"/>
  <c r="G16" i="4"/>
  <c r="F16" i="4"/>
  <c r="V15" i="4"/>
  <c r="O15" i="4"/>
  <c r="N15" i="4"/>
  <c r="M15" i="4"/>
  <c r="L15" i="4"/>
  <c r="K15" i="4"/>
  <c r="J15" i="4"/>
  <c r="I15" i="4"/>
  <c r="H15" i="4"/>
  <c r="G15" i="4"/>
  <c r="F15" i="4"/>
  <c r="O14" i="4"/>
  <c r="N14" i="4"/>
  <c r="M14" i="4"/>
  <c r="L14" i="4"/>
  <c r="K14" i="4"/>
  <c r="J14" i="4"/>
  <c r="I14" i="4"/>
  <c r="H14" i="4"/>
  <c r="G14" i="4"/>
  <c r="F14" i="4"/>
  <c r="O13" i="4"/>
  <c r="N13" i="4"/>
  <c r="M13" i="4"/>
  <c r="L13" i="4"/>
  <c r="K13" i="4"/>
  <c r="J13" i="4"/>
  <c r="I13" i="4"/>
  <c r="H13" i="4"/>
  <c r="G13" i="4"/>
  <c r="F13" i="4"/>
  <c r="O12" i="4"/>
  <c r="N12" i="4"/>
  <c r="M12" i="4"/>
  <c r="L12" i="4"/>
  <c r="K12" i="4"/>
  <c r="J12" i="4"/>
  <c r="I12" i="4"/>
  <c r="H12" i="4"/>
  <c r="G12" i="4"/>
  <c r="F12" i="4"/>
  <c r="S11" i="4"/>
  <c r="O11" i="4"/>
  <c r="N11" i="4"/>
  <c r="M11" i="4"/>
  <c r="L11" i="4"/>
  <c r="K11" i="4"/>
  <c r="J11" i="4"/>
  <c r="I11" i="4"/>
  <c r="H11" i="4"/>
  <c r="G11" i="4"/>
  <c r="F11" i="4"/>
  <c r="O10" i="4"/>
  <c r="N10" i="4"/>
  <c r="M10" i="4"/>
  <c r="L10" i="4"/>
  <c r="K10" i="4"/>
  <c r="J10" i="4"/>
  <c r="I10" i="4"/>
  <c r="H10" i="4"/>
  <c r="G10" i="4"/>
  <c r="F10" i="4"/>
  <c r="O9" i="4"/>
  <c r="N9" i="4"/>
  <c r="M9" i="4"/>
  <c r="L9" i="4"/>
  <c r="K9" i="4"/>
  <c r="J9" i="4"/>
  <c r="I9" i="4"/>
  <c r="H9" i="4"/>
  <c r="G9" i="4"/>
  <c r="F9" i="4"/>
  <c r="O8" i="4"/>
  <c r="N8" i="4"/>
  <c r="M8" i="4"/>
  <c r="L8" i="4"/>
  <c r="K8" i="4"/>
  <c r="J8" i="4"/>
  <c r="I8" i="4"/>
  <c r="H8" i="4"/>
  <c r="G8" i="4"/>
  <c r="F8" i="4"/>
  <c r="M14" i="3"/>
  <c r="N14" i="3"/>
  <c r="M15" i="3"/>
  <c r="N15" i="3"/>
  <c r="V15" i="3"/>
  <c r="O21" i="3"/>
  <c r="O19" i="3"/>
  <c r="M21" i="3"/>
  <c r="M19" i="3"/>
  <c r="M17" i="3"/>
  <c r="M9" i="3"/>
  <c r="M10" i="3"/>
  <c r="N10" i="3"/>
  <c r="O10" i="3"/>
  <c r="M11" i="3"/>
  <c r="N11" i="3"/>
  <c r="O11" i="3"/>
  <c r="M12" i="3"/>
  <c r="N12" i="3"/>
  <c r="O12" i="3"/>
  <c r="M13" i="3"/>
  <c r="N13" i="3"/>
  <c r="O13" i="3"/>
  <c r="O14" i="3"/>
  <c r="O15" i="3"/>
  <c r="M16" i="3"/>
  <c r="N16" i="3"/>
  <c r="O16" i="3"/>
  <c r="N17" i="3"/>
  <c r="O17" i="3"/>
  <c r="M18" i="3"/>
  <c r="N18" i="3"/>
  <c r="O18" i="3"/>
  <c r="N19" i="3"/>
  <c r="M20" i="3"/>
  <c r="N20" i="3"/>
  <c r="O20" i="3"/>
  <c r="N21" i="3"/>
  <c r="M8" i="3"/>
  <c r="N8" i="3"/>
  <c r="O8" i="3"/>
  <c r="N9" i="3"/>
  <c r="O9" i="3"/>
  <c r="F23" i="3"/>
  <c r="G23" i="3"/>
  <c r="H23" i="3"/>
  <c r="I23" i="3"/>
  <c r="J23" i="3"/>
  <c r="K23" i="3"/>
  <c r="L23" i="3"/>
  <c r="M23" i="3"/>
  <c r="N23" i="3"/>
  <c r="O23" i="3"/>
  <c r="F24" i="3"/>
  <c r="G24" i="3"/>
  <c r="H24" i="3"/>
  <c r="I24" i="3"/>
  <c r="J24" i="3"/>
  <c r="K24" i="3"/>
  <c r="L24" i="3"/>
  <c r="M24" i="3"/>
  <c r="N24" i="3"/>
  <c r="O24" i="3"/>
  <c r="G22" i="3"/>
  <c r="H22" i="3"/>
  <c r="I22" i="3"/>
  <c r="J22" i="3"/>
  <c r="K22" i="3"/>
  <c r="L22" i="3"/>
  <c r="M22" i="3"/>
  <c r="N22" i="3"/>
  <c r="O22" i="3"/>
  <c r="F22" i="3"/>
  <c r="S11" i="3"/>
  <c r="S11" i="1"/>
</calcChain>
</file>

<file path=xl/sharedStrings.xml><?xml version="1.0" encoding="utf-8"?>
<sst xmlns="http://schemas.openxmlformats.org/spreadsheetml/2006/main" count="64" uniqueCount="24">
  <si>
    <t>Independent Variables</t>
  </si>
  <si>
    <t>Model 1</t>
  </si>
  <si>
    <t>Model 2</t>
  </si>
  <si>
    <t>Model 3</t>
  </si>
  <si>
    <t>Model 4</t>
  </si>
  <si>
    <t>Model 5</t>
  </si>
  <si>
    <t>Model 6</t>
  </si>
  <si>
    <t>Model 7</t>
  </si>
  <si>
    <t>SDG 2.1</t>
  </si>
  <si>
    <t>SDG 2.2</t>
  </si>
  <si>
    <t>SDG 3.3</t>
  </si>
  <si>
    <t>SDG 3.4</t>
  </si>
  <si>
    <t>SDG 6</t>
  </si>
  <si>
    <t>SDG 15.2</t>
  </si>
  <si>
    <t>Model 8 (All)</t>
  </si>
  <si>
    <t>Model 9 (Worst)</t>
  </si>
  <si>
    <t>Model 10</t>
  </si>
  <si>
    <t>R-Squared</t>
  </si>
  <si>
    <t>R-Squared (Between)</t>
  </si>
  <si>
    <t>R-Squared (Within)</t>
  </si>
  <si>
    <t>SDG 1.5</t>
  </si>
  <si>
    <t>in millions</t>
  </si>
  <si>
    <t>Model 9</t>
  </si>
  <si>
    <t>Model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</si>
</sst>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8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DEBF7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0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11" fontId="0" fillId="0" borderId="0" xfId="0" quotePrefix="1" applyNumberFormat="1"/>
    <xf numFmtId="0" fontId="1" fillId="0" borderId="0" xfId="0" applyFont="1"/>
    <xf numFmtId="0" fontId="0" fillId="0" borderId="0" xfId="0" applyAlignment="1">
      <alignment horizontal="left"/>
    </xf>
    <xf numFmtId="0" fontId="0" fillId="2" borderId="0" xfId="0" applyFill="1"/>
    <xf numFmtId="0" fontId="0" fillId="2" borderId="2" xfId="0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0" fillId="2" borderId="0" xfId="0" applyFill="1" applyBorder="1" applyAlignment="1">
      <alignment horizontal="left"/>
    </xf>
    <xf numFmtId="168" fontId="0" fillId="2" borderId="0" xfId="0" applyNumberForma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168" fontId="0" fillId="2" borderId="1" xfId="0" applyNumberForma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168" fontId="0" fillId="2" borderId="2" xfId="0" applyNumberFormat="1" applyFill="1" applyBorder="1" applyAlignment="1">
      <alignment horizontal="left"/>
    </xf>
    <xf numFmtId="0" fontId="1" fillId="2" borderId="0" xfId="0" applyFont="1" applyFill="1" applyBorder="1"/>
    <xf numFmtId="0" fontId="0" fillId="2" borderId="0" xfId="0" applyFill="1" applyBorder="1"/>
    <xf numFmtId="0" fontId="1" fillId="2" borderId="0" xfId="0" applyFont="1" applyFill="1"/>
    <xf numFmtId="0" fontId="1" fillId="3" borderId="2" xfId="0" applyFont="1" applyFill="1" applyBorder="1" applyAlignment="1">
      <alignment wrapText="1"/>
    </xf>
    <xf numFmtId="168" fontId="0" fillId="3" borderId="0" xfId="0" applyNumberFormat="1" applyFill="1" applyBorder="1" applyAlignment="1">
      <alignment horizontal="left"/>
    </xf>
    <xf numFmtId="168" fontId="0" fillId="3" borderId="1" xfId="0" applyNumberFormat="1" applyFill="1" applyBorder="1" applyAlignment="1">
      <alignment horizontal="left"/>
    </xf>
    <xf numFmtId="168" fontId="0" fillId="3" borderId="2" xfId="0" applyNumberFormat="1" applyFill="1" applyBorder="1" applyAlignment="1">
      <alignment horizontal="left"/>
    </xf>
    <xf numFmtId="0" fontId="0" fillId="3" borderId="0" xfId="0" applyFill="1" applyBorder="1"/>
    <xf numFmtId="0" fontId="0" fillId="3" borderId="0" xfId="0" applyFill="1"/>
    <xf numFmtId="43" fontId="0" fillId="0" borderId="0" xfId="1" applyFont="1"/>
    <xf numFmtId="0" fontId="0" fillId="2" borderId="4" xfId="0" applyFill="1" applyBorder="1" applyAlignment="1">
      <alignment wrapText="1"/>
    </xf>
    <xf numFmtId="0" fontId="0" fillId="2" borderId="3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1" fillId="2" borderId="3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colors>
    <mruColors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541020</xdr:colOff>
      <xdr:row>27</xdr:row>
      <xdr:rowOff>131445</xdr:rowOff>
    </xdr:from>
    <xdr:to>
      <xdr:col>19</xdr:col>
      <xdr:colOff>513085</xdr:colOff>
      <xdr:row>48</xdr:row>
      <xdr:rowOff>171801</xdr:rowOff>
    </xdr:to>
    <xdr:pic>
      <xdr:nvPicPr>
        <xdr:cNvPr id="2" name="Grafik 7">
          <a:extLst>
            <a:ext uri="{FF2B5EF4-FFF2-40B4-BE49-F238E27FC236}">
              <a16:creationId xmlns:a16="http://schemas.microsoft.com/office/drawing/2014/main" id="{6D33ECCB-50A1-AA14-29CF-DFD079F6E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9820" y="6246495"/>
          <a:ext cx="11470645" cy="38808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388620</xdr:colOff>
      <xdr:row>26</xdr:row>
      <xdr:rowOff>60960</xdr:rowOff>
    </xdr:from>
    <xdr:to>
      <xdr:col>21</xdr:col>
      <xdr:colOff>661675</xdr:colOff>
      <xdr:row>46</xdr:row>
      <xdr:rowOff>124176</xdr:rowOff>
    </xdr:to>
    <xdr:pic>
      <xdr:nvPicPr>
        <xdr:cNvPr id="2" name="Grafik 7">
          <a:extLst>
            <a:ext uri="{FF2B5EF4-FFF2-40B4-BE49-F238E27FC236}">
              <a16:creationId xmlns:a16="http://schemas.microsoft.com/office/drawing/2014/main" id="{0615B953-0912-41C0-8CE8-7DECE3ACEF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7420" y="5958840"/>
          <a:ext cx="11421115" cy="372081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388620</xdr:colOff>
      <xdr:row>26</xdr:row>
      <xdr:rowOff>60960</xdr:rowOff>
    </xdr:from>
    <xdr:to>
      <xdr:col>19</xdr:col>
      <xdr:colOff>516895</xdr:colOff>
      <xdr:row>46</xdr:row>
      <xdr:rowOff>124176</xdr:rowOff>
    </xdr:to>
    <xdr:pic>
      <xdr:nvPicPr>
        <xdr:cNvPr id="2" name="Grafik 7">
          <a:extLst>
            <a:ext uri="{FF2B5EF4-FFF2-40B4-BE49-F238E27FC236}">
              <a16:creationId xmlns:a16="http://schemas.microsoft.com/office/drawing/2014/main" id="{6DB9F8C6-A4B2-4C69-A1CC-B7BE68ED4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7420" y="5958840"/>
          <a:ext cx="11421115" cy="372081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7:S24"/>
  <sheetViews>
    <sheetView workbookViewId="0">
      <selection activeCell="K19" sqref="K19"/>
    </sheetView>
  </sheetViews>
  <sheetFormatPr defaultRowHeight="14.4" x14ac:dyDescent="0.3"/>
  <cols>
    <col min="5" max="5" width="23.109375" customWidth="1"/>
    <col min="6" max="6" width="10.109375" customWidth="1"/>
    <col min="13" max="13" width="12" bestFit="1" customWidth="1"/>
    <col min="14" max="14" width="12.6640625" bestFit="1" customWidth="1"/>
    <col min="15" max="15" width="12" bestFit="1" customWidth="1"/>
  </cols>
  <sheetData>
    <row r="7" spans="5:19" ht="28.95" customHeight="1" x14ac:dyDescent="0.3">
      <c r="E7" s="2" t="s">
        <v>0</v>
      </c>
      <c r="F7" s="2" t="s">
        <v>1</v>
      </c>
      <c r="G7" s="2" t="s">
        <v>2</v>
      </c>
      <c r="H7" s="2" t="s">
        <v>3</v>
      </c>
      <c r="I7" s="2" t="s">
        <v>4</v>
      </c>
      <c r="J7" s="2" t="s">
        <v>5</v>
      </c>
      <c r="K7" s="2" t="s">
        <v>6</v>
      </c>
      <c r="L7" s="2" t="s">
        <v>7</v>
      </c>
      <c r="M7" s="2" t="s">
        <v>14</v>
      </c>
      <c r="N7" s="2" t="s">
        <v>15</v>
      </c>
      <c r="O7" s="2" t="s">
        <v>16</v>
      </c>
    </row>
    <row r="8" spans="5:19" ht="19.95" customHeight="1" x14ac:dyDescent="0.3">
      <c r="E8" s="5" t="s">
        <v>20</v>
      </c>
      <c r="F8" s="1">
        <v>1.661E-9</v>
      </c>
      <c r="M8" s="1">
        <v>1.668E-6</v>
      </c>
      <c r="N8" s="1">
        <v>-6.7309999999999996E-6</v>
      </c>
    </row>
    <row r="9" spans="5:19" ht="19.95" customHeight="1" x14ac:dyDescent="0.3">
      <c r="E9" s="5"/>
      <c r="F9" s="3">
        <v>-8.7240000000000001E-10</v>
      </c>
      <c r="M9" s="1">
        <v>3.0819999999999999E-6</v>
      </c>
      <c r="N9" s="1">
        <v>5.6860000000000003E-6</v>
      </c>
    </row>
    <row r="10" spans="5:19" ht="19.95" customHeight="1" x14ac:dyDescent="0.3">
      <c r="E10" s="5" t="s">
        <v>8</v>
      </c>
      <c r="G10" s="1">
        <v>2.555E-9</v>
      </c>
      <c r="M10" s="1">
        <v>-1.252E-5</v>
      </c>
      <c r="N10" s="1">
        <v>4.9209999999999998E-5</v>
      </c>
    </row>
    <row r="11" spans="5:19" ht="19.95" customHeight="1" x14ac:dyDescent="0.3">
      <c r="E11" s="5"/>
      <c r="G11" s="1">
        <v>1.44E-9</v>
      </c>
      <c r="M11" s="1">
        <v>1.6889999999999999E-5</v>
      </c>
      <c r="N11" s="1">
        <v>3.0589999999999997E-5</v>
      </c>
      <c r="S11">
        <f>F8*1000000</f>
        <v>1.6609999999999999E-3</v>
      </c>
    </row>
    <row r="12" spans="5:19" ht="19.95" customHeight="1" x14ac:dyDescent="0.3">
      <c r="E12" s="5" t="s">
        <v>9</v>
      </c>
      <c r="H12" s="1">
        <v>2.5570000000000002E-9</v>
      </c>
      <c r="M12" s="1">
        <v>-2.2500000000000001E-5</v>
      </c>
      <c r="N12" s="1">
        <v>8.1149999999999994E-5</v>
      </c>
    </row>
    <row r="13" spans="5:19" ht="19.95" customHeight="1" x14ac:dyDescent="0.3">
      <c r="E13" s="5"/>
      <c r="H13" s="1">
        <v>1.442E-9</v>
      </c>
      <c r="M13" s="1">
        <v>4.2960000000000002E-5</v>
      </c>
      <c r="N13" s="1">
        <v>7.975E-5</v>
      </c>
    </row>
    <row r="14" spans="5:19" ht="19.95" customHeight="1" x14ac:dyDescent="0.3">
      <c r="E14" s="5" t="s">
        <v>10</v>
      </c>
      <c r="I14" s="1">
        <v>1.5679999999999999E-8</v>
      </c>
      <c r="M14">
        <v>2.0000000000000001E-4</v>
      </c>
      <c r="N14" s="1">
        <v>-6.9999999999999999E-4</v>
      </c>
    </row>
    <row r="15" spans="5:19" ht="19.95" customHeight="1" x14ac:dyDescent="0.3">
      <c r="E15" s="5"/>
      <c r="I15" s="1">
        <v>8.9060000000000005E-9</v>
      </c>
      <c r="M15">
        <v>2.9999999999999997E-4</v>
      </c>
      <c r="N15">
        <v>5.9999999999999995E-4</v>
      </c>
    </row>
    <row r="16" spans="5:19" ht="19.95" customHeight="1" x14ac:dyDescent="0.3">
      <c r="E16" s="5" t="s">
        <v>11</v>
      </c>
      <c r="J16" s="1">
        <v>1.7649999999999999E-8</v>
      </c>
      <c r="M16" s="1">
        <v>1.189E-7</v>
      </c>
      <c r="O16" s="1">
        <v>1.0660000000000001E-8</v>
      </c>
    </row>
    <row r="17" spans="5:15" ht="19.95" customHeight="1" x14ac:dyDescent="0.3">
      <c r="E17" s="5"/>
      <c r="J17" s="1">
        <v>8.1650000000000007E-9</v>
      </c>
      <c r="M17" s="1">
        <v>1.6829999999999999E-8</v>
      </c>
      <c r="O17" s="1">
        <v>8.7049999999999992E-9</v>
      </c>
    </row>
    <row r="18" spans="5:15" ht="19.95" customHeight="1" x14ac:dyDescent="0.3">
      <c r="E18" s="5" t="s">
        <v>12</v>
      </c>
      <c r="K18" s="1">
        <v>1.878E-8</v>
      </c>
      <c r="M18" s="1">
        <v>1.6989999999999999E-8</v>
      </c>
      <c r="O18" s="1">
        <v>2.1089999999999999E-8</v>
      </c>
    </row>
    <row r="19" spans="5:15" ht="19.95" customHeight="1" x14ac:dyDescent="0.3">
      <c r="E19" s="5"/>
      <c r="K19" s="1">
        <v>2.0310000000000001E-9</v>
      </c>
      <c r="M19" s="1">
        <v>1.5940000000000001E-9</v>
      </c>
      <c r="O19" s="1">
        <v>1.7510000000000001E-9</v>
      </c>
    </row>
    <row r="20" spans="5:15" ht="19.95" customHeight="1" x14ac:dyDescent="0.3">
      <c r="E20" s="5" t="s">
        <v>13</v>
      </c>
      <c r="L20" s="1">
        <v>1.6629999999999998E-5</v>
      </c>
      <c r="M20" s="1">
        <v>3.1430000000000002E-5</v>
      </c>
      <c r="O20" s="1">
        <v>2.0769999999999999E-5</v>
      </c>
    </row>
    <row r="21" spans="5:15" ht="19.95" customHeight="1" x14ac:dyDescent="0.3">
      <c r="E21" s="5"/>
      <c r="L21" s="1">
        <v>7.4649999999999997E-6</v>
      </c>
      <c r="M21" s="1">
        <v>7.0570000000000004E-6</v>
      </c>
      <c r="O21" s="1">
        <v>8.0169999999999996E-6</v>
      </c>
    </row>
    <row r="22" spans="5:15" x14ac:dyDescent="0.3">
      <c r="E22" s="4" t="s">
        <v>17</v>
      </c>
      <c r="F22">
        <v>3.9100000000000003E-2</v>
      </c>
      <c r="G22">
        <v>3.4200000000000001E-2</v>
      </c>
      <c r="H22">
        <v>3.4099999999999998E-2</v>
      </c>
      <c r="I22">
        <v>3.3700000000000001E-2</v>
      </c>
      <c r="J22">
        <v>4.99E-2</v>
      </c>
      <c r="K22">
        <v>0.49</v>
      </c>
      <c r="L22">
        <v>5.28E-2</v>
      </c>
      <c r="M22">
        <v>0.79830000000000001</v>
      </c>
      <c r="N22">
        <v>0.1681</v>
      </c>
      <c r="O22">
        <v>0.64629999999999999</v>
      </c>
    </row>
    <row r="23" spans="5:15" x14ac:dyDescent="0.3">
      <c r="E23" s="4" t="s">
        <v>18</v>
      </c>
      <c r="F23">
        <v>-0.11310000000000001</v>
      </c>
      <c r="G23">
        <v>-0.11600000000000001</v>
      </c>
      <c r="H23">
        <v>-0.11609999999999999</v>
      </c>
      <c r="I23">
        <v>-0.1163</v>
      </c>
      <c r="J23">
        <v>7.8899999999999998E-2</v>
      </c>
      <c r="K23">
        <v>0.58279999999999998</v>
      </c>
      <c r="L23">
        <v>5.8400000000000001E-2</v>
      </c>
      <c r="M23">
        <v>0.91990000000000005</v>
      </c>
      <c r="N23">
        <v>0.1154</v>
      </c>
      <c r="O23">
        <v>0.80149999999999999</v>
      </c>
    </row>
    <row r="24" spans="5:15" x14ac:dyDescent="0.3">
      <c r="E24" s="4" t="s">
        <v>19</v>
      </c>
      <c r="F24">
        <v>4.5699999999999998E-2</v>
      </c>
      <c r="G24">
        <v>4.2000000000000003E-2</v>
      </c>
      <c r="H24">
        <v>4.2099999999999999E-2</v>
      </c>
      <c r="I24">
        <v>4.1700000000000001E-2</v>
      </c>
      <c r="J24">
        <v>-0.11600000000000001</v>
      </c>
      <c r="K24">
        <v>-0.20369999999999999</v>
      </c>
      <c r="L24">
        <v>-9.7000000000000003E-3</v>
      </c>
      <c r="M24">
        <v>-0.1198</v>
      </c>
      <c r="N24">
        <v>-1.1444000000000001</v>
      </c>
      <c r="O24">
        <v>-0.33040000000000003</v>
      </c>
    </row>
  </sheetData>
  <mergeCells count="7">
    <mergeCell ref="E8:E9"/>
    <mergeCell ref="E20:E21"/>
    <mergeCell ref="E18:E19"/>
    <mergeCell ref="E16:E17"/>
    <mergeCell ref="E14:E15"/>
    <mergeCell ref="E12:E13"/>
    <mergeCell ref="E10:E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B90FF-444C-4626-A8A7-C8AB04016837}">
  <dimension ref="E6:V24"/>
  <sheetViews>
    <sheetView tabSelected="1" topLeftCell="B1" workbookViewId="0">
      <selection activeCell="V19" sqref="V19"/>
    </sheetView>
  </sheetViews>
  <sheetFormatPr defaultRowHeight="14.4" x14ac:dyDescent="0.3"/>
  <cols>
    <col min="5" max="5" width="19.33203125" bestFit="1" customWidth="1"/>
    <col min="6" max="6" width="7.6640625" bestFit="1" customWidth="1"/>
    <col min="7" max="10" width="7.88671875" bestFit="1" customWidth="1"/>
    <col min="11" max="11" width="8.44140625" bestFit="1" customWidth="1"/>
    <col min="12" max="12" width="7.88671875" bestFit="1" customWidth="1"/>
    <col min="13" max="13" width="8.44140625" bestFit="1" customWidth="1"/>
    <col min="14" max="14" width="8.109375" bestFit="1" customWidth="1"/>
    <col min="15" max="15" width="8.88671875" bestFit="1" customWidth="1"/>
    <col min="22" max="22" width="15" bestFit="1" customWidth="1"/>
  </cols>
  <sheetData>
    <row r="6" spans="5:22" x14ac:dyDescent="0.3"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5:22" ht="28.95" customHeight="1" thickBot="1" x14ac:dyDescent="0.35">
      <c r="E7" s="25" t="s">
        <v>0</v>
      </c>
      <c r="F7" s="8" t="s">
        <v>1</v>
      </c>
      <c r="G7" s="8" t="s">
        <v>2</v>
      </c>
      <c r="H7" s="8" t="s">
        <v>3</v>
      </c>
      <c r="I7" s="8" t="s">
        <v>4</v>
      </c>
      <c r="J7" s="8" t="s">
        <v>5</v>
      </c>
      <c r="K7" s="8" t="s">
        <v>6</v>
      </c>
      <c r="L7" s="8" t="s">
        <v>7</v>
      </c>
      <c r="M7" s="8" t="s">
        <v>23</v>
      </c>
      <c r="N7" s="8" t="s">
        <v>22</v>
      </c>
      <c r="O7" s="18" t="s">
        <v>16</v>
      </c>
    </row>
    <row r="8" spans="5:22" ht="19.95" customHeight="1" x14ac:dyDescent="0.3">
      <c r="E8" s="26" t="s">
        <v>20</v>
      </c>
      <c r="F8" s="10">
        <f>IF(Sheet1!F8="","",ROUND(Sheet1!F8*1000000,3))</f>
        <v>2E-3</v>
      </c>
      <c r="G8" s="10" t="str">
        <f>IF(Sheet1!G8="","",ROUND(Sheet1!G8*1000000,3))</f>
        <v/>
      </c>
      <c r="H8" s="10" t="str">
        <f>IF(Sheet1!H8="","",ROUND(Sheet1!H8*1000000,3))</f>
        <v/>
      </c>
      <c r="I8" s="10" t="str">
        <f>IF(Sheet1!I8="","",ROUND(Sheet1!I8*1000000,3))</f>
        <v/>
      </c>
      <c r="J8" s="10" t="str">
        <f>IF(Sheet1!J8="","",ROUND(Sheet1!J8*1000000,3))</f>
        <v/>
      </c>
      <c r="K8" s="10" t="str">
        <f>IF(Sheet1!K8="","",ROUND(Sheet1!K8*1000000,3))</f>
        <v/>
      </c>
      <c r="L8" s="10" t="str">
        <f>IF(Sheet1!L8="","",ROUND(Sheet1!L8*1000000,3))</f>
        <v/>
      </c>
      <c r="M8" s="10">
        <f>IF(Sheet1!M8="","",ROUND(Sheet1!M8*1000000,3))</f>
        <v>1.6679999999999999</v>
      </c>
      <c r="N8" s="10">
        <f>IF(Sheet1!N8="","",ROUND(Sheet1!N8*1000000,3))</f>
        <v>-6.7309999999999999</v>
      </c>
      <c r="O8" s="19" t="str">
        <f>IF(Sheet1!O8="","",ROUND(Sheet1!O8*1000000,3))</f>
        <v/>
      </c>
    </row>
    <row r="9" spans="5:22" ht="19.95" customHeight="1" x14ac:dyDescent="0.3">
      <c r="E9" s="26"/>
      <c r="F9" s="10">
        <f>IF(Sheet1!F9="","",ROUND(Sheet1!F9*1000000,3))</f>
        <v>-1E-3</v>
      </c>
      <c r="G9" s="10" t="str">
        <f>IF(Sheet1!G9="","",ROUND(Sheet1!G9*1000000,3))</f>
        <v/>
      </c>
      <c r="H9" s="10" t="str">
        <f>IF(Sheet1!H9="","",ROUND(Sheet1!H9*1000000,3))</f>
        <v/>
      </c>
      <c r="I9" s="10" t="str">
        <f>IF(Sheet1!I9="","",ROUND(Sheet1!I9*1000000,3))</f>
        <v/>
      </c>
      <c r="J9" s="10" t="str">
        <f>IF(Sheet1!J9="","",ROUND(Sheet1!J9*1000000,3))</f>
        <v/>
      </c>
      <c r="K9" s="10" t="str">
        <f>IF(Sheet1!K9="","",ROUND(Sheet1!K9*1000000,3))</f>
        <v/>
      </c>
      <c r="L9" s="10" t="str">
        <f>IF(Sheet1!L9="","",ROUND(Sheet1!L9*1000000,3))</f>
        <v/>
      </c>
      <c r="M9" s="10">
        <f>IF(Sheet1!M9="","",ROUND(Sheet1!M9*1000000,3))</f>
        <v>3.0819999999999999</v>
      </c>
      <c r="N9" s="10">
        <f>IF(Sheet1!N9="","",ROUND(Sheet1!N9*1000000,3))</f>
        <v>5.6859999999999999</v>
      </c>
      <c r="O9" s="19" t="str">
        <f>IF(Sheet1!O9="","",ROUND(Sheet1!O9*1000000,3))</f>
        <v/>
      </c>
    </row>
    <row r="10" spans="5:22" ht="19.95" customHeight="1" x14ac:dyDescent="0.3">
      <c r="E10" s="27" t="s">
        <v>8</v>
      </c>
      <c r="F10" s="12" t="str">
        <f>IF(Sheet1!F10="","",ROUND(Sheet1!F10*1000000,3))</f>
        <v/>
      </c>
      <c r="G10" s="12">
        <f>IF(Sheet1!G10="","",ROUND(Sheet1!G10*1000000,3))</f>
        <v>3.0000000000000001E-3</v>
      </c>
      <c r="H10" s="12" t="str">
        <f>IF(Sheet1!H10="","",ROUND(Sheet1!H10*1000000,3))</f>
        <v/>
      </c>
      <c r="I10" s="12" t="str">
        <f>IF(Sheet1!I10="","",ROUND(Sheet1!I10*1000000,3))</f>
        <v/>
      </c>
      <c r="J10" s="12" t="str">
        <f>IF(Sheet1!J10="","",ROUND(Sheet1!J10*1000000,3))</f>
        <v/>
      </c>
      <c r="K10" s="12" t="str">
        <f>IF(Sheet1!K10="","",ROUND(Sheet1!K10*1000000,3))</f>
        <v/>
      </c>
      <c r="L10" s="12" t="str">
        <f>IF(Sheet1!L10="","",ROUND(Sheet1!L10*1000000,3))</f>
        <v/>
      </c>
      <c r="M10" s="12">
        <f>IF(Sheet1!M10="","",ROUND(Sheet1!M10*1000000,3))</f>
        <v>-12.52</v>
      </c>
      <c r="N10" s="12">
        <f>IF(Sheet1!N10="","",ROUND(Sheet1!N10*1000000,3))</f>
        <v>49.21</v>
      </c>
      <c r="O10" s="20" t="str">
        <f>IF(Sheet1!O10="","",ROUND(Sheet1!O10*1000000,3))</f>
        <v/>
      </c>
    </row>
    <row r="11" spans="5:22" ht="19.95" customHeight="1" x14ac:dyDescent="0.3">
      <c r="E11" s="26"/>
      <c r="F11" s="10" t="str">
        <f>IF(Sheet1!F11="","",ROUND(Sheet1!F11*1000000,3))</f>
        <v/>
      </c>
      <c r="G11" s="10">
        <f>IF(Sheet1!G11="","",ROUND(Sheet1!G11*1000000,3))</f>
        <v>1E-3</v>
      </c>
      <c r="H11" s="10" t="str">
        <f>IF(Sheet1!H11="","",ROUND(Sheet1!H11*1000000,3))</f>
        <v/>
      </c>
      <c r="I11" s="10" t="str">
        <f>IF(Sheet1!I11="","",ROUND(Sheet1!I11*1000000,3))</f>
        <v/>
      </c>
      <c r="J11" s="10" t="str">
        <f>IF(Sheet1!J11="","",ROUND(Sheet1!J11*1000000,3))</f>
        <v/>
      </c>
      <c r="K11" s="10" t="str">
        <f>IF(Sheet1!K11="","",ROUND(Sheet1!K11*1000000,3))</f>
        <v/>
      </c>
      <c r="L11" s="10" t="str">
        <f>IF(Sheet1!L11="","",ROUND(Sheet1!L11*1000000,3))</f>
        <v/>
      </c>
      <c r="M11" s="10">
        <f>IF(Sheet1!M11="","",ROUND(Sheet1!M11*1000000,3))</f>
        <v>16.89</v>
      </c>
      <c r="N11" s="10">
        <f>IF(Sheet1!N11="","",ROUND(Sheet1!N11*1000000,3))</f>
        <v>30.59</v>
      </c>
      <c r="O11" s="19" t="str">
        <f>IF(Sheet1!O11="","",ROUND(Sheet1!O11*1000000,3))</f>
        <v/>
      </c>
      <c r="S11">
        <f>F8*1000000</f>
        <v>2000</v>
      </c>
    </row>
    <row r="12" spans="5:22" ht="19.95" customHeight="1" x14ac:dyDescent="0.3">
      <c r="E12" s="27" t="s">
        <v>9</v>
      </c>
      <c r="F12" s="12" t="str">
        <f>IF(Sheet1!F12="","",ROUND(Sheet1!F12*1000000,3))</f>
        <v/>
      </c>
      <c r="G12" s="12" t="str">
        <f>IF(Sheet1!G12="","",ROUND(Sheet1!G12*1000000,3))</f>
        <v/>
      </c>
      <c r="H12" s="12">
        <f>IF(Sheet1!H12="","",ROUND(Sheet1!H12*1000000,3))</f>
        <v>3.0000000000000001E-3</v>
      </c>
      <c r="I12" s="12" t="str">
        <f>IF(Sheet1!I12="","",ROUND(Sheet1!I12*1000000,3))</f>
        <v/>
      </c>
      <c r="J12" s="12" t="str">
        <f>IF(Sheet1!J12="","",ROUND(Sheet1!J12*1000000,3))</f>
        <v/>
      </c>
      <c r="K12" s="12" t="str">
        <f>IF(Sheet1!K12="","",ROUND(Sheet1!K12*1000000,3))</f>
        <v/>
      </c>
      <c r="L12" s="12" t="str">
        <f>IF(Sheet1!L12="","",ROUND(Sheet1!L12*1000000,3))</f>
        <v/>
      </c>
      <c r="M12" s="12">
        <f>IF(Sheet1!M12="","",ROUND(Sheet1!M12*1000000,3))</f>
        <v>-22.5</v>
      </c>
      <c r="N12" s="12">
        <f>IF(Sheet1!N12="","",ROUND(Sheet1!N12*1000000,3))</f>
        <v>81.150000000000006</v>
      </c>
      <c r="O12" s="20" t="str">
        <f>IF(Sheet1!O12="","",ROUND(Sheet1!O12*1000000,3))</f>
        <v/>
      </c>
    </row>
    <row r="13" spans="5:22" ht="19.95" customHeight="1" x14ac:dyDescent="0.3">
      <c r="E13" s="26"/>
      <c r="F13" s="10" t="str">
        <f>IF(Sheet1!F13="","",ROUND(Sheet1!F13*1000000,3))</f>
        <v/>
      </c>
      <c r="G13" s="10" t="str">
        <f>IF(Sheet1!G13="","",ROUND(Sheet1!G13*1000000,3))</f>
        <v/>
      </c>
      <c r="H13" s="10">
        <f>IF(Sheet1!H13="","",ROUND(Sheet1!H13*1000000,3))</f>
        <v>1E-3</v>
      </c>
      <c r="I13" s="10" t="str">
        <f>IF(Sheet1!I13="","",ROUND(Sheet1!I13*1000000,3))</f>
        <v/>
      </c>
      <c r="J13" s="10" t="str">
        <f>IF(Sheet1!J13="","",ROUND(Sheet1!J13*1000000,3))</f>
        <v/>
      </c>
      <c r="K13" s="10" t="str">
        <f>IF(Sheet1!K13="","",ROUND(Sheet1!K13*1000000,3))</f>
        <v/>
      </c>
      <c r="L13" s="10" t="str">
        <f>IF(Sheet1!L13="","",ROUND(Sheet1!L13*1000000,3))</f>
        <v/>
      </c>
      <c r="M13" s="10">
        <f>IF(Sheet1!M13="","",ROUND(Sheet1!M13*1000000,3))</f>
        <v>42.96</v>
      </c>
      <c r="N13" s="10">
        <f>IF(Sheet1!N13="","",ROUND(Sheet1!N13*1000000,3))</f>
        <v>79.75</v>
      </c>
      <c r="O13" s="19" t="str">
        <f>IF(Sheet1!O13="","",ROUND(Sheet1!O13*1000000,3))</f>
        <v/>
      </c>
    </row>
    <row r="14" spans="5:22" ht="19.95" customHeight="1" x14ac:dyDescent="0.3">
      <c r="E14" s="27" t="s">
        <v>10</v>
      </c>
      <c r="F14" s="12" t="str">
        <f>IF(Sheet1!F14="","",ROUND(Sheet1!F14*1000000,3))</f>
        <v/>
      </c>
      <c r="G14" s="12" t="str">
        <f>IF(Sheet1!G14="","",ROUND(Sheet1!G14*1000000,3))</f>
        <v/>
      </c>
      <c r="H14" s="12" t="str">
        <f>IF(Sheet1!H14="","",ROUND(Sheet1!H14*1000000,3))</f>
        <v/>
      </c>
      <c r="I14" s="12">
        <f>IF(Sheet1!I14="","",ROUND(Sheet1!I14*1000000,3))</f>
        <v>1.6E-2</v>
      </c>
      <c r="J14" s="12" t="str">
        <f>IF(Sheet1!J14="","",ROUND(Sheet1!J14*1000000,3))</f>
        <v/>
      </c>
      <c r="K14" s="12" t="str">
        <f>IF(Sheet1!K14="","",ROUND(Sheet1!K14*1000000,3))</f>
        <v/>
      </c>
      <c r="L14" s="12" t="str">
        <f>IF(Sheet1!L14="","",ROUND(Sheet1!L14*1000000,3))</f>
        <v/>
      </c>
      <c r="M14" s="12">
        <f>IF(Sheet1!M14="","",ROUND(Sheet1!M14*1000000,3))</f>
        <v>200</v>
      </c>
      <c r="N14" s="12">
        <f>IF(Sheet1!N14="","",ROUND(Sheet1!N14*1000000,3))</f>
        <v>-700</v>
      </c>
      <c r="O14" s="20" t="str">
        <f>IF(Sheet1!O14="","",ROUND(Sheet1!O14*1000000,3))</f>
        <v/>
      </c>
    </row>
    <row r="15" spans="5:22" ht="19.95" customHeight="1" x14ac:dyDescent="0.3">
      <c r="E15" s="26"/>
      <c r="F15" s="10" t="str">
        <f>IF(Sheet1!F15="","",ROUND(Sheet1!F15*1000000,3))</f>
        <v/>
      </c>
      <c r="G15" s="10" t="str">
        <f>IF(Sheet1!G15="","",ROUND(Sheet1!G15*1000000,3))</f>
        <v/>
      </c>
      <c r="H15" s="10" t="str">
        <f>IF(Sheet1!H15="","",ROUND(Sheet1!H15*1000000,3))</f>
        <v/>
      </c>
      <c r="I15" s="10">
        <f>IF(Sheet1!I15="","",ROUND(Sheet1!I15*1000000,3))</f>
        <v>8.9999999999999993E-3</v>
      </c>
      <c r="J15" s="10" t="str">
        <f>IF(Sheet1!J15="","",ROUND(Sheet1!J15*1000000,3))</f>
        <v/>
      </c>
      <c r="K15" s="10" t="str">
        <f>IF(Sheet1!K15="","",ROUND(Sheet1!K15*1000000,3))</f>
        <v/>
      </c>
      <c r="L15" s="10" t="str">
        <f>IF(Sheet1!L15="","",ROUND(Sheet1!L15*1000000,3))</f>
        <v/>
      </c>
      <c r="M15" s="10">
        <f>IF(Sheet1!M15="","",ROUND(Sheet1!M15*1000000,3))</f>
        <v>300</v>
      </c>
      <c r="N15" s="10">
        <f>IF(Sheet1!N15="","",ROUND(Sheet1!N15*1000000,3))</f>
        <v>600</v>
      </c>
      <c r="O15" s="19" t="str">
        <f>IF(Sheet1!O15="","",ROUND(Sheet1!O15*1000000,3))</f>
        <v/>
      </c>
      <c r="V15" s="24">
        <f>1.1*10^8</f>
        <v>110000000.00000001</v>
      </c>
    </row>
    <row r="16" spans="5:22" ht="19.95" customHeight="1" x14ac:dyDescent="0.3">
      <c r="E16" s="27" t="s">
        <v>11</v>
      </c>
      <c r="F16" s="12" t="str">
        <f>IF(Sheet1!F16="","",ROUND(Sheet1!F16*1000000,3))</f>
        <v/>
      </c>
      <c r="G16" s="12" t="str">
        <f>IF(Sheet1!G16="","",ROUND(Sheet1!G16*1000000,3))</f>
        <v/>
      </c>
      <c r="H16" s="12" t="str">
        <f>IF(Sheet1!H16="","",ROUND(Sheet1!H16*1000000,3))</f>
        <v/>
      </c>
      <c r="I16" s="12" t="str">
        <f>IF(Sheet1!I16="","",ROUND(Sheet1!I16*1000000,3))</f>
        <v/>
      </c>
      <c r="J16" s="12">
        <f>IF(Sheet1!J16="","",ROUND(Sheet1!J16*1000000,3))</f>
        <v>1.7999999999999999E-2</v>
      </c>
      <c r="K16" s="12" t="str">
        <f>IF(Sheet1!K16="","",ROUND(Sheet1!K16*1000000,3))</f>
        <v/>
      </c>
      <c r="L16" s="12" t="str">
        <f>IF(Sheet1!L16="","",ROUND(Sheet1!L16*1000000,3))</f>
        <v/>
      </c>
      <c r="M16" s="12">
        <f>IF(Sheet1!M16="","",ROUND(Sheet1!M16*1000000,3))</f>
        <v>0.11899999999999999</v>
      </c>
      <c r="N16" s="12" t="str">
        <f>IF(Sheet1!N16="","",ROUND(Sheet1!N16*1000000,3))</f>
        <v/>
      </c>
      <c r="O16" s="20">
        <f>IF(Sheet1!O16="","",ROUND(Sheet1!O16*1000000,3))</f>
        <v>1.0999999999999999E-2</v>
      </c>
    </row>
    <row r="17" spans="5:15" ht="19.95" customHeight="1" x14ac:dyDescent="0.3">
      <c r="E17" s="26"/>
      <c r="F17" s="10" t="str">
        <f>IF(Sheet1!F17="","",ROUND(Sheet1!F17*1000000,3))</f>
        <v/>
      </c>
      <c r="G17" s="10" t="str">
        <f>IF(Sheet1!G17="","",ROUND(Sheet1!G17*1000000,3))</f>
        <v/>
      </c>
      <c r="H17" s="10" t="str">
        <f>IF(Sheet1!H17="","",ROUND(Sheet1!H17*1000000,3))</f>
        <v/>
      </c>
      <c r="I17" s="10" t="str">
        <f>IF(Sheet1!I17="","",ROUND(Sheet1!I17*1000000,3))</f>
        <v/>
      </c>
      <c r="J17" s="10" t="str">
        <f>IF(Sheet1!J17="","",ROUND(Sheet1!J17*1000000,3))&amp;"*"</f>
        <v>0,008*</v>
      </c>
      <c r="K17" s="10" t="str">
        <f>IF(Sheet1!K17="","",ROUND(Sheet1!K17*1000000,3))</f>
        <v/>
      </c>
      <c r="L17" s="10" t="str">
        <f>IF(Sheet1!L17="","",ROUND(Sheet1!L17*1000000,3))</f>
        <v/>
      </c>
      <c r="M17" s="10" t="str">
        <f>IF(Sheet1!M17="","",ROUND(Sheet1!M17*1000000,3))&amp;"***"</f>
        <v>0,017***</v>
      </c>
      <c r="N17" s="10" t="str">
        <f>IF(Sheet1!N17="","",ROUND(Sheet1!N17*1000000,3))</f>
        <v/>
      </c>
      <c r="O17" s="19">
        <f>IF(Sheet1!O17="","",ROUND(Sheet1!O17*1000000,3))</f>
        <v>8.9999999999999993E-3</v>
      </c>
    </row>
    <row r="18" spans="5:15" ht="19.95" customHeight="1" x14ac:dyDescent="0.3">
      <c r="E18" s="27" t="s">
        <v>12</v>
      </c>
      <c r="F18" s="12" t="str">
        <f>IF(Sheet1!F18="","",ROUND(Sheet1!F18*1000000,3))</f>
        <v/>
      </c>
      <c r="G18" s="12" t="str">
        <f>IF(Sheet1!G18="","",ROUND(Sheet1!G18*1000000,3))</f>
        <v/>
      </c>
      <c r="H18" s="12" t="str">
        <f>IF(Sheet1!H18="","",ROUND(Sheet1!H18*1000000,3))</f>
        <v/>
      </c>
      <c r="I18" s="12" t="str">
        <f>IF(Sheet1!I18="","",ROUND(Sheet1!I18*1000000,3))</f>
        <v/>
      </c>
      <c r="J18" s="12" t="str">
        <f>IF(Sheet1!J18="","",ROUND(Sheet1!J18*1000000,3))</f>
        <v/>
      </c>
      <c r="K18" s="12">
        <f>IF(Sheet1!K18="","",ROUND(Sheet1!K18*1000000,3))</f>
        <v>1.9E-2</v>
      </c>
      <c r="L18" s="12" t="str">
        <f>IF(Sheet1!L18="","",ROUND(Sheet1!L18*1000000,3))</f>
        <v/>
      </c>
      <c r="M18" s="12">
        <f>IF(Sheet1!M18="","",ROUND(Sheet1!M18*1000000,3))</f>
        <v>1.7000000000000001E-2</v>
      </c>
      <c r="N18" s="12" t="str">
        <f>IF(Sheet1!N18="","",ROUND(Sheet1!N18*1000000,3))</f>
        <v/>
      </c>
      <c r="O18" s="20">
        <f>IF(Sheet1!O18="","",ROUND(Sheet1!O18*1000000,3))</f>
        <v>2.1000000000000001E-2</v>
      </c>
    </row>
    <row r="19" spans="5:15" ht="19.95" customHeight="1" x14ac:dyDescent="0.3">
      <c r="E19" s="26"/>
      <c r="F19" s="10" t="str">
        <f>IF(Sheet1!F19="","",ROUND(Sheet1!F19*1000000,3))</f>
        <v/>
      </c>
      <c r="G19" s="10" t="str">
        <f>IF(Sheet1!G19="","",ROUND(Sheet1!G19*1000000,3))</f>
        <v/>
      </c>
      <c r="H19" s="10" t="str">
        <f>IF(Sheet1!H19="","",ROUND(Sheet1!H19*1000000,3))</f>
        <v/>
      </c>
      <c r="I19" s="10" t="str">
        <f>IF(Sheet1!I19="","",ROUND(Sheet1!I19*1000000,3))</f>
        <v/>
      </c>
      <c r="J19" s="10" t="str">
        <f>IF(Sheet1!J19="","",ROUND(Sheet1!J19*1000000,3))</f>
        <v/>
      </c>
      <c r="K19" s="10" t="str">
        <f>IF(Sheet1!K19="","",ROUND(Sheet1!K19*1000000,3))&amp;"***"</f>
        <v>0,002***</v>
      </c>
      <c r="L19" s="10" t="str">
        <f>IF(Sheet1!L19="","",ROUND(Sheet1!L19*1000000,3))</f>
        <v/>
      </c>
      <c r="M19" s="10" t="str">
        <f>IF(Sheet1!M19="","",ROUND(Sheet1!M19*1000000,3))&amp;"***"</f>
        <v>0,002***</v>
      </c>
      <c r="N19" s="10" t="str">
        <f>IF(Sheet1!N19="","",ROUND(Sheet1!N19*1000000,3))</f>
        <v/>
      </c>
      <c r="O19" s="19" t="str">
        <f>IF(Sheet1!O19="","",ROUND(Sheet1!O19*1000000,3))&amp;"***"</f>
        <v>0,002***</v>
      </c>
    </row>
    <row r="20" spans="5:15" ht="19.95" customHeight="1" x14ac:dyDescent="0.3">
      <c r="E20" s="27" t="s">
        <v>13</v>
      </c>
      <c r="F20" s="12" t="str">
        <f>IF(Sheet1!F20="","",ROUND(Sheet1!F20*1000000,3))</f>
        <v/>
      </c>
      <c r="G20" s="12" t="str">
        <f>IF(Sheet1!G20="","",ROUND(Sheet1!G20*1000000,3))</f>
        <v/>
      </c>
      <c r="H20" s="12" t="str">
        <f>IF(Sheet1!H20="","",ROUND(Sheet1!H20*1000000,3))</f>
        <v/>
      </c>
      <c r="I20" s="12" t="str">
        <f>IF(Sheet1!I20="","",ROUND(Sheet1!I20*1000000,3))</f>
        <v/>
      </c>
      <c r="J20" s="12" t="str">
        <f>IF(Sheet1!J20="","",ROUND(Sheet1!J20*1000000,3))</f>
        <v/>
      </c>
      <c r="K20" s="12" t="str">
        <f>IF(Sheet1!K20="","",ROUND(Sheet1!K20*1000000,3))</f>
        <v/>
      </c>
      <c r="L20" s="12">
        <f>IF(Sheet1!L20="","",ROUND(Sheet1!L20*1000000,3))</f>
        <v>16.63</v>
      </c>
      <c r="M20" s="12">
        <f>IF(Sheet1!M20="","",ROUND(Sheet1!M20*1000000,3))</f>
        <v>31.43</v>
      </c>
      <c r="N20" s="12" t="str">
        <f>IF(Sheet1!N20="","",ROUND(Sheet1!N20*1000000,3))</f>
        <v/>
      </c>
      <c r="O20" s="20">
        <f>IF(Sheet1!O20="","",ROUND(Sheet1!O20*1000000,3))</f>
        <v>20.77</v>
      </c>
    </row>
    <row r="21" spans="5:15" ht="19.95" customHeight="1" thickBot="1" x14ac:dyDescent="0.35">
      <c r="E21" s="28"/>
      <c r="F21" s="14" t="str">
        <f>IF(Sheet1!F21="","",ROUND(Sheet1!F21*1000000,3))</f>
        <v/>
      </c>
      <c r="G21" s="14" t="str">
        <f>IF(Sheet1!G21="","",ROUND(Sheet1!G21*1000000,3))</f>
        <v/>
      </c>
      <c r="H21" s="14" t="str">
        <f>IF(Sheet1!H21="","",ROUND(Sheet1!H21*1000000,3))</f>
        <v/>
      </c>
      <c r="I21" s="14" t="str">
        <f>IF(Sheet1!I21="","",ROUND(Sheet1!I21*1000000,3))</f>
        <v/>
      </c>
      <c r="J21" s="14" t="str">
        <f>IF(Sheet1!J21="","",ROUND(Sheet1!J21*1000000,3))</f>
        <v/>
      </c>
      <c r="K21" s="14" t="str">
        <f>IF(Sheet1!K21="","",ROUND(Sheet1!K21*1000000,3))</f>
        <v/>
      </c>
      <c r="L21" s="14" t="str">
        <f>IF(Sheet1!L21="","",ROUND(Sheet1!L21*1000000,3))&amp;"*"</f>
        <v>7,465*</v>
      </c>
      <c r="M21" s="14" t="str">
        <f>IF(Sheet1!M21="","",ROUND(Sheet1!M21*1000000,3))&amp;"***"</f>
        <v>7,057***</v>
      </c>
      <c r="N21" s="14" t="str">
        <f>IF(Sheet1!N21="","",ROUND(Sheet1!N21*1000000,3))</f>
        <v/>
      </c>
      <c r="O21" s="21" t="str">
        <f>IF(Sheet1!O21="","",ROUND(Sheet1!O21*1000000,3))&amp;"*"</f>
        <v>8,017*</v>
      </c>
    </row>
    <row r="22" spans="5:15" x14ac:dyDescent="0.3">
      <c r="E22" s="29" t="s">
        <v>17</v>
      </c>
      <c r="F22" s="16">
        <f>Sheet1!F22</f>
        <v>3.9100000000000003E-2</v>
      </c>
      <c r="G22" s="16">
        <f>Sheet1!G22</f>
        <v>3.4200000000000001E-2</v>
      </c>
      <c r="H22" s="16">
        <f>Sheet1!H22</f>
        <v>3.4099999999999998E-2</v>
      </c>
      <c r="I22" s="16">
        <f>Sheet1!I22</f>
        <v>3.3700000000000001E-2</v>
      </c>
      <c r="J22" s="16">
        <f>Sheet1!J22</f>
        <v>4.99E-2</v>
      </c>
      <c r="K22" s="16">
        <f>Sheet1!K22</f>
        <v>0.49</v>
      </c>
      <c r="L22" s="16">
        <f>Sheet1!L22</f>
        <v>5.28E-2</v>
      </c>
      <c r="M22" s="16">
        <f>Sheet1!M22</f>
        <v>0.79830000000000001</v>
      </c>
      <c r="N22" s="16">
        <f>Sheet1!N22</f>
        <v>0.1681</v>
      </c>
      <c r="O22" s="22">
        <f>Sheet1!O22</f>
        <v>0.64629999999999999</v>
      </c>
    </row>
    <row r="23" spans="5:15" x14ac:dyDescent="0.3">
      <c r="E23" s="29" t="s">
        <v>18</v>
      </c>
      <c r="F23" s="6">
        <f>Sheet1!F23</f>
        <v>-0.11310000000000001</v>
      </c>
      <c r="G23" s="6">
        <f>Sheet1!G23</f>
        <v>-0.11600000000000001</v>
      </c>
      <c r="H23" s="6">
        <f>Sheet1!H23</f>
        <v>-0.11609999999999999</v>
      </c>
      <c r="I23" s="6">
        <f>Sheet1!I23</f>
        <v>-0.1163</v>
      </c>
      <c r="J23" s="6">
        <f>Sheet1!J23</f>
        <v>7.8899999999999998E-2</v>
      </c>
      <c r="K23" s="6">
        <f>Sheet1!K23</f>
        <v>0.58279999999999998</v>
      </c>
      <c r="L23" s="6">
        <f>Sheet1!L23</f>
        <v>5.8400000000000001E-2</v>
      </c>
      <c r="M23" s="6">
        <f>Sheet1!M23</f>
        <v>0.91990000000000005</v>
      </c>
      <c r="N23" s="6">
        <f>Sheet1!N23</f>
        <v>0.1154</v>
      </c>
      <c r="O23" s="23">
        <f>Sheet1!O23</f>
        <v>0.80149999999999999</v>
      </c>
    </row>
    <row r="24" spans="5:15" x14ac:dyDescent="0.3">
      <c r="E24" s="29" t="s">
        <v>19</v>
      </c>
      <c r="F24" s="6">
        <f>Sheet1!F24</f>
        <v>4.5699999999999998E-2</v>
      </c>
      <c r="G24" s="6">
        <f>Sheet1!G24</f>
        <v>4.2000000000000003E-2</v>
      </c>
      <c r="H24" s="6">
        <f>Sheet1!H24</f>
        <v>4.2099999999999999E-2</v>
      </c>
      <c r="I24" s="6">
        <f>Sheet1!I24</f>
        <v>4.1700000000000001E-2</v>
      </c>
      <c r="J24" s="6">
        <f>Sheet1!J24</f>
        <v>-0.11600000000000001</v>
      </c>
      <c r="K24" s="6">
        <f>Sheet1!K24</f>
        <v>-0.20369999999999999</v>
      </c>
      <c r="L24" s="6">
        <f>Sheet1!L24</f>
        <v>-9.7000000000000003E-3</v>
      </c>
      <c r="M24" s="6">
        <f>Sheet1!M24</f>
        <v>-0.1198</v>
      </c>
      <c r="N24" s="6">
        <f>Sheet1!N24</f>
        <v>-1.1444000000000001</v>
      </c>
      <c r="O24" s="23">
        <f>Sheet1!O24</f>
        <v>-0.33040000000000003</v>
      </c>
    </row>
  </sheetData>
  <mergeCells count="7">
    <mergeCell ref="E20:E21"/>
    <mergeCell ref="E8:E9"/>
    <mergeCell ref="E10:E11"/>
    <mergeCell ref="E12:E13"/>
    <mergeCell ref="E14:E15"/>
    <mergeCell ref="E16:E17"/>
    <mergeCell ref="E18:E1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8657-EB4D-486F-9D9C-C43FC1395FDF}">
  <dimension ref="E6:V24"/>
  <sheetViews>
    <sheetView topLeftCell="B1" workbookViewId="0">
      <selection activeCell="F8" sqref="F8"/>
    </sheetView>
  </sheetViews>
  <sheetFormatPr defaultRowHeight="14.4" x14ac:dyDescent="0.3"/>
  <cols>
    <col min="5" max="5" width="23.109375" customWidth="1"/>
    <col min="6" max="6" width="7.6640625" bestFit="1" customWidth="1"/>
    <col min="13" max="13" width="12" bestFit="1" customWidth="1"/>
    <col min="14" max="14" width="12.6640625" bestFit="1" customWidth="1"/>
    <col min="15" max="15" width="11.44140625" customWidth="1"/>
    <col min="22" max="22" width="15" bestFit="1" customWidth="1"/>
  </cols>
  <sheetData>
    <row r="6" spans="5:22" x14ac:dyDescent="0.3">
      <c r="E6" s="6" t="s">
        <v>21</v>
      </c>
      <c r="F6" s="6"/>
      <c r="G6" s="6"/>
      <c r="H6" s="6"/>
      <c r="I6" s="6"/>
      <c r="J6" s="6"/>
      <c r="K6" s="6"/>
      <c r="L6" s="6"/>
      <c r="M6" s="6"/>
      <c r="N6" s="6"/>
      <c r="O6" s="6"/>
    </row>
    <row r="7" spans="5:22" ht="28.95" customHeight="1" thickBot="1" x14ac:dyDescent="0.35">
      <c r="E7" s="7" t="s">
        <v>0</v>
      </c>
      <c r="F7" s="8" t="s">
        <v>1</v>
      </c>
      <c r="G7" s="8" t="s">
        <v>2</v>
      </c>
      <c r="H7" s="8" t="s">
        <v>3</v>
      </c>
      <c r="I7" s="8" t="s">
        <v>4</v>
      </c>
      <c r="J7" s="8" t="s">
        <v>5</v>
      </c>
      <c r="K7" s="8" t="s">
        <v>6</v>
      </c>
      <c r="L7" s="8" t="s">
        <v>7</v>
      </c>
      <c r="M7" s="8" t="s">
        <v>23</v>
      </c>
      <c r="N7" s="8" t="s">
        <v>22</v>
      </c>
      <c r="O7" s="18" t="s">
        <v>16</v>
      </c>
    </row>
    <row r="8" spans="5:22" ht="19.95" customHeight="1" x14ac:dyDescent="0.3">
      <c r="E8" s="9" t="s">
        <v>20</v>
      </c>
      <c r="F8" s="10">
        <f>IF(Sheet1!F8="","",ROUND(Sheet1!F8*1000000,3))</f>
        <v>2E-3</v>
      </c>
      <c r="G8" s="10" t="str">
        <f>IF(Sheet1!G8="","",ROUND(Sheet1!G8*1000000,3))</f>
        <v/>
      </c>
      <c r="H8" s="10" t="str">
        <f>IF(Sheet1!H8="","",ROUND(Sheet1!H8*1000000,3))</f>
        <v/>
      </c>
      <c r="I8" s="10" t="str">
        <f>IF(Sheet1!I8="","",ROUND(Sheet1!I8*1000000,3))</f>
        <v/>
      </c>
      <c r="J8" s="10" t="str">
        <f>IF(Sheet1!J8="","",ROUND(Sheet1!J8*1000000,3))</f>
        <v/>
      </c>
      <c r="K8" s="10" t="str">
        <f>IF(Sheet1!K8="","",ROUND(Sheet1!K8*1000000,3))</f>
        <v/>
      </c>
      <c r="L8" s="10" t="str">
        <f>IF(Sheet1!L8="","",ROUND(Sheet1!L8*1000000,3))</f>
        <v/>
      </c>
      <c r="M8" s="10">
        <f>IF(Sheet1!M8="","",ROUND(Sheet1!M8*1000000,3))</f>
        <v>1.6679999999999999</v>
      </c>
      <c r="N8" s="10">
        <f>IF(Sheet1!N8="","",ROUND(Sheet1!N8*1000000,3))</f>
        <v>-6.7309999999999999</v>
      </c>
      <c r="O8" s="19" t="str">
        <f>IF(Sheet1!O8="","",ROUND(Sheet1!O8*1000000,3))</f>
        <v/>
      </c>
    </row>
    <row r="9" spans="5:22" ht="19.95" customHeight="1" x14ac:dyDescent="0.3">
      <c r="E9" s="9"/>
      <c r="F9" s="10">
        <f>IF(Sheet1!F9="","",ROUND(Sheet1!F9*1000000,3))</f>
        <v>-1E-3</v>
      </c>
      <c r="G9" s="10" t="str">
        <f>IF(Sheet1!G9="","",ROUND(Sheet1!G9*1000000,3))</f>
        <v/>
      </c>
      <c r="H9" s="10" t="str">
        <f>IF(Sheet1!H9="","",ROUND(Sheet1!H9*1000000,3))</f>
        <v/>
      </c>
      <c r="I9" s="10" t="str">
        <f>IF(Sheet1!I9="","",ROUND(Sheet1!I9*1000000,3))</f>
        <v/>
      </c>
      <c r="J9" s="10" t="str">
        <f>IF(Sheet1!J9="","",ROUND(Sheet1!J9*1000000,3))</f>
        <v/>
      </c>
      <c r="K9" s="10" t="str">
        <f>IF(Sheet1!K9="","",ROUND(Sheet1!K9*1000000,3))</f>
        <v/>
      </c>
      <c r="L9" s="10" t="str">
        <f>IF(Sheet1!L9="","",ROUND(Sheet1!L9*1000000,3))</f>
        <v/>
      </c>
      <c r="M9" s="10">
        <f>IF(Sheet1!M9="","",ROUND(Sheet1!M9*1000000,3))</f>
        <v>3.0819999999999999</v>
      </c>
      <c r="N9" s="10">
        <f>IF(Sheet1!N9="","",ROUND(Sheet1!N9*1000000,3))</f>
        <v>5.6859999999999999</v>
      </c>
      <c r="O9" s="19" t="str">
        <f>IF(Sheet1!O9="","",ROUND(Sheet1!O9*1000000,3))</f>
        <v/>
      </c>
    </row>
    <row r="10" spans="5:22" ht="19.95" customHeight="1" x14ac:dyDescent="0.3">
      <c r="E10" s="11" t="s">
        <v>8</v>
      </c>
      <c r="F10" s="12" t="str">
        <f>IF(Sheet1!F10="","",ROUND(Sheet1!F10*1000000,3))</f>
        <v/>
      </c>
      <c r="G10" s="12">
        <f>IF(Sheet1!G10="","",ROUND(Sheet1!G10*1000000,3))</f>
        <v>3.0000000000000001E-3</v>
      </c>
      <c r="H10" s="12" t="str">
        <f>IF(Sheet1!H10="","",ROUND(Sheet1!H10*1000000,3))</f>
        <v/>
      </c>
      <c r="I10" s="12" t="str">
        <f>IF(Sheet1!I10="","",ROUND(Sheet1!I10*1000000,3))</f>
        <v/>
      </c>
      <c r="J10" s="12" t="str">
        <f>IF(Sheet1!J10="","",ROUND(Sheet1!J10*1000000,3))</f>
        <v/>
      </c>
      <c r="K10" s="12" t="str">
        <f>IF(Sheet1!K10="","",ROUND(Sheet1!K10*1000000,3))</f>
        <v/>
      </c>
      <c r="L10" s="12" t="str">
        <f>IF(Sheet1!L10="","",ROUND(Sheet1!L10*1000000,3))</f>
        <v/>
      </c>
      <c r="M10" s="12">
        <f>IF(Sheet1!M10="","",ROUND(Sheet1!M10*1000000,3))</f>
        <v>-12.52</v>
      </c>
      <c r="N10" s="12">
        <f>IF(Sheet1!N10="","",ROUND(Sheet1!N10*1000000,3))</f>
        <v>49.21</v>
      </c>
      <c r="O10" s="20" t="str">
        <f>IF(Sheet1!O10="","",ROUND(Sheet1!O10*1000000,3))</f>
        <v/>
      </c>
    </row>
    <row r="11" spans="5:22" ht="19.95" customHeight="1" x14ac:dyDescent="0.3">
      <c r="E11" s="9"/>
      <c r="F11" s="10" t="str">
        <f>IF(Sheet1!F11="","",ROUND(Sheet1!F11*1000000,3))</f>
        <v/>
      </c>
      <c r="G11" s="10">
        <f>IF(Sheet1!G11="","",ROUND(Sheet1!G11*1000000,3))</f>
        <v>1E-3</v>
      </c>
      <c r="H11" s="10" t="str">
        <f>IF(Sheet1!H11="","",ROUND(Sheet1!H11*1000000,3))</f>
        <v/>
      </c>
      <c r="I11" s="10" t="str">
        <f>IF(Sheet1!I11="","",ROUND(Sheet1!I11*1000000,3))</f>
        <v/>
      </c>
      <c r="J11" s="10" t="str">
        <f>IF(Sheet1!J11="","",ROUND(Sheet1!J11*1000000,3))</f>
        <v/>
      </c>
      <c r="K11" s="10" t="str">
        <f>IF(Sheet1!K11="","",ROUND(Sheet1!K11*1000000,3))</f>
        <v/>
      </c>
      <c r="L11" s="10" t="str">
        <f>IF(Sheet1!L11="","",ROUND(Sheet1!L11*1000000,3))</f>
        <v/>
      </c>
      <c r="M11" s="10">
        <f>IF(Sheet1!M11="","",ROUND(Sheet1!M11*1000000,3))</f>
        <v>16.89</v>
      </c>
      <c r="N11" s="10">
        <f>IF(Sheet1!N11="","",ROUND(Sheet1!N11*1000000,3))</f>
        <v>30.59</v>
      </c>
      <c r="O11" s="19" t="str">
        <f>IF(Sheet1!O11="","",ROUND(Sheet1!O11*1000000,3))</f>
        <v/>
      </c>
      <c r="S11">
        <f>F8*1000000</f>
        <v>2000</v>
      </c>
    </row>
    <row r="12" spans="5:22" ht="19.95" customHeight="1" x14ac:dyDescent="0.3">
      <c r="E12" s="11" t="s">
        <v>9</v>
      </c>
      <c r="F12" s="12" t="str">
        <f>IF(Sheet1!F12="","",ROUND(Sheet1!F12*1000000,3))</f>
        <v/>
      </c>
      <c r="G12" s="12" t="str">
        <f>IF(Sheet1!G12="","",ROUND(Sheet1!G12*1000000,3))</f>
        <v/>
      </c>
      <c r="H12" s="12">
        <f>IF(Sheet1!H12="","",ROUND(Sheet1!H12*1000000,3))</f>
        <v>3.0000000000000001E-3</v>
      </c>
      <c r="I12" s="12" t="str">
        <f>IF(Sheet1!I12="","",ROUND(Sheet1!I12*1000000,3))</f>
        <v/>
      </c>
      <c r="J12" s="12" t="str">
        <f>IF(Sheet1!J12="","",ROUND(Sheet1!J12*1000000,3))</f>
        <v/>
      </c>
      <c r="K12" s="12" t="str">
        <f>IF(Sheet1!K12="","",ROUND(Sheet1!K12*1000000,3))</f>
        <v/>
      </c>
      <c r="L12" s="12" t="str">
        <f>IF(Sheet1!L12="","",ROUND(Sheet1!L12*1000000,3))</f>
        <v/>
      </c>
      <c r="M12" s="12">
        <f>IF(Sheet1!M12="","",ROUND(Sheet1!M12*1000000,3))</f>
        <v>-22.5</v>
      </c>
      <c r="N12" s="12">
        <f>IF(Sheet1!N12="","",ROUND(Sheet1!N12*1000000,3))</f>
        <v>81.150000000000006</v>
      </c>
      <c r="O12" s="20" t="str">
        <f>IF(Sheet1!O12="","",ROUND(Sheet1!O12*1000000,3))</f>
        <v/>
      </c>
    </row>
    <row r="13" spans="5:22" ht="19.95" customHeight="1" x14ac:dyDescent="0.3">
      <c r="E13" s="9"/>
      <c r="F13" s="10" t="str">
        <f>IF(Sheet1!F13="","",ROUND(Sheet1!F13*1000000,3))</f>
        <v/>
      </c>
      <c r="G13" s="10" t="str">
        <f>IF(Sheet1!G13="","",ROUND(Sheet1!G13*1000000,3))</f>
        <v/>
      </c>
      <c r="H13" s="10">
        <f>IF(Sheet1!H13="","",ROUND(Sheet1!H13*1000000,3))</f>
        <v>1E-3</v>
      </c>
      <c r="I13" s="10" t="str">
        <f>IF(Sheet1!I13="","",ROUND(Sheet1!I13*1000000,3))</f>
        <v/>
      </c>
      <c r="J13" s="10" t="str">
        <f>IF(Sheet1!J13="","",ROUND(Sheet1!J13*1000000,3))</f>
        <v/>
      </c>
      <c r="K13" s="10" t="str">
        <f>IF(Sheet1!K13="","",ROUND(Sheet1!K13*1000000,3))</f>
        <v/>
      </c>
      <c r="L13" s="10" t="str">
        <f>IF(Sheet1!L13="","",ROUND(Sheet1!L13*1000000,3))</f>
        <v/>
      </c>
      <c r="M13" s="10">
        <f>IF(Sheet1!M13="","",ROUND(Sheet1!M13*1000000,3))</f>
        <v>42.96</v>
      </c>
      <c r="N13" s="10">
        <f>IF(Sheet1!N13="","",ROUND(Sheet1!N13*1000000,3))</f>
        <v>79.75</v>
      </c>
      <c r="O13" s="19" t="str">
        <f>IF(Sheet1!O13="","",ROUND(Sheet1!O13*1000000,3))</f>
        <v/>
      </c>
    </row>
    <row r="14" spans="5:22" ht="19.95" customHeight="1" x14ac:dyDescent="0.3">
      <c r="E14" s="11" t="s">
        <v>10</v>
      </c>
      <c r="F14" s="12" t="str">
        <f>IF(Sheet1!F14="","",ROUND(Sheet1!F14*1000000,3))</f>
        <v/>
      </c>
      <c r="G14" s="12" t="str">
        <f>IF(Sheet1!G14="","",ROUND(Sheet1!G14*1000000,3))</f>
        <v/>
      </c>
      <c r="H14" s="12" t="str">
        <f>IF(Sheet1!H14="","",ROUND(Sheet1!H14*1000000,3))</f>
        <v/>
      </c>
      <c r="I14" s="12">
        <f>IF(Sheet1!I14="","",ROUND(Sheet1!I14*1000000,3))</f>
        <v>1.6E-2</v>
      </c>
      <c r="J14" s="12" t="str">
        <f>IF(Sheet1!J14="","",ROUND(Sheet1!J14*1000000,3))</f>
        <v/>
      </c>
      <c r="K14" s="12" t="str">
        <f>IF(Sheet1!K14="","",ROUND(Sheet1!K14*1000000,3))</f>
        <v/>
      </c>
      <c r="L14" s="12" t="str">
        <f>IF(Sheet1!L14="","",ROUND(Sheet1!L14*1000000,3))</f>
        <v/>
      </c>
      <c r="M14" s="12">
        <f>IF(Sheet1!M14="","",ROUND(Sheet1!M14*1000000,3))</f>
        <v>200</v>
      </c>
      <c r="N14" s="12">
        <f>IF(Sheet1!N14="","",ROUND(Sheet1!N14*1000000,3))</f>
        <v>-700</v>
      </c>
      <c r="O14" s="20" t="str">
        <f>IF(Sheet1!O14="","",ROUND(Sheet1!O14*1000000,3))</f>
        <v/>
      </c>
    </row>
    <row r="15" spans="5:22" ht="19.95" customHeight="1" x14ac:dyDescent="0.3">
      <c r="E15" s="9"/>
      <c r="F15" s="10" t="str">
        <f>IF(Sheet1!F15="","",ROUND(Sheet1!F15*1000000,3))</f>
        <v/>
      </c>
      <c r="G15" s="10" t="str">
        <f>IF(Sheet1!G15="","",ROUND(Sheet1!G15*1000000,3))</f>
        <v/>
      </c>
      <c r="H15" s="10" t="str">
        <f>IF(Sheet1!H15="","",ROUND(Sheet1!H15*1000000,3))</f>
        <v/>
      </c>
      <c r="I15" s="10">
        <f>IF(Sheet1!I15="","",ROUND(Sheet1!I15*1000000,3))</f>
        <v>8.9999999999999993E-3</v>
      </c>
      <c r="J15" s="10" t="str">
        <f>IF(Sheet1!J15="","",ROUND(Sheet1!J15*1000000,3))</f>
        <v/>
      </c>
      <c r="K15" s="10" t="str">
        <f>IF(Sheet1!K15="","",ROUND(Sheet1!K15*1000000,3))</f>
        <v/>
      </c>
      <c r="L15" s="10" t="str">
        <f>IF(Sheet1!L15="","",ROUND(Sheet1!L15*1000000,3))</f>
        <v/>
      </c>
      <c r="M15" s="10">
        <f>IF(Sheet1!M15="","",ROUND(Sheet1!M15*1000000,3))</f>
        <v>300</v>
      </c>
      <c r="N15" s="10">
        <f>IF(Sheet1!N15="","",ROUND(Sheet1!N15*1000000,3))</f>
        <v>600</v>
      </c>
      <c r="O15" s="19" t="str">
        <f>IF(Sheet1!O15="","",ROUND(Sheet1!O15*1000000,3))</f>
        <v/>
      </c>
      <c r="V15" s="24">
        <f>1.1*10^8</f>
        <v>110000000.00000001</v>
      </c>
    </row>
    <row r="16" spans="5:22" ht="19.95" customHeight="1" x14ac:dyDescent="0.3">
      <c r="E16" s="11" t="s">
        <v>11</v>
      </c>
      <c r="F16" s="12" t="str">
        <f>IF(Sheet1!F16="","",ROUND(Sheet1!F16*1000000,3))</f>
        <v/>
      </c>
      <c r="G16" s="12" t="str">
        <f>IF(Sheet1!G16="","",ROUND(Sheet1!G16*1000000,3))</f>
        <v/>
      </c>
      <c r="H16" s="12" t="str">
        <f>IF(Sheet1!H16="","",ROUND(Sheet1!H16*1000000,3))</f>
        <v/>
      </c>
      <c r="I16" s="12" t="str">
        <f>IF(Sheet1!I16="","",ROUND(Sheet1!I16*1000000,3))</f>
        <v/>
      </c>
      <c r="J16" s="12">
        <f>IF(Sheet1!J16="","",ROUND(Sheet1!J16*1000000,3))</f>
        <v>1.7999999999999999E-2</v>
      </c>
      <c r="K16" s="12" t="str">
        <f>IF(Sheet1!K16="","",ROUND(Sheet1!K16*1000000,3))</f>
        <v/>
      </c>
      <c r="L16" s="12" t="str">
        <f>IF(Sheet1!L16="","",ROUND(Sheet1!L16*1000000,3))</f>
        <v/>
      </c>
      <c r="M16" s="12">
        <f>IF(Sheet1!M16="","",ROUND(Sheet1!M16*1000000,3))</f>
        <v>0.11899999999999999</v>
      </c>
      <c r="N16" s="12" t="str">
        <f>IF(Sheet1!N16="","",ROUND(Sheet1!N16*1000000,3))</f>
        <v/>
      </c>
      <c r="O16" s="20">
        <f>IF(Sheet1!O16="","",ROUND(Sheet1!O16*1000000,3))</f>
        <v>1.0999999999999999E-2</v>
      </c>
    </row>
    <row r="17" spans="5:15" ht="19.95" customHeight="1" x14ac:dyDescent="0.3">
      <c r="E17" s="9"/>
      <c r="F17" s="10" t="str">
        <f>IF(Sheet1!F17="","",ROUND(Sheet1!F17*1000000,3))</f>
        <v/>
      </c>
      <c r="G17" s="10" t="str">
        <f>IF(Sheet1!G17="","",ROUND(Sheet1!G17*1000000,3))</f>
        <v/>
      </c>
      <c r="H17" s="10" t="str">
        <f>IF(Sheet1!H17="","",ROUND(Sheet1!H17*1000000,3))</f>
        <v/>
      </c>
      <c r="I17" s="10" t="str">
        <f>IF(Sheet1!I17="","",ROUND(Sheet1!I17*1000000,3))</f>
        <v/>
      </c>
      <c r="J17" s="10" t="str">
        <f>IF(Sheet1!J17="","",ROUND(Sheet1!J17*1000000,3))&amp;"*"</f>
        <v>0,008*</v>
      </c>
      <c r="K17" s="10" t="str">
        <f>IF(Sheet1!K17="","",ROUND(Sheet1!K17*1000000,3))</f>
        <v/>
      </c>
      <c r="L17" s="10" t="str">
        <f>IF(Sheet1!L17="","",ROUND(Sheet1!L17*1000000,3))</f>
        <v/>
      </c>
      <c r="M17" s="10" t="str">
        <f>IF(Sheet1!M17="","",ROUND(Sheet1!M17*1000000,3))&amp;"***"</f>
        <v>0,017***</v>
      </c>
      <c r="N17" s="10" t="str">
        <f>IF(Sheet1!N17="","",ROUND(Sheet1!N17*1000000,3))</f>
        <v/>
      </c>
      <c r="O17" s="19">
        <f>IF(Sheet1!O17="","",ROUND(Sheet1!O17*1000000,3))</f>
        <v>8.9999999999999993E-3</v>
      </c>
    </row>
    <row r="18" spans="5:15" ht="19.95" customHeight="1" x14ac:dyDescent="0.3">
      <c r="E18" s="11" t="s">
        <v>12</v>
      </c>
      <c r="F18" s="12" t="str">
        <f>IF(Sheet1!F18="","",ROUND(Sheet1!F18*1000000,3))</f>
        <v/>
      </c>
      <c r="G18" s="12" t="str">
        <f>IF(Sheet1!G18="","",ROUND(Sheet1!G18*1000000,3))</f>
        <v/>
      </c>
      <c r="H18" s="12" t="str">
        <f>IF(Sheet1!H18="","",ROUND(Sheet1!H18*1000000,3))</f>
        <v/>
      </c>
      <c r="I18" s="12" t="str">
        <f>IF(Sheet1!I18="","",ROUND(Sheet1!I18*1000000,3))</f>
        <v/>
      </c>
      <c r="J18" s="12" t="str">
        <f>IF(Sheet1!J18="","",ROUND(Sheet1!J18*1000000,3))</f>
        <v/>
      </c>
      <c r="K18" s="12">
        <f>IF(Sheet1!K18="","",ROUND(Sheet1!K18*1000000,3))</f>
        <v>1.9E-2</v>
      </c>
      <c r="L18" s="12" t="str">
        <f>IF(Sheet1!L18="","",ROUND(Sheet1!L18*1000000,3))</f>
        <v/>
      </c>
      <c r="M18" s="12">
        <f>IF(Sheet1!M18="","",ROUND(Sheet1!M18*1000000,3))</f>
        <v>1.7000000000000001E-2</v>
      </c>
      <c r="N18" s="12" t="str">
        <f>IF(Sheet1!N18="","",ROUND(Sheet1!N18*1000000,3))</f>
        <v/>
      </c>
      <c r="O18" s="20">
        <f>IF(Sheet1!O18="","",ROUND(Sheet1!O18*1000000,3))</f>
        <v>2.1000000000000001E-2</v>
      </c>
    </row>
    <row r="19" spans="5:15" ht="19.95" customHeight="1" x14ac:dyDescent="0.3">
      <c r="E19" s="9"/>
      <c r="F19" s="10" t="str">
        <f>IF(Sheet1!F19="","",ROUND(Sheet1!F19*1000000,3))</f>
        <v/>
      </c>
      <c r="G19" s="10" t="str">
        <f>IF(Sheet1!G19="","",ROUND(Sheet1!G19*1000000,3))</f>
        <v/>
      </c>
      <c r="H19" s="10" t="str">
        <f>IF(Sheet1!H19="","",ROUND(Sheet1!H19*1000000,3))</f>
        <v/>
      </c>
      <c r="I19" s="10" t="str">
        <f>IF(Sheet1!I19="","",ROUND(Sheet1!I19*1000000,3))</f>
        <v/>
      </c>
      <c r="J19" s="10" t="str">
        <f>IF(Sheet1!J19="","",ROUND(Sheet1!J19*1000000,3))</f>
        <v/>
      </c>
      <c r="K19" s="10" t="str">
        <f>IF(Sheet1!K19="","",ROUND(Sheet1!K19*1000000,3))&amp;"***"</f>
        <v>0,002***</v>
      </c>
      <c r="L19" s="10" t="str">
        <f>IF(Sheet1!L19="","",ROUND(Sheet1!L19*1000000,3))</f>
        <v/>
      </c>
      <c r="M19" s="10" t="str">
        <f>IF(Sheet1!M19="","",ROUND(Sheet1!M19*1000000,3))&amp;"***"</f>
        <v>0,002***</v>
      </c>
      <c r="N19" s="10" t="str">
        <f>IF(Sheet1!N19="","",ROUND(Sheet1!N19*1000000,3))</f>
        <v/>
      </c>
      <c r="O19" s="19" t="str">
        <f>IF(Sheet1!O19="","",ROUND(Sheet1!O19*1000000,3))&amp;"***"</f>
        <v>0,002***</v>
      </c>
    </row>
    <row r="20" spans="5:15" ht="19.95" customHeight="1" x14ac:dyDescent="0.3">
      <c r="E20" s="11" t="s">
        <v>13</v>
      </c>
      <c r="F20" s="12" t="str">
        <f>IF(Sheet1!F20="","",ROUND(Sheet1!F20*1000000,3))</f>
        <v/>
      </c>
      <c r="G20" s="12" t="str">
        <f>IF(Sheet1!G20="","",ROUND(Sheet1!G20*1000000,3))</f>
        <v/>
      </c>
      <c r="H20" s="12" t="str">
        <f>IF(Sheet1!H20="","",ROUND(Sheet1!H20*1000000,3))</f>
        <v/>
      </c>
      <c r="I20" s="12" t="str">
        <f>IF(Sheet1!I20="","",ROUND(Sheet1!I20*1000000,3))</f>
        <v/>
      </c>
      <c r="J20" s="12" t="str">
        <f>IF(Sheet1!J20="","",ROUND(Sheet1!J20*1000000,3))</f>
        <v/>
      </c>
      <c r="K20" s="12" t="str">
        <f>IF(Sheet1!K20="","",ROUND(Sheet1!K20*1000000,3))</f>
        <v/>
      </c>
      <c r="L20" s="12">
        <f>IF(Sheet1!L20="","",ROUND(Sheet1!L20*1000000,3))</f>
        <v>16.63</v>
      </c>
      <c r="M20" s="12">
        <f>IF(Sheet1!M20="","",ROUND(Sheet1!M20*1000000,3))</f>
        <v>31.43</v>
      </c>
      <c r="N20" s="12" t="str">
        <f>IF(Sheet1!N20="","",ROUND(Sheet1!N20*1000000,3))</f>
        <v/>
      </c>
      <c r="O20" s="20">
        <f>IF(Sheet1!O20="","",ROUND(Sheet1!O20*1000000,3))</f>
        <v>20.77</v>
      </c>
    </row>
    <row r="21" spans="5:15" ht="19.95" customHeight="1" thickBot="1" x14ac:dyDescent="0.35">
      <c r="E21" s="13"/>
      <c r="F21" s="14" t="str">
        <f>IF(Sheet1!F21="","",ROUND(Sheet1!F21*1000000,3))</f>
        <v/>
      </c>
      <c r="G21" s="14" t="str">
        <f>IF(Sheet1!G21="","",ROUND(Sheet1!G21*1000000,3))</f>
        <v/>
      </c>
      <c r="H21" s="14" t="str">
        <f>IF(Sheet1!H21="","",ROUND(Sheet1!H21*1000000,3))</f>
        <v/>
      </c>
      <c r="I21" s="14" t="str">
        <f>IF(Sheet1!I21="","",ROUND(Sheet1!I21*1000000,3))</f>
        <v/>
      </c>
      <c r="J21" s="14" t="str">
        <f>IF(Sheet1!J21="","",ROUND(Sheet1!J21*1000000,3))</f>
        <v/>
      </c>
      <c r="K21" s="14" t="str">
        <f>IF(Sheet1!K21="","",ROUND(Sheet1!K21*1000000,3))</f>
        <v/>
      </c>
      <c r="L21" s="14" t="str">
        <f>IF(Sheet1!L21="","",ROUND(Sheet1!L21*1000000,3))&amp;"*"</f>
        <v>7,465*</v>
      </c>
      <c r="M21" s="14" t="str">
        <f>IF(Sheet1!M21="","",ROUND(Sheet1!M21*1000000,3))&amp;"***"</f>
        <v>7,057***</v>
      </c>
      <c r="N21" s="14" t="str">
        <f>IF(Sheet1!N21="","",ROUND(Sheet1!N21*1000000,3))</f>
        <v/>
      </c>
      <c r="O21" s="21" t="str">
        <f>IF(Sheet1!O21="","",ROUND(Sheet1!O21*1000000,3))&amp;"*"</f>
        <v>8,017*</v>
      </c>
    </row>
    <row r="22" spans="5:15" x14ac:dyDescent="0.3">
      <c r="E22" s="15" t="s">
        <v>17</v>
      </c>
      <c r="F22" s="16">
        <f>Sheet1!F22</f>
        <v>3.9100000000000003E-2</v>
      </c>
      <c r="G22" s="16">
        <f>Sheet1!G22</f>
        <v>3.4200000000000001E-2</v>
      </c>
      <c r="H22" s="16">
        <f>Sheet1!H22</f>
        <v>3.4099999999999998E-2</v>
      </c>
      <c r="I22" s="16">
        <f>Sheet1!I22</f>
        <v>3.3700000000000001E-2</v>
      </c>
      <c r="J22" s="16">
        <f>Sheet1!J22</f>
        <v>4.99E-2</v>
      </c>
      <c r="K22" s="16">
        <f>Sheet1!K22</f>
        <v>0.49</v>
      </c>
      <c r="L22" s="16">
        <f>Sheet1!L22</f>
        <v>5.28E-2</v>
      </c>
      <c r="M22" s="16">
        <f>Sheet1!M22</f>
        <v>0.79830000000000001</v>
      </c>
      <c r="N22" s="16">
        <f>Sheet1!N22</f>
        <v>0.1681</v>
      </c>
      <c r="O22" s="22">
        <f>Sheet1!O22</f>
        <v>0.64629999999999999</v>
      </c>
    </row>
    <row r="23" spans="5:15" x14ac:dyDescent="0.3">
      <c r="E23" s="17" t="s">
        <v>18</v>
      </c>
      <c r="F23" s="6">
        <f>Sheet1!F23</f>
        <v>-0.11310000000000001</v>
      </c>
      <c r="G23" s="6">
        <f>Sheet1!G23</f>
        <v>-0.11600000000000001</v>
      </c>
      <c r="H23" s="6">
        <f>Sheet1!H23</f>
        <v>-0.11609999999999999</v>
      </c>
      <c r="I23" s="6">
        <f>Sheet1!I23</f>
        <v>-0.1163</v>
      </c>
      <c r="J23" s="6">
        <f>Sheet1!J23</f>
        <v>7.8899999999999998E-2</v>
      </c>
      <c r="K23" s="6">
        <f>Sheet1!K23</f>
        <v>0.58279999999999998</v>
      </c>
      <c r="L23" s="6">
        <f>Sheet1!L23</f>
        <v>5.8400000000000001E-2</v>
      </c>
      <c r="M23" s="6">
        <f>Sheet1!M23</f>
        <v>0.91990000000000005</v>
      </c>
      <c r="N23" s="6">
        <f>Sheet1!N23</f>
        <v>0.1154</v>
      </c>
      <c r="O23" s="23">
        <f>Sheet1!O23</f>
        <v>0.80149999999999999</v>
      </c>
    </row>
    <row r="24" spans="5:15" x14ac:dyDescent="0.3">
      <c r="E24" s="17" t="s">
        <v>19</v>
      </c>
      <c r="F24" s="6">
        <f>Sheet1!F24</f>
        <v>4.5699999999999998E-2</v>
      </c>
      <c r="G24" s="6">
        <f>Sheet1!G24</f>
        <v>4.2000000000000003E-2</v>
      </c>
      <c r="H24" s="6">
        <f>Sheet1!H24</f>
        <v>4.2099999999999999E-2</v>
      </c>
      <c r="I24" s="6">
        <f>Sheet1!I24</f>
        <v>4.1700000000000001E-2</v>
      </c>
      <c r="J24" s="6">
        <f>Sheet1!J24</f>
        <v>-0.11600000000000001</v>
      </c>
      <c r="K24" s="6">
        <f>Sheet1!K24</f>
        <v>-0.20369999999999999</v>
      </c>
      <c r="L24" s="6">
        <f>Sheet1!L24</f>
        <v>-9.7000000000000003E-3</v>
      </c>
      <c r="M24" s="6">
        <f>Sheet1!M24</f>
        <v>-0.1198</v>
      </c>
      <c r="N24" s="6">
        <f>Sheet1!N24</f>
        <v>-1.1444000000000001</v>
      </c>
      <c r="O24" s="23">
        <f>Sheet1!O24</f>
        <v>-0.33040000000000003</v>
      </c>
    </row>
  </sheetData>
  <mergeCells count="7">
    <mergeCell ref="E20:E21"/>
    <mergeCell ref="E8:E9"/>
    <mergeCell ref="E10:E11"/>
    <mergeCell ref="E12:E13"/>
    <mergeCell ref="E14:E15"/>
    <mergeCell ref="E16:E17"/>
    <mergeCell ref="E18:E19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2E411845B257344B016794091B81D54" ma:contentTypeVersion="9" ma:contentTypeDescription="Ein neues Dokument erstellen." ma:contentTypeScope="" ma:versionID="08ed04ef61c8663ffb93cd3bb7b9fca0">
  <xsd:schema xmlns:xsd="http://www.w3.org/2001/XMLSchema" xmlns:xs="http://www.w3.org/2001/XMLSchema" xmlns:p="http://schemas.microsoft.com/office/2006/metadata/properties" xmlns:ns2="946ab4d7-afeb-4e2d-b8d7-2ff08dc975c4" xmlns:ns3="bdec0f69-e5f5-4a41-b382-9cc3d5858303" targetNamespace="http://schemas.microsoft.com/office/2006/metadata/properties" ma:root="true" ma:fieldsID="fd10ff42adf5d0fd15907efded06771f" ns2:_="" ns3:_="">
    <xsd:import namespace="946ab4d7-afeb-4e2d-b8d7-2ff08dc975c4"/>
    <xsd:import namespace="bdec0f69-e5f5-4a41-b382-9cc3d58583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6ab4d7-afeb-4e2d-b8d7-2ff08dc975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ildmarkierungen" ma:readOnly="false" ma:fieldId="{5cf76f15-5ced-4ddc-b409-7134ff3c332f}" ma:taxonomyMulti="true" ma:sspId="45b14518-4d3d-476a-94d0-3ccb46acc17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ec0f69-e5f5-4a41-b382-9cc3d585830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52bf9f1-3e42-4411-9c6c-2158f1a0d604}" ma:internalName="TaxCatchAll" ma:showField="CatchAllData" ma:web="bdec0f69-e5f5-4a41-b382-9cc3d58583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46ab4d7-afeb-4e2d-b8d7-2ff08dc975c4">
      <Terms xmlns="http://schemas.microsoft.com/office/infopath/2007/PartnerControls"/>
    </lcf76f155ced4ddcb4097134ff3c332f>
    <TaxCatchAll xmlns="bdec0f69-e5f5-4a41-b382-9cc3d5858303" xsi:nil="true"/>
  </documentManagement>
</p:properties>
</file>

<file path=customXml/itemProps1.xml><?xml version="1.0" encoding="utf-8"?>
<ds:datastoreItem xmlns:ds="http://schemas.openxmlformats.org/officeDocument/2006/customXml" ds:itemID="{092E0EED-55B6-48C5-83DB-B7BCE6E812F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44386D5-A91C-4D88-9965-446F58D64A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6ab4d7-afeb-4e2d-b8d7-2ff08dc975c4"/>
    <ds:schemaRef ds:uri="bdec0f69-e5f5-4a41-b382-9cc3d58583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A373404-F12B-4D98-A4E4-F8A56EC2D952}">
  <ds:schemaRefs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schemas.openxmlformats.org/package/2006/metadata/core-properties"/>
    <ds:schemaRef ds:uri="bdec0f69-e5f5-4a41-b382-9cc3d5858303"/>
    <ds:schemaRef ds:uri="946ab4d7-afeb-4e2d-b8d7-2ff08dc975c4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in millions</vt:lpstr>
      <vt:lpstr>log transofrmed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Alexander Wuensche</cp:lastModifiedBy>
  <cp:revision/>
  <dcterms:created xsi:type="dcterms:W3CDTF">2023-10-07T10:12:11Z</dcterms:created>
  <dcterms:modified xsi:type="dcterms:W3CDTF">2023-10-07T13:02:11Z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0x010100E2E411845B257344B016794091B81D54</vt:lpwstr>
  </property>
  <property fmtid="{D5CDD505-2E9C-101B-9397-08002B2CF9AE}" pid="3" name="MediaServiceImageTags">
    <vt:lpwstr/>
  </property>
</Properties>
</file>