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465" windowWidth="20490" windowHeight="7095" activeTab="1"/>
  </bookViews>
  <sheets>
    <sheet name="Yield color rule" sheetId="6" r:id="rId1"/>
    <sheet name="Result" sheetId="5" r:id="rId2"/>
  </sheets>
  <externalReferences>
    <externalReference r:id="rId3"/>
  </externalReferences>
  <definedNames>
    <definedName name="_xlnm._FilterDatabase" localSheetId="1" hidden="1">Result!$B$53:$I$53</definedName>
    <definedName name="Total_Input_Qty" localSheetId="1">Result!#REF!</definedName>
    <definedName name="Total_Input_Qty" localSheetId="0">[1]Result!#REF!</definedName>
    <definedName name="Total_Input_Qty">#REF!</definedName>
    <definedName name="v" localSheetId="1">Result!#REF!</definedName>
    <definedName name="v" localSheetId="0">[1]Result!#REF!</definedName>
    <definedName name="v">#REF!</definedName>
  </definedNames>
  <calcPr calcId="162913"/>
</workbook>
</file>

<file path=xl/calcChain.xml><?xml version="1.0" encoding="utf-8"?>
<calcChain xmlns="http://schemas.openxmlformats.org/spreadsheetml/2006/main">
  <c r="I5" i="5" l="1"/>
  <c r="I6" i="5"/>
  <c r="I8" i="5"/>
  <c r="I10" i="5"/>
  <c r="I12" i="5"/>
  <c r="I14" i="5"/>
  <c r="I15" i="5"/>
  <c r="I17" i="5"/>
  <c r="I19" i="5"/>
  <c r="I21" i="5"/>
  <c r="I23" i="5"/>
  <c r="I54" i="5" s="1"/>
  <c r="I24" i="5"/>
  <c r="I26" i="5"/>
  <c r="I28" i="5"/>
  <c r="I30" i="5"/>
  <c r="I36" i="5"/>
  <c r="I74" i="5"/>
  <c r="I85" i="5"/>
  <c r="I27" i="5" l="1"/>
  <c r="I104" i="5"/>
  <c r="I13" i="5"/>
  <c r="I11" i="5"/>
  <c r="I9" i="5"/>
  <c r="I7" i="5"/>
  <c r="I16" i="5"/>
  <c r="I29" i="5"/>
  <c r="I25" i="5"/>
  <c r="I22" i="5"/>
  <c r="I20" i="5"/>
  <c r="I18" i="5"/>
  <c r="I31" i="5"/>
</calcChain>
</file>

<file path=xl/sharedStrings.xml><?xml version="1.0" encoding="utf-8"?>
<sst xmlns="http://schemas.openxmlformats.org/spreadsheetml/2006/main" count="152" uniqueCount="85">
  <si>
    <t xml:space="preserve">Total Input Qty = </t>
  </si>
  <si>
    <t xml:space="preserve">Final Pass Qty = </t>
  </si>
  <si>
    <t xml:space="preserve">Final Yield = </t>
  </si>
  <si>
    <t xml:space="preserve">First Pass Qty = </t>
  </si>
  <si>
    <t xml:space="preserve">First Pass Yield = </t>
  </si>
  <si>
    <t xml:space="preserve">Final Yield = </t>
    <phoneticPr fontId="5" type="noConversion"/>
  </si>
  <si>
    <t>Config</t>
  </si>
  <si>
    <t>Final cosmetic</t>
    <phoneticPr fontId="6"/>
  </si>
  <si>
    <t>LDS</t>
    <phoneticPr fontId="6"/>
  </si>
  <si>
    <t>VMT</t>
    <phoneticPr fontId="6"/>
  </si>
  <si>
    <t>Trap4</t>
    <phoneticPr fontId="6"/>
  </si>
  <si>
    <t>Final Yield</t>
    <phoneticPr fontId="6"/>
  </si>
  <si>
    <t>First Yield</t>
    <phoneticPr fontId="6"/>
  </si>
  <si>
    <t>&gt;=</t>
    <phoneticPr fontId="6"/>
  </si>
  <si>
    <t>&lt;</t>
    <phoneticPr fontId="6"/>
  </si>
  <si>
    <t>EVT</t>
    <phoneticPr fontId="6"/>
  </si>
  <si>
    <t>VMT2</t>
  </si>
  <si>
    <t>LDS</t>
  </si>
  <si>
    <t>TRAP4</t>
  </si>
  <si>
    <t>Keep adding lines below this if there is more failure FOMs</t>
  </si>
  <si>
    <t>Failure Rate Breakdown</t>
  </si>
  <si>
    <t xml:space="preserve">Failed Qty = </t>
  </si>
  <si>
    <t>Fail Rate =</t>
  </si>
  <si>
    <t>Retest Rate Breakdown</t>
    <phoneticPr fontId="5" type="noConversion"/>
  </si>
  <si>
    <t>X2061 Tester Yield Summary</t>
    <phoneticPr fontId="6"/>
  </si>
  <si>
    <t>Retest Pass Qty =</t>
    <phoneticPr fontId="6"/>
  </si>
  <si>
    <t>Retest Pass Rate =</t>
    <phoneticPr fontId="6"/>
  </si>
  <si>
    <t>Test Date</t>
    <phoneticPr fontId="6"/>
  </si>
  <si>
    <t>Config Description</t>
    <phoneticPr fontId="6"/>
  </si>
  <si>
    <t>TRAP4</t>
    <phoneticPr fontId="6"/>
  </si>
  <si>
    <t>Start</t>
    <phoneticPr fontId="6"/>
  </si>
  <si>
    <t>Don't</t>
    <phoneticPr fontId="6"/>
  </si>
  <si>
    <t>Delete</t>
    <phoneticPr fontId="6"/>
  </si>
  <si>
    <t>Total</t>
    <phoneticPr fontId="6"/>
  </si>
  <si>
    <t>1NJ</t>
  </si>
  <si>
    <t>07-16</t>
  </si>
  <si>
    <t>V20</t>
  </si>
  <si>
    <t>HallRdc ImpedanceTest hes_res_top</t>
  </si>
  <si>
    <t>Common ImpedanceTest I2S_Check</t>
  </si>
  <si>
    <t>Common CLTestLoading ImpactPrimaryMag_Spectrum_Result</t>
  </si>
  <si>
    <t>Common CLTestLoading ImpactBP6K_Spectrum_Result</t>
  </si>
  <si>
    <t>Common CLTest5 ImpactBP6K_Spectrum_Result</t>
  </si>
  <si>
    <t>Common CLTest6 ImpactPrimaryMag_Spectrum_Result</t>
  </si>
  <si>
    <t>Common CLTest6 AWL_Result</t>
  </si>
  <si>
    <t>MiniTap_AWL CLTestLoading MiniTap80Hz_AWeightedSPL-Range</t>
  </si>
  <si>
    <t>Common CLTest5 AWL_Result</t>
  </si>
  <si>
    <t>Common CLTest5 ImpactPrimaryMag_Spectrum_Result</t>
  </si>
  <si>
    <t>Common CLTestLoading AWL_Result</t>
  </si>
  <si>
    <t>MiniTap_AWL CLTestLoading MiniTap100Hz_AWeightedSPL-Range</t>
  </si>
  <si>
    <t>MiniTap_AWL CLTestLoading MicroTap150Hz_AWeightedSPL-Range</t>
  </si>
  <si>
    <t>MiniTap_AWL CLTestLoading MiniTap125Hz_AWeightedSPL-Range</t>
  </si>
  <si>
    <t>MiniTap_AWL CLTestLoading MiniTap150Hz_AWeightedSPL-Range</t>
  </si>
  <si>
    <t>Common CLTest5 REF_TRERR</t>
  </si>
  <si>
    <t>TravelMarginTest TMTest AWL_Baseline</t>
  </si>
  <si>
    <t>Common CLTest6 ImpactBP6K_Spectrum_Result</t>
  </si>
  <si>
    <t>Sweep_SQ CLTestLoading ImpactSecondaryMag_Max</t>
  </si>
  <si>
    <t>MiniTap_AWL CLTestLoading MiniTap80Hz_AWeightedSPL</t>
  </si>
  <si>
    <t>Common CLTest6 REF_TRERR</t>
  </si>
  <si>
    <t>MiniTap_AWL CLTestLoading FullTap150Hz_AWeightedSPL-Range</t>
  </si>
  <si>
    <t>MiniTap_AWL CLTestLoading MiniTap200Hz_AWeightedSPL</t>
  </si>
  <si>
    <t>HESLinearity HESLinearityTest Position_Delta</t>
  </si>
  <si>
    <t>Common LTFTest REF_TRERR</t>
  </si>
  <si>
    <t>Common Generate_Cliff REF_TRERR</t>
  </si>
  <si>
    <t>Common ChirpAET REF_TRERR</t>
  </si>
  <si>
    <t>Common DCLoopGainTest REF_TRERR</t>
  </si>
  <si>
    <t>RD_Q RingDownTest QFactor</t>
  </si>
  <si>
    <t>HallOffset HESCal EMCouplingFactor</t>
  </si>
  <si>
    <t>Common CDTFTest REF_TRERR</t>
  </si>
  <si>
    <t>Common ImpedanceTest CoilConnection_Check</t>
  </si>
  <si>
    <t>HallRdc HESCal HallResistance</t>
  </si>
  <si>
    <t>LTFTest LTFTest GainMargin</t>
  </si>
  <si>
    <t>1NK</t>
  </si>
  <si>
    <t>HallOffset ImpedanceTest DigitalHallOffset</t>
  </si>
  <si>
    <t>MiniTap_PeakPower CLTestLoading MiniTap270Hz_PeakPower</t>
  </si>
  <si>
    <t>HallOffset ImpedanceTest HallToMagnetCenterShift_um</t>
  </si>
  <si>
    <t>MiniTap_AWL CLTestLoading MiniTap230Hz_AWeightedSPL-Range</t>
  </si>
  <si>
    <t>Common TMTest REF_TRERR</t>
  </si>
  <si>
    <t>Common ImpedanceTest MagnitudeDelta</t>
  </si>
  <si>
    <t>Noisefloor ImpedanceTest NoiseFloor</t>
  </si>
  <si>
    <t>MiniTap_AWL CLTestLoading MiniTap200Hz_AWeightedSPL-Range</t>
  </si>
  <si>
    <t>Common CLTestLoading REF_TRERR</t>
  </si>
  <si>
    <t>Sweep_FR CLTest5 FRSpectrumMask1_80Hz_155Hz_Max-Mag</t>
  </si>
  <si>
    <t>Common CLTest6 AIOSync_Disconnect</t>
  </si>
  <si>
    <t>AET_Q ChirpAET QFactor_Total</t>
  </si>
  <si>
    <t>2NK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</si>
</sst>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_);[Red]\(0\)"/>
    <numFmt numFmtId="177" formatCode="[$-409]d\-mmm;@"/>
    <numFmt numFmtId="178" formatCode="0.00_);[Red]\(0.00\)"/>
  </numFmts>
  <fonts count="3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4"/>
      <color theme="1"/>
      <name val="Arial"/>
      <family val="2"/>
    </font>
    <font>
      <sz val="9"/>
      <name val="宋体"/>
      <family val="3"/>
      <charset val="134"/>
      <scheme val="minor"/>
    </font>
    <font>
      <sz val="6"/>
      <name val="宋体"/>
      <family val="3"/>
      <charset val="128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宋体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0"/>
      <color rgb="FFFF0000"/>
      <name val="Arial"/>
      <family val="2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000000"/>
      <name val="Calibri"/>
      <family val="2"/>
    </font>
    <font>
      <b/>
      <sz val="20"/>
      <color theme="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FD5"/>
        <bgColor indexed="64"/>
      </patternFill>
    </fill>
    <fill>
      <patternFill patternType="solid">
        <fgColor rgb="FFFFB90F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dashed">
        <color theme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dashed">
        <color auto="1"/>
      </top>
      <bottom/>
      <diagonal/>
    </border>
    <border>
      <left/>
      <right/>
      <top style="medium">
        <color auto="1"/>
      </top>
      <bottom style="dashed">
        <color theme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dashed">
        <color theme="1"/>
      </top>
      <bottom style="dashed">
        <color auto="1"/>
      </bottom>
      <diagonal/>
    </border>
    <border>
      <left/>
      <right style="medium">
        <color auto="1"/>
      </right>
      <top style="dashed">
        <color theme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92">
    <xf numFmtId="177" fontId="0" fillId="0" borderId="0"/>
    <xf numFmtId="9" fontId="3" fillId="0" borderId="0" applyFont="0" applyFill="0" applyBorder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5" fillId="0" borderId="11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7" fillId="0" borderId="13" applyNumberFormat="0" applyFill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8" fillId="6" borderId="0" applyNumberFormat="0" applyBorder="0" applyAlignment="0" applyProtection="0">
      <alignment vertical="center"/>
    </xf>
    <xf numFmtId="177" fontId="19" fillId="7" borderId="0" applyNumberFormat="0" applyBorder="0" applyAlignment="0" applyProtection="0">
      <alignment vertical="center"/>
    </xf>
    <xf numFmtId="177" fontId="20" fillId="8" borderId="0" applyNumberFormat="0" applyBorder="0" applyAlignment="0" applyProtection="0">
      <alignment vertical="center"/>
    </xf>
    <xf numFmtId="177" fontId="21" fillId="9" borderId="14" applyNumberFormat="0" applyAlignment="0" applyProtection="0">
      <alignment vertical="center"/>
    </xf>
    <xf numFmtId="177" fontId="22" fillId="10" borderId="15" applyNumberFormat="0" applyAlignment="0" applyProtection="0">
      <alignment vertical="center"/>
    </xf>
    <xf numFmtId="177" fontId="23" fillId="10" borderId="14" applyNumberFormat="0" applyAlignment="0" applyProtection="0">
      <alignment vertical="center"/>
    </xf>
    <xf numFmtId="177" fontId="24" fillId="0" borderId="16" applyNumberFormat="0" applyFill="0" applyAlignment="0" applyProtection="0">
      <alignment vertical="center"/>
    </xf>
    <xf numFmtId="177" fontId="25" fillId="11" borderId="17" applyNumberFormat="0" applyAlignment="0" applyProtection="0">
      <alignment vertical="center"/>
    </xf>
    <xf numFmtId="177" fontId="26" fillId="0" borderId="0" applyNumberFormat="0" applyFill="0" applyBorder="0" applyAlignment="0" applyProtection="0">
      <alignment vertical="center"/>
    </xf>
    <xf numFmtId="177" fontId="27" fillId="0" borderId="0" applyNumberFormat="0" applyFill="0" applyBorder="0" applyAlignment="0" applyProtection="0">
      <alignment vertical="center"/>
    </xf>
    <xf numFmtId="177" fontId="28" fillId="0" borderId="19" applyNumberFormat="0" applyFill="0" applyAlignment="0" applyProtection="0">
      <alignment vertical="center"/>
    </xf>
    <xf numFmtId="177" fontId="29" fillId="13" borderId="0" applyNumberFormat="0" applyBorder="0" applyAlignment="0" applyProtection="0">
      <alignment vertical="center"/>
    </xf>
    <xf numFmtId="177" fontId="2" fillId="14" borderId="0" applyNumberFormat="0" applyBorder="0" applyAlignment="0" applyProtection="0">
      <alignment vertical="center"/>
    </xf>
    <xf numFmtId="177" fontId="2" fillId="15" borderId="0" applyNumberFormat="0" applyBorder="0" applyAlignment="0" applyProtection="0">
      <alignment vertical="center"/>
    </xf>
    <xf numFmtId="177" fontId="29" fillId="16" borderId="0" applyNumberFormat="0" applyBorder="0" applyAlignment="0" applyProtection="0">
      <alignment vertical="center"/>
    </xf>
    <xf numFmtId="177" fontId="29" fillId="17" borderId="0" applyNumberFormat="0" applyBorder="0" applyAlignment="0" applyProtection="0">
      <alignment vertical="center"/>
    </xf>
    <xf numFmtId="177" fontId="2" fillId="18" borderId="0" applyNumberFormat="0" applyBorder="0" applyAlignment="0" applyProtection="0">
      <alignment vertical="center"/>
    </xf>
    <xf numFmtId="177" fontId="2" fillId="19" borderId="0" applyNumberFormat="0" applyBorder="0" applyAlignment="0" applyProtection="0">
      <alignment vertical="center"/>
    </xf>
    <xf numFmtId="177" fontId="29" fillId="20" borderId="0" applyNumberFormat="0" applyBorder="0" applyAlignment="0" applyProtection="0">
      <alignment vertical="center"/>
    </xf>
    <xf numFmtId="177" fontId="29" fillId="21" borderId="0" applyNumberFormat="0" applyBorder="0" applyAlignment="0" applyProtection="0">
      <alignment vertical="center"/>
    </xf>
    <xf numFmtId="177" fontId="2" fillId="22" borderId="0" applyNumberFormat="0" applyBorder="0" applyAlignment="0" applyProtection="0">
      <alignment vertical="center"/>
    </xf>
    <xf numFmtId="177" fontId="2" fillId="23" borderId="0" applyNumberFormat="0" applyBorder="0" applyAlignment="0" applyProtection="0">
      <alignment vertical="center"/>
    </xf>
    <xf numFmtId="177" fontId="29" fillId="24" borderId="0" applyNumberFormat="0" applyBorder="0" applyAlignment="0" applyProtection="0">
      <alignment vertical="center"/>
    </xf>
    <xf numFmtId="177" fontId="29" fillId="25" borderId="0" applyNumberFormat="0" applyBorder="0" applyAlignment="0" applyProtection="0">
      <alignment vertical="center"/>
    </xf>
    <xf numFmtId="177" fontId="2" fillId="26" borderId="0" applyNumberFormat="0" applyBorder="0" applyAlignment="0" applyProtection="0">
      <alignment vertical="center"/>
    </xf>
    <xf numFmtId="177" fontId="2" fillId="27" borderId="0" applyNumberFormat="0" applyBorder="0" applyAlignment="0" applyProtection="0">
      <alignment vertical="center"/>
    </xf>
    <xf numFmtId="177" fontId="29" fillId="28" borderId="0" applyNumberFormat="0" applyBorder="0" applyAlignment="0" applyProtection="0">
      <alignment vertical="center"/>
    </xf>
    <xf numFmtId="177" fontId="29" fillId="29" borderId="0" applyNumberFormat="0" applyBorder="0" applyAlignment="0" applyProtection="0">
      <alignment vertical="center"/>
    </xf>
    <xf numFmtId="177" fontId="2" fillId="30" borderId="0" applyNumberFormat="0" applyBorder="0" applyAlignment="0" applyProtection="0">
      <alignment vertical="center"/>
    </xf>
    <xf numFmtId="177" fontId="2" fillId="31" borderId="0" applyNumberFormat="0" applyBorder="0" applyAlignment="0" applyProtection="0">
      <alignment vertical="center"/>
    </xf>
    <xf numFmtId="177" fontId="29" fillId="32" borderId="0" applyNumberFormat="0" applyBorder="0" applyAlignment="0" applyProtection="0">
      <alignment vertical="center"/>
    </xf>
    <xf numFmtId="177" fontId="29" fillId="33" borderId="0" applyNumberFormat="0" applyBorder="0" applyAlignment="0" applyProtection="0">
      <alignment vertical="center"/>
    </xf>
    <xf numFmtId="177" fontId="2" fillId="34" borderId="0" applyNumberFormat="0" applyBorder="0" applyAlignment="0" applyProtection="0">
      <alignment vertical="center"/>
    </xf>
    <xf numFmtId="177" fontId="2" fillId="35" borderId="0" applyNumberFormat="0" applyBorder="0" applyAlignment="0" applyProtection="0">
      <alignment vertical="center"/>
    </xf>
    <xf numFmtId="177" fontId="29" fillId="36" borderId="0" applyNumberFormat="0" applyBorder="0" applyAlignment="0" applyProtection="0">
      <alignment vertical="center"/>
    </xf>
    <xf numFmtId="177" fontId="2" fillId="0" borderId="0">
      <alignment vertical="center"/>
    </xf>
    <xf numFmtId="177" fontId="2" fillId="12" borderId="18" applyNumberFormat="0" applyFont="0" applyAlignment="0" applyProtection="0">
      <alignment vertical="center"/>
    </xf>
    <xf numFmtId="177" fontId="30" fillId="0" borderId="0"/>
    <xf numFmtId="177" fontId="3" fillId="0" borderId="0"/>
    <xf numFmtId="177" fontId="14" fillId="0" borderId="0" applyNumberFormat="0" applyFill="0" applyBorder="0" applyAlignment="0" applyProtection="0">
      <alignment vertical="center"/>
    </xf>
    <xf numFmtId="177" fontId="15" fillId="0" borderId="11" applyNumberFormat="0" applyFill="0" applyAlignment="0" applyProtection="0">
      <alignment vertical="center"/>
    </xf>
    <xf numFmtId="177" fontId="16" fillId="0" borderId="12" applyNumberFormat="0" applyFill="0" applyAlignment="0" applyProtection="0">
      <alignment vertical="center"/>
    </xf>
    <xf numFmtId="177" fontId="17" fillId="0" borderId="13" applyNumberFormat="0" applyFill="0" applyAlignment="0" applyProtection="0">
      <alignment vertical="center"/>
    </xf>
    <xf numFmtId="177" fontId="17" fillId="0" borderId="0" applyNumberFormat="0" applyFill="0" applyBorder="0" applyAlignment="0" applyProtection="0">
      <alignment vertical="center"/>
    </xf>
    <xf numFmtId="177" fontId="18" fillId="6" borderId="0" applyNumberFormat="0" applyBorder="0" applyAlignment="0" applyProtection="0">
      <alignment vertical="center"/>
    </xf>
    <xf numFmtId="177" fontId="19" fillId="7" borderId="0" applyNumberFormat="0" applyBorder="0" applyAlignment="0" applyProtection="0">
      <alignment vertical="center"/>
    </xf>
    <xf numFmtId="177" fontId="20" fillId="8" borderId="0" applyNumberFormat="0" applyBorder="0" applyAlignment="0" applyProtection="0">
      <alignment vertical="center"/>
    </xf>
    <xf numFmtId="177" fontId="21" fillId="9" borderId="14" applyNumberFormat="0" applyAlignment="0" applyProtection="0">
      <alignment vertical="center"/>
    </xf>
    <xf numFmtId="177" fontId="22" fillId="10" borderId="15" applyNumberFormat="0" applyAlignment="0" applyProtection="0">
      <alignment vertical="center"/>
    </xf>
    <xf numFmtId="177" fontId="23" fillId="10" borderId="14" applyNumberFormat="0" applyAlignment="0" applyProtection="0">
      <alignment vertical="center"/>
    </xf>
    <xf numFmtId="177" fontId="24" fillId="0" borderId="16" applyNumberFormat="0" applyFill="0" applyAlignment="0" applyProtection="0">
      <alignment vertical="center"/>
    </xf>
    <xf numFmtId="177" fontId="25" fillId="11" borderId="17" applyNumberFormat="0" applyAlignment="0" applyProtection="0">
      <alignment vertical="center"/>
    </xf>
    <xf numFmtId="177" fontId="26" fillId="0" borderId="0" applyNumberFormat="0" applyFill="0" applyBorder="0" applyAlignment="0" applyProtection="0">
      <alignment vertical="center"/>
    </xf>
    <xf numFmtId="177" fontId="27" fillId="0" borderId="0" applyNumberFormat="0" applyFill="0" applyBorder="0" applyAlignment="0" applyProtection="0">
      <alignment vertical="center"/>
    </xf>
    <xf numFmtId="177" fontId="28" fillId="0" borderId="19" applyNumberFormat="0" applyFill="0" applyAlignment="0" applyProtection="0">
      <alignment vertical="center"/>
    </xf>
    <xf numFmtId="177" fontId="29" fillId="13" borderId="0" applyNumberFormat="0" applyBorder="0" applyAlignment="0" applyProtection="0">
      <alignment vertical="center"/>
    </xf>
    <xf numFmtId="177" fontId="1" fillId="14" borderId="0" applyNumberFormat="0" applyBorder="0" applyAlignment="0" applyProtection="0">
      <alignment vertical="center"/>
    </xf>
    <xf numFmtId="177" fontId="1" fillId="15" borderId="0" applyNumberFormat="0" applyBorder="0" applyAlignment="0" applyProtection="0">
      <alignment vertical="center"/>
    </xf>
    <xf numFmtId="177" fontId="29" fillId="16" borderId="0" applyNumberFormat="0" applyBorder="0" applyAlignment="0" applyProtection="0">
      <alignment vertical="center"/>
    </xf>
    <xf numFmtId="177" fontId="29" fillId="17" borderId="0" applyNumberFormat="0" applyBorder="0" applyAlignment="0" applyProtection="0">
      <alignment vertical="center"/>
    </xf>
    <xf numFmtId="177" fontId="1" fillId="18" borderId="0" applyNumberFormat="0" applyBorder="0" applyAlignment="0" applyProtection="0">
      <alignment vertical="center"/>
    </xf>
    <xf numFmtId="177" fontId="1" fillId="19" borderId="0" applyNumberFormat="0" applyBorder="0" applyAlignment="0" applyProtection="0">
      <alignment vertical="center"/>
    </xf>
    <xf numFmtId="177" fontId="29" fillId="20" borderId="0" applyNumberFormat="0" applyBorder="0" applyAlignment="0" applyProtection="0">
      <alignment vertical="center"/>
    </xf>
    <xf numFmtId="177" fontId="29" fillId="21" borderId="0" applyNumberFormat="0" applyBorder="0" applyAlignment="0" applyProtection="0">
      <alignment vertical="center"/>
    </xf>
    <xf numFmtId="177" fontId="1" fillId="22" borderId="0" applyNumberFormat="0" applyBorder="0" applyAlignment="0" applyProtection="0">
      <alignment vertical="center"/>
    </xf>
    <xf numFmtId="177" fontId="1" fillId="23" borderId="0" applyNumberFormat="0" applyBorder="0" applyAlignment="0" applyProtection="0">
      <alignment vertical="center"/>
    </xf>
    <xf numFmtId="177" fontId="29" fillId="24" borderId="0" applyNumberFormat="0" applyBorder="0" applyAlignment="0" applyProtection="0">
      <alignment vertical="center"/>
    </xf>
    <xf numFmtId="177" fontId="29" fillId="25" borderId="0" applyNumberFormat="0" applyBorder="0" applyAlignment="0" applyProtection="0">
      <alignment vertical="center"/>
    </xf>
    <xf numFmtId="177" fontId="1" fillId="26" borderId="0" applyNumberFormat="0" applyBorder="0" applyAlignment="0" applyProtection="0">
      <alignment vertical="center"/>
    </xf>
    <xf numFmtId="177" fontId="1" fillId="27" borderId="0" applyNumberFormat="0" applyBorder="0" applyAlignment="0" applyProtection="0">
      <alignment vertical="center"/>
    </xf>
    <xf numFmtId="177" fontId="29" fillId="28" borderId="0" applyNumberFormat="0" applyBorder="0" applyAlignment="0" applyProtection="0">
      <alignment vertical="center"/>
    </xf>
    <xf numFmtId="177" fontId="29" fillId="29" borderId="0" applyNumberFormat="0" applyBorder="0" applyAlignment="0" applyProtection="0">
      <alignment vertical="center"/>
    </xf>
    <xf numFmtId="177" fontId="1" fillId="30" borderId="0" applyNumberFormat="0" applyBorder="0" applyAlignment="0" applyProtection="0">
      <alignment vertical="center"/>
    </xf>
    <xf numFmtId="177" fontId="1" fillId="31" borderId="0" applyNumberFormat="0" applyBorder="0" applyAlignment="0" applyProtection="0">
      <alignment vertical="center"/>
    </xf>
    <xf numFmtId="177" fontId="29" fillId="32" borderId="0" applyNumberFormat="0" applyBorder="0" applyAlignment="0" applyProtection="0">
      <alignment vertical="center"/>
    </xf>
    <xf numFmtId="177" fontId="29" fillId="33" borderId="0" applyNumberFormat="0" applyBorder="0" applyAlignment="0" applyProtection="0">
      <alignment vertical="center"/>
    </xf>
    <xf numFmtId="177" fontId="1" fillId="34" borderId="0" applyNumberFormat="0" applyBorder="0" applyAlignment="0" applyProtection="0">
      <alignment vertical="center"/>
    </xf>
    <xf numFmtId="177" fontId="1" fillId="35" borderId="0" applyNumberFormat="0" applyBorder="0" applyAlignment="0" applyProtection="0">
      <alignment vertical="center"/>
    </xf>
    <xf numFmtId="177" fontId="29" fillId="36" borderId="0" applyNumberFormat="0" applyBorder="0" applyAlignment="0" applyProtection="0">
      <alignment vertical="center"/>
    </xf>
    <xf numFmtId="177" fontId="1" fillId="0" borderId="0">
      <alignment vertical="center"/>
    </xf>
    <xf numFmtId="177" fontId="1" fillId="12" borderId="1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19">
    <xf numFmtId="177" fontId="0" fillId="0" borderId="0" xfId="0"/>
    <xf numFmtId="10" fontId="7" fillId="0" borderId="0" xfId="0" applyNumberFormat="1" applyFont="1" applyFill="1"/>
    <xf numFmtId="177" fontId="7" fillId="0" borderId="0" xfId="0" applyNumberFormat="1" applyFont="1" applyFill="1"/>
    <xf numFmtId="176" fontId="8" fillId="0" borderId="0" xfId="0" applyNumberFormat="1" applyFont="1"/>
    <xf numFmtId="176" fontId="8" fillId="0" borderId="2" xfId="0" applyNumberFormat="1" applyFont="1" applyBorder="1" applyAlignment="1">
      <alignment horizontal="center" vertical="center"/>
    </xf>
    <xf numFmtId="176" fontId="8" fillId="0" borderId="0" xfId="0" applyNumberFormat="1" applyFont="1" applyFill="1"/>
    <xf numFmtId="176" fontId="8" fillId="0" borderId="4" xfId="0" applyNumberFormat="1" applyFont="1" applyBorder="1" applyAlignment="1">
      <alignment horizontal="center" vertical="center"/>
    </xf>
    <xf numFmtId="177" fontId="8" fillId="0" borderId="0" xfId="1" applyNumberFormat="1" applyFont="1" applyAlignment="1"/>
    <xf numFmtId="177" fontId="8" fillId="0" borderId="0" xfId="1" applyNumberFormat="1" applyFont="1" applyFill="1" applyBorder="1" applyAlignment="1"/>
    <xf numFmtId="177" fontId="8" fillId="0" borderId="0" xfId="1" applyNumberFormat="1" applyFont="1" applyFill="1" applyAlignment="1"/>
    <xf numFmtId="176" fontId="8" fillId="0" borderId="0" xfId="1" applyNumberFormat="1" applyFont="1" applyFill="1" applyBorder="1" applyAlignment="1"/>
    <xf numFmtId="177" fontId="8" fillId="0" borderId="0" xfId="0" applyNumberFormat="1" applyFont="1" applyFill="1" applyBorder="1"/>
    <xf numFmtId="177" fontId="8" fillId="0" borderId="0" xfId="0" applyNumberFormat="1" applyFont="1" applyFill="1"/>
    <xf numFmtId="177" fontId="7" fillId="0" borderId="0" xfId="0" applyNumberFormat="1" applyFont="1"/>
    <xf numFmtId="177" fontId="8" fillId="0" borderId="0" xfId="0" applyNumberFormat="1" applyFont="1"/>
    <xf numFmtId="0" fontId="8" fillId="0" borderId="0" xfId="0" applyNumberFormat="1" applyFont="1"/>
    <xf numFmtId="0" fontId="8" fillId="0" borderId="0" xfId="0" applyNumberFormat="1" applyFont="1" applyFill="1"/>
    <xf numFmtId="177" fontId="31" fillId="0" borderId="0" xfId="0" applyNumberFormat="1" applyFont="1" applyAlignment="1">
      <alignment horizontal="center" vertical="center" wrapText="1"/>
    </xf>
    <xf numFmtId="177" fontId="31" fillId="0" borderId="0" xfId="0" applyNumberFormat="1" applyFont="1" applyFill="1" applyAlignment="1">
      <alignment horizontal="center" vertical="center" wrapText="1"/>
    </xf>
    <xf numFmtId="177" fontId="10" fillId="0" borderId="0" xfId="0" applyNumberFormat="1" applyFont="1" applyFill="1"/>
    <xf numFmtId="177" fontId="10" fillId="0" borderId="0" xfId="1" applyNumberFormat="1" applyFont="1" applyFill="1" applyAlignment="1"/>
    <xf numFmtId="176" fontId="10" fillId="0" borderId="0" xfId="0" applyNumberFormat="1" applyFont="1" applyFill="1"/>
    <xf numFmtId="10" fontId="8" fillId="3" borderId="8" xfId="1" applyNumberFormat="1" applyFont="1" applyFill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0" fontId="7" fillId="0" borderId="0" xfId="0" applyNumberFormat="1" applyFont="1" applyFill="1" applyAlignment="1">
      <alignment horizontal="center" vertical="center" wrapText="1"/>
    </xf>
    <xf numFmtId="177" fontId="7" fillId="0" borderId="0" xfId="0" applyNumberFormat="1" applyFont="1" applyFill="1" applyAlignment="1">
      <alignment horizontal="center" vertical="center"/>
    </xf>
    <xf numFmtId="176" fontId="8" fillId="0" borderId="31" xfId="0" applyNumberFormat="1" applyFont="1" applyBorder="1"/>
    <xf numFmtId="176" fontId="8" fillId="0" borderId="32" xfId="0" applyNumberFormat="1" applyFont="1" applyBorder="1"/>
    <xf numFmtId="177" fontId="8" fillId="0" borderId="32" xfId="1" applyNumberFormat="1" applyFont="1" applyBorder="1" applyAlignment="1"/>
    <xf numFmtId="0" fontId="8" fillId="0" borderId="32" xfId="0" applyNumberFormat="1" applyFont="1" applyBorder="1"/>
    <xf numFmtId="177" fontId="8" fillId="0" borderId="33" xfId="0" applyNumberFormat="1" applyFont="1" applyBorder="1"/>
    <xf numFmtId="176" fontId="8" fillId="0" borderId="34" xfId="0" applyNumberFormat="1" applyFont="1" applyBorder="1"/>
    <xf numFmtId="10" fontId="8" fillId="3" borderId="4" xfId="1" applyNumberFormat="1" applyFont="1" applyFill="1" applyBorder="1" applyAlignment="1">
      <alignment horizontal="center" vertical="center"/>
    </xf>
    <xf numFmtId="0" fontId="8" fillId="0" borderId="4" xfId="0" applyNumberFormat="1" applyFont="1" applyBorder="1" applyAlignment="1">
      <alignment horizontal="center" vertical="center"/>
    </xf>
    <xf numFmtId="176" fontId="8" fillId="0" borderId="26" xfId="0" applyNumberFormat="1" applyFont="1" applyBorder="1" applyAlignment="1">
      <alignment horizontal="center" vertical="center"/>
    </xf>
    <xf numFmtId="10" fontId="8" fillId="3" borderId="37" xfId="1" applyNumberFormat="1" applyFont="1" applyFill="1" applyBorder="1" applyAlignment="1">
      <alignment horizontal="center" vertical="center"/>
    </xf>
    <xf numFmtId="177" fontId="7" fillId="0" borderId="0" xfId="0" applyNumberFormat="1" applyFont="1" applyAlignment="1">
      <alignment horizontal="left" vertical="center"/>
    </xf>
    <xf numFmtId="177" fontId="8" fillId="0" borderId="0" xfId="1" applyNumberFormat="1" applyFont="1" applyBorder="1" applyAlignment="1"/>
    <xf numFmtId="10" fontId="8" fillId="0" borderId="0" xfId="1" applyNumberFormat="1" applyFont="1" applyFill="1" applyBorder="1" applyAlignment="1">
      <alignment horizontal="center" vertical="center"/>
    </xf>
    <xf numFmtId="177" fontId="7" fillId="0" borderId="0" xfId="0" applyFont="1"/>
    <xf numFmtId="177" fontId="7" fillId="0" borderId="0" xfId="0" applyFont="1" applyFill="1"/>
    <xf numFmtId="177" fontId="7" fillId="5" borderId="41" xfId="0" applyFont="1" applyFill="1" applyBorder="1" applyAlignment="1">
      <alignment horizontal="center" wrapText="1"/>
    </xf>
    <xf numFmtId="177" fontId="7" fillId="5" borderId="41" xfId="0" applyFont="1" applyFill="1" applyBorder="1" applyAlignment="1">
      <alignment horizontal="center"/>
    </xf>
    <xf numFmtId="177" fontId="7" fillId="39" borderId="41" xfId="0" applyFont="1" applyFill="1" applyBorder="1"/>
    <xf numFmtId="177" fontId="7" fillId="0" borderId="41" xfId="0" applyFont="1" applyFill="1" applyBorder="1"/>
    <xf numFmtId="9" fontId="7" fillId="0" borderId="41" xfId="0" applyNumberFormat="1" applyFont="1" applyBorder="1"/>
    <xf numFmtId="177" fontId="7" fillId="38" borderId="41" xfId="0" applyFont="1" applyFill="1" applyBorder="1"/>
    <xf numFmtId="177" fontId="7" fillId="2" borderId="41" xfId="0" applyFont="1" applyFill="1" applyBorder="1"/>
    <xf numFmtId="177" fontId="7" fillId="40" borderId="41" xfId="0" applyFont="1" applyFill="1" applyBorder="1"/>
    <xf numFmtId="177" fontId="9" fillId="0" borderId="43" xfId="0" applyNumberFormat="1" applyFont="1" applyBorder="1" applyAlignment="1">
      <alignment horizontal="center" vertical="center"/>
    </xf>
    <xf numFmtId="10" fontId="8" fillId="3" borderId="26" xfId="1" applyNumberFormat="1" applyFont="1" applyFill="1" applyBorder="1" applyAlignment="1">
      <alignment horizontal="center" vertical="center"/>
    </xf>
    <xf numFmtId="178" fontId="8" fillId="0" borderId="0" xfId="1" applyNumberFormat="1" applyFont="1" applyAlignment="1"/>
    <xf numFmtId="178" fontId="8" fillId="0" borderId="32" xfId="1" applyNumberFormat="1" applyFont="1" applyBorder="1" applyAlignment="1"/>
    <xf numFmtId="178" fontId="8" fillId="0" borderId="4" xfId="0" applyNumberFormat="1" applyFont="1" applyBorder="1" applyAlignment="1">
      <alignment horizontal="center" vertical="center"/>
    </xf>
    <xf numFmtId="178" fontId="8" fillId="0" borderId="0" xfId="1" applyNumberFormat="1" applyFont="1" applyFill="1" applyAlignment="1"/>
    <xf numFmtId="49" fontId="31" fillId="0" borderId="0" xfId="0" applyNumberFormat="1" applyFont="1" applyAlignment="1">
      <alignment horizontal="center" vertical="center" wrapText="1"/>
    </xf>
    <xf numFmtId="49" fontId="31" fillId="0" borderId="0" xfId="0" applyNumberFormat="1" applyFont="1" applyFill="1" applyAlignment="1">
      <alignment horizontal="center" vertical="center" wrapText="1"/>
    </xf>
    <xf numFmtId="178" fontId="8" fillId="0" borderId="26" xfId="0" applyNumberFormat="1" applyFont="1" applyBorder="1" applyAlignment="1">
      <alignment horizontal="center" vertical="center"/>
    </xf>
    <xf numFmtId="0" fontId="8" fillId="0" borderId="26" xfId="0" applyNumberFormat="1" applyFont="1" applyBorder="1" applyAlignment="1">
      <alignment horizontal="center" vertical="center"/>
    </xf>
    <xf numFmtId="10" fontId="8" fillId="0" borderId="44" xfId="1" applyNumberFormat="1" applyFont="1" applyFill="1" applyBorder="1" applyAlignment="1">
      <alignment horizontal="center" vertical="center"/>
    </xf>
    <xf numFmtId="177" fontId="9" fillId="0" borderId="44" xfId="0" applyNumberFormat="1" applyFont="1" applyBorder="1" applyAlignment="1">
      <alignment horizontal="center" vertical="center"/>
    </xf>
    <xf numFmtId="177" fontId="8" fillId="0" borderId="0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/>
    </xf>
    <xf numFmtId="0" fontId="13" fillId="0" borderId="42" xfId="0" applyNumberFormat="1" applyFont="1" applyBorder="1" applyAlignment="1">
      <alignment horizontal="center" vertical="center"/>
    </xf>
    <xf numFmtId="0" fontId="13" fillId="0" borderId="47" xfId="0" applyNumberFormat="1" applyFont="1" applyBorder="1" applyAlignment="1">
      <alignment horizontal="center" vertical="center"/>
    </xf>
    <xf numFmtId="177" fontId="13" fillId="0" borderId="25" xfId="0" applyNumberFormat="1" applyFont="1" applyBorder="1" applyAlignment="1">
      <alignment horizontal="center" vertical="center"/>
    </xf>
    <xf numFmtId="0" fontId="13" fillId="0" borderId="5" xfId="0" applyNumberFormat="1" applyFont="1" applyBorder="1" applyAlignment="1">
      <alignment horizontal="center" vertical="center"/>
    </xf>
    <xf numFmtId="0" fontId="13" fillId="0" borderId="53" xfId="0" applyNumberFormat="1" applyFont="1" applyBorder="1" applyAlignment="1">
      <alignment horizontal="center" vertical="center"/>
    </xf>
    <xf numFmtId="0" fontId="13" fillId="0" borderId="38" xfId="0" applyNumberFormat="1" applyFont="1" applyBorder="1" applyAlignment="1">
      <alignment horizontal="center" vertical="center"/>
    </xf>
    <xf numFmtId="0" fontId="13" fillId="0" borderId="8" xfId="0" applyNumberFormat="1" applyFont="1" applyBorder="1" applyAlignment="1">
      <alignment horizontal="center" vertical="center"/>
    </xf>
    <xf numFmtId="177" fontId="8" fillId="0" borderId="24" xfId="0" applyNumberFormat="1" applyFont="1" applyBorder="1" applyAlignment="1">
      <alignment horizontal="center" vertical="center"/>
    </xf>
    <xf numFmtId="177" fontId="7" fillId="41" borderId="45" xfId="0" applyNumberFormat="1" applyFont="1" applyFill="1" applyBorder="1" applyAlignment="1">
      <alignment horizontal="left" vertical="center"/>
    </xf>
    <xf numFmtId="177" fontId="7" fillId="41" borderId="20" xfId="0" applyNumberFormat="1" applyFont="1" applyFill="1" applyBorder="1" applyAlignment="1">
      <alignment horizontal="left" vertical="center"/>
    </xf>
    <xf numFmtId="177" fontId="7" fillId="0" borderId="0" xfId="0" applyNumberFormat="1" applyFont="1" applyFill="1" applyAlignment="1">
      <alignment horizontal="left" vertical="center"/>
    </xf>
    <xf numFmtId="177" fontId="0" fillId="0" borderId="0" xfId="0" applyAlignment="1">
      <alignment horizontal="left" vertical="center"/>
    </xf>
    <xf numFmtId="10" fontId="0" fillId="0" borderId="0" xfId="0" applyNumberFormat="1" applyAlignment="1">
      <alignment horizontal="left" vertical="center"/>
    </xf>
    <xf numFmtId="0" fontId="8" fillId="2" borderId="50" xfId="0" applyNumberFormat="1" applyFont="1" applyFill="1" applyBorder="1" applyAlignment="1">
      <alignment horizontal="left" vertical="center" wrapText="1"/>
    </xf>
    <xf numFmtId="0" fontId="8" fillId="2" borderId="40" xfId="0" applyNumberFormat="1" applyFont="1" applyFill="1" applyBorder="1" applyAlignment="1">
      <alignment horizontal="left" vertical="center" wrapText="1"/>
    </xf>
    <xf numFmtId="177" fontId="11" fillId="0" borderId="28" xfId="0" applyNumberFormat="1" applyFont="1" applyFill="1" applyBorder="1" applyAlignment="1">
      <alignment horizontal="left" vertical="center"/>
    </xf>
    <xf numFmtId="10" fontId="8" fillId="0" borderId="48" xfId="1" applyNumberFormat="1" applyFont="1" applyFill="1" applyBorder="1" applyAlignment="1">
      <alignment horizontal="left" vertical="center"/>
    </xf>
    <xf numFmtId="10" fontId="8" fillId="0" borderId="4" xfId="1" applyNumberFormat="1" applyFont="1" applyFill="1" applyBorder="1" applyAlignment="1">
      <alignment horizontal="left" vertical="center"/>
    </xf>
    <xf numFmtId="0" fontId="11" fillId="0" borderId="6" xfId="0" applyNumberFormat="1" applyFont="1" applyFill="1" applyBorder="1" applyAlignment="1">
      <alignment horizontal="left" vertical="center"/>
    </xf>
    <xf numFmtId="10" fontId="8" fillId="0" borderId="10" xfId="1" applyNumberFormat="1" applyFont="1" applyFill="1" applyBorder="1" applyAlignment="1">
      <alignment horizontal="left" vertical="center"/>
    </xf>
    <xf numFmtId="10" fontId="8" fillId="0" borderId="8" xfId="1" applyNumberFormat="1" applyFont="1" applyFill="1" applyBorder="1" applyAlignment="1">
      <alignment horizontal="left" vertical="center"/>
    </xf>
    <xf numFmtId="177" fontId="11" fillId="0" borderId="39" xfId="0" applyNumberFormat="1" applyFont="1" applyFill="1" applyBorder="1" applyAlignment="1">
      <alignment horizontal="left" vertical="center"/>
    </xf>
    <xf numFmtId="10" fontId="8" fillId="0" borderId="39" xfId="1" applyNumberFormat="1" applyFont="1" applyFill="1" applyBorder="1" applyAlignment="1">
      <alignment horizontal="left" vertical="center"/>
    </xf>
    <xf numFmtId="177" fontId="8" fillId="0" borderId="44" xfId="0" applyNumberFormat="1" applyFont="1" applyBorder="1" applyAlignment="1">
      <alignment horizontal="left" vertical="center"/>
    </xf>
    <xf numFmtId="10" fontId="8" fillId="0" borderId="44" xfId="1" applyNumberFormat="1" applyFont="1" applyFill="1" applyBorder="1" applyAlignment="1">
      <alignment horizontal="left" vertical="center"/>
    </xf>
    <xf numFmtId="10" fontId="8" fillId="0" borderId="21" xfId="1" applyNumberFormat="1" applyFont="1" applyFill="1" applyBorder="1" applyAlignment="1">
      <alignment horizontal="left" vertical="center"/>
    </xf>
    <xf numFmtId="10" fontId="8" fillId="0" borderId="38" xfId="1" applyNumberFormat="1" applyFont="1" applyFill="1" applyBorder="1" applyAlignment="1">
      <alignment horizontal="left" vertical="center"/>
    </xf>
    <xf numFmtId="10" fontId="8" fillId="0" borderId="9" xfId="1" applyNumberFormat="1" applyFont="1" applyFill="1" applyBorder="1" applyAlignment="1">
      <alignment horizontal="left" vertical="center"/>
    </xf>
    <xf numFmtId="177" fontId="11" fillId="0" borderId="0" xfId="0" applyNumberFormat="1" applyFont="1" applyFill="1" applyBorder="1" applyAlignment="1">
      <alignment horizontal="left" vertical="center"/>
    </xf>
    <xf numFmtId="10" fontId="8" fillId="0" borderId="0" xfId="1" applyNumberFormat="1" applyFont="1" applyFill="1" applyBorder="1" applyAlignment="1">
      <alignment horizontal="left" vertical="center"/>
    </xf>
    <xf numFmtId="10" fontId="8" fillId="0" borderId="0" xfId="0" applyNumberFormat="1" applyFont="1" applyFill="1" applyBorder="1" applyAlignment="1">
      <alignment horizontal="left" vertical="center"/>
    </xf>
    <xf numFmtId="10" fontId="8" fillId="0" borderId="7" xfId="1" applyNumberFormat="1" applyFont="1" applyFill="1" applyBorder="1" applyAlignment="1">
      <alignment horizontal="left" vertical="center"/>
    </xf>
    <xf numFmtId="10" fontId="7" fillId="0" borderId="0" xfId="0" applyNumberFormat="1" applyFont="1" applyFill="1" applyAlignment="1">
      <alignment horizontal="left" vertical="center"/>
    </xf>
    <xf numFmtId="177" fontId="11" fillId="0" borderId="49" xfId="0" applyNumberFormat="1" applyFont="1" applyFill="1" applyBorder="1" applyAlignment="1">
      <alignment horizontal="left" vertical="center"/>
    </xf>
    <xf numFmtId="0" fontId="11" fillId="0" borderId="35" xfId="0" applyNumberFormat="1" applyFont="1" applyFill="1" applyBorder="1" applyAlignment="1">
      <alignment horizontal="left" vertical="center"/>
    </xf>
    <xf numFmtId="0" fontId="11" fillId="0" borderId="38" xfId="0" applyNumberFormat="1" applyFont="1" applyFill="1" applyBorder="1" applyAlignment="1">
      <alignment horizontal="left" vertical="center"/>
    </xf>
    <xf numFmtId="177" fontId="9" fillId="0" borderId="0" xfId="0" applyNumberFormat="1" applyFont="1" applyBorder="1" applyAlignment="1">
      <alignment horizontal="center" vertical="center"/>
    </xf>
    <xf numFmtId="177" fontId="8" fillId="0" borderId="35" xfId="0" applyNumberFormat="1" applyFont="1" applyBorder="1"/>
    <xf numFmtId="10" fontId="31" fillId="42" borderId="36" xfId="0" quotePrefix="1" applyNumberFormat="1" applyFont="1" applyFill="1" applyBorder="1" applyAlignment="1">
      <alignment horizontal="center" vertical="center" wrapText="1"/>
    </xf>
    <xf numFmtId="49" fontId="31" fillId="42" borderId="46" xfId="0" applyNumberFormat="1" applyFont="1" applyFill="1" applyBorder="1" applyAlignment="1">
      <alignment horizontal="center" vertical="center" wrapText="1"/>
    </xf>
    <xf numFmtId="0" fontId="32" fillId="43" borderId="29" xfId="0" applyNumberFormat="1" applyFont="1" applyFill="1" applyBorder="1" applyAlignment="1">
      <alignment horizontal="center" vertical="center" wrapText="1"/>
    </xf>
    <xf numFmtId="177" fontId="7" fillId="5" borderId="41" xfId="0" applyFont="1" applyFill="1" applyBorder="1" applyAlignment="1">
      <alignment horizontal="center"/>
    </xf>
    <xf numFmtId="177" fontId="33" fillId="41" borderId="22" xfId="0" applyNumberFormat="1" applyFont="1" applyFill="1" applyBorder="1" applyAlignment="1">
      <alignment horizontal="left" vertical="center"/>
    </xf>
    <xf numFmtId="177" fontId="33" fillId="41" borderId="45" xfId="0" applyNumberFormat="1" applyFont="1" applyFill="1" applyBorder="1" applyAlignment="1">
      <alignment horizontal="left" vertical="center"/>
    </xf>
    <xf numFmtId="0" fontId="12" fillId="4" borderId="22" xfId="0" applyNumberFormat="1" applyFont="1" applyFill="1" applyBorder="1" applyAlignment="1">
      <alignment horizontal="left" vertical="center" wrapText="1"/>
    </xf>
    <xf numFmtId="0" fontId="12" fillId="4" borderId="54" xfId="0" applyNumberFormat="1" applyFont="1" applyFill="1" applyBorder="1" applyAlignment="1">
      <alignment horizontal="left" vertical="center" wrapText="1"/>
    </xf>
    <xf numFmtId="177" fontId="12" fillId="4" borderId="22" xfId="0" applyNumberFormat="1" applyFont="1" applyFill="1" applyBorder="1" applyAlignment="1">
      <alignment horizontal="left" vertical="center" wrapText="1"/>
    </xf>
    <xf numFmtId="177" fontId="12" fillId="4" borderId="54" xfId="0" applyNumberFormat="1" applyFont="1" applyFill="1" applyBorder="1" applyAlignment="1">
      <alignment horizontal="left" vertical="center" wrapText="1"/>
    </xf>
    <xf numFmtId="177" fontId="9" fillId="0" borderId="1" xfId="0" applyNumberFormat="1" applyFont="1" applyBorder="1" applyAlignment="1">
      <alignment horizontal="center" vertical="center" wrapText="1"/>
    </xf>
    <xf numFmtId="177" fontId="9" fillId="0" borderId="3" xfId="0" applyNumberFormat="1" applyFont="1" applyBorder="1" applyAlignment="1">
      <alignment horizontal="center" vertical="center"/>
    </xf>
    <xf numFmtId="177" fontId="9" fillId="0" borderId="3" xfId="0" applyNumberFormat="1" applyFont="1" applyBorder="1" applyAlignment="1">
      <alignment horizontal="center" vertical="center" wrapText="1"/>
    </xf>
    <xf numFmtId="177" fontId="9" fillId="0" borderId="27" xfId="0" applyNumberFormat="1" applyFont="1" applyBorder="1" applyAlignment="1">
      <alignment horizontal="center" vertical="center"/>
    </xf>
    <xf numFmtId="49" fontId="4" fillId="37" borderId="51" xfId="0" applyNumberFormat="1" applyFont="1" applyFill="1" applyBorder="1" applyAlignment="1">
      <alignment horizontal="center" vertical="center"/>
    </xf>
    <xf numFmtId="49" fontId="4" fillId="37" borderId="52" xfId="0" applyNumberFormat="1" applyFont="1" applyFill="1" applyBorder="1" applyAlignment="1">
      <alignment horizontal="center" vertical="center"/>
    </xf>
    <xf numFmtId="177" fontId="4" fillId="37" borderId="23" xfId="0" applyNumberFormat="1" applyFont="1" applyFill="1" applyBorder="1" applyAlignment="1">
      <alignment horizontal="center" vertical="center" wrapText="1"/>
    </xf>
    <xf numFmtId="177" fontId="4" fillId="37" borderId="30" xfId="0" applyNumberFormat="1" applyFont="1" applyFill="1" applyBorder="1" applyAlignment="1">
      <alignment horizontal="center" vertical="center"/>
    </xf>
  </cellXfs>
  <cellStyles count="92">
    <cellStyle name="20% - 着色 1" xfId="19" builtinId="30" customBuiltin="1"/>
    <cellStyle name="20% - 着色 1 2" xfId="63"/>
    <cellStyle name="20% - 着色 2" xfId="23" builtinId="34" customBuiltin="1"/>
    <cellStyle name="20% - 着色 2 2" xfId="67"/>
    <cellStyle name="20% - 着色 3" xfId="27" builtinId="38" customBuiltin="1"/>
    <cellStyle name="20% - 着色 3 2" xfId="71"/>
    <cellStyle name="20% - 着色 4" xfId="31" builtinId="42" customBuiltin="1"/>
    <cellStyle name="20% - 着色 4 2" xfId="75"/>
    <cellStyle name="20% - 着色 5" xfId="35" builtinId="46" customBuiltin="1"/>
    <cellStyle name="20% - 着色 5 2" xfId="79"/>
    <cellStyle name="20% - 着色 6" xfId="39" builtinId="50" customBuiltin="1"/>
    <cellStyle name="20% - 着色 6 2" xfId="83"/>
    <cellStyle name="40% - 着色 1" xfId="20" builtinId="31" customBuiltin="1"/>
    <cellStyle name="40% - 着色 1 2" xfId="64"/>
    <cellStyle name="40% - 着色 2" xfId="24" builtinId="35" customBuiltin="1"/>
    <cellStyle name="40% - 着色 2 2" xfId="68"/>
    <cellStyle name="40% - 着色 3" xfId="28" builtinId="39" customBuiltin="1"/>
    <cellStyle name="40% - 着色 3 2" xfId="72"/>
    <cellStyle name="40% - 着色 4" xfId="32" builtinId="43" customBuiltin="1"/>
    <cellStyle name="40% - 着色 4 2" xfId="76"/>
    <cellStyle name="40% - 着色 5" xfId="36" builtinId="47" customBuiltin="1"/>
    <cellStyle name="40% - 着色 5 2" xfId="80"/>
    <cellStyle name="40% - 着色 6" xfId="40" builtinId="51" customBuiltin="1"/>
    <cellStyle name="40% - 着色 6 2" xfId="84"/>
    <cellStyle name="60% - 着色 1" xfId="21" builtinId="32" customBuiltin="1"/>
    <cellStyle name="60% - 着色 1 2" xfId="65"/>
    <cellStyle name="60% - 着色 2" xfId="25" builtinId="36" customBuiltin="1"/>
    <cellStyle name="60% - 着色 2 2" xfId="69"/>
    <cellStyle name="60% - 着色 3" xfId="29" builtinId="40" customBuiltin="1"/>
    <cellStyle name="60% - 着色 3 2" xfId="73"/>
    <cellStyle name="60% - 着色 4" xfId="33" builtinId="44" customBuiltin="1"/>
    <cellStyle name="60% - 着色 4 2" xfId="77"/>
    <cellStyle name="60% - 着色 5" xfId="37" builtinId="48" customBuiltin="1"/>
    <cellStyle name="60% - 着色 5 2" xfId="81"/>
    <cellStyle name="60% - 着色 6" xfId="41" builtinId="52" customBuiltin="1"/>
    <cellStyle name="60% - 着色 6 2" xfId="85"/>
    <cellStyle name="百分比" xfId="1" builtinId="5"/>
    <cellStyle name="标题" xfId="2" builtinId="15" customBuiltin="1"/>
    <cellStyle name="标题 1" xfId="3" builtinId="16" customBuiltin="1"/>
    <cellStyle name="标题 1 2" xfId="47"/>
    <cellStyle name="标题 2" xfId="4" builtinId="17" customBuiltin="1"/>
    <cellStyle name="标题 2 2" xfId="48"/>
    <cellStyle name="标题 3" xfId="5" builtinId="18" customBuiltin="1"/>
    <cellStyle name="标题 3 2" xfId="49"/>
    <cellStyle name="标题 4" xfId="6" builtinId="19" customBuiltin="1"/>
    <cellStyle name="标题 4 2" xfId="50"/>
    <cellStyle name="标题 5" xfId="46"/>
    <cellStyle name="標準 6" xfId="44"/>
    <cellStyle name="差" xfId="8" builtinId="27" customBuiltin="1"/>
    <cellStyle name="差 2" xfId="52"/>
    <cellStyle name="常规" xfId="0" builtinId="0"/>
    <cellStyle name="常规 17" xfId="91"/>
    <cellStyle name="常规 18" xfId="88"/>
    <cellStyle name="常规 2" xfId="42"/>
    <cellStyle name="常规 2 2" xfId="86"/>
    <cellStyle name="常规 20" xfId="89"/>
    <cellStyle name="常规 21" xfId="90"/>
    <cellStyle name="常规 3" xfId="45"/>
    <cellStyle name="好" xfId="7" builtinId="26" customBuiltin="1"/>
    <cellStyle name="好 2" xfId="51"/>
    <cellStyle name="汇总" xfId="17" builtinId="25" customBuiltin="1"/>
    <cellStyle name="汇总 2" xfId="61"/>
    <cellStyle name="计算" xfId="12" builtinId="22" customBuiltin="1"/>
    <cellStyle name="计算 2" xfId="56"/>
    <cellStyle name="检查单元格" xfId="14" builtinId="23" customBuiltin="1"/>
    <cellStyle name="检查单元格 2" xfId="58"/>
    <cellStyle name="解释性文本" xfId="16" builtinId="53" customBuiltin="1"/>
    <cellStyle name="解释性文本 2" xfId="60"/>
    <cellStyle name="警告文本" xfId="15" builtinId="11" customBuiltin="1"/>
    <cellStyle name="警告文本 2" xfId="59"/>
    <cellStyle name="链接单元格" xfId="13" builtinId="24" customBuiltin="1"/>
    <cellStyle name="链接单元格 2" xfId="57"/>
    <cellStyle name="适中" xfId="9" builtinId="28" customBuiltin="1"/>
    <cellStyle name="适中 2" xfId="53"/>
    <cellStyle name="输出" xfId="11" builtinId="21" customBuiltin="1"/>
    <cellStyle name="输出 2" xfId="55"/>
    <cellStyle name="输入" xfId="10" builtinId="20" customBuiltin="1"/>
    <cellStyle name="输入 2" xfId="54"/>
    <cellStyle name="着色 1" xfId="18" builtinId="29" customBuiltin="1"/>
    <cellStyle name="着色 1 2" xfId="62"/>
    <cellStyle name="着色 2" xfId="22" builtinId="33" customBuiltin="1"/>
    <cellStyle name="着色 2 2" xfId="66"/>
    <cellStyle name="着色 3" xfId="26" builtinId="37" customBuiltin="1"/>
    <cellStyle name="着色 3 2" xfId="70"/>
    <cellStyle name="着色 4" xfId="30" builtinId="41" customBuiltin="1"/>
    <cellStyle name="着色 4 2" xfId="74"/>
    <cellStyle name="着色 5" xfId="34" builtinId="45" customBuiltin="1"/>
    <cellStyle name="着色 5 2" xfId="78"/>
    <cellStyle name="着色 6" xfId="38" builtinId="49" customBuiltin="1"/>
    <cellStyle name="着色 6 2" xfId="82"/>
    <cellStyle name="注释 2" xfId="43"/>
    <cellStyle name="注释 2 2" xfId="87"/>
  </cellStyles>
  <dxfs count="121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numFmt numFmtId="179" formatCode="0.0%"/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numFmt numFmtId="179" formatCode="0.0%"/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numFmt numFmtId="179" formatCode="0.0%"/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numFmt numFmtId="179" formatCode="0.0%"/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numFmt numFmtId="179" formatCode="0.0%"/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numFmt numFmtId="179" formatCode="0.0%"/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numFmt numFmtId="179" formatCode="0.0%"/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numFmt numFmtId="179" formatCode="0.0%"/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numFmt numFmtId="179" formatCode="0.0%"/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numFmt numFmtId="179" formatCode="0.0%"/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numFmt numFmtId="179" formatCode="0.0%"/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numFmt numFmtId="179" formatCode="0.0%"/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numFmt numFmtId="179" formatCode="0.0%"/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numFmt numFmtId="179" formatCode="0.0%"/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numFmt numFmtId="179" formatCode="0.0%"/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numFmt numFmtId="179" formatCode="0.0%"/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numFmt numFmtId="179" formatCode="0.0%"/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numFmt numFmtId="179" formatCode="0.0%"/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numFmt numFmtId="179" formatCode="0.0%"/>
      <fill>
        <patternFill>
          <bgColor rgb="FF00FF00"/>
        </patternFill>
      </fill>
    </dxf>
  </dxfs>
  <tableStyles count="0" defaultTableStyle="TableStyleMedium2" defaultPivotStyle="PivotStyleMedium9"/>
  <colors>
    <mruColors>
      <color rgb="FFA3E7FF"/>
      <color rgb="FF00CC00"/>
      <color rgb="FFD9D9D9"/>
      <color rgb="FF00FF00"/>
      <color rgb="FFCCCC00"/>
      <color rgb="FF72FC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:\Users\J100043081\Desktop\KK09\Yield%20summary\X1416%20P2%20Yield%20Summary%202018-2-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"/>
      <sheetName val="Result(Qty)"/>
      <sheetName val="Yield color rule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3:J8"/>
  <sheetViews>
    <sheetView showGridLines="0" workbookViewId="0">
      <selection activeCell="B3" sqref="B3"/>
    </sheetView>
  </sheetViews>
  <sheetFormatPr defaultColWidth="8.875" defaultRowHeight="14.25" x14ac:dyDescent="0.2"/>
  <cols>
    <col min="1" max="2" width="8.875" style="39"/>
    <col min="3" max="3" width="8.875" style="40"/>
    <col min="4" max="9" width="8.875" style="39"/>
    <col min="10" max="10" width="13.625" style="39" bestFit="1" customWidth="1"/>
    <col min="11" max="16384" width="8.875" style="39"/>
  </cols>
  <sheetData>
    <row r="3" spans="2:10" x14ac:dyDescent="0.2">
      <c r="B3" s="39" t="s">
        <v>15</v>
      </c>
      <c r="D3" s="104" t="s">
        <v>8</v>
      </c>
      <c r="E3" s="104"/>
      <c r="F3" s="104" t="s">
        <v>9</v>
      </c>
      <c r="G3" s="104"/>
      <c r="H3" s="104" t="s">
        <v>10</v>
      </c>
      <c r="I3" s="104"/>
      <c r="J3" s="41" t="s">
        <v>7</v>
      </c>
    </row>
    <row r="4" spans="2:10" x14ac:dyDescent="0.2">
      <c r="D4" s="42" t="s">
        <v>11</v>
      </c>
      <c r="E4" s="42" t="s">
        <v>12</v>
      </c>
      <c r="F4" s="42" t="s">
        <v>11</v>
      </c>
      <c r="G4" s="42" t="s">
        <v>12</v>
      </c>
      <c r="H4" s="42" t="s">
        <v>11</v>
      </c>
      <c r="I4" s="42" t="s">
        <v>12</v>
      </c>
      <c r="J4" s="42" t="s">
        <v>11</v>
      </c>
    </row>
    <row r="5" spans="2:10" x14ac:dyDescent="0.2">
      <c r="B5" s="43"/>
      <c r="C5" s="44" t="s">
        <v>13</v>
      </c>
      <c r="D5" s="45">
        <v>0.99</v>
      </c>
      <c r="E5" s="45">
        <v>0.98</v>
      </c>
      <c r="F5" s="45">
        <v>0.99</v>
      </c>
      <c r="G5" s="45">
        <v>0.98</v>
      </c>
      <c r="H5" s="45">
        <v>0.98</v>
      </c>
      <c r="I5" s="45">
        <v>0.96</v>
      </c>
      <c r="J5" s="45">
        <v>0.98</v>
      </c>
    </row>
    <row r="6" spans="2:10" x14ac:dyDescent="0.2">
      <c r="B6" s="46"/>
      <c r="C6" s="44" t="s">
        <v>13</v>
      </c>
      <c r="D6" s="45">
        <v>0.97</v>
      </c>
      <c r="E6" s="45">
        <v>0.95</v>
      </c>
      <c r="F6" s="45">
        <v>0.97</v>
      </c>
      <c r="G6" s="45">
        <v>0.95</v>
      </c>
      <c r="H6" s="45">
        <v>0.95</v>
      </c>
      <c r="I6" s="45">
        <v>0.92</v>
      </c>
      <c r="J6" s="45">
        <v>0.95</v>
      </c>
    </row>
    <row r="7" spans="2:10" x14ac:dyDescent="0.2">
      <c r="B7" s="47"/>
      <c r="C7" s="44" t="s">
        <v>13</v>
      </c>
      <c r="D7" s="45">
        <v>0.95</v>
      </c>
      <c r="E7" s="45">
        <v>0.92</v>
      </c>
      <c r="F7" s="45">
        <v>0.95</v>
      </c>
      <c r="G7" s="45">
        <v>0.92</v>
      </c>
      <c r="H7" s="45">
        <v>0.92</v>
      </c>
      <c r="I7" s="45">
        <v>0.9</v>
      </c>
      <c r="J7" s="45">
        <v>0.82</v>
      </c>
    </row>
    <row r="8" spans="2:10" x14ac:dyDescent="0.2">
      <c r="B8" s="48"/>
      <c r="C8" s="44" t="s">
        <v>14</v>
      </c>
      <c r="D8" s="45">
        <v>0.95</v>
      </c>
      <c r="E8" s="45">
        <v>0.92</v>
      </c>
      <c r="F8" s="45">
        <v>0.95</v>
      </c>
      <c r="G8" s="45">
        <v>0.92</v>
      </c>
      <c r="H8" s="45">
        <v>0.92</v>
      </c>
      <c r="I8" s="45">
        <v>0.9</v>
      </c>
      <c r="J8" s="45">
        <v>0.92</v>
      </c>
    </row>
  </sheetData>
  <mergeCells count="3">
    <mergeCell ref="D3:E3"/>
    <mergeCell ref="F3:G3"/>
    <mergeCell ref="H3:I3"/>
  </mergeCells>
  <phoneticPr fontId="6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E564"/>
  <sheetViews>
    <sheetView showGridLines="0" tabSelected="1" zoomScale="70" zoomScaleNormal="70" zoomScalePageLayoutView="40" workbookViewId="0">
      <pane xSplit="3" ySplit="4" topLeftCell="D11" activePane="bottomRight" state="frozen"/>
      <selection pane="topRight" activeCell="D1" sqref="D1"/>
      <selection pane="bottomLeft" activeCell="A4" sqref="A4"/>
      <selection pane="bottomRight" activeCell="J20" sqref="J20"/>
    </sheetView>
  </sheetViews>
  <sheetFormatPr defaultColWidth="8.875" defaultRowHeight="14.25" x14ac:dyDescent="0.2"/>
  <cols>
    <col min="1" max="1" width="3.75" style="13" customWidth="1"/>
    <col min="2" max="2" width="13.625" style="62" customWidth="1"/>
    <col min="3" max="3" width="72.5" style="2" bestFit="1" customWidth="1"/>
    <col min="4" max="8" width="18.5" style="1" customWidth="1"/>
    <col min="9" max="9" width="18.5" style="1" bestFit="1" customWidth="1"/>
    <col min="10" max="11" width="8.625" style="2" customWidth="1"/>
    <col min="12" max="14" width="12.75" style="2" customWidth="1"/>
    <col min="15" max="16" width="8.625" style="2" customWidth="1"/>
    <col min="17" max="17" width="8.625" customWidth="1"/>
    <col min="18" max="26" width="8.625" style="2" customWidth="1"/>
    <col min="27" max="30" width="9" style="2" customWidth="1"/>
    <col min="31" max="16384" width="8.875" style="2"/>
  </cols>
  <sheetData>
    <row r="1" spans="1:473" s="25" customFormat="1" ht="20.100000000000001" customHeight="1" thickBot="1" x14ac:dyDescent="0.2">
      <c r="A1" s="61"/>
      <c r="B1" s="36" t="s">
        <v>24</v>
      </c>
      <c r="C1" s="23"/>
      <c r="D1" s="24"/>
      <c r="E1" s="24"/>
      <c r="F1" s="24"/>
      <c r="G1" s="24"/>
      <c r="H1" s="24"/>
      <c r="I1" s="24"/>
      <c r="Q1"/>
    </row>
    <row r="2" spans="1:473" s="18" customFormat="1" ht="72" customHeight="1" x14ac:dyDescent="0.15">
      <c r="A2" s="17"/>
      <c r="B2" s="117" t="s">
        <v>6</v>
      </c>
      <c r="C2" s="118"/>
      <c r="D2" s="101" t="s">
        <v>30</v>
      </c>
      <c r="E2" s="101" t="s">
        <v>34</v>
      </c>
      <c r="F2" s="101" t="s">
        <v>71</v>
      </c>
      <c r="G2" s="101" t="s">
        <v>84</v>
      </c>
      <c r="H2" s="101"/>
      <c r="I2" s="101" t="s">
        <v>33</v>
      </c>
      <c r="Q2"/>
    </row>
    <row r="3" spans="1:473" s="56" customFormat="1" ht="24" customHeight="1" x14ac:dyDescent="0.15">
      <c r="A3" s="55"/>
      <c r="B3" s="115" t="s">
        <v>27</v>
      </c>
      <c r="C3" s="116"/>
      <c r="D3" s="102" t="s">
        <v>31</v>
      </c>
      <c r="E3" s="102" t="s">
        <v>35</v>
      </c>
      <c r="F3" s="102" t="s">
        <v>35</v>
      </c>
      <c r="G3" s="102" t="s">
        <v>35</v>
      </c>
      <c r="H3" s="102"/>
      <c r="I3" s="102"/>
      <c r="L3" s="18"/>
      <c r="M3" s="18"/>
      <c r="N3" s="18"/>
      <c r="O3" s="18"/>
      <c r="P3" s="18"/>
      <c r="Q3"/>
    </row>
    <row r="4" spans="1:473" s="19" customFormat="1" ht="29.1" customHeight="1" thickBot="1" x14ac:dyDescent="0.25">
      <c r="A4" s="14"/>
      <c r="B4" s="115" t="s">
        <v>28</v>
      </c>
      <c r="C4" s="116"/>
      <c r="D4" s="103" t="s">
        <v>32</v>
      </c>
      <c r="E4" s="103" t="s">
        <v>34</v>
      </c>
      <c r="F4" s="103" t="s">
        <v>71</v>
      </c>
      <c r="G4" s="103" t="s">
        <v>84</v>
      </c>
      <c r="H4" s="103"/>
      <c r="I4" s="103"/>
      <c r="J4" s="11"/>
      <c r="K4" s="12"/>
      <c r="L4" s="12"/>
      <c r="M4" s="12"/>
      <c r="N4" s="12"/>
      <c r="O4" s="12"/>
      <c r="P4" s="12"/>
      <c r="Q4"/>
      <c r="R4" s="12"/>
      <c r="S4" s="12"/>
      <c r="T4" s="12"/>
      <c r="U4" s="12"/>
    </row>
    <row r="5" spans="1:473" s="5" customFormat="1" ht="14.25" customHeight="1" thickTop="1" x14ac:dyDescent="0.2">
      <c r="A5" s="3"/>
      <c r="B5" s="111" t="s">
        <v>17</v>
      </c>
      <c r="C5" s="26" t="s">
        <v>0</v>
      </c>
      <c r="D5" s="4"/>
      <c r="E5" s="4">
        <v>2770</v>
      </c>
      <c r="F5" s="4">
        <v>2664</v>
      </c>
      <c r="G5" s="4">
        <v>25</v>
      </c>
      <c r="H5" s="4"/>
      <c r="I5" s="4">
        <f>IFERROR(SUM(D5:H5),"")</f>
        <v>5459</v>
      </c>
      <c r="Q5"/>
    </row>
    <row r="6" spans="1:473" s="5" customFormat="1" ht="14.25" customHeight="1" x14ac:dyDescent="0.2">
      <c r="A6" s="3"/>
      <c r="B6" s="112"/>
      <c r="C6" s="27" t="s">
        <v>1</v>
      </c>
      <c r="D6" s="6"/>
      <c r="E6" s="6">
        <v>2770</v>
      </c>
      <c r="F6" s="6">
        <v>2664</v>
      </c>
      <c r="G6" s="6">
        <v>25</v>
      </c>
      <c r="H6" s="6"/>
      <c r="I6" s="6">
        <f>IFERROR(SUM(D6:H6),"")</f>
        <v>5459</v>
      </c>
      <c r="Q6"/>
    </row>
    <row r="7" spans="1:473" s="9" customFormat="1" ht="14.25" customHeight="1" x14ac:dyDescent="0.2">
      <c r="A7" s="7"/>
      <c r="B7" s="112"/>
      <c r="C7" s="28" t="s">
        <v>2</v>
      </c>
      <c r="D7" s="32"/>
      <c r="E7" s="32">
        <v>1</v>
      </c>
      <c r="F7" s="32">
        <v>1</v>
      </c>
      <c r="G7" s="32">
        <v>1</v>
      </c>
      <c r="H7" s="32"/>
      <c r="I7" s="32">
        <f>I6/I5</f>
        <v>1</v>
      </c>
      <c r="J7" s="8"/>
      <c r="Q7"/>
    </row>
    <row r="8" spans="1:473" s="16" customFormat="1" ht="14.25" customHeight="1" x14ac:dyDescent="0.2">
      <c r="A8" s="15"/>
      <c r="B8" s="112"/>
      <c r="C8" s="29" t="s">
        <v>3</v>
      </c>
      <c r="D8" s="33"/>
      <c r="E8" s="33">
        <v>2767</v>
      </c>
      <c r="F8" s="33">
        <v>2663</v>
      </c>
      <c r="G8" s="33">
        <v>25</v>
      </c>
      <c r="H8" s="33"/>
      <c r="I8" s="33">
        <f>IFERROR(SUM(D8:H8),"")</f>
        <v>5455</v>
      </c>
      <c r="Q8"/>
    </row>
    <row r="9" spans="1:473" s="9" customFormat="1" ht="14.25" customHeight="1" x14ac:dyDescent="0.2">
      <c r="A9" s="7"/>
      <c r="B9" s="112"/>
      <c r="C9" s="28" t="s">
        <v>4</v>
      </c>
      <c r="D9" s="32"/>
      <c r="E9" s="32">
        <v>0.99890000000000001</v>
      </c>
      <c r="F9" s="32">
        <v>0.99960000000000004</v>
      </c>
      <c r="G9" s="32">
        <v>1</v>
      </c>
      <c r="H9" s="32"/>
      <c r="I9" s="32">
        <f>I8/I5</f>
        <v>0.99926726506686203</v>
      </c>
      <c r="Q9"/>
    </row>
    <row r="10" spans="1:473" s="54" customFormat="1" ht="14.25" customHeight="1" x14ac:dyDescent="0.2">
      <c r="A10" s="51"/>
      <c r="B10" s="112"/>
      <c r="C10" s="52" t="s">
        <v>25</v>
      </c>
      <c r="D10" s="58"/>
      <c r="E10" s="58">
        <v>3</v>
      </c>
      <c r="F10" s="58">
        <v>1</v>
      </c>
      <c r="G10" s="58">
        <v>0</v>
      </c>
      <c r="H10" s="58"/>
      <c r="I10" s="57">
        <f>IFERROR(SUM(D10:H10),"")</f>
        <v>4</v>
      </c>
      <c r="L10" s="9"/>
      <c r="M10" s="9"/>
      <c r="N10" s="9"/>
      <c r="O10" s="9"/>
      <c r="P10" s="9"/>
      <c r="Q10"/>
    </row>
    <row r="11" spans="1:473" s="9" customFormat="1" ht="14.25" customHeight="1" x14ac:dyDescent="0.2">
      <c r="A11" s="7"/>
      <c r="B11" s="112"/>
      <c r="C11" s="28" t="s">
        <v>26</v>
      </c>
      <c r="D11" s="50"/>
      <c r="E11" s="50">
        <v>1.1000000000000001E-3</v>
      </c>
      <c r="F11" s="50">
        <v>4.0000000000000002E-4</v>
      </c>
      <c r="G11" s="50">
        <v>0</v>
      </c>
      <c r="H11" s="50"/>
      <c r="I11" s="32">
        <f>I10/I5</f>
        <v>7.3273493313793733E-4</v>
      </c>
      <c r="Q11"/>
    </row>
    <row r="12" spans="1:473" s="5" customFormat="1" ht="14.25" customHeight="1" x14ac:dyDescent="0.2">
      <c r="A12" s="3"/>
      <c r="B12" s="112"/>
      <c r="C12" s="27" t="s">
        <v>21</v>
      </c>
      <c r="D12" s="34"/>
      <c r="E12" s="34">
        <v>0</v>
      </c>
      <c r="F12" s="34">
        <v>0</v>
      </c>
      <c r="G12" s="34">
        <v>0</v>
      </c>
      <c r="H12" s="34"/>
      <c r="I12" s="34">
        <f>IFERROR(SUM(D12:H12),"")</f>
        <v>0</v>
      </c>
      <c r="J12" s="10"/>
      <c r="Q12"/>
    </row>
    <row r="13" spans="1:473" s="12" customFormat="1" ht="14.25" customHeight="1" thickBot="1" x14ac:dyDescent="0.25">
      <c r="A13" s="14"/>
      <c r="B13" s="112"/>
      <c r="C13" s="30" t="s">
        <v>22</v>
      </c>
      <c r="D13" s="35"/>
      <c r="E13" s="35">
        <v>0</v>
      </c>
      <c r="F13" s="35">
        <v>0</v>
      </c>
      <c r="G13" s="35">
        <v>0</v>
      </c>
      <c r="H13" s="35"/>
      <c r="I13" s="35">
        <f>I12/I5</f>
        <v>0</v>
      </c>
      <c r="J13" s="8"/>
      <c r="Q13"/>
    </row>
    <row r="14" spans="1:473" s="5" customFormat="1" ht="14.25" customHeight="1" thickTop="1" x14ac:dyDescent="0.2">
      <c r="A14" s="3"/>
      <c r="B14" s="111" t="s">
        <v>16</v>
      </c>
      <c r="C14" s="26" t="s">
        <v>0</v>
      </c>
      <c r="D14" s="4"/>
      <c r="E14" s="4">
        <v>2750</v>
      </c>
      <c r="F14" s="4">
        <v>2617</v>
      </c>
      <c r="G14" s="4">
        <v>25</v>
      </c>
      <c r="H14" s="4"/>
      <c r="I14" s="4">
        <f>IFERROR(SUM(D14:H14),"")</f>
        <v>5392</v>
      </c>
      <c r="Q14"/>
      <c r="AM14" s="5" ph="1"/>
      <c r="AN14" s="5" ph="1"/>
      <c r="AO14" s="5" ph="1"/>
      <c r="AP14" s="5" ph="1"/>
      <c r="AS14" s="5" ph="1"/>
      <c r="AT14" s="5" ph="1"/>
      <c r="AU14" s="5" ph="1"/>
      <c r="AV14" s="5" ph="1"/>
      <c r="AW14" s="5" ph="1"/>
      <c r="AX14" s="5" ph="1"/>
      <c r="AY14" s="5" ph="1"/>
      <c r="AZ14" s="5" ph="1"/>
      <c r="BC14" s="5" ph="1"/>
      <c r="BD14" s="5" ph="1"/>
      <c r="BE14" s="5" ph="1"/>
      <c r="BF14" s="5" ph="1"/>
      <c r="BG14" s="5" ph="1"/>
      <c r="BH14" s="5" ph="1"/>
      <c r="BI14" s="5" ph="1"/>
      <c r="BJ14" s="5" ph="1"/>
      <c r="BK14" s="5" ph="1"/>
      <c r="BL14" s="5" ph="1"/>
      <c r="BM14" s="5" ph="1"/>
      <c r="BN14" s="5" ph="1"/>
      <c r="BO14" s="5" ph="1"/>
      <c r="BP14" s="5" ph="1"/>
      <c r="BQ14" s="5" ph="1"/>
      <c r="BR14" s="5" ph="1"/>
      <c r="BS14" s="5" ph="1"/>
      <c r="BT14" s="5" ph="1"/>
      <c r="BU14" s="5" ph="1"/>
      <c r="BV14" s="5" ph="1"/>
      <c r="BW14" s="5" ph="1"/>
      <c r="BX14" s="5" ph="1"/>
      <c r="BY14" s="5" ph="1"/>
      <c r="BZ14" s="5" ph="1"/>
      <c r="CA14" s="5" ph="1"/>
      <c r="CB14" s="5" ph="1"/>
      <c r="CC14" s="5" ph="1"/>
      <c r="CD14" s="5" ph="1"/>
      <c r="CE14" s="5" ph="1"/>
      <c r="CF14" s="5" ph="1"/>
      <c r="CG14" s="5" ph="1"/>
      <c r="CH14" s="5" ph="1"/>
      <c r="CI14" s="5" ph="1"/>
      <c r="CJ14" s="5" ph="1"/>
      <c r="CK14" s="5" ph="1"/>
      <c r="CL14" s="5" ph="1"/>
      <c r="CM14" s="5" ph="1"/>
      <c r="CN14" s="5" ph="1"/>
      <c r="CO14" s="5" ph="1"/>
      <c r="CP14" s="5" ph="1"/>
      <c r="CQ14" s="5" ph="1"/>
      <c r="CR14" s="5" ph="1"/>
      <c r="CS14" s="5" ph="1"/>
      <c r="CT14" s="5" ph="1"/>
      <c r="CU14" s="5" ph="1"/>
      <c r="CV14" s="5" ph="1"/>
      <c r="CW14" s="5" ph="1"/>
      <c r="CX14" s="5" ph="1"/>
      <c r="CY14" s="5" ph="1"/>
      <c r="CZ14" s="5" ph="1"/>
      <c r="DA14" s="5" ph="1"/>
      <c r="DB14" s="5" ph="1"/>
      <c r="DC14" s="5" ph="1"/>
      <c r="DD14" s="5" ph="1"/>
      <c r="DE14" s="5" ph="1"/>
      <c r="DF14" s="5" ph="1"/>
      <c r="DG14" s="5" ph="1"/>
      <c r="DH14" s="5" ph="1"/>
      <c r="DI14" s="5" ph="1"/>
      <c r="DJ14" s="5" ph="1"/>
      <c r="DK14" s="5" ph="1"/>
      <c r="DL14" s="5" ph="1"/>
      <c r="DM14" s="5" ph="1"/>
      <c r="DN14" s="5" ph="1"/>
      <c r="DO14" s="5" ph="1"/>
      <c r="DP14" s="5" ph="1"/>
      <c r="DQ14" s="5" ph="1"/>
      <c r="DR14" s="5" ph="1"/>
      <c r="DS14" s="5" ph="1"/>
      <c r="DT14" s="5" ph="1"/>
      <c r="DU14" s="5" ph="1"/>
      <c r="DV14" s="5" ph="1"/>
      <c r="DW14" s="5" ph="1"/>
      <c r="DX14" s="5" ph="1"/>
      <c r="DY14" s="5" ph="1"/>
      <c r="DZ14" s="5" ph="1"/>
      <c r="EA14" s="5" ph="1"/>
      <c r="EB14" s="5" ph="1"/>
      <c r="EC14" s="5" ph="1"/>
      <c r="ED14" s="5" ph="1"/>
      <c r="EE14" s="5" ph="1"/>
      <c r="EF14" s="5" ph="1"/>
      <c r="EG14" s="5" ph="1"/>
      <c r="EH14" s="5" ph="1"/>
      <c r="EI14" s="5" ph="1"/>
      <c r="EJ14" s="5" ph="1"/>
      <c r="EK14" s="5" ph="1"/>
      <c r="EL14" s="5" ph="1"/>
      <c r="EM14" s="5" ph="1"/>
      <c r="EN14" s="5" ph="1"/>
      <c r="EO14" s="5" ph="1"/>
      <c r="EP14" s="5" ph="1"/>
      <c r="EQ14" s="5" ph="1"/>
      <c r="GW14" s="5" ph="1"/>
      <c r="GX14" s="5" ph="1"/>
      <c r="GY14" s="5" ph="1"/>
      <c r="GZ14" s="5" ph="1"/>
      <c r="HC14" s="5" ph="1"/>
      <c r="HD14" s="5" ph="1"/>
      <c r="HE14" s="5" ph="1"/>
      <c r="HF14" s="5" ph="1"/>
      <c r="HG14" s="5" ph="1"/>
      <c r="HH14" s="5" ph="1"/>
      <c r="HI14" s="5" ph="1"/>
      <c r="HJ14" s="5" ph="1"/>
      <c r="HM14" s="5" ph="1"/>
      <c r="HN14" s="5" ph="1"/>
      <c r="HO14" s="5" ph="1"/>
      <c r="HP14" s="5" ph="1"/>
      <c r="HQ14" s="5" ph="1"/>
      <c r="HR14" s="5" ph="1"/>
      <c r="HS14" s="5" ph="1"/>
      <c r="HT14" s="5" ph="1"/>
      <c r="HU14" s="5" ph="1"/>
      <c r="HV14" s="5" ph="1"/>
      <c r="HW14" s="5" ph="1"/>
      <c r="HX14" s="5" ph="1"/>
      <c r="HY14" s="5" ph="1"/>
      <c r="HZ14" s="5" ph="1"/>
      <c r="IA14" s="5" ph="1"/>
      <c r="IB14" s="5" ph="1"/>
      <c r="IC14" s="5" ph="1"/>
      <c r="ID14" s="5" ph="1"/>
      <c r="IE14" s="5" ph="1"/>
      <c r="IF14" s="5" ph="1"/>
      <c r="IG14" s="5" ph="1"/>
      <c r="IH14" s="5" ph="1"/>
      <c r="II14" s="5" ph="1"/>
      <c r="IJ14" s="5" ph="1"/>
      <c r="IK14" s="5" ph="1"/>
      <c r="IL14" s="5" ph="1"/>
      <c r="IM14" s="5" ph="1"/>
      <c r="IN14" s="5" ph="1"/>
      <c r="IO14" s="5" ph="1"/>
      <c r="IP14" s="5" ph="1"/>
      <c r="IQ14" s="5" ph="1"/>
      <c r="IR14" s="5" ph="1"/>
      <c r="IS14" s="5" ph="1"/>
      <c r="IT14" s="5" ph="1"/>
      <c r="IU14" s="5" ph="1"/>
      <c r="IV14" s="5" ph="1"/>
      <c r="IW14" s="5" ph="1"/>
      <c r="IX14" s="5" ph="1"/>
      <c r="IY14" s="5" ph="1"/>
      <c r="IZ14" s="5" ph="1"/>
      <c r="JA14" s="5" ph="1"/>
      <c r="JB14" s="5" ph="1"/>
      <c r="JC14" s="5" ph="1"/>
      <c r="JD14" s="5" ph="1"/>
      <c r="JE14" s="5" ph="1"/>
      <c r="JF14" s="5" ph="1"/>
      <c r="JG14" s="5" ph="1"/>
      <c r="JH14" s="5" ph="1"/>
      <c r="JI14" s="5" ph="1"/>
      <c r="JJ14" s="5" ph="1"/>
      <c r="JK14" s="5" ph="1"/>
      <c r="JL14" s="5" ph="1"/>
      <c r="JM14" s="5" ph="1"/>
      <c r="JN14" s="5" ph="1"/>
      <c r="JO14" s="5" ph="1"/>
      <c r="JP14" s="5" ph="1"/>
      <c r="JQ14" s="5" ph="1"/>
      <c r="JR14" s="5" ph="1"/>
      <c r="JS14" s="5" ph="1"/>
      <c r="JT14" s="5" ph="1"/>
      <c r="JU14" s="5" ph="1"/>
      <c r="JV14" s="5" ph="1"/>
      <c r="JW14" s="5" ph="1"/>
      <c r="JX14" s="5" ph="1"/>
      <c r="JY14" s="5" ph="1"/>
      <c r="JZ14" s="5" ph="1"/>
      <c r="KA14" s="5" ph="1"/>
      <c r="KB14" s="5" ph="1"/>
      <c r="KC14" s="5" ph="1"/>
      <c r="KD14" s="5" ph="1"/>
      <c r="KE14" s="5" ph="1"/>
      <c r="KF14" s="5" ph="1"/>
      <c r="KG14" s="5" ph="1"/>
      <c r="KH14" s="5" ph="1"/>
      <c r="KI14" s="5" ph="1"/>
      <c r="KJ14" s="5" ph="1"/>
      <c r="KK14" s="5" ph="1"/>
      <c r="KL14" s="5" ph="1"/>
      <c r="KM14" s="5" ph="1"/>
      <c r="KN14" s="5" ph="1"/>
      <c r="KO14" s="5" ph="1"/>
      <c r="KP14" s="5" ph="1"/>
      <c r="KQ14" s="5" ph="1"/>
      <c r="KR14" s="5" ph="1"/>
      <c r="KS14" s="5" ph="1"/>
      <c r="KT14" s="5" ph="1"/>
      <c r="KU14" s="5" ph="1"/>
      <c r="KV14" s="5" ph="1"/>
      <c r="KW14" s="5" ph="1"/>
      <c r="KX14" s="5" ph="1"/>
      <c r="KY14" s="5" ph="1"/>
      <c r="KZ14" s="5" ph="1"/>
      <c r="LA14" s="5" ph="1"/>
      <c r="LB14" s="5" ph="1"/>
      <c r="LC14" s="5" ph="1"/>
      <c r="LD14" s="5" ph="1"/>
      <c r="LE14" s="5" ph="1"/>
      <c r="LF14" s="5" ph="1"/>
      <c r="LG14" s="5" ph="1"/>
      <c r="LH14" s="5" ph="1"/>
      <c r="LI14" s="5" ph="1"/>
      <c r="LJ14" s="5" ph="1"/>
      <c r="LK14" s="5" ph="1"/>
      <c r="LL14" s="5" ph="1"/>
      <c r="LM14" s="5" ph="1"/>
      <c r="LN14" s="5" ph="1"/>
      <c r="LO14" s="5" ph="1"/>
      <c r="LP14" s="5" ph="1"/>
      <c r="LQ14" s="5" ph="1"/>
      <c r="LR14" s="5" ph="1"/>
      <c r="LS14" s="5" ph="1"/>
      <c r="LT14" s="5" ph="1"/>
      <c r="LU14" s="5" ph="1"/>
      <c r="LV14" s="5" ph="1"/>
      <c r="LW14" s="5" ph="1"/>
      <c r="LX14" s="5" ph="1"/>
      <c r="LY14" s="5" ph="1"/>
      <c r="LZ14" s="5" ph="1"/>
      <c r="MA14" s="5" ph="1"/>
      <c r="MB14" s="5" ph="1"/>
      <c r="MC14" s="5" ph="1"/>
      <c r="MD14" s="5" ph="1"/>
      <c r="ME14" s="5" ph="1"/>
      <c r="MF14" s="5" ph="1"/>
      <c r="MG14" s="5" ph="1"/>
      <c r="MH14" s="5" ph="1"/>
      <c r="MI14" s="5" ph="1"/>
      <c r="MJ14" s="5" ph="1"/>
      <c r="MK14" s="5" ph="1"/>
      <c r="ML14" s="5" ph="1"/>
      <c r="MM14" s="5" ph="1"/>
      <c r="MN14" s="5" ph="1"/>
      <c r="MO14" s="5" ph="1"/>
      <c r="MP14" s="5" ph="1"/>
      <c r="MQ14" s="5" ph="1"/>
      <c r="MR14" s="5" ph="1"/>
      <c r="MS14" s="5" ph="1"/>
      <c r="MT14" s="5" ph="1"/>
      <c r="MU14" s="5" ph="1"/>
      <c r="MV14" s="5" ph="1"/>
      <c r="MW14" s="5" ph="1"/>
      <c r="MX14" s="5" ph="1"/>
      <c r="MY14" s="5" ph="1"/>
      <c r="MZ14" s="5" ph="1"/>
      <c r="NA14" s="5" ph="1"/>
      <c r="NB14" s="5" ph="1"/>
      <c r="NC14" s="5" ph="1"/>
      <c r="ND14" s="5" ph="1"/>
      <c r="NE14" s="5" ph="1"/>
      <c r="NF14" s="5" ph="1"/>
      <c r="NG14" s="5" ph="1"/>
      <c r="NH14" s="5" ph="1"/>
      <c r="NI14" s="5" ph="1"/>
      <c r="NJ14" s="5" ph="1"/>
      <c r="NK14" s="5" ph="1"/>
      <c r="NL14" s="5" ph="1"/>
      <c r="NM14" s="5" ph="1"/>
      <c r="NN14" s="5" ph="1"/>
      <c r="NO14" s="5" ph="1"/>
      <c r="NP14" s="5" ph="1"/>
      <c r="NQ14" s="5" ph="1"/>
      <c r="NR14" s="5" ph="1"/>
      <c r="NS14" s="5" ph="1"/>
      <c r="NT14" s="5" ph="1"/>
      <c r="NU14" s="5" ph="1"/>
      <c r="NV14" s="5" ph="1"/>
      <c r="NW14" s="5" ph="1"/>
      <c r="NX14" s="5" ph="1"/>
      <c r="NY14" s="5" ph="1"/>
      <c r="NZ14" s="5" ph="1"/>
      <c r="OA14" s="5" ph="1"/>
      <c r="OB14" s="5" ph="1"/>
      <c r="OC14" s="5" ph="1"/>
      <c r="OD14" s="5" ph="1"/>
      <c r="OE14" s="5" ph="1"/>
      <c r="OF14" s="5" ph="1"/>
      <c r="OG14" s="5" ph="1"/>
      <c r="OH14" s="5" ph="1"/>
      <c r="OI14" s="5" ph="1"/>
      <c r="OJ14" s="5" ph="1"/>
      <c r="OK14" s="5" ph="1"/>
      <c r="OL14" s="5" ph="1"/>
      <c r="OM14" s="5" ph="1"/>
      <c r="ON14" s="5" ph="1"/>
      <c r="OO14" s="5" ph="1"/>
      <c r="OP14" s="5" ph="1"/>
      <c r="OQ14" s="5" ph="1"/>
      <c r="OR14" s="5" ph="1"/>
      <c r="OS14" s="5" ph="1"/>
      <c r="OT14" s="5" ph="1"/>
      <c r="OU14" s="5" ph="1"/>
      <c r="OV14" s="5" ph="1"/>
      <c r="OW14" s="5" ph="1"/>
      <c r="OX14" s="5" ph="1"/>
      <c r="OY14" s="5" ph="1"/>
      <c r="OZ14" s="5" ph="1"/>
      <c r="PA14" s="5" ph="1"/>
      <c r="PB14" s="5" ph="1"/>
      <c r="PC14" s="5" ph="1"/>
      <c r="PD14" s="5" ph="1"/>
      <c r="PE14" s="5" ph="1"/>
      <c r="PF14" s="5" ph="1"/>
      <c r="PG14" s="5" ph="1"/>
      <c r="PH14" s="5" ph="1"/>
      <c r="PI14" s="5" ph="1"/>
      <c r="PJ14" s="5" ph="1"/>
      <c r="PK14" s="5" ph="1"/>
      <c r="PL14" s="5" ph="1"/>
      <c r="PM14" s="5" ph="1"/>
      <c r="PN14" s="5" ph="1"/>
      <c r="PO14" s="5" ph="1"/>
      <c r="PP14" s="5" ph="1"/>
      <c r="PQ14" s="5" ph="1"/>
      <c r="PR14" s="5" ph="1"/>
      <c r="PS14" s="5" ph="1"/>
      <c r="PT14" s="5" ph="1"/>
      <c r="PU14" s="5" ph="1"/>
      <c r="PV14" s="5" ph="1"/>
      <c r="PW14" s="5" ph="1"/>
      <c r="PX14" s="5" ph="1"/>
      <c r="PY14" s="5" ph="1"/>
      <c r="PZ14" s="5" ph="1"/>
      <c r="QA14" s="5" ph="1"/>
      <c r="QB14" s="5" ph="1"/>
      <c r="QC14" s="5" ph="1"/>
      <c r="QD14" s="5" ph="1"/>
      <c r="QE14" s="5" ph="1"/>
      <c r="QF14" s="5" ph="1"/>
      <c r="QG14" s="5" ph="1"/>
      <c r="QH14" s="5" ph="1"/>
      <c r="QI14" s="5" ph="1"/>
      <c r="QJ14" s="5" ph="1"/>
      <c r="QK14" s="5" ph="1"/>
      <c r="QL14" s="5" ph="1"/>
      <c r="QM14" s="5" ph="1"/>
      <c r="QN14" s="5" ph="1"/>
      <c r="QO14" s="5" ph="1"/>
      <c r="QP14" s="5" ph="1"/>
      <c r="QQ14" s="5" ph="1"/>
      <c r="QR14" s="5" ph="1"/>
      <c r="QS14" s="5" ph="1"/>
      <c r="QT14" s="5" ph="1"/>
      <c r="QU14" s="5" ph="1"/>
      <c r="QV14" s="5" ph="1"/>
      <c r="QW14" s="5" ph="1"/>
      <c r="QX14" s="5" ph="1"/>
      <c r="QY14" s="5" ph="1"/>
      <c r="QZ14" s="5" ph="1"/>
      <c r="RA14" s="5" ph="1"/>
      <c r="RB14" s="5" ph="1"/>
      <c r="RC14" s="5" ph="1"/>
      <c r="RD14" s="5" ph="1"/>
      <c r="RE14" s="5" ph="1"/>
    </row>
    <row r="15" spans="1:473" s="5" customFormat="1" ht="14.25" customHeight="1" x14ac:dyDescent="0.2">
      <c r="A15" s="3"/>
      <c r="B15" s="112"/>
      <c r="C15" s="27" t="s">
        <v>1</v>
      </c>
      <c r="D15" s="6"/>
      <c r="E15" s="6">
        <v>2748</v>
      </c>
      <c r="F15" s="6">
        <v>2612</v>
      </c>
      <c r="G15" s="6">
        <v>25</v>
      </c>
      <c r="H15" s="6"/>
      <c r="I15" s="6">
        <f>IFERROR(SUM(D15:H15),"")</f>
        <v>5385</v>
      </c>
      <c r="Q15"/>
    </row>
    <row r="16" spans="1:473" s="9" customFormat="1" ht="14.25" customHeight="1" x14ac:dyDescent="0.2">
      <c r="A16" s="7"/>
      <c r="B16" s="112"/>
      <c r="C16" s="28" t="s">
        <v>2</v>
      </c>
      <c r="D16" s="32"/>
      <c r="E16" s="32">
        <v>0.99929999999999997</v>
      </c>
      <c r="F16" s="32">
        <v>0.99809999999999999</v>
      </c>
      <c r="G16" s="32">
        <v>1</v>
      </c>
      <c r="H16" s="32"/>
      <c r="I16" s="32">
        <f>I15/I14</f>
        <v>0.99870178041543023</v>
      </c>
      <c r="J16" s="8"/>
      <c r="Q16"/>
    </row>
    <row r="17" spans="1:22" s="5" customFormat="1" ht="14.25" customHeight="1" x14ac:dyDescent="0.2">
      <c r="A17" s="3"/>
      <c r="B17" s="112"/>
      <c r="C17" s="27" t="s">
        <v>3</v>
      </c>
      <c r="D17" s="6"/>
      <c r="E17" s="6">
        <v>2732</v>
      </c>
      <c r="F17" s="6">
        <v>2595</v>
      </c>
      <c r="G17" s="6">
        <v>25</v>
      </c>
      <c r="H17" s="6"/>
      <c r="I17" s="6">
        <f>IFERROR(SUM(D17:H17),"")</f>
        <v>5352</v>
      </c>
      <c r="Q17"/>
    </row>
    <row r="18" spans="1:22" s="9" customFormat="1" ht="14.25" customHeight="1" x14ac:dyDescent="0.2">
      <c r="A18" s="7"/>
      <c r="B18" s="112"/>
      <c r="C18" s="28" t="s">
        <v>4</v>
      </c>
      <c r="D18" s="32"/>
      <c r="E18" s="32">
        <v>0.99350000000000005</v>
      </c>
      <c r="F18" s="32">
        <v>0.99160000000000004</v>
      </c>
      <c r="G18" s="32">
        <v>1</v>
      </c>
      <c r="H18" s="32"/>
      <c r="I18" s="32">
        <f>I17/I14</f>
        <v>0.99258160237388726</v>
      </c>
      <c r="Q18"/>
    </row>
    <row r="19" spans="1:22" s="54" customFormat="1" ht="14.25" customHeight="1" x14ac:dyDescent="0.2">
      <c r="A19" s="51"/>
      <c r="B19" s="112"/>
      <c r="C19" s="52" t="s">
        <v>25</v>
      </c>
      <c r="D19" s="6"/>
      <c r="E19" s="6">
        <v>16</v>
      </c>
      <c r="F19" s="6">
        <v>17</v>
      </c>
      <c r="G19" s="6">
        <v>0</v>
      </c>
      <c r="H19" s="6"/>
      <c r="I19" s="53">
        <f>IFERROR(SUM(D19:H19),"")</f>
        <v>33</v>
      </c>
      <c r="L19" s="9"/>
      <c r="M19" s="9"/>
      <c r="N19" s="9"/>
      <c r="O19" s="9"/>
      <c r="P19" s="9"/>
      <c r="Q19"/>
    </row>
    <row r="20" spans="1:22" s="9" customFormat="1" ht="14.25" customHeight="1" x14ac:dyDescent="0.2">
      <c r="A20" s="7"/>
      <c r="B20" s="112"/>
      <c r="C20" s="28" t="s">
        <v>26</v>
      </c>
      <c r="D20" s="32"/>
      <c r="E20" s="32">
        <v>5.7999999999999996E-3</v>
      </c>
      <c r="F20" s="32">
        <v>6.4999999999999997E-3</v>
      </c>
      <c r="G20" s="32">
        <v>0</v>
      </c>
      <c r="H20" s="32"/>
      <c r="I20" s="32">
        <f>I19/I14</f>
        <v>6.1201780415430264E-3</v>
      </c>
      <c r="Q20"/>
    </row>
    <row r="21" spans="1:22" s="5" customFormat="1" ht="14.25" customHeight="1" x14ac:dyDescent="0.2">
      <c r="A21" s="3"/>
      <c r="B21" s="112"/>
      <c r="C21" s="27" t="s">
        <v>21</v>
      </c>
      <c r="D21" s="6"/>
      <c r="E21" s="6">
        <v>2</v>
      </c>
      <c r="F21" s="6">
        <v>5</v>
      </c>
      <c r="G21" s="6">
        <v>0</v>
      </c>
      <c r="H21" s="6"/>
      <c r="I21" s="6">
        <f>IFERROR(SUM(D21:H21),"")</f>
        <v>7</v>
      </c>
      <c r="J21" s="10"/>
      <c r="Q21"/>
    </row>
    <row r="22" spans="1:22" s="12" customFormat="1" ht="14.25" customHeight="1" thickBot="1" x14ac:dyDescent="0.25">
      <c r="A22" s="14"/>
      <c r="B22" s="112"/>
      <c r="C22" s="30" t="s">
        <v>22</v>
      </c>
      <c r="D22" s="35"/>
      <c r="E22" s="35">
        <v>6.9999999999999999E-4</v>
      </c>
      <c r="F22" s="35">
        <v>1.9E-3</v>
      </c>
      <c r="G22" s="35">
        <v>0</v>
      </c>
      <c r="H22" s="35"/>
      <c r="I22" s="35">
        <f>I21/I14</f>
        <v>1.2982195845697329E-3</v>
      </c>
      <c r="J22" s="8"/>
      <c r="Q22"/>
    </row>
    <row r="23" spans="1:22" s="5" customFormat="1" ht="14.25" customHeight="1" thickTop="1" x14ac:dyDescent="0.2">
      <c r="A23" s="3"/>
      <c r="B23" s="113" t="s">
        <v>29</v>
      </c>
      <c r="C23" s="31" t="s">
        <v>0</v>
      </c>
      <c r="D23" s="4"/>
      <c r="E23" s="4">
        <v>2719</v>
      </c>
      <c r="F23" s="4">
        <v>2498</v>
      </c>
      <c r="G23" s="4">
        <v>25</v>
      </c>
      <c r="H23" s="4"/>
      <c r="I23" s="4">
        <f>IFERROR(SUM(D23:H23),"")</f>
        <v>5242</v>
      </c>
      <c r="J23" s="10"/>
      <c r="Q23"/>
    </row>
    <row r="24" spans="1:22" s="5" customFormat="1" ht="14.25" customHeight="1" x14ac:dyDescent="0.2">
      <c r="A24" s="3"/>
      <c r="B24" s="112"/>
      <c r="C24" s="27" t="s">
        <v>1</v>
      </c>
      <c r="D24" s="6"/>
      <c r="E24" s="6">
        <v>2707</v>
      </c>
      <c r="F24" s="6">
        <v>2488</v>
      </c>
      <c r="G24" s="6">
        <v>24</v>
      </c>
      <c r="H24" s="6"/>
      <c r="I24" s="6">
        <f>IFERROR(SUM(D24:H24),"")</f>
        <v>5219</v>
      </c>
      <c r="J24" s="10"/>
      <c r="Q24"/>
    </row>
    <row r="25" spans="1:22" s="9" customFormat="1" ht="14.25" customHeight="1" x14ac:dyDescent="0.2">
      <c r="A25" s="7"/>
      <c r="B25" s="112"/>
      <c r="C25" s="28" t="s">
        <v>5</v>
      </c>
      <c r="D25" s="32"/>
      <c r="E25" s="32">
        <v>0.99560000000000004</v>
      </c>
      <c r="F25" s="32">
        <v>0.996</v>
      </c>
      <c r="G25" s="32">
        <v>0.96</v>
      </c>
      <c r="H25" s="32"/>
      <c r="I25" s="32">
        <f>I24/I23</f>
        <v>0.99561236169400991</v>
      </c>
      <c r="J25" s="8"/>
      <c r="Q25"/>
      <c r="V25" s="20"/>
    </row>
    <row r="26" spans="1:22" s="5" customFormat="1" ht="14.25" customHeight="1" x14ac:dyDescent="0.2">
      <c r="A26" s="3"/>
      <c r="B26" s="112"/>
      <c r="C26" s="27" t="s">
        <v>3</v>
      </c>
      <c r="D26" s="6"/>
      <c r="E26" s="6">
        <v>2637</v>
      </c>
      <c r="F26" s="6">
        <v>2422</v>
      </c>
      <c r="G26" s="6">
        <v>23</v>
      </c>
      <c r="H26" s="6"/>
      <c r="I26" s="6">
        <f>IFERROR(SUM(D26:H26),"")</f>
        <v>5082</v>
      </c>
      <c r="J26" s="10"/>
      <c r="Q26"/>
      <c r="V26" s="21"/>
    </row>
    <row r="27" spans="1:22" s="9" customFormat="1" ht="14.25" customHeight="1" x14ac:dyDescent="0.2">
      <c r="A27" s="7"/>
      <c r="B27" s="112"/>
      <c r="C27" s="28" t="s">
        <v>4</v>
      </c>
      <c r="D27" s="32"/>
      <c r="E27" s="32">
        <v>0.9698</v>
      </c>
      <c r="F27" s="32">
        <v>0.96960000000000002</v>
      </c>
      <c r="G27" s="32">
        <v>0.92</v>
      </c>
      <c r="H27" s="32"/>
      <c r="I27" s="32">
        <f>I26/I23</f>
        <v>0.96947729874093858</v>
      </c>
      <c r="J27" s="8"/>
      <c r="Q27"/>
      <c r="V27" s="20"/>
    </row>
    <row r="28" spans="1:22" s="9" customFormat="1" ht="14.25" customHeight="1" x14ac:dyDescent="0.2">
      <c r="A28" s="7"/>
      <c r="B28" s="112"/>
      <c r="C28" s="28" t="s">
        <v>25</v>
      </c>
      <c r="D28" s="34"/>
      <c r="E28" s="34">
        <v>70</v>
      </c>
      <c r="F28" s="34">
        <v>66</v>
      </c>
      <c r="G28" s="34">
        <v>1</v>
      </c>
      <c r="H28" s="34"/>
      <c r="I28" s="34">
        <f>IFERROR(SUM(D28:H28),"")</f>
        <v>137</v>
      </c>
      <c r="J28" s="8"/>
      <c r="Q28"/>
      <c r="V28" s="20"/>
    </row>
    <row r="29" spans="1:22" s="9" customFormat="1" ht="14.25" customHeight="1" x14ac:dyDescent="0.2">
      <c r="A29" s="7"/>
      <c r="B29" s="112"/>
      <c r="C29" s="28" t="s">
        <v>26</v>
      </c>
      <c r="D29" s="32"/>
      <c r="E29" s="32">
        <v>2.5700000000000001E-2</v>
      </c>
      <c r="F29" s="32">
        <v>2.64E-2</v>
      </c>
      <c r="G29" s="32">
        <v>0.04</v>
      </c>
      <c r="H29" s="32"/>
      <c r="I29" s="32">
        <f>I28/I23</f>
        <v>2.6135062953071348E-2</v>
      </c>
      <c r="J29" s="8"/>
      <c r="Q29"/>
      <c r="V29" s="20"/>
    </row>
    <row r="30" spans="1:22" s="5" customFormat="1" ht="14.25" customHeight="1" x14ac:dyDescent="0.2">
      <c r="A30" s="3"/>
      <c r="B30" s="112"/>
      <c r="C30" s="27" t="s">
        <v>21</v>
      </c>
      <c r="D30" s="6"/>
      <c r="E30" s="6">
        <v>12</v>
      </c>
      <c r="F30" s="6">
        <v>10</v>
      </c>
      <c r="G30" s="6">
        <v>1</v>
      </c>
      <c r="H30" s="6"/>
      <c r="I30" s="6">
        <f>IFERROR(SUM(D30:H30),"")</f>
        <v>23</v>
      </c>
      <c r="J30" s="10"/>
      <c r="Q30"/>
      <c r="V30" s="21"/>
    </row>
    <row r="31" spans="1:22" s="12" customFormat="1" ht="15" customHeight="1" thickBot="1" x14ac:dyDescent="0.25">
      <c r="A31" s="14"/>
      <c r="B31" s="114"/>
      <c r="C31" s="100" t="s">
        <v>22</v>
      </c>
      <c r="D31" s="22"/>
      <c r="E31" s="22">
        <v>4.4000000000000003E-3</v>
      </c>
      <c r="F31" s="22">
        <v>4.0000000000000001E-3</v>
      </c>
      <c r="G31" s="22">
        <v>0.04</v>
      </c>
      <c r="H31" s="22"/>
      <c r="I31" s="22">
        <f>I30/I23</f>
        <v>4.3876383059900798E-3</v>
      </c>
      <c r="J31" s="8"/>
      <c r="Q31"/>
      <c r="V31" s="19"/>
    </row>
    <row r="32" spans="1:22" s="12" customFormat="1" ht="15" customHeight="1" x14ac:dyDescent="0.2">
      <c r="A32" s="14"/>
      <c r="B32" s="99"/>
      <c r="C32" s="37"/>
      <c r="D32" s="38"/>
      <c r="E32" s="38"/>
      <c r="F32" s="38"/>
      <c r="G32" s="38"/>
      <c r="H32" s="38"/>
      <c r="I32" s="38"/>
      <c r="J32" s="8"/>
      <c r="Q32"/>
      <c r="V32" s="19"/>
    </row>
    <row r="33" spans="1:200" s="12" customFormat="1" ht="15" customHeight="1" thickBot="1" x14ac:dyDescent="0.25">
      <c r="A33" s="14"/>
      <c r="B33" s="60"/>
      <c r="C33" s="37"/>
      <c r="D33" s="59"/>
      <c r="E33" s="59"/>
      <c r="F33" s="59"/>
      <c r="G33" s="59"/>
      <c r="H33" s="59"/>
      <c r="I33" s="59"/>
      <c r="J33" s="8"/>
      <c r="Q33"/>
      <c r="V33" s="19"/>
    </row>
    <row r="34" spans="1:200" s="73" customFormat="1" ht="15.95" customHeight="1" thickBot="1" x14ac:dyDescent="0.2">
      <c r="A34" s="36"/>
      <c r="B34" s="105" t="s">
        <v>20</v>
      </c>
      <c r="C34" s="106"/>
      <c r="D34" s="71"/>
      <c r="E34" s="71"/>
      <c r="F34" s="71"/>
      <c r="G34" s="71"/>
      <c r="H34" s="71"/>
      <c r="I34" s="72"/>
      <c r="L34" s="74"/>
      <c r="M34" s="74"/>
      <c r="N34" s="75"/>
      <c r="O34" s="75"/>
      <c r="Q34" s="74"/>
    </row>
    <row r="35" spans="1:200" s="73" customFormat="1" ht="15.95" customHeight="1" thickBot="1" x14ac:dyDescent="0.25">
      <c r="A35" s="36"/>
      <c r="B35" s="107" t="s">
        <v>17</v>
      </c>
      <c r="C35" s="108"/>
      <c r="D35" s="76"/>
      <c r="E35" s="76" t="s">
        <v>36</v>
      </c>
      <c r="F35" s="76" t="s">
        <v>36</v>
      </c>
      <c r="G35" s="76" t="s">
        <v>36</v>
      </c>
      <c r="H35" s="76"/>
      <c r="I35" s="77"/>
      <c r="L35" s="74"/>
      <c r="M35" s="74"/>
      <c r="N35" s="75"/>
      <c r="O35" s="75"/>
      <c r="Q35" s="74"/>
      <c r="AH35" s="73" ph="1"/>
      <c r="GR35" s="73" ph="1"/>
    </row>
    <row r="36" spans="1:200" s="73" customFormat="1" ht="15.95" customHeight="1" x14ac:dyDescent="0.15">
      <c r="A36" s="36"/>
      <c r="B36" s="64">
        <v>1</v>
      </c>
      <c r="C36" s="78"/>
      <c r="D36" s="79"/>
      <c r="E36" s="79"/>
      <c r="F36" s="79"/>
      <c r="G36" s="79"/>
      <c r="H36" s="79"/>
      <c r="I36" s="80" t="str">
        <f>IF(SUM(D36:H36)&gt;0,SUMPRODUCT(D$5:H$5,D36:H36)/I$5,"")</f>
        <v/>
      </c>
      <c r="Q36" s="74"/>
    </row>
    <row r="37" spans="1:200" s="73" customFormat="1" ht="15.95" customHeight="1" x14ac:dyDescent="0.15">
      <c r="A37" s="36"/>
      <c r="B37" s="64"/>
      <c r="C37" s="78"/>
      <c r="D37" s="79"/>
      <c r="E37" s="79"/>
      <c r="F37" s="79"/>
      <c r="G37" s="79"/>
      <c r="H37" s="79"/>
      <c r="I37" s="80"/>
      <c r="Q37" s="74"/>
    </row>
    <row r="38" spans="1:200" s="73" customFormat="1" ht="15.95" customHeight="1" x14ac:dyDescent="0.15">
      <c r="A38" s="36"/>
      <c r="B38" s="64"/>
      <c r="C38" s="78"/>
      <c r="D38" s="79"/>
      <c r="E38" s="79"/>
      <c r="F38" s="79"/>
      <c r="G38" s="79"/>
      <c r="H38" s="79"/>
      <c r="I38" s="80"/>
      <c r="Q38" s="74"/>
    </row>
    <row r="39" spans="1:200" s="73" customFormat="1" ht="15.95" customHeight="1" x14ac:dyDescent="0.15">
      <c r="A39" s="36"/>
      <c r="B39" s="64"/>
      <c r="C39" s="78"/>
      <c r="D39" s="79"/>
      <c r="E39" s="79"/>
      <c r="F39" s="79"/>
      <c r="G39" s="79"/>
      <c r="H39" s="79"/>
      <c r="I39" s="80"/>
      <c r="Q39" s="74"/>
    </row>
    <row r="40" spans="1:200" s="73" customFormat="1" ht="15.95" customHeight="1" thickBot="1" x14ac:dyDescent="0.2">
      <c r="A40" s="36"/>
      <c r="B40" s="63"/>
      <c r="C40" s="81" t="s">
        <v>19</v>
      </c>
      <c r="D40" s="82"/>
      <c r="E40" s="82"/>
      <c r="F40" s="82"/>
      <c r="G40" s="82"/>
      <c r="H40" s="82"/>
      <c r="I40" s="83"/>
      <c r="Q40" s="74"/>
    </row>
    <row r="41" spans="1:200" s="73" customFormat="1" ht="15.95" customHeight="1" x14ac:dyDescent="0.15">
      <c r="A41" s="36"/>
      <c r="B41" s="65"/>
      <c r="C41" s="84"/>
      <c r="D41" s="85"/>
      <c r="E41" s="85"/>
      <c r="F41" s="85"/>
      <c r="G41" s="85"/>
      <c r="H41" s="85"/>
      <c r="I41" s="85"/>
      <c r="Q41" s="74"/>
    </row>
    <row r="42" spans="1:200" s="73" customFormat="1" ht="15.95" customHeight="1" thickBot="1" x14ac:dyDescent="0.2">
      <c r="A42" s="36"/>
      <c r="B42" s="49"/>
      <c r="C42" s="86"/>
      <c r="D42" s="87"/>
      <c r="E42" s="87"/>
      <c r="F42" s="87"/>
      <c r="G42" s="87"/>
      <c r="H42" s="87"/>
      <c r="I42" s="87"/>
      <c r="Q42" s="74"/>
    </row>
    <row r="43" spans="1:200" s="73" customFormat="1" ht="15.95" customHeight="1" thickBot="1" x14ac:dyDescent="0.2">
      <c r="A43" s="36"/>
      <c r="B43" s="109" t="s">
        <v>16</v>
      </c>
      <c r="C43" s="110"/>
      <c r="D43" s="76"/>
      <c r="E43" s="76" t="s">
        <v>36</v>
      </c>
      <c r="F43" s="76" t="s">
        <v>36</v>
      </c>
      <c r="G43" s="76" t="s">
        <v>36</v>
      </c>
      <c r="H43" s="76"/>
      <c r="I43" s="77"/>
      <c r="Q43" s="74"/>
    </row>
    <row r="44" spans="1:200" s="73" customFormat="1" ht="15.95" customHeight="1" x14ac:dyDescent="0.15">
      <c r="A44" s="36"/>
      <c r="B44" s="63">
        <v>1</v>
      </c>
      <c r="C44" s="96" t="s">
        <v>60</v>
      </c>
      <c r="D44" s="88"/>
      <c r="E44" s="88">
        <v>6.9999999999999999E-4</v>
      </c>
      <c r="F44" s="88">
        <v>1.1000000000000001E-3</v>
      </c>
      <c r="G44" s="88"/>
      <c r="H44" s="88"/>
      <c r="I44" s="89"/>
      <c r="Q44" s="74"/>
    </row>
    <row r="45" spans="1:200" s="73" customFormat="1" ht="15.95" customHeight="1" x14ac:dyDescent="0.15">
      <c r="A45" s="36"/>
      <c r="B45" s="63">
        <v>2</v>
      </c>
      <c r="C45" s="96" t="s">
        <v>83</v>
      </c>
      <c r="D45" s="88"/>
      <c r="E45" s="88"/>
      <c r="F45" s="88">
        <v>8.0000000000000004E-4</v>
      </c>
      <c r="G45" s="88"/>
      <c r="H45" s="88"/>
      <c r="I45" s="89"/>
      <c r="Q45" s="74"/>
    </row>
    <row r="46" spans="1:200" s="73" customFormat="1" ht="15.95" customHeight="1" x14ac:dyDescent="0.15">
      <c r="A46" s="36"/>
      <c r="B46" s="63"/>
      <c r="C46" s="96"/>
      <c r="D46" s="88"/>
      <c r="E46" s="88"/>
      <c r="F46" s="88"/>
      <c r="G46" s="88"/>
      <c r="H46" s="88"/>
      <c r="I46" s="89"/>
      <c r="Q46" s="74"/>
    </row>
    <row r="47" spans="1:200" s="73" customFormat="1" ht="15.95" customHeight="1" x14ac:dyDescent="0.15">
      <c r="A47" s="36"/>
      <c r="B47" s="63"/>
      <c r="C47" s="96"/>
      <c r="D47" s="88"/>
      <c r="E47" s="88"/>
      <c r="F47" s="88"/>
      <c r="G47" s="88"/>
      <c r="H47" s="88"/>
      <c r="I47" s="89"/>
      <c r="Q47" s="74"/>
    </row>
    <row r="48" spans="1:200" s="73" customFormat="1" ht="15.95" customHeight="1" x14ac:dyDescent="0.15">
      <c r="A48" s="36"/>
      <c r="B48" s="63"/>
      <c r="C48" s="96"/>
      <c r="D48" s="88"/>
      <c r="E48" s="88"/>
      <c r="F48" s="88"/>
      <c r="G48" s="88"/>
      <c r="H48" s="88"/>
      <c r="I48" s="89"/>
      <c r="Q48" s="74"/>
    </row>
    <row r="49" spans="1:200" s="73" customFormat="1" ht="15.95" customHeight="1" x14ac:dyDescent="0.15">
      <c r="A49" s="36"/>
      <c r="B49" s="63"/>
      <c r="C49" s="96"/>
      <c r="D49" s="88"/>
      <c r="E49" s="88"/>
      <c r="F49" s="88"/>
      <c r="G49" s="88"/>
      <c r="H49" s="88"/>
      <c r="I49" s="89"/>
      <c r="Q49" s="74"/>
    </row>
    <row r="50" spans="1:200" s="73" customFormat="1" ht="15.95" customHeight="1" thickBot="1" x14ac:dyDescent="0.2">
      <c r="A50" s="36"/>
      <c r="B50" s="66"/>
      <c r="C50" s="81" t="s">
        <v>19</v>
      </c>
      <c r="D50" s="90"/>
      <c r="E50" s="90"/>
      <c r="F50" s="90"/>
      <c r="G50" s="90"/>
      <c r="H50" s="90"/>
      <c r="I50" s="83"/>
      <c r="L50" s="74"/>
      <c r="M50" s="74"/>
      <c r="N50" s="75"/>
      <c r="O50" s="74"/>
      <c r="P50" s="75"/>
      <c r="Q50" s="74"/>
    </row>
    <row r="51" spans="1:200" s="73" customFormat="1" ht="15.95" customHeight="1" x14ac:dyDescent="0.15">
      <c r="A51" s="36"/>
      <c r="B51" s="65"/>
      <c r="C51" s="91"/>
      <c r="D51" s="92"/>
      <c r="E51" s="92"/>
      <c r="F51" s="92"/>
      <c r="G51" s="92"/>
      <c r="H51" s="92"/>
      <c r="I51" s="92"/>
      <c r="L51" s="74"/>
      <c r="M51" s="74"/>
      <c r="N51" s="75"/>
      <c r="O51" s="74"/>
      <c r="P51" s="75"/>
      <c r="Q51" s="74"/>
    </row>
    <row r="52" spans="1:200" s="73" customFormat="1" ht="15.95" customHeight="1" thickBot="1" x14ac:dyDescent="0.25">
      <c r="A52" s="36"/>
      <c r="B52" s="70"/>
      <c r="C52" s="91"/>
      <c r="D52" s="93"/>
      <c r="E52" s="93"/>
      <c r="F52" s="93"/>
      <c r="G52" s="93"/>
      <c r="H52" s="93"/>
      <c r="I52" s="93"/>
      <c r="L52" s="74"/>
      <c r="M52" s="74"/>
      <c r="N52" s="75"/>
      <c r="O52" s="74"/>
      <c r="P52" s="75"/>
      <c r="Q52" s="74"/>
      <c r="AH52" s="73" ph="1"/>
      <c r="GR52" s="73" ph="1"/>
    </row>
    <row r="53" spans="1:200" s="73" customFormat="1" ht="15.95" customHeight="1" thickBot="1" x14ac:dyDescent="0.2">
      <c r="A53" s="36"/>
      <c r="B53" s="107" t="s">
        <v>18</v>
      </c>
      <c r="C53" s="108"/>
      <c r="D53" s="76"/>
      <c r="E53" s="76" t="s">
        <v>36</v>
      </c>
      <c r="F53" s="76" t="s">
        <v>36</v>
      </c>
      <c r="G53" s="76" t="s">
        <v>36</v>
      </c>
      <c r="H53" s="76"/>
      <c r="I53" s="77"/>
      <c r="L53" s="74"/>
      <c r="M53" s="74"/>
      <c r="N53" s="75"/>
      <c r="O53" s="74"/>
      <c r="P53" s="75"/>
      <c r="Q53" s="74"/>
    </row>
    <row r="54" spans="1:200" s="73" customFormat="1" ht="15.95" customHeight="1" x14ac:dyDescent="0.15">
      <c r="A54" s="36"/>
      <c r="B54" s="63">
        <v>1</v>
      </c>
      <c r="C54" s="96" t="s">
        <v>39</v>
      </c>
      <c r="D54" s="88"/>
      <c r="E54" s="88">
        <v>2.2000000000000001E-3</v>
      </c>
      <c r="F54" s="88">
        <v>4.0000000000000002E-4</v>
      </c>
      <c r="G54" s="88"/>
      <c r="H54" s="88"/>
      <c r="I54" s="89">
        <f>IF(SUM(D54:H54)&gt;0,SUMPRODUCT(D$23:H$23,D54:H54)/I$23,"")</f>
        <v>1.3317436093094241E-3</v>
      </c>
      <c r="Q54" s="74"/>
    </row>
    <row r="55" spans="1:200" s="73" customFormat="1" ht="15.95" customHeight="1" x14ac:dyDescent="0.15">
      <c r="A55" s="36"/>
      <c r="B55" s="63">
        <v>2</v>
      </c>
      <c r="C55" s="96" t="s">
        <v>40</v>
      </c>
      <c r="D55" s="88"/>
      <c r="E55" s="88">
        <v>1.5E-3</v>
      </c>
      <c r="F55" s="88"/>
      <c r="G55" s="88"/>
      <c r="H55" s="88"/>
      <c r="I55" s="89"/>
      <c r="Q55" s="74"/>
    </row>
    <row r="56" spans="1:200" s="73" customFormat="1" ht="15.95" customHeight="1" x14ac:dyDescent="0.15">
      <c r="A56" s="36"/>
      <c r="B56" s="63">
        <v>3</v>
      </c>
      <c r="C56" s="96" t="s">
        <v>41</v>
      </c>
      <c r="D56" s="88"/>
      <c r="E56" s="88">
        <v>4.0000000000000002E-4</v>
      </c>
      <c r="F56" s="88"/>
      <c r="G56" s="88"/>
      <c r="H56" s="88"/>
      <c r="I56" s="89"/>
      <c r="Q56" s="74"/>
    </row>
    <row r="57" spans="1:200" s="73" customFormat="1" ht="15.95" customHeight="1" x14ac:dyDescent="0.15">
      <c r="A57" s="36"/>
      <c r="B57" s="63">
        <v>4</v>
      </c>
      <c r="C57" s="96" t="s">
        <v>42</v>
      </c>
      <c r="D57" s="88"/>
      <c r="E57" s="88">
        <v>4.0000000000000002E-4</v>
      </c>
      <c r="F57" s="88">
        <v>4.0000000000000002E-4</v>
      </c>
      <c r="G57" s="88"/>
      <c r="H57" s="88"/>
      <c r="I57" s="89"/>
      <c r="Q57" s="74"/>
    </row>
    <row r="58" spans="1:200" s="73" customFormat="1" ht="15.95" customHeight="1" x14ac:dyDescent="0.15">
      <c r="A58" s="36"/>
      <c r="B58" s="63">
        <v>5</v>
      </c>
      <c r="C58" s="96" t="s">
        <v>73</v>
      </c>
      <c r="D58" s="88"/>
      <c r="E58" s="88"/>
      <c r="F58" s="88">
        <v>8.0000000000000004E-4</v>
      </c>
      <c r="G58" s="88"/>
      <c r="H58" s="88"/>
      <c r="I58" s="89"/>
      <c r="Q58" s="74"/>
    </row>
    <row r="59" spans="1:200" s="73" customFormat="1" ht="15.95" customHeight="1" x14ac:dyDescent="0.15">
      <c r="A59" s="36"/>
      <c r="B59" s="63">
        <v>6</v>
      </c>
      <c r="C59" s="96" t="s">
        <v>74</v>
      </c>
      <c r="D59" s="88"/>
      <c r="E59" s="88"/>
      <c r="F59" s="88">
        <v>8.0000000000000004E-4</v>
      </c>
      <c r="G59" s="88"/>
      <c r="H59" s="88"/>
      <c r="I59" s="89"/>
      <c r="Q59" s="74"/>
    </row>
    <row r="60" spans="1:200" s="73" customFormat="1" ht="15.95" customHeight="1" x14ac:dyDescent="0.15">
      <c r="A60" s="36"/>
      <c r="B60" s="63">
        <v>7</v>
      </c>
      <c r="C60" s="96" t="s">
        <v>46</v>
      </c>
      <c r="D60" s="88"/>
      <c r="E60" s="88"/>
      <c r="F60" s="88">
        <v>4.0000000000000002E-4</v>
      </c>
      <c r="G60" s="88"/>
      <c r="H60" s="88"/>
      <c r="I60" s="89"/>
      <c r="Q60" s="74"/>
    </row>
    <row r="61" spans="1:200" s="73" customFormat="1" ht="15.95" customHeight="1" x14ac:dyDescent="0.15">
      <c r="A61" s="36"/>
      <c r="B61" s="63">
        <v>8</v>
      </c>
      <c r="C61" s="96" t="s">
        <v>48</v>
      </c>
      <c r="D61" s="88"/>
      <c r="E61" s="88"/>
      <c r="F61" s="88">
        <v>4.0000000000000002E-4</v>
      </c>
      <c r="G61" s="88"/>
      <c r="H61" s="88"/>
      <c r="I61" s="89"/>
      <c r="Q61" s="74"/>
    </row>
    <row r="62" spans="1:200" s="73" customFormat="1" ht="15.95" customHeight="1" x14ac:dyDescent="0.15">
      <c r="A62" s="36"/>
      <c r="B62" s="63">
        <v>9</v>
      </c>
      <c r="C62" s="96" t="s">
        <v>44</v>
      </c>
      <c r="D62" s="88"/>
      <c r="E62" s="88"/>
      <c r="F62" s="88">
        <v>4.0000000000000002E-4</v>
      </c>
      <c r="G62" s="88"/>
      <c r="H62" s="88"/>
      <c r="I62" s="89"/>
      <c r="Q62" s="74"/>
    </row>
    <row r="63" spans="1:200" s="73" customFormat="1" ht="15.95" customHeight="1" x14ac:dyDescent="0.15">
      <c r="A63" s="36"/>
      <c r="B63" s="63">
        <v>10</v>
      </c>
      <c r="C63" s="96" t="s">
        <v>54</v>
      </c>
      <c r="D63" s="88"/>
      <c r="E63" s="88"/>
      <c r="F63" s="88">
        <v>4.0000000000000002E-4</v>
      </c>
      <c r="G63" s="88"/>
      <c r="H63" s="88"/>
      <c r="I63" s="89"/>
      <c r="Q63" s="74"/>
    </row>
    <row r="64" spans="1:200" s="73" customFormat="1" ht="15.95" customHeight="1" x14ac:dyDescent="0.15">
      <c r="A64" s="36"/>
      <c r="B64" s="63">
        <v>11</v>
      </c>
      <c r="C64" s="96" t="s">
        <v>50</v>
      </c>
      <c r="D64" s="88"/>
      <c r="E64" s="88"/>
      <c r="F64" s="88"/>
      <c r="G64" s="88">
        <v>0.04</v>
      </c>
      <c r="H64" s="88"/>
      <c r="I64" s="89"/>
      <c r="Q64" s="74"/>
    </row>
    <row r="65" spans="1:200" s="73" customFormat="1" ht="15.95" customHeight="1" x14ac:dyDescent="0.15">
      <c r="A65" s="36"/>
      <c r="B65" s="63"/>
      <c r="C65" s="96"/>
      <c r="D65" s="88"/>
      <c r="E65" s="88"/>
      <c r="F65" s="88"/>
      <c r="G65" s="88"/>
      <c r="H65" s="88"/>
      <c r="I65" s="89"/>
      <c r="Q65" s="74"/>
    </row>
    <row r="66" spans="1:200" s="73" customFormat="1" ht="15.95" customHeight="1" x14ac:dyDescent="0.15">
      <c r="A66" s="36"/>
      <c r="B66" s="63"/>
      <c r="C66" s="96"/>
      <c r="D66" s="88"/>
      <c r="E66" s="88"/>
      <c r="F66" s="88"/>
      <c r="G66" s="88"/>
      <c r="H66" s="88"/>
      <c r="I66" s="89"/>
      <c r="Q66" s="74"/>
    </row>
    <row r="67" spans="1:200" s="73" customFormat="1" ht="15.95" customHeight="1" x14ac:dyDescent="0.15">
      <c r="A67" s="36"/>
      <c r="B67" s="63"/>
      <c r="C67" s="96"/>
      <c r="D67" s="88"/>
      <c r="E67" s="88"/>
      <c r="F67" s="88"/>
      <c r="G67" s="88"/>
      <c r="H67" s="88"/>
      <c r="I67" s="89"/>
      <c r="Q67" s="74"/>
    </row>
    <row r="68" spans="1:200" s="73" customFormat="1" ht="15.95" customHeight="1" x14ac:dyDescent="0.15">
      <c r="A68" s="36"/>
      <c r="B68" s="63"/>
      <c r="C68" s="96"/>
      <c r="D68" s="88"/>
      <c r="E68" s="88"/>
      <c r="F68" s="88"/>
      <c r="G68" s="88"/>
      <c r="H68" s="88"/>
      <c r="I68" s="89"/>
      <c r="Q68" s="74"/>
    </row>
    <row r="69" spans="1:200" s="73" customFormat="1" ht="15.95" customHeight="1" thickBot="1" x14ac:dyDescent="0.25">
      <c r="A69" s="36"/>
      <c r="B69" s="67"/>
      <c r="C69" s="81" t="s">
        <v>19</v>
      </c>
      <c r="D69" s="94"/>
      <c r="E69" s="94"/>
      <c r="F69" s="94"/>
      <c r="G69" s="94"/>
      <c r="H69" s="94"/>
      <c r="I69" s="94"/>
      <c r="Q69" s="74"/>
      <c r="AH69" s="73" ph="1"/>
      <c r="GR69" s="73" ph="1"/>
    </row>
    <row r="70" spans="1:200" s="73" customFormat="1" ht="15.95" customHeight="1" x14ac:dyDescent="0.15">
      <c r="A70" s="36"/>
      <c r="B70" s="23"/>
      <c r="D70" s="95"/>
      <c r="E70" s="95"/>
      <c r="F70" s="95"/>
      <c r="G70" s="95"/>
      <c r="H70" s="95"/>
      <c r="I70" s="95"/>
      <c r="Q70" s="74"/>
    </row>
    <row r="71" spans="1:200" s="73" customFormat="1" ht="15.95" customHeight="1" thickBot="1" x14ac:dyDescent="0.2">
      <c r="A71" s="36"/>
      <c r="B71" s="23"/>
      <c r="D71" s="95"/>
      <c r="E71" s="95"/>
      <c r="F71" s="95"/>
      <c r="G71" s="95"/>
      <c r="H71" s="95"/>
      <c r="I71" s="95"/>
      <c r="Q71" s="74"/>
    </row>
    <row r="72" spans="1:200" s="73" customFormat="1" ht="15.95" customHeight="1" thickBot="1" x14ac:dyDescent="0.2">
      <c r="A72" s="36"/>
      <c r="B72" s="105" t="s">
        <v>23</v>
      </c>
      <c r="C72" s="106"/>
      <c r="D72" s="71"/>
      <c r="E72" s="71"/>
      <c r="F72" s="71"/>
      <c r="G72" s="71"/>
      <c r="H72" s="71"/>
      <c r="I72" s="72"/>
      <c r="Q72" s="74"/>
    </row>
    <row r="73" spans="1:200" s="73" customFormat="1" ht="15.95" customHeight="1" thickBot="1" x14ac:dyDescent="0.25">
      <c r="A73" s="36"/>
      <c r="B73" s="107" t="s">
        <v>17</v>
      </c>
      <c r="C73" s="108"/>
      <c r="D73" s="76"/>
      <c r="E73" s="76" t="s">
        <v>36</v>
      </c>
      <c r="F73" s="76" t="s">
        <v>36</v>
      </c>
      <c r="G73" s="76" t="s">
        <v>36</v>
      </c>
      <c r="H73" s="76"/>
      <c r="I73" s="77"/>
      <c r="Q73" s="74"/>
      <c r="AH73" s="73" ph="1"/>
      <c r="GR73" s="73" ph="1"/>
    </row>
    <row r="74" spans="1:200" s="73" customFormat="1" ht="15.95" customHeight="1" x14ac:dyDescent="0.15">
      <c r="A74" s="36"/>
      <c r="B74" s="63">
        <v>1</v>
      </c>
      <c r="C74" s="96" t="s">
        <v>37</v>
      </c>
      <c r="D74" s="88"/>
      <c r="E74" s="88">
        <v>6.9999999999999999E-4</v>
      </c>
      <c r="F74" s="88"/>
      <c r="G74" s="88"/>
      <c r="H74" s="88"/>
      <c r="I74" s="89">
        <f>IF(SUM(D74:H74)&gt;0,SUMPRODUCT(D74:H74,D$5:H$5)/I$5,"")</f>
        <v>3.5519325883861516E-4</v>
      </c>
      <c r="Q74" s="74"/>
    </row>
    <row r="75" spans="1:200" s="73" customFormat="1" ht="15.95" customHeight="1" x14ac:dyDescent="0.15">
      <c r="A75" s="36"/>
      <c r="B75" s="63">
        <v>2</v>
      </c>
      <c r="C75" s="96" t="s">
        <v>38</v>
      </c>
      <c r="D75" s="88"/>
      <c r="E75" s="88">
        <v>4.0000000000000002E-4</v>
      </c>
      <c r="F75" s="88"/>
      <c r="G75" s="88"/>
      <c r="H75" s="88"/>
      <c r="I75" s="89"/>
      <c r="Q75" s="74"/>
    </row>
    <row r="76" spans="1:200" s="73" customFormat="1" ht="15.95" customHeight="1" x14ac:dyDescent="0.15">
      <c r="A76" s="36"/>
      <c r="B76" s="63">
        <v>3</v>
      </c>
      <c r="C76" s="96" t="s">
        <v>72</v>
      </c>
      <c r="D76" s="88"/>
      <c r="E76" s="88"/>
      <c r="F76" s="88">
        <v>4.0000000000000002E-4</v>
      </c>
      <c r="G76" s="88"/>
      <c r="H76" s="88"/>
      <c r="I76" s="89"/>
      <c r="Q76" s="74"/>
    </row>
    <row r="77" spans="1:200" s="73" customFormat="1" ht="15.95" customHeight="1" x14ac:dyDescent="0.15">
      <c r="A77" s="36"/>
      <c r="B77" s="63"/>
      <c r="C77" s="96"/>
      <c r="D77" s="88"/>
      <c r="E77" s="88"/>
      <c r="F77" s="88"/>
      <c r="G77" s="88"/>
      <c r="H77" s="88"/>
      <c r="I77" s="89"/>
      <c r="Q77" s="74"/>
    </row>
    <row r="78" spans="1:200" s="73" customFormat="1" ht="15.95" customHeight="1" x14ac:dyDescent="0.15">
      <c r="A78" s="36"/>
      <c r="B78" s="63"/>
      <c r="C78" s="96"/>
      <c r="D78" s="88"/>
      <c r="E78" s="88"/>
      <c r="F78" s="88"/>
      <c r="G78" s="88"/>
      <c r="H78" s="88"/>
      <c r="I78" s="89"/>
      <c r="Q78" s="74"/>
    </row>
    <row r="79" spans="1:200" s="73" customFormat="1" ht="15.95" customHeight="1" x14ac:dyDescent="0.15">
      <c r="A79" s="36"/>
      <c r="B79" s="63"/>
      <c r="C79" s="96"/>
      <c r="D79" s="88"/>
      <c r="E79" s="88"/>
      <c r="F79" s="88"/>
      <c r="G79" s="88"/>
      <c r="H79" s="88"/>
      <c r="I79" s="89"/>
      <c r="Q79" s="74"/>
    </row>
    <row r="80" spans="1:200" s="73" customFormat="1" ht="15.95" customHeight="1" x14ac:dyDescent="0.15">
      <c r="A80" s="36"/>
      <c r="B80" s="63"/>
      <c r="C80" s="96"/>
      <c r="D80" s="88"/>
      <c r="E80" s="88"/>
      <c r="F80" s="88"/>
      <c r="G80" s="88"/>
      <c r="H80" s="88"/>
      <c r="I80" s="89"/>
      <c r="Q80" s="74"/>
    </row>
    <row r="81" spans="1:200" s="73" customFormat="1" ht="15.95" customHeight="1" thickBot="1" x14ac:dyDescent="0.2">
      <c r="A81" s="36"/>
      <c r="B81" s="63"/>
      <c r="C81" s="97" t="s">
        <v>19</v>
      </c>
      <c r="D81" s="88"/>
      <c r="E81" s="88"/>
      <c r="F81" s="88"/>
      <c r="G81" s="88"/>
      <c r="H81" s="88"/>
      <c r="I81" s="83"/>
      <c r="Q81" s="74"/>
    </row>
    <row r="82" spans="1:200" s="73" customFormat="1" ht="15.95" customHeight="1" x14ac:dyDescent="0.15">
      <c r="A82" s="36"/>
      <c r="B82" s="65"/>
      <c r="C82" s="84"/>
      <c r="D82" s="85"/>
      <c r="E82" s="85"/>
      <c r="F82" s="85"/>
      <c r="G82" s="85"/>
      <c r="H82" s="85"/>
      <c r="I82" s="85"/>
      <c r="Q82" s="74"/>
    </row>
    <row r="83" spans="1:200" s="73" customFormat="1" ht="15.95" customHeight="1" thickBot="1" x14ac:dyDescent="0.2">
      <c r="A83" s="36"/>
      <c r="B83" s="49"/>
      <c r="C83" s="86"/>
      <c r="D83" s="87"/>
      <c r="E83" s="87"/>
      <c r="F83" s="87"/>
      <c r="G83" s="87"/>
      <c r="H83" s="87"/>
      <c r="I83" s="87"/>
      <c r="Q83" s="74"/>
    </row>
    <row r="84" spans="1:200" s="73" customFormat="1" ht="15.95" customHeight="1" thickBot="1" x14ac:dyDescent="0.25">
      <c r="A84" s="36"/>
      <c r="B84" s="109" t="s">
        <v>16</v>
      </c>
      <c r="C84" s="110"/>
      <c r="D84" s="76"/>
      <c r="E84" s="76" t="s">
        <v>36</v>
      </c>
      <c r="F84" s="76" t="s">
        <v>36</v>
      </c>
      <c r="G84" s="76" t="s">
        <v>36</v>
      </c>
      <c r="H84" s="76"/>
      <c r="I84" s="77"/>
      <c r="Q84" s="74"/>
      <c r="AH84" s="73" ph="1"/>
      <c r="GR84" s="73" ph="1"/>
    </row>
    <row r="85" spans="1:200" s="73" customFormat="1" ht="15.95" customHeight="1" x14ac:dyDescent="0.15">
      <c r="A85" s="36"/>
      <c r="B85" s="66">
        <v>1</v>
      </c>
      <c r="C85" s="78" t="s">
        <v>60</v>
      </c>
      <c r="D85" s="88"/>
      <c r="E85" s="88">
        <v>6.9999999999999999E-4</v>
      </c>
      <c r="F85" s="88">
        <v>3.0999999999999999E-3</v>
      </c>
      <c r="G85" s="88"/>
      <c r="H85" s="88"/>
      <c r="I85" s="89">
        <f>IF(SUM(D85:H85)&gt;0,SUMPRODUCT(D85:H85,D$14:H$14)/I$14,"")</f>
        <v>1.8615912462908015E-3</v>
      </c>
      <c r="Q85" s="74"/>
    </row>
    <row r="86" spans="1:200" s="73" customFormat="1" ht="15.95" customHeight="1" x14ac:dyDescent="0.15">
      <c r="A86" s="36"/>
      <c r="B86" s="66">
        <v>2</v>
      </c>
      <c r="C86" s="78" t="s">
        <v>61</v>
      </c>
      <c r="D86" s="88"/>
      <c r="E86" s="88">
        <v>6.9999999999999999E-4</v>
      </c>
      <c r="F86" s="88"/>
      <c r="G86" s="88"/>
      <c r="H86" s="88"/>
      <c r="I86" s="89"/>
      <c r="Q86" s="74"/>
    </row>
    <row r="87" spans="1:200" s="73" customFormat="1" ht="15.95" customHeight="1" x14ac:dyDescent="0.15">
      <c r="A87" s="36"/>
      <c r="B87" s="66">
        <v>3</v>
      </c>
      <c r="C87" s="78" t="s">
        <v>62</v>
      </c>
      <c r="D87" s="88"/>
      <c r="E87" s="88">
        <v>6.9999999999999999E-4</v>
      </c>
      <c r="F87" s="88"/>
      <c r="G87" s="88"/>
      <c r="H87" s="88"/>
      <c r="I87" s="89"/>
      <c r="Q87" s="74"/>
    </row>
    <row r="88" spans="1:200" s="73" customFormat="1" ht="15.95" customHeight="1" x14ac:dyDescent="0.15">
      <c r="A88" s="36"/>
      <c r="B88" s="66">
        <v>4</v>
      </c>
      <c r="C88" s="78" t="s">
        <v>63</v>
      </c>
      <c r="D88" s="88"/>
      <c r="E88" s="88">
        <v>6.9999999999999999E-4</v>
      </c>
      <c r="F88" s="88">
        <v>1.9E-3</v>
      </c>
      <c r="G88" s="88"/>
      <c r="H88" s="88"/>
      <c r="I88" s="89"/>
      <c r="Q88" s="74"/>
    </row>
    <row r="89" spans="1:200" s="73" customFormat="1" ht="15.95" customHeight="1" x14ac:dyDescent="0.15">
      <c r="A89" s="36"/>
      <c r="B89" s="66">
        <v>5</v>
      </c>
      <c r="C89" s="78" t="s">
        <v>64</v>
      </c>
      <c r="D89" s="88"/>
      <c r="E89" s="88">
        <v>6.9999999999999999E-4</v>
      </c>
      <c r="F89" s="88"/>
      <c r="G89" s="88"/>
      <c r="H89" s="88"/>
      <c r="I89" s="89"/>
      <c r="Q89" s="74"/>
    </row>
    <row r="90" spans="1:200" s="73" customFormat="1" ht="15.95" customHeight="1" x14ac:dyDescent="0.15">
      <c r="A90" s="36"/>
      <c r="B90" s="66">
        <v>6</v>
      </c>
      <c r="C90" s="78" t="s">
        <v>65</v>
      </c>
      <c r="D90" s="88"/>
      <c r="E90" s="88">
        <v>4.0000000000000002E-4</v>
      </c>
      <c r="F90" s="88"/>
      <c r="G90" s="88"/>
      <c r="H90" s="88"/>
      <c r="I90" s="89"/>
      <c r="Q90" s="74"/>
    </row>
    <row r="91" spans="1:200" s="73" customFormat="1" ht="15.95" customHeight="1" x14ac:dyDescent="0.15">
      <c r="A91" s="36"/>
      <c r="B91" s="66">
        <v>7</v>
      </c>
      <c r="C91" s="78" t="s">
        <v>66</v>
      </c>
      <c r="D91" s="88"/>
      <c r="E91" s="88">
        <v>4.0000000000000002E-4</v>
      </c>
      <c r="F91" s="88">
        <v>4.0000000000000002E-4</v>
      </c>
      <c r="G91" s="88"/>
      <c r="H91" s="88"/>
      <c r="I91" s="89"/>
      <c r="Q91" s="74"/>
    </row>
    <row r="92" spans="1:200" s="73" customFormat="1" ht="15.95" customHeight="1" x14ac:dyDescent="0.15">
      <c r="A92" s="36"/>
      <c r="B92" s="66">
        <v>8</v>
      </c>
      <c r="C92" s="78" t="s">
        <v>67</v>
      </c>
      <c r="D92" s="88"/>
      <c r="E92" s="88">
        <v>4.0000000000000002E-4</v>
      </c>
      <c r="F92" s="88">
        <v>4.0000000000000002E-4</v>
      </c>
      <c r="G92" s="88"/>
      <c r="H92" s="88"/>
      <c r="I92" s="89"/>
      <c r="Q92" s="74"/>
    </row>
    <row r="93" spans="1:200" s="73" customFormat="1" ht="15.95" customHeight="1" x14ac:dyDescent="0.15">
      <c r="A93" s="36"/>
      <c r="B93" s="66">
        <v>9</v>
      </c>
      <c r="C93" s="78" t="s">
        <v>68</v>
      </c>
      <c r="D93" s="88"/>
      <c r="E93" s="88">
        <v>4.0000000000000002E-4</v>
      </c>
      <c r="F93" s="88"/>
      <c r="G93" s="88"/>
      <c r="H93" s="88"/>
      <c r="I93" s="89"/>
      <c r="Q93" s="74"/>
    </row>
    <row r="94" spans="1:200" s="73" customFormat="1" ht="15.95" customHeight="1" x14ac:dyDescent="0.15">
      <c r="A94" s="36"/>
      <c r="B94" s="66">
        <v>10</v>
      </c>
      <c r="C94" s="78" t="s">
        <v>69</v>
      </c>
      <c r="D94" s="88"/>
      <c r="E94" s="88">
        <v>4.0000000000000002E-4</v>
      </c>
      <c r="F94" s="88">
        <v>4.0000000000000002E-4</v>
      </c>
      <c r="G94" s="88"/>
      <c r="H94" s="88"/>
      <c r="I94" s="89"/>
      <c r="Q94" s="74"/>
    </row>
    <row r="95" spans="1:200" s="73" customFormat="1" ht="15.95" customHeight="1" x14ac:dyDescent="0.15">
      <c r="A95" s="36"/>
      <c r="B95" s="66">
        <v>11</v>
      </c>
      <c r="C95" s="78" t="s">
        <v>70</v>
      </c>
      <c r="D95" s="88"/>
      <c r="E95" s="88">
        <v>4.0000000000000002E-4</v>
      </c>
      <c r="F95" s="88">
        <v>4.0000000000000002E-4</v>
      </c>
      <c r="G95" s="88"/>
      <c r="H95" s="88"/>
      <c r="I95" s="89"/>
      <c r="Q95" s="74"/>
    </row>
    <row r="96" spans="1:200" s="73" customFormat="1" ht="15.95" customHeight="1" x14ac:dyDescent="0.15">
      <c r="A96" s="36"/>
      <c r="B96" s="66"/>
      <c r="C96" s="78"/>
      <c r="D96" s="88"/>
      <c r="E96" s="88"/>
      <c r="F96" s="88"/>
      <c r="G96" s="88"/>
      <c r="H96" s="88"/>
      <c r="I96" s="89"/>
      <c r="Q96" s="74"/>
    </row>
    <row r="97" spans="1:200" s="73" customFormat="1" ht="15.95" customHeight="1" x14ac:dyDescent="0.15">
      <c r="A97" s="36"/>
      <c r="B97" s="66"/>
      <c r="C97" s="78"/>
      <c r="D97" s="88"/>
      <c r="E97" s="88"/>
      <c r="F97" s="88"/>
      <c r="G97" s="88"/>
      <c r="H97" s="88"/>
      <c r="I97" s="89"/>
      <c r="Q97" s="74"/>
    </row>
    <row r="98" spans="1:200" s="73" customFormat="1" ht="15.95" customHeight="1" x14ac:dyDescent="0.15">
      <c r="A98" s="36"/>
      <c r="B98" s="66"/>
      <c r="C98" s="78"/>
      <c r="D98" s="88"/>
      <c r="E98" s="88"/>
      <c r="F98" s="88"/>
      <c r="G98" s="88"/>
      <c r="H98" s="88"/>
      <c r="I98" s="89"/>
      <c r="Q98" s="74"/>
    </row>
    <row r="99" spans="1:200" s="73" customFormat="1" ht="15.95" customHeight="1" x14ac:dyDescent="0.15">
      <c r="A99" s="36"/>
      <c r="B99" s="66"/>
      <c r="C99" s="78"/>
      <c r="D99" s="88"/>
      <c r="E99" s="88"/>
      <c r="F99" s="88"/>
      <c r="G99" s="88"/>
      <c r="H99" s="88"/>
      <c r="I99" s="89"/>
      <c r="Q99" s="74"/>
    </row>
    <row r="100" spans="1:200" s="73" customFormat="1" ht="15.95" customHeight="1" thickBot="1" x14ac:dyDescent="0.2">
      <c r="A100" s="36"/>
      <c r="B100" s="66"/>
      <c r="C100" s="81" t="s">
        <v>19</v>
      </c>
      <c r="D100" s="90"/>
      <c r="E100" s="90"/>
      <c r="F100" s="90"/>
      <c r="G100" s="90"/>
      <c r="H100" s="90"/>
      <c r="I100" s="83"/>
      <c r="Q100" s="74"/>
    </row>
    <row r="101" spans="1:200" s="73" customFormat="1" ht="15.95" customHeight="1" x14ac:dyDescent="0.2">
      <c r="A101" s="36"/>
      <c r="B101" s="65"/>
      <c r="C101" s="91"/>
      <c r="D101" s="92"/>
      <c r="E101" s="92"/>
      <c r="F101" s="92"/>
      <c r="G101" s="92"/>
      <c r="H101" s="92"/>
      <c r="I101" s="92"/>
      <c r="Q101" s="74"/>
      <c r="AH101" s="73" ph="1"/>
      <c r="GR101" s="73" ph="1"/>
    </row>
    <row r="102" spans="1:200" s="73" customFormat="1" ht="15.95" customHeight="1" thickBot="1" x14ac:dyDescent="0.2">
      <c r="A102" s="36"/>
      <c r="B102" s="70"/>
      <c r="C102" s="91"/>
      <c r="D102" s="93"/>
      <c r="E102" s="93"/>
      <c r="F102" s="93"/>
      <c r="G102" s="93"/>
      <c r="H102" s="93"/>
      <c r="I102" s="93"/>
      <c r="Q102" s="74"/>
    </row>
    <row r="103" spans="1:200" s="73" customFormat="1" ht="15.95" customHeight="1" thickBot="1" x14ac:dyDescent="0.2">
      <c r="A103" s="36"/>
      <c r="B103" s="107" t="s">
        <v>18</v>
      </c>
      <c r="C103" s="108"/>
      <c r="D103" s="76"/>
      <c r="E103" s="76" t="s">
        <v>36</v>
      </c>
      <c r="F103" s="76" t="s">
        <v>36</v>
      </c>
      <c r="G103" s="76" t="s">
        <v>36</v>
      </c>
      <c r="H103" s="76"/>
      <c r="I103" s="77"/>
      <c r="Q103" s="74"/>
    </row>
    <row r="104" spans="1:200" s="73" customFormat="1" ht="15.95" customHeight="1" x14ac:dyDescent="0.15">
      <c r="A104" s="36"/>
      <c r="B104" s="68">
        <v>1</v>
      </c>
      <c r="C104" s="98" t="s">
        <v>43</v>
      </c>
      <c r="D104" s="82"/>
      <c r="E104" s="82">
        <v>3.3E-3</v>
      </c>
      <c r="F104" s="82">
        <v>5.5999999999999999E-3</v>
      </c>
      <c r="G104" s="82"/>
      <c r="H104" s="82"/>
      <c r="I104" s="82">
        <f>IF(SUM(D104:H104)&gt;0,SUMPRODUCT(D104:H104,D$23:H$23)/I$23,"")</f>
        <v>4.3802937809996187E-3</v>
      </c>
      <c r="Q104" s="74"/>
    </row>
    <row r="105" spans="1:200" s="73" customFormat="1" ht="15.95" customHeight="1" x14ac:dyDescent="0.15">
      <c r="A105" s="36"/>
      <c r="B105" s="68">
        <v>2</v>
      </c>
      <c r="C105" s="98" t="s">
        <v>44</v>
      </c>
      <c r="D105" s="82"/>
      <c r="E105" s="82">
        <v>3.3E-3</v>
      </c>
      <c r="F105" s="82">
        <v>2.3999999999999998E-3</v>
      </c>
      <c r="G105" s="82"/>
      <c r="H105" s="82"/>
      <c r="I105" s="82"/>
      <c r="Q105" s="74"/>
    </row>
    <row r="106" spans="1:200" s="73" customFormat="1" ht="15.95" customHeight="1" x14ac:dyDescent="0.15">
      <c r="A106" s="36"/>
      <c r="B106" s="68">
        <v>3</v>
      </c>
      <c r="C106" s="98" t="s">
        <v>45</v>
      </c>
      <c r="D106" s="82"/>
      <c r="E106" s="82">
        <v>2.5999999999999999E-3</v>
      </c>
      <c r="F106" s="82">
        <v>1.6000000000000001E-3</v>
      </c>
      <c r="G106" s="82"/>
      <c r="H106" s="82"/>
      <c r="I106" s="82"/>
      <c r="Q106" s="74"/>
    </row>
    <row r="107" spans="1:200" s="73" customFormat="1" ht="15.95" customHeight="1" x14ac:dyDescent="0.15">
      <c r="A107" s="36"/>
      <c r="B107" s="68">
        <v>4</v>
      </c>
      <c r="C107" s="98" t="s">
        <v>46</v>
      </c>
      <c r="D107" s="82"/>
      <c r="E107" s="82">
        <v>2.5999999999999999E-3</v>
      </c>
      <c r="F107" s="82">
        <v>8.0000000000000004E-4</v>
      </c>
      <c r="G107" s="82"/>
      <c r="H107" s="82"/>
      <c r="I107" s="82"/>
      <c r="Q107" s="74"/>
    </row>
    <row r="108" spans="1:200" s="73" customFormat="1" ht="15.95" customHeight="1" x14ac:dyDescent="0.15">
      <c r="A108" s="36"/>
      <c r="B108" s="68">
        <v>5</v>
      </c>
      <c r="C108" s="98" t="s">
        <v>39</v>
      </c>
      <c r="D108" s="82"/>
      <c r="E108" s="82">
        <v>2.2000000000000001E-3</v>
      </c>
      <c r="F108" s="82">
        <v>1.1999999999999999E-3</v>
      </c>
      <c r="G108" s="82"/>
      <c r="H108" s="82"/>
      <c r="I108" s="82"/>
      <c r="Q108" s="74"/>
    </row>
    <row r="109" spans="1:200" s="73" customFormat="1" ht="15.95" customHeight="1" x14ac:dyDescent="0.15">
      <c r="A109" s="36"/>
      <c r="B109" s="68">
        <v>6</v>
      </c>
      <c r="C109" s="98" t="s">
        <v>47</v>
      </c>
      <c r="D109" s="82"/>
      <c r="E109" s="82">
        <v>1.5E-3</v>
      </c>
      <c r="F109" s="82">
        <v>1.6000000000000001E-3</v>
      </c>
      <c r="G109" s="82"/>
      <c r="H109" s="82"/>
      <c r="I109" s="82"/>
      <c r="Q109" s="74"/>
    </row>
    <row r="110" spans="1:200" s="73" customFormat="1" ht="15.95" customHeight="1" x14ac:dyDescent="0.15">
      <c r="A110" s="36"/>
      <c r="B110" s="68">
        <v>7</v>
      </c>
      <c r="C110" s="98" t="s">
        <v>40</v>
      </c>
      <c r="D110" s="82"/>
      <c r="E110" s="82">
        <v>1.5E-3</v>
      </c>
      <c r="F110" s="82"/>
      <c r="G110" s="82"/>
      <c r="H110" s="82"/>
      <c r="I110" s="82"/>
      <c r="Q110" s="74"/>
    </row>
    <row r="111" spans="1:200" s="73" customFormat="1" ht="15.95" customHeight="1" x14ac:dyDescent="0.15">
      <c r="A111" s="36"/>
      <c r="B111" s="68">
        <v>8</v>
      </c>
      <c r="C111" s="98" t="s">
        <v>48</v>
      </c>
      <c r="D111" s="82"/>
      <c r="E111" s="82">
        <v>1.5E-3</v>
      </c>
      <c r="F111" s="82"/>
      <c r="G111" s="82"/>
      <c r="H111" s="82"/>
      <c r="I111" s="82"/>
      <c r="Q111" s="74"/>
    </row>
    <row r="112" spans="1:200" s="73" customFormat="1" ht="15.95" customHeight="1" x14ac:dyDescent="0.15">
      <c r="A112" s="36"/>
      <c r="B112" s="68">
        <v>9</v>
      </c>
      <c r="C112" s="98" t="s">
        <v>49</v>
      </c>
      <c r="D112" s="82"/>
      <c r="E112" s="82">
        <v>1.1000000000000001E-3</v>
      </c>
      <c r="F112" s="82">
        <v>8.0000000000000004E-4</v>
      </c>
      <c r="G112" s="82"/>
      <c r="H112" s="82"/>
      <c r="I112" s="82"/>
      <c r="Q112" s="74"/>
    </row>
    <row r="113" spans="1:17" s="73" customFormat="1" ht="15.95" customHeight="1" x14ac:dyDescent="0.15">
      <c r="A113" s="36"/>
      <c r="B113" s="68">
        <v>10</v>
      </c>
      <c r="C113" s="98" t="s">
        <v>50</v>
      </c>
      <c r="D113" s="82"/>
      <c r="E113" s="82">
        <v>1.1000000000000001E-3</v>
      </c>
      <c r="F113" s="82">
        <v>2E-3</v>
      </c>
      <c r="G113" s="82"/>
      <c r="H113" s="82"/>
      <c r="I113" s="82"/>
      <c r="Q113" s="74"/>
    </row>
    <row r="114" spans="1:17" s="73" customFormat="1" ht="15.95" customHeight="1" x14ac:dyDescent="0.15">
      <c r="A114" s="36"/>
      <c r="B114" s="68">
        <v>11</v>
      </c>
      <c r="C114" s="98" t="s">
        <v>51</v>
      </c>
      <c r="D114" s="82"/>
      <c r="E114" s="82">
        <v>6.9999999999999999E-4</v>
      </c>
      <c r="F114" s="82">
        <v>4.0000000000000002E-4</v>
      </c>
      <c r="G114" s="82"/>
      <c r="H114" s="82"/>
      <c r="I114" s="82"/>
      <c r="Q114" s="74"/>
    </row>
    <row r="115" spans="1:17" s="73" customFormat="1" ht="15.95" customHeight="1" x14ac:dyDescent="0.15">
      <c r="A115" s="36"/>
      <c r="B115" s="68">
        <v>12</v>
      </c>
      <c r="C115" s="98" t="s">
        <v>41</v>
      </c>
      <c r="D115" s="82"/>
      <c r="E115" s="82">
        <v>6.9999999999999999E-4</v>
      </c>
      <c r="F115" s="82">
        <v>4.0000000000000002E-4</v>
      </c>
      <c r="G115" s="82"/>
      <c r="H115" s="82"/>
      <c r="I115" s="82"/>
      <c r="Q115" s="74"/>
    </row>
    <row r="116" spans="1:17" s="73" customFormat="1" ht="15.95" customHeight="1" x14ac:dyDescent="0.15">
      <c r="A116" s="36"/>
      <c r="B116" s="68">
        <v>13</v>
      </c>
      <c r="C116" s="98" t="s">
        <v>52</v>
      </c>
      <c r="D116" s="82"/>
      <c r="E116" s="82">
        <v>6.9999999999999999E-4</v>
      </c>
      <c r="F116" s="82"/>
      <c r="G116" s="82"/>
      <c r="H116" s="82"/>
      <c r="I116" s="82"/>
      <c r="Q116" s="74"/>
    </row>
    <row r="117" spans="1:17" s="73" customFormat="1" ht="15.95" customHeight="1" x14ac:dyDescent="0.15">
      <c r="A117" s="36"/>
      <c r="B117" s="68">
        <v>14</v>
      </c>
      <c r="C117" s="98" t="s">
        <v>53</v>
      </c>
      <c r="D117" s="82"/>
      <c r="E117" s="82">
        <v>4.0000000000000002E-4</v>
      </c>
      <c r="F117" s="82">
        <v>4.0000000000000002E-4</v>
      </c>
      <c r="G117" s="82"/>
      <c r="H117" s="82"/>
      <c r="I117" s="82"/>
      <c r="Q117" s="74"/>
    </row>
    <row r="118" spans="1:17" s="73" customFormat="1" ht="15.95" customHeight="1" x14ac:dyDescent="0.15">
      <c r="A118" s="36"/>
      <c r="B118" s="68">
        <v>15</v>
      </c>
      <c r="C118" s="98" t="s">
        <v>54</v>
      </c>
      <c r="D118" s="82"/>
      <c r="E118" s="82">
        <v>4.0000000000000002E-4</v>
      </c>
      <c r="F118" s="82">
        <v>4.0000000000000002E-4</v>
      </c>
      <c r="G118" s="82"/>
      <c r="H118" s="82"/>
      <c r="I118" s="82"/>
      <c r="Q118" s="74"/>
    </row>
    <row r="119" spans="1:17" s="73" customFormat="1" ht="15.95" customHeight="1" x14ac:dyDescent="0.15">
      <c r="A119" s="36"/>
      <c r="B119" s="68">
        <v>16</v>
      </c>
      <c r="C119" s="98" t="s">
        <v>55</v>
      </c>
      <c r="D119" s="82"/>
      <c r="E119" s="82">
        <v>4.0000000000000002E-4</v>
      </c>
      <c r="F119" s="82"/>
      <c r="G119" s="82"/>
      <c r="H119" s="82"/>
      <c r="I119" s="82"/>
      <c r="Q119" s="74"/>
    </row>
    <row r="120" spans="1:17" s="73" customFormat="1" ht="15.95" customHeight="1" x14ac:dyDescent="0.15">
      <c r="A120" s="36"/>
      <c r="B120" s="68">
        <v>17</v>
      </c>
      <c r="C120" s="98" t="s">
        <v>56</v>
      </c>
      <c r="D120" s="82"/>
      <c r="E120" s="82">
        <v>4.0000000000000002E-4</v>
      </c>
      <c r="F120" s="82"/>
      <c r="G120" s="82"/>
      <c r="H120" s="82"/>
      <c r="I120" s="82"/>
      <c r="Q120" s="74"/>
    </row>
    <row r="121" spans="1:17" s="73" customFormat="1" ht="15.95" customHeight="1" x14ac:dyDescent="0.15">
      <c r="A121" s="36"/>
      <c r="B121" s="68">
        <v>18</v>
      </c>
      <c r="C121" s="98" t="s">
        <v>57</v>
      </c>
      <c r="D121" s="82"/>
      <c r="E121" s="82">
        <v>4.0000000000000002E-4</v>
      </c>
      <c r="F121" s="82">
        <v>4.0000000000000002E-4</v>
      </c>
      <c r="G121" s="82"/>
      <c r="H121" s="82"/>
      <c r="I121" s="82"/>
      <c r="Q121" s="74"/>
    </row>
    <row r="122" spans="1:17" s="73" customFormat="1" ht="15.95" customHeight="1" x14ac:dyDescent="0.15">
      <c r="A122" s="36"/>
      <c r="B122" s="68">
        <v>19</v>
      </c>
      <c r="C122" s="98" t="s">
        <v>58</v>
      </c>
      <c r="D122" s="82"/>
      <c r="E122" s="82">
        <v>4.0000000000000002E-4</v>
      </c>
      <c r="F122" s="82">
        <v>4.0000000000000002E-4</v>
      </c>
      <c r="G122" s="82"/>
      <c r="H122" s="82"/>
      <c r="I122" s="82"/>
      <c r="Q122" s="74"/>
    </row>
    <row r="123" spans="1:17" s="73" customFormat="1" ht="15.95" customHeight="1" x14ac:dyDescent="0.15">
      <c r="A123" s="36"/>
      <c r="B123" s="68">
        <v>20</v>
      </c>
      <c r="C123" s="98" t="s">
        <v>42</v>
      </c>
      <c r="D123" s="82"/>
      <c r="E123" s="82">
        <v>4.0000000000000002E-4</v>
      </c>
      <c r="F123" s="82">
        <v>4.0000000000000002E-4</v>
      </c>
      <c r="G123" s="82">
        <v>0.04</v>
      </c>
      <c r="H123" s="82"/>
      <c r="I123" s="82"/>
      <c r="Q123" s="74"/>
    </row>
    <row r="124" spans="1:17" s="73" customFormat="1" ht="15.95" customHeight="1" x14ac:dyDescent="0.15">
      <c r="A124" s="36"/>
      <c r="B124" s="68">
        <v>21</v>
      </c>
      <c r="C124" s="98" t="s">
        <v>59</v>
      </c>
      <c r="D124" s="82"/>
      <c r="E124" s="82">
        <v>4.0000000000000002E-4</v>
      </c>
      <c r="F124" s="82"/>
      <c r="G124" s="82"/>
      <c r="H124" s="82"/>
      <c r="I124" s="82"/>
      <c r="Q124" s="74"/>
    </row>
    <row r="125" spans="1:17" s="73" customFormat="1" ht="15.95" customHeight="1" x14ac:dyDescent="0.15">
      <c r="A125" s="36"/>
      <c r="B125" s="68">
        <v>22</v>
      </c>
      <c r="C125" s="98" t="s">
        <v>75</v>
      </c>
      <c r="D125" s="82"/>
      <c r="E125" s="82"/>
      <c r="F125" s="82">
        <v>1.6000000000000001E-3</v>
      </c>
      <c r="G125" s="82"/>
      <c r="H125" s="82"/>
      <c r="I125" s="82"/>
      <c r="Q125" s="74"/>
    </row>
    <row r="126" spans="1:17" s="73" customFormat="1" ht="15.95" customHeight="1" x14ac:dyDescent="0.15">
      <c r="A126" s="36"/>
      <c r="B126" s="68">
        <v>23</v>
      </c>
      <c r="C126" s="98" t="s">
        <v>76</v>
      </c>
      <c r="D126" s="82"/>
      <c r="E126" s="82"/>
      <c r="F126" s="82">
        <v>1.6000000000000001E-3</v>
      </c>
      <c r="G126" s="82"/>
      <c r="H126" s="82"/>
      <c r="I126" s="82"/>
      <c r="Q126" s="74"/>
    </row>
    <row r="127" spans="1:17" s="73" customFormat="1" ht="15.95" customHeight="1" x14ac:dyDescent="0.15">
      <c r="A127" s="36"/>
      <c r="B127" s="68">
        <v>24</v>
      </c>
      <c r="C127" s="98" t="s">
        <v>77</v>
      </c>
      <c r="D127" s="82"/>
      <c r="E127" s="82"/>
      <c r="F127" s="82">
        <v>1.6000000000000001E-3</v>
      </c>
      <c r="G127" s="82"/>
      <c r="H127" s="82"/>
      <c r="I127" s="82"/>
      <c r="Q127" s="74"/>
    </row>
    <row r="128" spans="1:17" s="73" customFormat="1" ht="15.95" customHeight="1" x14ac:dyDescent="0.15">
      <c r="A128" s="36"/>
      <c r="B128" s="68">
        <v>25</v>
      </c>
      <c r="C128" s="98" t="s">
        <v>78</v>
      </c>
      <c r="D128" s="82"/>
      <c r="E128" s="82"/>
      <c r="F128" s="82">
        <v>8.0000000000000004E-4</v>
      </c>
      <c r="G128" s="82"/>
      <c r="H128" s="82"/>
      <c r="I128" s="82"/>
      <c r="Q128" s="74"/>
    </row>
    <row r="129" spans="1:200" s="73" customFormat="1" ht="15.95" customHeight="1" x14ac:dyDescent="0.15">
      <c r="A129" s="36"/>
      <c r="B129" s="68">
        <v>26</v>
      </c>
      <c r="C129" s="98" t="s">
        <v>79</v>
      </c>
      <c r="D129" s="82"/>
      <c r="E129" s="82"/>
      <c r="F129" s="82">
        <v>4.0000000000000002E-4</v>
      </c>
      <c r="G129" s="82"/>
      <c r="H129" s="82"/>
      <c r="I129" s="82"/>
      <c r="Q129" s="74"/>
    </row>
    <row r="130" spans="1:200" s="73" customFormat="1" ht="15.95" customHeight="1" x14ac:dyDescent="0.15">
      <c r="A130" s="36"/>
      <c r="B130" s="68">
        <v>27</v>
      </c>
      <c r="C130" s="98" t="s">
        <v>80</v>
      </c>
      <c r="D130" s="82"/>
      <c r="E130" s="82"/>
      <c r="F130" s="82">
        <v>4.0000000000000002E-4</v>
      </c>
      <c r="G130" s="82"/>
      <c r="H130" s="82"/>
      <c r="I130" s="82"/>
      <c r="Q130" s="74"/>
    </row>
    <row r="131" spans="1:200" s="73" customFormat="1" ht="15.95" customHeight="1" x14ac:dyDescent="0.15">
      <c r="A131" s="36"/>
      <c r="B131" s="68">
        <v>28</v>
      </c>
      <c r="C131" s="98" t="s">
        <v>38</v>
      </c>
      <c r="D131" s="82"/>
      <c r="E131" s="82"/>
      <c r="F131" s="82">
        <v>4.0000000000000002E-4</v>
      </c>
      <c r="G131" s="82"/>
      <c r="H131" s="82"/>
      <c r="I131" s="82"/>
      <c r="Q131" s="74"/>
    </row>
    <row r="132" spans="1:200" s="73" customFormat="1" ht="15.95" customHeight="1" x14ac:dyDescent="0.15">
      <c r="A132" s="36"/>
      <c r="B132" s="68">
        <v>29</v>
      </c>
      <c r="C132" s="98" t="s">
        <v>81</v>
      </c>
      <c r="D132" s="82"/>
      <c r="E132" s="82"/>
      <c r="F132" s="82">
        <v>4.0000000000000002E-4</v>
      </c>
      <c r="G132" s="82"/>
      <c r="H132" s="82"/>
      <c r="I132" s="82"/>
      <c r="Q132" s="74"/>
    </row>
    <row r="133" spans="1:200" s="73" customFormat="1" ht="15.95" customHeight="1" x14ac:dyDescent="0.15">
      <c r="A133" s="36"/>
      <c r="B133" s="68">
        <v>30</v>
      </c>
      <c r="C133" s="98" t="s">
        <v>82</v>
      </c>
      <c r="D133" s="82"/>
      <c r="E133" s="82"/>
      <c r="F133" s="82">
        <v>4.0000000000000002E-4</v>
      </c>
      <c r="G133" s="82"/>
      <c r="H133" s="82"/>
      <c r="I133" s="82"/>
      <c r="Q133" s="74"/>
    </row>
    <row r="134" spans="1:200" s="73" customFormat="1" ht="15.95" customHeight="1" x14ac:dyDescent="0.15">
      <c r="A134" s="36"/>
      <c r="B134" s="68"/>
      <c r="C134" s="98"/>
      <c r="D134" s="82"/>
      <c r="E134" s="82"/>
      <c r="F134" s="82"/>
      <c r="G134" s="82"/>
      <c r="H134" s="82"/>
      <c r="I134" s="82"/>
      <c r="Q134" s="74"/>
    </row>
    <row r="135" spans="1:200" s="73" customFormat="1" ht="15.95" customHeight="1" x14ac:dyDescent="0.15">
      <c r="A135" s="36"/>
      <c r="B135" s="68"/>
      <c r="C135" s="98"/>
      <c r="D135" s="82"/>
      <c r="E135" s="82"/>
      <c r="F135" s="82"/>
      <c r="G135" s="82"/>
      <c r="H135" s="82"/>
      <c r="I135" s="82"/>
      <c r="Q135" s="74"/>
    </row>
    <row r="136" spans="1:200" s="73" customFormat="1" ht="15.95" customHeight="1" x14ac:dyDescent="0.15">
      <c r="A136" s="36"/>
      <c r="B136" s="68"/>
      <c r="C136" s="98"/>
      <c r="D136" s="82"/>
      <c r="E136" s="82"/>
      <c r="F136" s="82"/>
      <c r="G136" s="82"/>
      <c r="H136" s="82"/>
      <c r="I136" s="82"/>
      <c r="Q136" s="74"/>
    </row>
    <row r="137" spans="1:200" s="73" customFormat="1" ht="15.95" customHeight="1" x14ac:dyDescent="0.15">
      <c r="A137" s="36"/>
      <c r="B137" s="68"/>
      <c r="C137" s="98"/>
      <c r="D137" s="82"/>
      <c r="E137" s="82"/>
      <c r="F137" s="82"/>
      <c r="G137" s="82"/>
      <c r="H137" s="82"/>
      <c r="I137" s="82"/>
      <c r="Q137" s="74"/>
    </row>
    <row r="138" spans="1:200" s="73" customFormat="1" ht="15.95" customHeight="1" thickBot="1" x14ac:dyDescent="0.2">
      <c r="A138" s="36"/>
      <c r="B138" s="69"/>
      <c r="C138" s="81" t="s">
        <v>19</v>
      </c>
      <c r="D138" s="94"/>
      <c r="E138" s="94"/>
      <c r="F138" s="94"/>
      <c r="G138" s="94"/>
      <c r="H138" s="94"/>
      <c r="I138" s="94"/>
      <c r="Q138" s="74"/>
    </row>
    <row r="140" spans="1:200" ht="21.75" x14ac:dyDescent="0.2">
      <c r="AH140" s="2" ph="1"/>
      <c r="GR140" s="2" ph="1"/>
    </row>
    <row r="141" spans="1:200" ht="21.75" x14ac:dyDescent="0.2">
      <c r="AH141" s="2" ph="1"/>
      <c r="GR141" s="2" ph="1"/>
    </row>
    <row r="144" spans="1:200" ht="21.75" x14ac:dyDescent="0.2">
      <c r="AH144" s="2" ph="1"/>
      <c r="GR144" s="2" ph="1"/>
    </row>
    <row r="146" spans="34:200" ht="21.75" x14ac:dyDescent="0.2">
      <c r="AH146" s="2" ph="1"/>
      <c r="GR146" s="2" ph="1"/>
    </row>
    <row r="148" spans="34:200" ht="21.75" x14ac:dyDescent="0.2">
      <c r="AH148" s="2" ph="1"/>
      <c r="GR148" s="2" ph="1"/>
    </row>
    <row r="149" spans="34:200" ht="21.75" x14ac:dyDescent="0.2">
      <c r="AH149" s="2" ph="1"/>
      <c r="GR149" s="2" ph="1"/>
    </row>
    <row r="164" spans="34:200" ht="21.75" x14ac:dyDescent="0.2">
      <c r="AH164" s="2" ph="1"/>
      <c r="GR164" s="2" ph="1"/>
    </row>
    <row r="165" spans="34:200" ht="21.75" x14ac:dyDescent="0.2">
      <c r="AH165" s="2" ph="1"/>
      <c r="GR165" s="2" ph="1"/>
    </row>
    <row r="171" spans="34:200" ht="21.75" x14ac:dyDescent="0.2">
      <c r="AH171" s="2" ph="1"/>
      <c r="GR171" s="2" ph="1"/>
    </row>
    <row r="177" spans="34:200" ht="21.75" x14ac:dyDescent="0.2">
      <c r="AH177" s="2" ph="1"/>
      <c r="GR177" s="2" ph="1"/>
    </row>
    <row r="180" spans="34:200" ht="21.75" x14ac:dyDescent="0.2">
      <c r="AH180" s="2" ph="1"/>
      <c r="GR180" s="2" ph="1"/>
    </row>
    <row r="181" spans="34:200" ht="21.75" x14ac:dyDescent="0.2">
      <c r="AH181" s="2" ph="1"/>
      <c r="GR181" s="2" ph="1"/>
    </row>
    <row r="186" spans="34:200" ht="21.75" x14ac:dyDescent="0.2">
      <c r="AH186" s="2" ph="1"/>
      <c r="GR186" s="2" ph="1"/>
    </row>
    <row r="187" spans="34:200" ht="21.75" x14ac:dyDescent="0.2">
      <c r="AH187" s="2" ph="1"/>
      <c r="GR187" s="2" ph="1"/>
    </row>
    <row r="193" spans="34:200" ht="21.75" x14ac:dyDescent="0.2">
      <c r="AH193" s="2" ph="1"/>
      <c r="GR193" s="2" ph="1"/>
    </row>
    <row r="196" spans="34:200" ht="21.75" x14ac:dyDescent="0.2">
      <c r="AH196" s="2" ph="1"/>
      <c r="GR196" s="2" ph="1"/>
    </row>
    <row r="197" spans="34:200" ht="21.75" x14ac:dyDescent="0.2">
      <c r="AH197" s="2" ph="1"/>
      <c r="GR197" s="2" ph="1"/>
    </row>
    <row r="198" spans="34:200" ht="21.75" x14ac:dyDescent="0.2">
      <c r="AH198" s="2" ph="1"/>
      <c r="GR198" s="2" ph="1"/>
    </row>
    <row r="202" spans="34:200" ht="21.75" x14ac:dyDescent="0.2">
      <c r="AH202" s="2" ph="1"/>
      <c r="GR202" s="2" ph="1"/>
    </row>
    <row r="203" spans="34:200" ht="21.75" x14ac:dyDescent="0.2">
      <c r="AH203" s="2" ph="1"/>
      <c r="GR203" s="2" ph="1"/>
    </row>
    <row r="209" spans="34:200" ht="21.75" x14ac:dyDescent="0.2">
      <c r="AH209" s="2" ph="1"/>
      <c r="GR209" s="2" ph="1"/>
    </row>
    <row r="211" spans="34:200" ht="21.75" x14ac:dyDescent="0.2">
      <c r="AH211" s="2" ph="1"/>
      <c r="GR211" s="2" ph="1"/>
    </row>
    <row r="212" spans="34:200" ht="21.75" x14ac:dyDescent="0.2">
      <c r="AH212" s="2" ph="1"/>
      <c r="GR212" s="2" ph="1"/>
    </row>
    <row r="213" spans="34:200" ht="21.75" x14ac:dyDescent="0.2">
      <c r="AH213" s="2" ph="1"/>
      <c r="GR213" s="2" ph="1"/>
    </row>
    <row r="214" spans="34:200" ht="21.75" x14ac:dyDescent="0.2">
      <c r="AH214" s="2" ph="1"/>
      <c r="GR214" s="2" ph="1"/>
    </row>
    <row r="218" spans="34:200" ht="21.75" x14ac:dyDescent="0.2">
      <c r="AH218" s="2" ph="1"/>
      <c r="GR218" s="2" ph="1"/>
    </row>
    <row r="219" spans="34:200" ht="21.75" x14ac:dyDescent="0.2">
      <c r="AH219" s="2" ph="1"/>
      <c r="GR219" s="2" ph="1"/>
    </row>
    <row r="220" spans="34:200" ht="21.75" x14ac:dyDescent="0.2">
      <c r="AH220" s="2" ph="1"/>
      <c r="GR220" s="2" ph="1"/>
    </row>
    <row r="223" spans="34:200" ht="21.75" x14ac:dyDescent="0.2">
      <c r="AH223" s="2" ph="1"/>
      <c r="GR223" s="2" ph="1"/>
    </row>
    <row r="227" spans="34:200" ht="21.75" x14ac:dyDescent="0.2">
      <c r="AH227" s="2" ph="1"/>
      <c r="GR227" s="2" ph="1"/>
    </row>
    <row r="229" spans="34:200" ht="21.75" x14ac:dyDescent="0.2">
      <c r="AH229" s="2" ph="1"/>
      <c r="GR229" s="2" ph="1"/>
    </row>
    <row r="230" spans="34:200" ht="21.75" x14ac:dyDescent="0.2">
      <c r="AH230" s="2" ph="1"/>
      <c r="GR230" s="2" ph="1"/>
    </row>
    <row r="236" spans="34:200" ht="21.75" x14ac:dyDescent="0.2">
      <c r="AH236" s="2" ph="1"/>
      <c r="GR236" s="2" ph="1"/>
    </row>
    <row r="238" spans="34:200" ht="21.75" x14ac:dyDescent="0.2">
      <c r="AH238" s="2" ph="1"/>
      <c r="GR238" s="2" ph="1"/>
    </row>
    <row r="243" spans="34:200" ht="21.75" x14ac:dyDescent="0.2">
      <c r="AH243" s="2" ph="1"/>
      <c r="GR243" s="2" ph="1"/>
    </row>
    <row r="244" spans="34:200" ht="21.75" x14ac:dyDescent="0.2">
      <c r="AH244" s="2" ph="1"/>
      <c r="GR244" s="2" ph="1"/>
    </row>
    <row r="247" spans="34:200" ht="21.75" x14ac:dyDescent="0.2">
      <c r="AH247" s="2" ph="1"/>
      <c r="GR247" s="2" ph="1"/>
    </row>
    <row r="249" spans="34:200" ht="21.75" x14ac:dyDescent="0.2">
      <c r="AH249" s="2" ph="1"/>
      <c r="GR249" s="2" ph="1"/>
    </row>
    <row r="251" spans="34:200" ht="21.75" x14ac:dyDescent="0.2">
      <c r="AH251" s="2" ph="1"/>
      <c r="GR251" s="2" ph="1"/>
    </row>
    <row r="252" spans="34:200" ht="21.75" x14ac:dyDescent="0.2">
      <c r="AH252" s="2" ph="1"/>
      <c r="GR252" s="2" ph="1"/>
    </row>
    <row r="267" spans="34:200" ht="21.75" x14ac:dyDescent="0.2">
      <c r="AH267" s="2" ph="1"/>
      <c r="GR267" s="2" ph="1"/>
    </row>
    <row r="268" spans="34:200" ht="21.75" x14ac:dyDescent="0.2">
      <c r="AH268" s="2" ph="1"/>
      <c r="GR268" s="2" ph="1"/>
    </row>
    <row r="274" spans="34:200" ht="21.75" x14ac:dyDescent="0.2">
      <c r="AH274" s="2" ph="1"/>
      <c r="GR274" s="2" ph="1"/>
    </row>
    <row r="280" spans="34:200" ht="21.75" x14ac:dyDescent="0.2">
      <c r="AH280" s="2" ph="1"/>
      <c r="GR280" s="2" ph="1"/>
    </row>
    <row r="283" spans="34:200" ht="21.75" x14ac:dyDescent="0.2">
      <c r="AH283" s="2" ph="1"/>
      <c r="GR283" s="2" ph="1"/>
    </row>
    <row r="284" spans="34:200" ht="21.75" x14ac:dyDescent="0.2">
      <c r="AH284" s="2" ph="1"/>
      <c r="GR284" s="2" ph="1"/>
    </row>
    <row r="289" spans="34:200" ht="21.75" x14ac:dyDescent="0.2">
      <c r="AH289" s="2" ph="1"/>
      <c r="GR289" s="2" ph="1"/>
    </row>
    <row r="290" spans="34:200" ht="21.75" x14ac:dyDescent="0.2">
      <c r="AH290" s="2" ph="1"/>
      <c r="GR290" s="2" ph="1"/>
    </row>
    <row r="296" spans="34:200" ht="21.75" x14ac:dyDescent="0.2">
      <c r="AH296" s="2" ph="1"/>
      <c r="GR296" s="2" ph="1"/>
    </row>
    <row r="299" spans="34:200" ht="21.75" x14ac:dyDescent="0.2">
      <c r="AH299" s="2" ph="1"/>
      <c r="GR299" s="2" ph="1"/>
    </row>
    <row r="300" spans="34:200" ht="21.75" x14ac:dyDescent="0.2">
      <c r="AH300" s="2" ph="1"/>
      <c r="GR300" s="2" ph="1"/>
    </row>
    <row r="301" spans="34:200" ht="21.75" x14ac:dyDescent="0.2">
      <c r="AH301" s="2" ph="1"/>
      <c r="GR301" s="2" ph="1"/>
    </row>
    <row r="305" spans="34:200" ht="21.75" x14ac:dyDescent="0.2">
      <c r="AH305" s="2" ph="1"/>
      <c r="GR305" s="2" ph="1"/>
    </row>
    <row r="306" spans="34:200" ht="21.75" x14ac:dyDescent="0.2">
      <c r="AH306" s="2" ph="1"/>
      <c r="GR306" s="2" ph="1"/>
    </row>
    <row r="312" spans="34:200" ht="21.75" x14ac:dyDescent="0.2">
      <c r="AH312" s="2" ph="1"/>
      <c r="GR312" s="2" ph="1"/>
    </row>
    <row r="314" spans="34:200" ht="21.75" x14ac:dyDescent="0.2">
      <c r="AH314" s="2" ph="1"/>
      <c r="GR314" s="2" ph="1"/>
    </row>
    <row r="315" spans="34:200" ht="21.75" x14ac:dyDescent="0.2">
      <c r="AH315" s="2" ph="1"/>
      <c r="GR315" s="2" ph="1"/>
    </row>
    <row r="316" spans="34:200" ht="21.75" x14ac:dyDescent="0.2">
      <c r="AH316" s="2" ph="1"/>
      <c r="GR316" s="2" ph="1"/>
    </row>
    <row r="317" spans="34:200" ht="21.75" x14ac:dyDescent="0.2">
      <c r="AH317" s="2" ph="1"/>
      <c r="GR317" s="2" ph="1"/>
    </row>
    <row r="321" spans="34:200" ht="21.75" x14ac:dyDescent="0.2">
      <c r="AH321" s="2" ph="1"/>
      <c r="GR321" s="2" ph="1"/>
    </row>
    <row r="322" spans="34:200" ht="21.75" x14ac:dyDescent="0.2">
      <c r="AH322" s="2" ph="1"/>
      <c r="GR322" s="2" ph="1"/>
    </row>
    <row r="323" spans="34:200" ht="21.75" x14ac:dyDescent="0.2">
      <c r="AH323" s="2" ph="1"/>
      <c r="GR323" s="2" ph="1"/>
    </row>
    <row r="328" spans="34:200" ht="21.75" x14ac:dyDescent="0.2">
      <c r="AH328" s="2" ph="1"/>
      <c r="GR328" s="2" ph="1"/>
    </row>
    <row r="331" spans="34:200" ht="21.75" x14ac:dyDescent="0.2">
      <c r="AH331" s="2" ph="1"/>
      <c r="GR331" s="2" ph="1"/>
    </row>
    <row r="332" spans="34:200" ht="21.75" x14ac:dyDescent="0.2">
      <c r="AH332" s="2" ph="1"/>
      <c r="GR332" s="2" ph="1"/>
    </row>
    <row r="337" spans="34:200" ht="21.75" x14ac:dyDescent="0.2">
      <c r="AH337" s="2" ph="1"/>
      <c r="GR337" s="2" ph="1"/>
    </row>
    <row r="338" spans="34:200" ht="21.75" x14ac:dyDescent="0.2">
      <c r="AH338" s="2" ph="1"/>
      <c r="GR338" s="2" ph="1"/>
    </row>
    <row r="344" spans="34:200" ht="21.75" x14ac:dyDescent="0.2">
      <c r="AH344" s="2" ph="1"/>
      <c r="GR344" s="2" ph="1"/>
    </row>
    <row r="347" spans="34:200" ht="21.75" x14ac:dyDescent="0.2">
      <c r="AH347" s="2" ph="1"/>
      <c r="GR347" s="2" ph="1"/>
    </row>
    <row r="348" spans="34:200" ht="21.75" x14ac:dyDescent="0.2">
      <c r="AH348" s="2" ph="1"/>
      <c r="GR348" s="2" ph="1"/>
    </row>
    <row r="349" spans="34:200" ht="21.75" x14ac:dyDescent="0.2">
      <c r="AH349" s="2" ph="1"/>
      <c r="GR349" s="2" ph="1"/>
    </row>
    <row r="353" spans="34:200" ht="21.75" x14ac:dyDescent="0.2">
      <c r="AH353" s="2" ph="1"/>
      <c r="GR353" s="2" ph="1"/>
    </row>
    <row r="354" spans="34:200" ht="21.75" x14ac:dyDescent="0.2">
      <c r="AH354" s="2" ph="1"/>
      <c r="GR354" s="2" ph="1"/>
    </row>
    <row r="360" spans="34:200" ht="21.75" x14ac:dyDescent="0.2">
      <c r="AH360" s="2" ph="1"/>
      <c r="GR360" s="2" ph="1"/>
    </row>
    <row r="362" spans="34:200" ht="21.75" x14ac:dyDescent="0.2">
      <c r="AH362" s="2" ph="1"/>
      <c r="GR362" s="2" ph="1"/>
    </row>
    <row r="363" spans="34:200" ht="21.75" x14ac:dyDescent="0.2">
      <c r="AH363" s="2" ph="1"/>
      <c r="GR363" s="2" ph="1"/>
    </row>
    <row r="364" spans="34:200" ht="21.75" x14ac:dyDescent="0.2">
      <c r="AH364" s="2" ph="1"/>
      <c r="GR364" s="2" ph="1"/>
    </row>
    <row r="365" spans="34:200" ht="21.75" x14ac:dyDescent="0.2">
      <c r="AH365" s="2" ph="1"/>
      <c r="GR365" s="2" ph="1"/>
    </row>
    <row r="369" spans="34:200" ht="21.75" x14ac:dyDescent="0.2">
      <c r="AH369" s="2" ph="1"/>
      <c r="GR369" s="2" ph="1"/>
    </row>
    <row r="370" spans="34:200" ht="21.75" x14ac:dyDescent="0.2">
      <c r="AH370" s="2" ph="1"/>
      <c r="GR370" s="2" ph="1"/>
    </row>
    <row r="371" spans="34:200" ht="21.75" x14ac:dyDescent="0.2">
      <c r="AH371" s="2" ph="1"/>
      <c r="GR371" s="2" ph="1"/>
    </row>
    <row r="376" spans="34:200" ht="21.75" x14ac:dyDescent="0.2">
      <c r="AH376" s="2" ph="1"/>
      <c r="GR376" s="2" ph="1"/>
    </row>
    <row r="380" spans="34:200" ht="21.75" x14ac:dyDescent="0.2">
      <c r="AH380" s="2" ph="1"/>
      <c r="GR380" s="2" ph="1"/>
    </row>
    <row r="381" spans="34:200" ht="21.75" x14ac:dyDescent="0.2">
      <c r="AH381" s="2" ph="1"/>
      <c r="GR381" s="2" ph="1"/>
    </row>
    <row r="382" spans="34:200" ht="21.75" x14ac:dyDescent="0.2">
      <c r="AH382" s="2" ph="1"/>
      <c r="GR382" s="2" ph="1"/>
    </row>
    <row r="385" spans="34:200" ht="21.75" x14ac:dyDescent="0.2">
      <c r="AH385" s="2" ph="1"/>
      <c r="GR385" s="2" ph="1"/>
    </row>
    <row r="388" spans="34:200" ht="21.75" x14ac:dyDescent="0.2">
      <c r="AH388" s="2" ph="1"/>
      <c r="GR388" s="2" ph="1"/>
    </row>
    <row r="389" spans="34:200" ht="21.75" x14ac:dyDescent="0.2">
      <c r="AH389" s="2" ph="1"/>
      <c r="GR389" s="2" ph="1"/>
    </row>
    <row r="390" spans="34:200" ht="21.75" x14ac:dyDescent="0.2">
      <c r="AH390" s="2" ph="1"/>
      <c r="GR390" s="2" ph="1"/>
    </row>
    <row r="394" spans="34:200" ht="21.75" x14ac:dyDescent="0.2">
      <c r="AH394" s="2" ph="1"/>
      <c r="GR394" s="2" ph="1"/>
    </row>
    <row r="395" spans="34:200" ht="21.75" x14ac:dyDescent="0.2">
      <c r="AH395" s="2" ph="1"/>
      <c r="GR395" s="2" ph="1"/>
    </row>
    <row r="401" spans="34:200" ht="21.75" x14ac:dyDescent="0.2">
      <c r="AH401" s="2" ph="1"/>
      <c r="GR401" s="2" ph="1"/>
    </row>
    <row r="403" spans="34:200" ht="21.75" x14ac:dyDescent="0.2">
      <c r="AH403" s="2" ph="1"/>
      <c r="GR403" s="2" ph="1"/>
    </row>
    <row r="404" spans="34:200" ht="21.75" x14ac:dyDescent="0.2">
      <c r="AH404" s="2" ph="1"/>
      <c r="GR404" s="2" ph="1"/>
    </row>
    <row r="405" spans="34:200" ht="21.75" x14ac:dyDescent="0.2">
      <c r="AH405" s="2" ph="1"/>
      <c r="GR405" s="2" ph="1"/>
    </row>
    <row r="406" spans="34:200" ht="21.75" x14ac:dyDescent="0.2">
      <c r="AH406" s="2" ph="1"/>
      <c r="GR406" s="2" ph="1"/>
    </row>
    <row r="410" spans="34:200" ht="21.75" x14ac:dyDescent="0.2">
      <c r="AH410" s="2" ph="1"/>
      <c r="GR410" s="2" ph="1"/>
    </row>
    <row r="411" spans="34:200" ht="21.75" x14ac:dyDescent="0.2">
      <c r="AH411" s="2" ph="1"/>
      <c r="GR411" s="2" ph="1"/>
    </row>
    <row r="412" spans="34:200" ht="21.75" x14ac:dyDescent="0.2">
      <c r="AH412" s="2" ph="1"/>
      <c r="GR412" s="2" ph="1"/>
    </row>
    <row r="417" spans="34:200" ht="21.75" x14ac:dyDescent="0.2">
      <c r="AH417" s="2" ph="1"/>
      <c r="GR417" s="2" ph="1"/>
    </row>
    <row r="420" spans="34:200" ht="21.75" x14ac:dyDescent="0.2">
      <c r="AH420" s="2" ph="1"/>
      <c r="GR420" s="2" ph="1"/>
    </row>
    <row r="421" spans="34:200" ht="21.75" x14ac:dyDescent="0.2">
      <c r="AH421" s="2" ph="1"/>
      <c r="GR421" s="2" ph="1"/>
    </row>
    <row r="426" spans="34:200" ht="21.75" x14ac:dyDescent="0.2">
      <c r="AH426" s="2" ph="1"/>
      <c r="GR426" s="2" ph="1"/>
    </row>
    <row r="427" spans="34:200" ht="21.75" x14ac:dyDescent="0.2">
      <c r="AH427" s="2" ph="1"/>
      <c r="GR427" s="2" ph="1"/>
    </row>
    <row r="433" spans="34:200" ht="21.75" x14ac:dyDescent="0.2">
      <c r="AH433" s="2" ph="1"/>
      <c r="GR433" s="2" ph="1"/>
    </row>
    <row r="436" spans="34:200" ht="21.75" x14ac:dyDescent="0.2">
      <c r="AH436" s="2" ph="1"/>
      <c r="GR436" s="2" ph="1"/>
    </row>
    <row r="437" spans="34:200" ht="21.75" x14ac:dyDescent="0.2">
      <c r="AH437" s="2" ph="1"/>
      <c r="GR437" s="2" ph="1"/>
    </row>
    <row r="438" spans="34:200" ht="21.75" x14ac:dyDescent="0.2">
      <c r="AH438" s="2" ph="1"/>
      <c r="GR438" s="2" ph="1"/>
    </row>
    <row r="442" spans="34:200" ht="21.75" x14ac:dyDescent="0.2">
      <c r="AH442" s="2" ph="1"/>
      <c r="GR442" s="2" ph="1"/>
    </row>
    <row r="443" spans="34:200" ht="21.75" x14ac:dyDescent="0.2">
      <c r="AH443" s="2" ph="1"/>
      <c r="GR443" s="2" ph="1"/>
    </row>
    <row r="449" spans="34:200" ht="21.75" x14ac:dyDescent="0.2">
      <c r="AH449" s="2" ph="1"/>
      <c r="GR449" s="2" ph="1"/>
    </row>
    <row r="451" spans="34:200" ht="21.75" x14ac:dyDescent="0.2">
      <c r="AH451" s="2" ph="1"/>
      <c r="GR451" s="2" ph="1"/>
    </row>
    <row r="452" spans="34:200" ht="21.75" x14ac:dyDescent="0.2">
      <c r="AH452" s="2" ph="1"/>
      <c r="GR452" s="2" ph="1"/>
    </row>
    <row r="453" spans="34:200" ht="21.75" x14ac:dyDescent="0.2">
      <c r="AH453" s="2" ph="1"/>
      <c r="GR453" s="2" ph="1"/>
    </row>
    <row r="454" spans="34:200" ht="21.75" x14ac:dyDescent="0.2">
      <c r="AH454" s="2" ph="1"/>
      <c r="GR454" s="2" ph="1"/>
    </row>
    <row r="458" spans="34:200" ht="21.75" x14ac:dyDescent="0.2">
      <c r="AH458" s="2" ph="1"/>
      <c r="GR458" s="2" ph="1"/>
    </row>
    <row r="459" spans="34:200" ht="21.75" x14ac:dyDescent="0.2">
      <c r="AH459" s="2" ph="1"/>
      <c r="GR459" s="2" ph="1"/>
    </row>
    <row r="460" spans="34:200" ht="21.75" x14ac:dyDescent="0.2">
      <c r="AH460" s="2" ph="1"/>
      <c r="GR460" s="2" ph="1"/>
    </row>
    <row r="465" spans="34:200" ht="21.75" x14ac:dyDescent="0.2">
      <c r="AH465" s="2" ph="1"/>
      <c r="GR465" s="2" ph="1"/>
    </row>
    <row r="469" spans="34:200" ht="21.75" x14ac:dyDescent="0.2">
      <c r="AH469" s="2" ph="1"/>
      <c r="GR469" s="2" ph="1"/>
    </row>
    <row r="470" spans="34:200" ht="21.75" x14ac:dyDescent="0.2">
      <c r="AH470" s="2" ph="1"/>
      <c r="GR470" s="2" ph="1"/>
    </row>
    <row r="471" spans="34:200" ht="21.75" x14ac:dyDescent="0.2">
      <c r="AH471" s="2" ph="1"/>
      <c r="GR471" s="2" ph="1"/>
    </row>
    <row r="473" spans="34:200" ht="21.75" x14ac:dyDescent="0.2">
      <c r="AH473" s="2" ph="1"/>
      <c r="GR473" s="2" ph="1"/>
    </row>
    <row r="474" spans="34:200" ht="21.75" x14ac:dyDescent="0.2">
      <c r="AH474" s="2" ph="1"/>
      <c r="GR474" s="2" ph="1"/>
    </row>
    <row r="480" spans="34:200" ht="21.75" x14ac:dyDescent="0.2">
      <c r="AH480" s="2" ph="1"/>
      <c r="GR480" s="2" ph="1"/>
    </row>
    <row r="482" spans="34:200" ht="21.75" x14ac:dyDescent="0.2">
      <c r="AH482" s="2" ph="1"/>
      <c r="GR482" s="2" ph="1"/>
    </row>
    <row r="483" spans="34:200" ht="21.75" x14ac:dyDescent="0.2">
      <c r="AH483" s="2" ph="1"/>
      <c r="GR483" s="2" ph="1"/>
    </row>
    <row r="484" spans="34:200" ht="21.75" x14ac:dyDescent="0.2">
      <c r="AH484" s="2" ph="1"/>
      <c r="GR484" s="2" ph="1"/>
    </row>
    <row r="485" spans="34:200" ht="21.75" x14ac:dyDescent="0.2">
      <c r="AH485" s="2" ph="1"/>
      <c r="GR485" s="2" ph="1"/>
    </row>
    <row r="489" spans="34:200" ht="21.75" x14ac:dyDescent="0.2">
      <c r="AH489" s="2" ph="1"/>
      <c r="GR489" s="2" ph="1"/>
    </row>
    <row r="490" spans="34:200" ht="21.75" x14ac:dyDescent="0.2">
      <c r="AH490" s="2" ph="1"/>
      <c r="GR490" s="2" ph="1"/>
    </row>
    <row r="491" spans="34:200" ht="21.75" x14ac:dyDescent="0.2">
      <c r="AH491" s="2" ph="1"/>
      <c r="GR491" s="2" ph="1"/>
    </row>
    <row r="496" spans="34:200" ht="21.75" x14ac:dyDescent="0.2">
      <c r="AH496" s="2" ph="1"/>
      <c r="GR496" s="2" ph="1"/>
    </row>
    <row r="500" spans="34:200" ht="21.75" x14ac:dyDescent="0.2">
      <c r="AH500" s="2" ph="1"/>
      <c r="GR500" s="2" ph="1"/>
    </row>
    <row r="501" spans="34:200" ht="21.75" x14ac:dyDescent="0.2">
      <c r="AH501" s="2" ph="1"/>
      <c r="GR501" s="2" ph="1"/>
    </row>
    <row r="502" spans="34:200" ht="21.75" x14ac:dyDescent="0.2">
      <c r="AH502" s="2" ph="1"/>
      <c r="GR502" s="2" ph="1"/>
    </row>
    <row r="506" spans="34:200" ht="21.75" x14ac:dyDescent="0.2">
      <c r="AH506" s="2" ph="1"/>
      <c r="GR506" s="2" ph="1"/>
    </row>
    <row r="507" spans="34:200" ht="21.75" x14ac:dyDescent="0.2">
      <c r="AH507" s="2" ph="1"/>
      <c r="GR507" s="2" ph="1"/>
    </row>
    <row r="511" spans="34:200" ht="21.75" x14ac:dyDescent="0.2">
      <c r="AH511" s="2" ph="1"/>
      <c r="GR511" s="2" ph="1"/>
    </row>
    <row r="512" spans="34:200" ht="21.75" x14ac:dyDescent="0.2">
      <c r="AH512" s="2" ph="1"/>
      <c r="GR512" s="2" ph="1"/>
    </row>
    <row r="513" spans="34:200" ht="21.75" x14ac:dyDescent="0.2">
      <c r="AH513" s="2" ph="1"/>
      <c r="GR513" s="2" ph="1"/>
    </row>
    <row r="517" spans="34:200" ht="21.75" x14ac:dyDescent="0.2">
      <c r="AH517" s="2" ph="1"/>
      <c r="GR517" s="2" ph="1"/>
    </row>
    <row r="518" spans="34:200" ht="21.75" x14ac:dyDescent="0.2">
      <c r="AH518" s="2" ph="1"/>
      <c r="GR518" s="2" ph="1"/>
    </row>
    <row r="522" spans="34:200" ht="21.75" x14ac:dyDescent="0.2">
      <c r="AH522" s="2" ph="1"/>
      <c r="GR522" s="2" ph="1"/>
    </row>
    <row r="523" spans="34:200" ht="21.75" x14ac:dyDescent="0.2">
      <c r="AH523" s="2" ph="1"/>
      <c r="GR523" s="2" ph="1"/>
    </row>
    <row r="524" spans="34:200" ht="21.75" x14ac:dyDescent="0.2">
      <c r="AH524" s="2" ph="1"/>
      <c r="GR524" s="2" ph="1"/>
    </row>
    <row r="528" spans="34:200" ht="21.75" x14ac:dyDescent="0.2">
      <c r="AH528" s="2" ph="1"/>
      <c r="GR528" s="2" ph="1"/>
    </row>
    <row r="529" spans="34:200" ht="21.75" x14ac:dyDescent="0.2">
      <c r="AH529" s="2" ph="1"/>
      <c r="GR529" s="2" ph="1"/>
    </row>
    <row r="533" spans="34:200" ht="21.75" x14ac:dyDescent="0.2">
      <c r="AH533" s="2" ph="1"/>
      <c r="GR533" s="2" ph="1"/>
    </row>
    <row r="534" spans="34:200" ht="21.75" x14ac:dyDescent="0.2">
      <c r="AH534" s="2" ph="1"/>
      <c r="GR534" s="2" ph="1"/>
    </row>
    <row r="536" spans="34:200" ht="21.75" x14ac:dyDescent="0.2">
      <c r="AH536" s="2" ph="1"/>
      <c r="GR536" s="2" ph="1"/>
    </row>
    <row r="537" spans="34:200" ht="21.75" x14ac:dyDescent="0.2">
      <c r="AH537" s="2" ph="1"/>
      <c r="GR537" s="2" ph="1"/>
    </row>
    <row r="541" spans="34:200" ht="21.75" x14ac:dyDescent="0.2">
      <c r="AH541" s="2" ph="1"/>
      <c r="GR541" s="2" ph="1"/>
    </row>
    <row r="542" spans="34:200" ht="21.75" x14ac:dyDescent="0.2">
      <c r="AH542" s="2" ph="1"/>
      <c r="GR542" s="2" ph="1"/>
    </row>
    <row r="543" spans="34:200" ht="21.75" x14ac:dyDescent="0.2">
      <c r="AH543" s="2" ph="1"/>
      <c r="GR543" s="2" ph="1"/>
    </row>
    <row r="547" spans="34:200" ht="21.75" x14ac:dyDescent="0.2">
      <c r="AH547" s="2" ph="1"/>
      <c r="GR547" s="2" ph="1"/>
    </row>
    <row r="548" spans="34:200" ht="21.75" x14ac:dyDescent="0.2">
      <c r="AH548" s="2" ph="1"/>
      <c r="GR548" s="2" ph="1"/>
    </row>
    <row r="552" spans="34:200" ht="21.75" x14ac:dyDescent="0.2">
      <c r="AH552" s="2" ph="1"/>
      <c r="GR552" s="2" ph="1"/>
    </row>
    <row r="553" spans="34:200" ht="21.75" x14ac:dyDescent="0.2">
      <c r="AH553" s="2" ph="1"/>
      <c r="GR553" s="2" ph="1"/>
    </row>
    <row r="554" spans="34:200" ht="21.75" x14ac:dyDescent="0.2">
      <c r="AH554" s="2" ph="1"/>
      <c r="GR554" s="2" ph="1"/>
    </row>
    <row r="558" spans="34:200" ht="21.75" x14ac:dyDescent="0.2">
      <c r="AH558" s="2" ph="1"/>
      <c r="GR558" s="2" ph="1"/>
    </row>
    <row r="559" spans="34:200" ht="21.75" x14ac:dyDescent="0.2">
      <c r="AH559" s="2" ph="1"/>
      <c r="GR559" s="2" ph="1"/>
    </row>
    <row r="563" spans="34:200" ht="21.75" x14ac:dyDescent="0.2">
      <c r="AH563" s="2" ph="1"/>
      <c r="GR563" s="2" ph="1"/>
    </row>
    <row r="564" spans="34:200" ht="21.75" x14ac:dyDescent="0.2">
      <c r="AH564" s="2" ph="1"/>
      <c r="GR564" s="2" ph="1"/>
    </row>
  </sheetData>
  <protectedRanges>
    <protectedRange sqref="I34:K34 R1:Z33 J1:K33 R34:Y69 R138:Z1048576 J138:K1048576 J35:K137 R70:Z137" name="新项目"/>
    <protectedRange sqref="O34:P68 L1:Q33 L49:N68 L69:Q1048576" name="新项目_1"/>
    <protectedRange sqref="I72" name="新项目_2"/>
  </protectedRanges>
  <sortState ref="C90:H97">
    <sortCondition descending="1" ref="C90"/>
  </sortState>
  <mergeCells count="14">
    <mergeCell ref="B14:B22"/>
    <mergeCell ref="B23:B31"/>
    <mergeCell ref="B5:B13"/>
    <mergeCell ref="B3:C3"/>
    <mergeCell ref="B2:C2"/>
    <mergeCell ref="B4:C4"/>
    <mergeCell ref="B34:C34"/>
    <mergeCell ref="B72:C72"/>
    <mergeCell ref="B73:C73"/>
    <mergeCell ref="B84:C84"/>
    <mergeCell ref="B103:C103"/>
    <mergeCell ref="B53:C53"/>
    <mergeCell ref="B43:C43"/>
    <mergeCell ref="B35:C35"/>
  </mergeCells>
  <phoneticPr fontId="6"/>
  <conditionalFormatting sqref="I74:I80 H36:I41 D44:I52 D54:I69 D74:H82 D85:I102 D104:I138">
    <cfRule type="dataBar" priority="2029">
      <dataBar>
        <cfvo type="num" val="0"/>
        <cfvo type="num" val="0.8"/>
        <color rgb="FFFF555A"/>
      </dataBar>
      <extLst>
        <ext xmlns:x14="http://schemas.microsoft.com/office/spreadsheetml/2009/9/main" uri="{B025F937-C7B1-47D3-B67F-A62EFF666E3E}">
          <x14:id>{1801FF75-F114-475D-8856-0D5F56048CB1}</x14:id>
        </ext>
      </extLst>
    </cfRule>
  </conditionalFormatting>
  <conditionalFormatting sqref="H16 H7">
    <cfRule type="cellIs" dxfId="120" priority="2021" stopIfTrue="1" operator="greaterThanOrEqual">
      <formula>0.99</formula>
    </cfRule>
    <cfRule type="cellIs" dxfId="119" priority="2022" stopIfTrue="1" operator="greaterThanOrEqual">
      <formula>0.97</formula>
    </cfRule>
    <cfRule type="cellIs" dxfId="118" priority="2023" operator="greaterThanOrEqual">
      <formula>0.95</formula>
    </cfRule>
    <cfRule type="cellIs" dxfId="117" priority="2024" operator="lessThan">
      <formula>0.95</formula>
    </cfRule>
  </conditionalFormatting>
  <conditionalFormatting sqref="H18 H9">
    <cfRule type="cellIs" dxfId="116" priority="2025" stopIfTrue="1" operator="greaterThanOrEqual">
      <formula>0.98</formula>
    </cfRule>
    <cfRule type="cellIs" dxfId="115" priority="2026" stopIfTrue="1" operator="greaterThanOrEqual">
      <formula>0.95</formula>
    </cfRule>
    <cfRule type="cellIs" dxfId="114" priority="2027" stopIfTrue="1" operator="greaterThanOrEqual">
      <formula>0.92</formula>
    </cfRule>
    <cfRule type="cellIs" dxfId="113" priority="2028" stopIfTrue="1" operator="lessThan">
      <formula>0.92</formula>
    </cfRule>
  </conditionalFormatting>
  <conditionalFormatting sqref="H25">
    <cfRule type="cellIs" dxfId="112" priority="2017" stopIfTrue="1" operator="greaterThanOrEqual">
      <formula>0.98</formula>
    </cfRule>
    <cfRule type="cellIs" dxfId="111" priority="2018" stopIfTrue="1" operator="greaterThanOrEqual">
      <formula>0.95</formula>
    </cfRule>
    <cfRule type="cellIs" dxfId="110" priority="2019" operator="greaterThanOrEqual">
      <formula>0.92</formula>
    </cfRule>
    <cfRule type="cellIs" dxfId="109" priority="2020" operator="lessThan">
      <formula>0.92</formula>
    </cfRule>
  </conditionalFormatting>
  <conditionalFormatting sqref="H27:I27">
    <cfRule type="cellIs" dxfId="108" priority="1950" stopIfTrue="1" operator="greaterThanOrEqual">
      <formula>0.96</formula>
    </cfRule>
    <cfRule type="cellIs" dxfId="107" priority="1951" stopIfTrue="1" operator="greaterThanOrEqual">
      <formula>0.92</formula>
    </cfRule>
    <cfRule type="cellIs" dxfId="106" priority="1952" stopIfTrue="1" operator="greaterThanOrEqual">
      <formula>0.88</formula>
    </cfRule>
    <cfRule type="cellIs" dxfId="105" priority="1953" stopIfTrue="1" operator="lessThan">
      <formula>0.88</formula>
    </cfRule>
  </conditionalFormatting>
  <conditionalFormatting sqref="I7 I16">
    <cfRule type="cellIs" dxfId="104" priority="1712" stopIfTrue="1" operator="greaterThanOrEqual">
      <formula>0.99</formula>
    </cfRule>
    <cfRule type="cellIs" dxfId="103" priority="1713" stopIfTrue="1" operator="greaterThanOrEqual">
      <formula>0.97</formula>
    </cfRule>
    <cfRule type="cellIs" dxfId="102" priority="1714" operator="greaterThanOrEqual">
      <formula>0.95</formula>
    </cfRule>
    <cfRule type="cellIs" dxfId="101" priority="1715" operator="lessThan">
      <formula>0.95</formula>
    </cfRule>
  </conditionalFormatting>
  <conditionalFormatting sqref="I9 I18">
    <cfRule type="cellIs" dxfId="100" priority="1716" stopIfTrue="1" operator="greaterThanOrEqual">
      <formula>0.98</formula>
    </cfRule>
    <cfRule type="cellIs" dxfId="99" priority="1717" stopIfTrue="1" operator="greaterThanOrEqual">
      <formula>0.95</formula>
    </cfRule>
    <cfRule type="cellIs" dxfId="98" priority="1718" stopIfTrue="1" operator="greaterThanOrEqual">
      <formula>0.92</formula>
    </cfRule>
    <cfRule type="cellIs" dxfId="97" priority="1719" stopIfTrue="1" operator="lessThan">
      <formula>0.92</formula>
    </cfRule>
  </conditionalFormatting>
  <conditionalFormatting sqref="I25">
    <cfRule type="cellIs" dxfId="96" priority="1708" stopIfTrue="1" operator="greaterThanOrEqual">
      <formula>0.98</formula>
    </cfRule>
    <cfRule type="cellIs" dxfId="95" priority="1709" stopIfTrue="1" operator="greaterThanOrEqual">
      <formula>0.95</formula>
    </cfRule>
    <cfRule type="cellIs" dxfId="94" priority="1710" operator="greaterThanOrEqual">
      <formula>0.92</formula>
    </cfRule>
    <cfRule type="cellIs" dxfId="93" priority="1711" operator="lessThan">
      <formula>0.92</formula>
    </cfRule>
  </conditionalFormatting>
  <conditionalFormatting sqref="C51">
    <cfRule type="duplicateValues" dxfId="92" priority="1606"/>
  </conditionalFormatting>
  <conditionalFormatting sqref="C50">
    <cfRule type="duplicateValues" dxfId="91" priority="1608"/>
  </conditionalFormatting>
  <conditionalFormatting sqref="C50">
    <cfRule type="duplicateValues" dxfId="90" priority="1609"/>
    <cfRule type="duplicateValues" dxfId="89" priority="1610"/>
  </conditionalFormatting>
  <conditionalFormatting sqref="C69">
    <cfRule type="duplicateValues" dxfId="88" priority="1534"/>
  </conditionalFormatting>
  <conditionalFormatting sqref="C69">
    <cfRule type="duplicateValues" dxfId="87" priority="1535"/>
    <cfRule type="duplicateValues" dxfId="86" priority="1536"/>
  </conditionalFormatting>
  <conditionalFormatting sqref="C69">
    <cfRule type="duplicateValues" dxfId="85" priority="1537"/>
  </conditionalFormatting>
  <conditionalFormatting sqref="I82">
    <cfRule type="dataBar" priority="140">
      <dataBar>
        <cfvo type="num" val="0"/>
        <cfvo type="num" val="0.8"/>
        <color rgb="FFFF555A"/>
      </dataBar>
      <extLst>
        <ext xmlns:x14="http://schemas.microsoft.com/office/spreadsheetml/2009/9/main" uri="{B025F937-C7B1-47D3-B67F-A62EFF666E3E}">
          <x14:id>{B14C8CA2-AB19-4A65-8B33-540C6D195F9B}</x14:id>
        </ext>
      </extLst>
    </cfRule>
  </conditionalFormatting>
  <conditionalFormatting sqref="C101">
    <cfRule type="duplicateValues" dxfId="84" priority="134"/>
  </conditionalFormatting>
  <conditionalFormatting sqref="C100">
    <cfRule type="duplicateValues" dxfId="83" priority="135"/>
  </conditionalFormatting>
  <conditionalFormatting sqref="C100">
    <cfRule type="duplicateValues" dxfId="82" priority="136"/>
    <cfRule type="duplicateValues" dxfId="81" priority="137"/>
  </conditionalFormatting>
  <conditionalFormatting sqref="I81">
    <cfRule type="dataBar" priority="99">
      <dataBar>
        <cfvo type="num" val="0"/>
        <cfvo type="num" val="0.8"/>
        <color rgb="FFFF555A"/>
      </dataBar>
      <extLst>
        <ext xmlns:x14="http://schemas.microsoft.com/office/spreadsheetml/2009/9/main" uri="{B025F937-C7B1-47D3-B67F-A62EFF666E3E}">
          <x14:id>{87BE96C5-702A-4767-A857-1B8335E3B1D3}</x14:id>
        </ext>
      </extLst>
    </cfRule>
  </conditionalFormatting>
  <conditionalFormatting sqref="C81">
    <cfRule type="duplicateValues" dxfId="80" priority="87"/>
  </conditionalFormatting>
  <conditionalFormatting sqref="C81">
    <cfRule type="duplicateValues" dxfId="79" priority="88"/>
    <cfRule type="duplicateValues" dxfId="78" priority="89"/>
  </conditionalFormatting>
  <conditionalFormatting sqref="C81">
    <cfRule type="duplicateValues" dxfId="77" priority="90"/>
  </conditionalFormatting>
  <conditionalFormatting sqref="C138">
    <cfRule type="duplicateValues" dxfId="76" priority="73"/>
  </conditionalFormatting>
  <conditionalFormatting sqref="C138">
    <cfRule type="duplicateValues" dxfId="75" priority="74"/>
    <cfRule type="duplicateValues" dxfId="74" priority="75"/>
  </conditionalFormatting>
  <conditionalFormatting sqref="C138">
    <cfRule type="duplicateValues" dxfId="73" priority="76"/>
  </conditionalFormatting>
  <conditionalFormatting sqref="C138">
    <cfRule type="duplicateValues" dxfId="72" priority="72"/>
  </conditionalFormatting>
  <conditionalFormatting sqref="C40">
    <cfRule type="duplicateValues" dxfId="71" priority="51"/>
  </conditionalFormatting>
  <conditionalFormatting sqref="C40">
    <cfRule type="duplicateValues" dxfId="70" priority="52"/>
    <cfRule type="duplicateValues" dxfId="69" priority="53"/>
  </conditionalFormatting>
  <conditionalFormatting sqref="C40">
    <cfRule type="duplicateValues" dxfId="68" priority="54"/>
  </conditionalFormatting>
  <conditionalFormatting sqref="M50">
    <cfRule type="duplicateValues" dxfId="67" priority="5908"/>
  </conditionalFormatting>
  <conditionalFormatting sqref="O50:O53">
    <cfRule type="duplicateValues" dxfId="66" priority="6083"/>
  </conditionalFormatting>
  <conditionalFormatting sqref="L69:L1048576 L50:L53 L1:L33">
    <cfRule type="duplicateValues" dxfId="65" priority="6091"/>
  </conditionalFormatting>
  <conditionalFormatting sqref="C50">
    <cfRule type="duplicateValues" dxfId="64" priority="6098"/>
  </conditionalFormatting>
  <conditionalFormatting sqref="C36:C39">
    <cfRule type="duplicateValues" dxfId="63" priority="6103"/>
  </conditionalFormatting>
  <conditionalFormatting sqref="L36:L38 C36:C39">
    <cfRule type="duplicateValues" dxfId="62" priority="6105"/>
  </conditionalFormatting>
  <conditionalFormatting sqref="L34:L43">
    <cfRule type="duplicateValues" dxfId="61" priority="6110"/>
  </conditionalFormatting>
  <conditionalFormatting sqref="D36:G41">
    <cfRule type="dataBar" priority="25">
      <dataBar>
        <cfvo type="num" val="0"/>
        <cfvo type="num" val="0.8"/>
        <color rgb="FFFF555A"/>
      </dataBar>
      <extLst>
        <ext xmlns:x14="http://schemas.microsoft.com/office/spreadsheetml/2009/9/main" uri="{B025F937-C7B1-47D3-B67F-A62EFF666E3E}">
          <x14:id>{103089AC-F460-4FD1-B6C3-D716F6630F07}</x14:id>
        </ext>
      </extLst>
    </cfRule>
  </conditionalFormatting>
  <conditionalFormatting sqref="C44:C49">
    <cfRule type="duplicateValues" dxfId="60" priority="6114"/>
  </conditionalFormatting>
  <conditionalFormatting sqref="L44:L49">
    <cfRule type="duplicateValues" dxfId="59" priority="6117"/>
  </conditionalFormatting>
  <conditionalFormatting sqref="C54:C68">
    <cfRule type="duplicateValues" dxfId="58" priority="6122"/>
  </conditionalFormatting>
  <conditionalFormatting sqref="L54:L68">
    <cfRule type="duplicateValues" dxfId="57" priority="6125"/>
  </conditionalFormatting>
  <conditionalFormatting sqref="C74:C80">
    <cfRule type="duplicateValues" dxfId="56" priority="6128"/>
  </conditionalFormatting>
  <conditionalFormatting sqref="C74:C81">
    <cfRule type="duplicateValues" dxfId="55" priority="6129"/>
  </conditionalFormatting>
  <conditionalFormatting sqref="C85:C99">
    <cfRule type="duplicateValues" dxfId="54" priority="6132"/>
  </conditionalFormatting>
  <conditionalFormatting sqref="C85:C99">
    <cfRule type="duplicateValues" dxfId="53" priority="6136"/>
    <cfRule type="duplicateValues" dxfId="52" priority="6137"/>
  </conditionalFormatting>
  <conditionalFormatting sqref="C85:C100">
    <cfRule type="duplicateValues" dxfId="51" priority="6138"/>
  </conditionalFormatting>
  <conditionalFormatting sqref="C104:C137">
    <cfRule type="duplicateValues" dxfId="50" priority="6141"/>
  </conditionalFormatting>
  <conditionalFormatting sqref="C104:C137">
    <cfRule type="duplicateValues" dxfId="49" priority="6147"/>
    <cfRule type="duplicateValues" dxfId="48" priority="6148"/>
  </conditionalFormatting>
  <pageMargins left="0.7" right="0.7" top="0.75" bottom="0.75" header="0.3" footer="0.3"/>
  <pageSetup paperSize="9" orientation="portrait" r:id="rId1"/>
  <ignoredErrors>
    <ignoredError sqref="I7 I9 I11 I13 I16 I18 I20 I22 I25 I27 I29 I31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01FF75-F114-475D-8856-0D5F56048CB1}">
            <x14:dataBar minLength="0" maxLength="100">
              <x14:cfvo type="num">
                <xm:f>0</xm:f>
              </x14:cfvo>
              <x14:cfvo type="num">
                <xm:f>0.8</xm:f>
              </x14:cfvo>
              <x14:negativeFillColor rgb="FFFF0000"/>
              <x14:axisColor rgb="FF000000"/>
            </x14:dataBar>
          </x14:cfRule>
          <xm:sqref>I74:I80 H36:I41 D44:I52 D54:I69 D74:H82 D85:I102 D104:I138</xm:sqref>
        </x14:conditionalFormatting>
        <x14:conditionalFormatting xmlns:xm="http://schemas.microsoft.com/office/excel/2006/main">
          <x14:cfRule type="dataBar" id="{B14C8CA2-AB19-4A65-8B33-540C6D195F9B}">
            <x14:dataBar minLength="0" maxLength="100">
              <x14:cfvo type="num">
                <xm:f>0</xm:f>
              </x14:cfvo>
              <x14:cfvo type="num">
                <xm:f>0.8</xm:f>
              </x14:cfvo>
              <x14:negativeFillColor rgb="FFFF0000"/>
              <x14:axisColor rgb="FF000000"/>
            </x14:dataBar>
          </x14:cfRule>
          <xm:sqref>I82</xm:sqref>
        </x14:conditionalFormatting>
        <x14:conditionalFormatting xmlns:xm="http://schemas.microsoft.com/office/excel/2006/main">
          <x14:cfRule type="dataBar" id="{87BE96C5-702A-4767-A857-1B8335E3B1D3}">
            <x14:dataBar minLength="0" maxLength="100">
              <x14:cfvo type="num">
                <xm:f>0</xm:f>
              </x14:cfvo>
              <x14:cfvo type="num">
                <xm:f>0.8</xm:f>
              </x14:cfvo>
              <x14:negativeFillColor rgb="FFFF0000"/>
              <x14:axisColor rgb="FF000000"/>
            </x14:dataBar>
          </x14:cfRule>
          <xm:sqref>I81</xm:sqref>
        </x14:conditionalFormatting>
        <x14:conditionalFormatting xmlns:xm="http://schemas.microsoft.com/office/excel/2006/main">
          <x14:cfRule type="dataBar" id="{103089AC-F460-4FD1-B6C3-D716F6630F07}">
            <x14:dataBar minLength="0" maxLength="100">
              <x14:cfvo type="num">
                <xm:f>0</xm:f>
              </x14:cfvo>
              <x14:cfvo type="num">
                <xm:f>0.8</xm:f>
              </x14:cfvo>
              <x14:negativeFillColor rgb="FFFF0000"/>
              <x14:axisColor rgb="FF000000"/>
            </x14:dataBar>
          </x14:cfRule>
          <xm:sqref>D36:G41</xm:sqref>
        </x14:conditionalFormatting>
        <x14:conditionalFormatting xmlns:xm="http://schemas.microsoft.com/office/excel/2006/main">
          <x14:cfRule type="cellIs" priority="363" stopIfTrue="1" operator="greaterThanOrEqual" id="{DA60D397-6CC5-4590-9886-AAE3CC8EA168}">
            <xm:f>'Yield color rule'!$D$5</xm:f>
            <x14:dxf>
              <numFmt numFmtId="179" formatCode="0.0%"/>
              <fill>
                <patternFill>
                  <bgColor rgb="FF00FF00"/>
                </patternFill>
              </fill>
            </x14:dxf>
          </x14:cfRule>
          <x14:cfRule type="cellIs" priority="364" stopIfTrue="1" operator="greaterThanOrEqual" id="{7EBA2D91-7D1A-47F8-B017-6A3EF7107391}">
            <xm:f>'Yield color rule'!$D$6</xm:f>
            <x14:dxf>
              <fill>
                <patternFill>
                  <bgColor rgb="FFFFFF00"/>
                </patternFill>
              </fill>
            </x14:dxf>
          </x14:cfRule>
          <x14:cfRule type="cellIs" priority="365" operator="greaterThanOrEqual" id="{68B20D7C-8F6C-4DD3-8339-53462D6FE379}">
            <xm:f>'Yield color rule'!$D$7</xm:f>
            <x14:dxf>
              <fill>
                <patternFill>
                  <bgColor rgb="FFFFC000"/>
                </patternFill>
              </fill>
            </x14:dxf>
          </x14:cfRule>
          <x14:cfRule type="cellIs" priority="366" operator="lessThan" id="{EB57337C-E03F-4977-AC3B-2AD7319CE9F5}">
            <xm:f>'Yield color rule'!$D$8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H7:I7</xm:sqref>
        </x14:conditionalFormatting>
        <x14:conditionalFormatting xmlns:xm="http://schemas.microsoft.com/office/excel/2006/main">
          <x14:cfRule type="cellIs" priority="367" stopIfTrue="1" operator="greaterThanOrEqual" id="{847A2F31-4990-42CD-81F1-71F894CCE675}">
            <xm:f>'Yield color rule'!$E$5</xm:f>
            <x14:dxf>
              <numFmt numFmtId="179" formatCode="0.0%"/>
              <fill>
                <patternFill>
                  <bgColor rgb="FF00FF00"/>
                </patternFill>
              </fill>
            </x14:dxf>
          </x14:cfRule>
          <x14:cfRule type="cellIs" priority="368" stopIfTrue="1" operator="greaterThanOrEqual" id="{FAA982E1-00B3-4FF4-A428-57C9F4CA4AC6}">
            <xm:f>'Yield color rule'!$E$6</xm:f>
            <x14:dxf>
              <fill>
                <patternFill>
                  <bgColor rgb="FFFFFF00"/>
                </patternFill>
              </fill>
            </x14:dxf>
          </x14:cfRule>
          <x14:cfRule type="cellIs" priority="369" stopIfTrue="1" operator="greaterThanOrEqual" id="{66550DF7-0A5D-437D-91EF-256B9B653A9C}">
            <xm:f>'Yield color rule'!$E$7</xm:f>
            <x14:dxf>
              <fill>
                <patternFill>
                  <bgColor rgb="FFFFC000"/>
                </patternFill>
              </fill>
            </x14:dxf>
          </x14:cfRule>
          <x14:cfRule type="cellIs" priority="370" stopIfTrue="1" operator="lessThan" id="{60E48A0B-5FCD-454E-8561-0EA3EFD3A2A5}">
            <xm:f>'Yield color rule'!$E$8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H9:I9</xm:sqref>
        </x14:conditionalFormatting>
        <x14:conditionalFormatting xmlns:xm="http://schemas.microsoft.com/office/excel/2006/main">
          <x14:cfRule type="cellIs" priority="63" stopIfTrue="1" operator="greaterThanOrEqual" id="{B655C749-8AC8-4591-AEA6-1F7BDE27C889}">
            <xm:f>'Yield color rule'!$F$5</xm:f>
            <x14:dxf>
              <numFmt numFmtId="179" formatCode="0.0%"/>
              <fill>
                <patternFill>
                  <bgColor rgb="FF00FF00"/>
                </patternFill>
              </fill>
            </x14:dxf>
          </x14:cfRule>
          <x14:cfRule type="cellIs" priority="64" stopIfTrue="1" operator="greaterThanOrEqual" id="{79A23411-7D8D-499E-BE7F-734B549A0EDA}">
            <xm:f>'Yield color rule'!$F$6</xm:f>
            <x14:dxf>
              <fill>
                <patternFill>
                  <bgColor rgb="FFFFFF00"/>
                </patternFill>
              </fill>
            </x14:dxf>
          </x14:cfRule>
          <x14:cfRule type="cellIs" priority="65" stopIfTrue="1" operator="greaterThanOrEqual" id="{56E3ADE9-8582-4E17-B745-EE1B75F86172}">
            <xm:f>'Yield color rule'!$F$7</xm:f>
            <x14:dxf>
              <fill>
                <patternFill>
                  <bgColor rgb="FFFFC000"/>
                </patternFill>
              </fill>
            </x14:dxf>
          </x14:cfRule>
          <x14:cfRule type="cellIs" priority="66" stopIfTrue="1" operator="lessThan" id="{D8B8CF46-469A-4171-A8AD-6C985C588FB8}">
            <xm:f>'Yield color rule'!$F$8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H16:I16</xm:sqref>
        </x14:conditionalFormatting>
        <x14:conditionalFormatting xmlns:xm="http://schemas.microsoft.com/office/excel/2006/main">
          <x14:cfRule type="cellIs" priority="59" stopIfTrue="1" operator="greaterThanOrEqual" id="{83283B64-CBF9-4037-97B5-B776148EC8A9}">
            <xm:f>'Yield color rule'!$G$5</xm:f>
            <x14:dxf>
              <numFmt numFmtId="179" formatCode="0.0%"/>
              <fill>
                <patternFill>
                  <bgColor rgb="FF00FF00"/>
                </patternFill>
              </fill>
            </x14:dxf>
          </x14:cfRule>
          <x14:cfRule type="cellIs" priority="60" stopIfTrue="1" operator="greaterThanOrEqual" id="{3DC7A4CF-6301-446C-8304-438A72B5B90D}">
            <xm:f>'Yield color rule'!$G$6</xm:f>
            <x14:dxf>
              <fill>
                <patternFill>
                  <bgColor rgb="FFFFFF00"/>
                </patternFill>
              </fill>
            </x14:dxf>
          </x14:cfRule>
          <x14:cfRule type="cellIs" priority="61" stopIfTrue="1" operator="greaterThanOrEqual" id="{4A4B2F05-0A36-4D17-96FF-BD91EAF525CB}">
            <xm:f>'Yield color rule'!$G$7</xm:f>
            <x14:dxf>
              <fill>
                <patternFill>
                  <bgColor rgb="FFFFC000"/>
                </patternFill>
              </fill>
            </x14:dxf>
          </x14:cfRule>
          <x14:cfRule type="cellIs" priority="62" stopIfTrue="1" operator="lessThan" id="{68EA0BC8-B266-486D-BE89-0F73D9991C93}">
            <xm:f>'Yield color rule'!$G$8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H18:I18</xm:sqref>
        </x14:conditionalFormatting>
        <x14:conditionalFormatting xmlns:xm="http://schemas.microsoft.com/office/excel/2006/main">
          <x14:cfRule type="cellIs" priority="359" stopIfTrue="1" operator="greaterThanOrEqual" id="{F62F7B5A-820C-46E9-A9CA-5CED34F344BE}">
            <xm:f>'Yield color rule'!$H$5</xm:f>
            <x14:dxf>
              <numFmt numFmtId="179" formatCode="0.0%"/>
              <fill>
                <patternFill>
                  <bgColor rgb="FF00FF00"/>
                </patternFill>
              </fill>
            </x14:dxf>
          </x14:cfRule>
          <x14:cfRule type="cellIs" priority="360" stopIfTrue="1" operator="greaterThanOrEqual" id="{51AAA521-CF2A-4DE7-99A5-B5BC02B33677}">
            <xm:f>'Yield color rule'!$H$6</xm:f>
            <x14:dxf>
              <fill>
                <patternFill>
                  <bgColor rgb="FFFFFF00"/>
                </patternFill>
              </fill>
            </x14:dxf>
          </x14:cfRule>
          <x14:cfRule type="cellIs" priority="361" operator="greaterThanOrEqual" id="{CC08E90B-0A82-4862-98EE-DA1BACBD5B86}">
            <xm:f>'Yield color rule'!$H$7</xm:f>
            <x14:dxf>
              <fill>
                <patternFill>
                  <bgColor rgb="FFFFC000"/>
                </patternFill>
              </fill>
            </x14:dxf>
          </x14:cfRule>
          <x14:cfRule type="cellIs" priority="362" operator="lessThan" id="{D0DE775D-70C1-4630-93F3-618036ADAECD}">
            <xm:f>'Yield color rule'!$H$8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H25:I25</xm:sqref>
        </x14:conditionalFormatting>
        <x14:conditionalFormatting xmlns:xm="http://schemas.microsoft.com/office/excel/2006/main">
          <x14:cfRule type="cellIs" priority="55" stopIfTrue="1" operator="greaterThanOrEqual" id="{5EEA2086-4768-45F2-8181-BB3E5712F221}">
            <xm:f>'Yield color rule'!$I$5</xm:f>
            <x14:dxf>
              <numFmt numFmtId="179" formatCode="0.0%"/>
              <fill>
                <patternFill>
                  <bgColor rgb="FF00FF00"/>
                </patternFill>
              </fill>
            </x14:dxf>
          </x14:cfRule>
          <x14:cfRule type="cellIs" priority="56" stopIfTrue="1" operator="greaterThanOrEqual" id="{4840AA16-FA2D-46C9-AD6F-2496B5C7803A}">
            <xm:f>'Yield color rule'!$I$6</xm:f>
            <x14:dxf>
              <fill>
                <patternFill>
                  <bgColor rgb="FFFFFF00"/>
                </patternFill>
              </fill>
            </x14:dxf>
          </x14:cfRule>
          <x14:cfRule type="cellIs" priority="57" operator="greaterThanOrEqual" id="{C33B2215-CA4B-4A0B-8017-18F55D6BDE67}">
            <xm:f>'Yield color rule'!$I$7</xm:f>
            <x14:dxf>
              <fill>
                <patternFill>
                  <bgColor rgb="FFFFC000"/>
                </patternFill>
              </fill>
            </x14:dxf>
          </x14:cfRule>
          <x14:cfRule type="cellIs" priority="58" operator="lessThan" id="{4B61D019-7068-47E5-B9D5-F3E95EF0E4EC}">
            <xm:f>'Yield color rule'!$I$8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H27:I27</xm:sqref>
        </x14:conditionalFormatting>
        <x14:conditionalFormatting xmlns:xm="http://schemas.microsoft.com/office/excel/2006/main">
          <x14:cfRule type="cellIs" priority="17" stopIfTrue="1" operator="greaterThanOrEqual" id="{8D2E0C75-2D93-4E35-A192-4EC52D1152C2}">
            <xm:f>'Yield color rule'!$D$5</xm:f>
            <x14:dxf>
              <numFmt numFmtId="179" formatCode="0.0%"/>
              <fill>
                <patternFill>
                  <bgColor rgb="FF00FF00"/>
                </patternFill>
              </fill>
            </x14:dxf>
          </x14:cfRule>
          <x14:cfRule type="cellIs" priority="18" stopIfTrue="1" operator="greaterThanOrEqual" id="{4276EDAC-BA07-4C78-A951-F0F0DC60DF7C}">
            <xm:f>'Yield color rule'!$D$6</xm:f>
            <x14:dxf>
              <fill>
                <patternFill>
                  <bgColor rgb="FFFFFF00"/>
                </patternFill>
              </fill>
            </x14:dxf>
          </x14:cfRule>
          <x14:cfRule type="cellIs" priority="19" operator="greaterThanOrEqual" id="{59CB1421-6094-4514-BB66-E08A9A883072}">
            <xm:f>'Yield color rule'!$D$7</xm:f>
            <x14:dxf>
              <fill>
                <patternFill>
                  <bgColor rgb="FFFFC000"/>
                </patternFill>
              </fill>
            </x14:dxf>
          </x14:cfRule>
          <x14:cfRule type="cellIs" priority="20" operator="lessThan" id="{9321A250-4D39-459B-AB19-60504C685204}">
            <xm:f>'Yield color rule'!$D$8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D7:G7</xm:sqref>
        </x14:conditionalFormatting>
        <x14:conditionalFormatting xmlns:xm="http://schemas.microsoft.com/office/excel/2006/main">
          <x14:cfRule type="cellIs" priority="21" stopIfTrue="1" operator="greaterThanOrEqual" id="{2B69C096-FDE1-443F-A909-CC3F11F247AE}">
            <xm:f>'Yield color rule'!$E$5</xm:f>
            <x14:dxf>
              <numFmt numFmtId="179" formatCode="0.0%"/>
              <fill>
                <patternFill>
                  <bgColor rgb="FF00FF00"/>
                </patternFill>
              </fill>
            </x14:dxf>
          </x14:cfRule>
          <x14:cfRule type="cellIs" priority="22" stopIfTrue="1" operator="greaterThanOrEqual" id="{2AA206EE-6CC4-4E6F-A3D9-D1CD203754EF}">
            <xm:f>'Yield color rule'!$E$6</xm:f>
            <x14:dxf>
              <fill>
                <patternFill>
                  <bgColor rgb="FFFFFF00"/>
                </patternFill>
              </fill>
            </x14:dxf>
          </x14:cfRule>
          <x14:cfRule type="cellIs" priority="23" stopIfTrue="1" operator="greaterThanOrEqual" id="{6B89B430-631D-4FB7-B5C3-2E59EA1E2ED8}">
            <xm:f>'Yield color rule'!$E$7</xm:f>
            <x14:dxf>
              <fill>
                <patternFill>
                  <bgColor rgb="FFFFC000"/>
                </patternFill>
              </fill>
            </x14:dxf>
          </x14:cfRule>
          <x14:cfRule type="cellIs" priority="24" stopIfTrue="1" operator="lessThan" id="{71C4B777-BC47-40DF-B1AE-98EFA1AABA78}">
            <xm:f>'Yield color rule'!$E$8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D9:G9</xm:sqref>
        </x14:conditionalFormatting>
        <x14:conditionalFormatting xmlns:xm="http://schemas.microsoft.com/office/excel/2006/main">
          <x14:cfRule type="cellIs" priority="9" stopIfTrue="1" operator="greaterThanOrEqual" id="{AE4B2431-AFBF-4706-883D-5AFDC4843236}">
            <xm:f>'Yield color rule'!$F$5</xm:f>
            <x14:dxf>
              <numFmt numFmtId="179" formatCode="0.0%"/>
              <fill>
                <patternFill>
                  <bgColor rgb="FF00FF00"/>
                </patternFill>
              </fill>
            </x14:dxf>
          </x14:cfRule>
          <x14:cfRule type="cellIs" priority="10" stopIfTrue="1" operator="greaterThanOrEqual" id="{A4233CC6-C90E-4638-8E5D-BF7CC43E8582}">
            <xm:f>'Yield color rule'!$F$6</xm:f>
            <x14:dxf>
              <fill>
                <patternFill>
                  <bgColor rgb="FFFFFF00"/>
                </patternFill>
              </fill>
            </x14:dxf>
          </x14:cfRule>
          <x14:cfRule type="cellIs" priority="11" stopIfTrue="1" operator="greaterThanOrEqual" id="{72BDB21D-BC19-4ED3-B83B-43D3621189A6}">
            <xm:f>'Yield color rule'!$F$7</xm:f>
            <x14:dxf>
              <fill>
                <patternFill>
                  <bgColor rgb="FFFFC000"/>
                </patternFill>
              </fill>
            </x14:dxf>
          </x14:cfRule>
          <x14:cfRule type="cellIs" priority="12" stopIfTrue="1" operator="lessThan" id="{30123563-4FC7-4DC1-A299-C2019820DF03}">
            <xm:f>'Yield color rule'!$F$8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D16:G16</xm:sqref>
        </x14:conditionalFormatting>
        <x14:conditionalFormatting xmlns:xm="http://schemas.microsoft.com/office/excel/2006/main">
          <x14:cfRule type="cellIs" priority="5" stopIfTrue="1" operator="greaterThanOrEqual" id="{8F31C872-6697-4917-99A4-42EFF2C7D1C2}">
            <xm:f>'Yield color rule'!$G$5</xm:f>
            <x14:dxf>
              <numFmt numFmtId="179" formatCode="0.0%"/>
              <fill>
                <patternFill>
                  <bgColor rgb="FF00FF00"/>
                </patternFill>
              </fill>
            </x14:dxf>
          </x14:cfRule>
          <x14:cfRule type="cellIs" priority="6" stopIfTrue="1" operator="greaterThanOrEqual" id="{D2211A82-D4F7-43B0-9EE5-15BE35684F9B}">
            <xm:f>'Yield color rule'!$G$6</xm:f>
            <x14:dxf>
              <fill>
                <patternFill>
                  <bgColor rgb="FFFFFF00"/>
                </patternFill>
              </fill>
            </x14:dxf>
          </x14:cfRule>
          <x14:cfRule type="cellIs" priority="7" stopIfTrue="1" operator="greaterThanOrEqual" id="{D11A871E-6335-49A4-BCF3-D6FACFA3CAE8}">
            <xm:f>'Yield color rule'!$G$7</xm:f>
            <x14:dxf>
              <fill>
                <patternFill>
                  <bgColor rgb="FFFFC000"/>
                </patternFill>
              </fill>
            </x14:dxf>
          </x14:cfRule>
          <x14:cfRule type="cellIs" priority="8" stopIfTrue="1" operator="lessThan" id="{8466C572-1D78-45D9-8329-E29DA289BD44}">
            <xm:f>'Yield color rule'!$G$8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D18:G18</xm:sqref>
        </x14:conditionalFormatting>
        <x14:conditionalFormatting xmlns:xm="http://schemas.microsoft.com/office/excel/2006/main">
          <x14:cfRule type="cellIs" priority="13" stopIfTrue="1" operator="greaterThanOrEqual" id="{A1D834EE-8B9C-45F0-90A1-29E722DB0FC5}">
            <xm:f>'Yield color rule'!$H$5</xm:f>
            <x14:dxf>
              <numFmt numFmtId="179" formatCode="0.0%"/>
              <fill>
                <patternFill>
                  <bgColor rgb="FF00FF00"/>
                </patternFill>
              </fill>
            </x14:dxf>
          </x14:cfRule>
          <x14:cfRule type="cellIs" priority="14" stopIfTrue="1" operator="greaterThanOrEqual" id="{529316A9-E6CB-4F91-A9CD-850C11CD0367}">
            <xm:f>'Yield color rule'!$H$6</xm:f>
            <x14:dxf>
              <fill>
                <patternFill>
                  <bgColor rgb="FFFFFF00"/>
                </patternFill>
              </fill>
            </x14:dxf>
          </x14:cfRule>
          <x14:cfRule type="cellIs" priority="15" operator="greaterThanOrEqual" id="{7D6446CB-7FB7-41D0-8FE1-0E720DCBDEA9}">
            <xm:f>'Yield color rule'!$H$7</xm:f>
            <x14:dxf>
              <fill>
                <patternFill>
                  <bgColor rgb="FFFFC000"/>
                </patternFill>
              </fill>
            </x14:dxf>
          </x14:cfRule>
          <x14:cfRule type="cellIs" priority="16" operator="lessThan" id="{6269B558-B8E3-46A3-9A4E-EF8A0BB8524A}">
            <xm:f>'Yield color rule'!$H$8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D25:G25</xm:sqref>
        </x14:conditionalFormatting>
        <x14:conditionalFormatting xmlns:xm="http://schemas.microsoft.com/office/excel/2006/main">
          <x14:cfRule type="cellIs" priority="1" stopIfTrue="1" operator="greaterThanOrEqual" id="{E2A57E4C-AF3A-40F4-A869-03A84F0C1190}">
            <xm:f>'Yield color rule'!$I$5</xm:f>
            <x14:dxf>
              <numFmt numFmtId="179" formatCode="0.0%"/>
              <fill>
                <patternFill>
                  <bgColor rgb="FF00FF00"/>
                </patternFill>
              </fill>
            </x14:dxf>
          </x14:cfRule>
          <x14:cfRule type="cellIs" priority="2" stopIfTrue="1" operator="greaterThanOrEqual" id="{8C9AAA64-DFE9-49D7-9773-E6A2A610E92D}">
            <xm:f>'Yield color rule'!$I$6</xm:f>
            <x14:dxf>
              <fill>
                <patternFill>
                  <bgColor rgb="FFFFFF00"/>
                </patternFill>
              </fill>
            </x14:dxf>
          </x14:cfRule>
          <x14:cfRule type="cellIs" priority="3" operator="greaterThanOrEqual" id="{9CCF1599-1875-4744-9233-BB2CFECEA7B0}">
            <xm:f>'Yield color rule'!$I$7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lessThan" id="{BAE4A295-5901-4234-84EB-E3572AFA612F}">
            <xm:f>'Yield color rule'!$I$8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m:sqref>D27:G27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Yield color rule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2021-07-16T03:03:06Z</dcterms:modified>
</cp:coreProperties>
</file>