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E:\金融衍生品学习及编程化\DerivativesDesignProgram\20210910欧洲美元\data\"/>
    </mc:Choice>
  </mc:AlternateContent>
  <xr:revisionPtr revIDLastSave="0" documentId="13_ncr:1_{3377DD9B-BD1A-4D51-8ECF-EE2A32A264D6}" xr6:coauthVersionLast="47" xr6:coauthVersionMax="47" xr10:uidLastSave="{00000000-0000-0000-0000-000000000000}"/>
  <bookViews>
    <workbookView xWindow="-110" yWindow="-110" windowWidth="21820" windowHeight="14620" xr2:uid="{00000000-000D-0000-FFFF-FFFF00000000}"/>
  </bookViews>
  <sheets>
    <sheet name="Sheet1" sheetId="1" r:id="rId1"/>
    <sheet name="美元Libo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R7" i="1"/>
  <c r="Q3" i="1"/>
  <c r="Q4" i="1"/>
  <c r="Q5" i="1"/>
  <c r="Q6" i="1"/>
  <c r="Q7" i="1"/>
  <c r="R8" i="1" s="1"/>
  <c r="Q8" i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2" i="1"/>
</calcChain>
</file>

<file path=xl/sharedStrings.xml><?xml version="1.0" encoding="utf-8"?>
<sst xmlns="http://schemas.openxmlformats.org/spreadsheetml/2006/main" count="196" uniqueCount="142">
  <si>
    <t>MONTH</t>
  </si>
  <si>
    <t>LAST</t>
  </si>
  <si>
    <t>CHANGE</t>
  </si>
  <si>
    <t>PRIOR SETTLE</t>
  </si>
  <si>
    <t>OPEN</t>
  </si>
  <si>
    <t>HIGH</t>
  </si>
  <si>
    <t>LOW</t>
  </si>
  <si>
    <t>VOLUME</t>
  </si>
  <si>
    <t>year</t>
  </si>
  <si>
    <t>month</t>
  </si>
  <si>
    <t>PERIODT2</t>
  </si>
  <si>
    <t>ConveAdjust</t>
  </si>
  <si>
    <t>FutureRate</t>
  </si>
  <si>
    <t>99.8725</t>
  </si>
  <si>
    <t>-0.0049999999999954525</t>
  </si>
  <si>
    <t>99.8775</t>
  </si>
  <si>
    <t>99.875</t>
  </si>
  <si>
    <t>99.86</t>
  </si>
  <si>
    <t>99.865</t>
  </si>
  <si>
    <t>99.83</t>
  </si>
  <si>
    <t>-0.010000000000005116</t>
  </si>
  <si>
    <t>99.84</t>
  </si>
  <si>
    <t>99.855</t>
  </si>
  <si>
    <t>99.845</t>
  </si>
  <si>
    <t>99.85</t>
  </si>
  <si>
    <t>99.765</t>
  </si>
  <si>
    <t>-0.025000000000005684</t>
  </si>
  <si>
    <t>99.79</t>
  </si>
  <si>
    <t>99.785</t>
  </si>
  <si>
    <t>99.795</t>
  </si>
  <si>
    <t>99.645</t>
  </si>
  <si>
    <t>-0.020000000000010232</t>
  </si>
  <si>
    <t>99.665</t>
  </si>
  <si>
    <t>99.68</t>
  </si>
  <si>
    <t>99.64</t>
  </si>
  <si>
    <t>99.45</t>
  </si>
  <si>
    <t>-0.024999999999991473</t>
  </si>
  <si>
    <t>99.475</t>
  </si>
  <si>
    <t>99.47</t>
  </si>
  <si>
    <t>99.49</t>
  </si>
  <si>
    <t>99.305</t>
  </si>
  <si>
    <t>-0.03499999999999659</t>
  </si>
  <si>
    <t>99.34</t>
  </si>
  <si>
    <t>99.335</t>
  </si>
  <si>
    <t>99.355</t>
  </si>
  <si>
    <t>99.30</t>
  </si>
  <si>
    <t>99.14</t>
  </si>
  <si>
    <t>-0.04000000000000625</t>
  </si>
  <si>
    <t>99.18</t>
  </si>
  <si>
    <t>99.175</t>
  </si>
  <si>
    <t>99.195</t>
  </si>
  <si>
    <t>99.135</t>
  </si>
  <si>
    <t>98.905</t>
  </si>
  <si>
    <t>-0.045000000000001705</t>
  </si>
  <si>
    <t>98.95</t>
  </si>
  <si>
    <t>98.945</t>
  </si>
  <si>
    <t>98.97</t>
  </si>
  <si>
    <t>98.90</t>
  </si>
  <si>
    <t>98.76</t>
  </si>
  <si>
    <t>-0.05499999999999261</t>
  </si>
  <si>
    <t>98.815</t>
  </si>
  <si>
    <t>98.81</t>
  </si>
  <si>
    <t>98.84</t>
  </si>
  <si>
    <t>98.755</t>
  </si>
  <si>
    <t>98.635</t>
  </si>
  <si>
    <t>98.69</t>
  </si>
  <si>
    <t>98.68</t>
  </si>
  <si>
    <t>98.72</t>
  </si>
  <si>
    <t>98.63</t>
  </si>
  <si>
    <t>98.52</t>
  </si>
  <si>
    <t>-0.060000000000002274</t>
  </si>
  <si>
    <t>98.58</t>
  </si>
  <si>
    <t>98.565</t>
  </si>
  <si>
    <t>98.61</t>
  </si>
  <si>
    <t>98.515</t>
  </si>
  <si>
    <t>98.41</t>
  </si>
  <si>
    <t>-0.06499999999999773</t>
  </si>
  <si>
    <t>98.475</t>
  </si>
  <si>
    <t>98.46</t>
  </si>
  <si>
    <t>98.505</t>
  </si>
  <si>
    <t>98.31</t>
  </si>
  <si>
    <t>-0.06999999999999318</t>
  </si>
  <si>
    <t>98.38</t>
  </si>
  <si>
    <t>98.365</t>
  </si>
  <si>
    <t>98.245</t>
  </si>
  <si>
    <t>98.295</t>
  </si>
  <si>
    <t>98.34</t>
  </si>
  <si>
    <t>98.185</t>
  </si>
  <si>
    <t>98.235</t>
  </si>
  <si>
    <t>98.275</t>
  </si>
  <si>
    <t>98.18</t>
  </si>
  <si>
    <t>98.125</t>
  </si>
  <si>
    <t>98.19</t>
  </si>
  <si>
    <t>98.175</t>
  </si>
  <si>
    <t>98.215</t>
  </si>
  <si>
    <t>98.06</t>
  </si>
  <si>
    <t>98.11</t>
  </si>
  <si>
    <t>98.15</t>
  </si>
  <si>
    <t>98.02</t>
  </si>
  <si>
    <t>98.08</t>
  </si>
  <si>
    <t>98.065</t>
  </si>
  <si>
    <t>98.105</t>
  </si>
  <si>
    <t>97.965</t>
  </si>
  <si>
    <t>98.03</t>
  </si>
  <si>
    <t>98.015</t>
  </si>
  <si>
    <t>98.05</t>
  </si>
  <si>
    <t>97.92</t>
  </si>
  <si>
    <t>97.98</t>
  </si>
  <si>
    <t>97.97</t>
  </si>
  <si>
    <t>98.00</t>
  </si>
  <si>
    <t>97.88</t>
  </si>
  <si>
    <t>97.925</t>
  </si>
  <si>
    <t>97.90</t>
  </si>
  <si>
    <t>97.94</t>
  </si>
  <si>
    <t>97.87</t>
  </si>
  <si>
    <t>97.86</t>
  </si>
  <si>
    <t>-0.030000000000001137</t>
  </si>
  <si>
    <t>97.89</t>
  </si>
  <si>
    <t>97.865</t>
  </si>
  <si>
    <t>97.85</t>
  </si>
  <si>
    <t>97.80</t>
  </si>
  <si>
    <t>97.845</t>
  </si>
  <si>
    <t>97.82</t>
  </si>
  <si>
    <t>97.75</t>
  </si>
  <si>
    <t>97.81</t>
  </si>
  <si>
    <t>97.78</t>
  </si>
  <si>
    <t>97.74</t>
  </si>
  <si>
    <t>CAJUSTRATE</t>
    <phoneticPr fontId="2" type="noConversion"/>
  </si>
  <si>
    <t>隔夜</t>
  </si>
  <si>
    <t>1周</t>
  </si>
  <si>
    <t>1个月</t>
  </si>
  <si>
    <t>2个月</t>
  </si>
  <si>
    <t>3个月</t>
  </si>
  <si>
    <t>6个月</t>
  </si>
  <si>
    <t>12个月</t>
  </si>
  <si>
    <t>报价</t>
    <phoneticPr fontId="2" type="noConversion"/>
  </si>
  <si>
    <t>时间点</t>
    <phoneticPr fontId="2" type="noConversion"/>
  </si>
  <si>
    <t>MONTH</t>
    <phoneticPr fontId="2" type="noConversion"/>
  </si>
  <si>
    <t>LIBORSIMPLE</t>
    <phoneticPr fontId="2" type="noConversion"/>
  </si>
  <si>
    <t>PERIODT1</t>
    <phoneticPr fontId="2" type="noConversion"/>
  </si>
  <si>
    <t>ForwardRate</t>
    <phoneticPr fontId="2" type="noConversion"/>
  </si>
  <si>
    <t>Date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</si>
</sst>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8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14" fontId="4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试测算零息利率曲线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LIBORSIMPLE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Sheet1!$C$2:$C$29</c:f>
              <c:numCache>
                <c:formatCode>m/d/yyyy</c:formatCode>
                <c:ptCount val="28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44713</c:v>
                </c:pt>
                <c:pt idx="7">
                  <c:v>44805</c:v>
                </c:pt>
                <c:pt idx="8">
                  <c:v>44896</c:v>
                </c:pt>
                <c:pt idx="9">
                  <c:v>44986</c:v>
                </c:pt>
                <c:pt idx="10">
                  <c:v>45078</c:v>
                </c:pt>
                <c:pt idx="11">
                  <c:v>45170</c:v>
                </c:pt>
                <c:pt idx="12">
                  <c:v>45261</c:v>
                </c:pt>
                <c:pt idx="13">
                  <c:v>45352</c:v>
                </c:pt>
                <c:pt idx="14">
                  <c:v>45444</c:v>
                </c:pt>
                <c:pt idx="15">
                  <c:v>45536</c:v>
                </c:pt>
                <c:pt idx="16">
                  <c:v>45627</c:v>
                </c:pt>
                <c:pt idx="17">
                  <c:v>45717</c:v>
                </c:pt>
                <c:pt idx="18">
                  <c:v>45809</c:v>
                </c:pt>
                <c:pt idx="19">
                  <c:v>45901</c:v>
                </c:pt>
                <c:pt idx="20">
                  <c:v>45992</c:v>
                </c:pt>
                <c:pt idx="21">
                  <c:v>46082</c:v>
                </c:pt>
                <c:pt idx="22">
                  <c:v>46174</c:v>
                </c:pt>
                <c:pt idx="23">
                  <c:v>46266</c:v>
                </c:pt>
                <c:pt idx="24">
                  <c:v>46357</c:v>
                </c:pt>
                <c:pt idx="25">
                  <c:v>46447</c:v>
                </c:pt>
                <c:pt idx="26">
                  <c:v>46539</c:v>
                </c:pt>
                <c:pt idx="27">
                  <c:v>46631</c:v>
                </c:pt>
              </c:numCache>
            </c:numRef>
          </c:xVal>
          <c:yVal>
            <c:numRef>
              <c:f>Sheet1!$R$2:$R$29</c:f>
              <c:numCache>
                <c:formatCode>General</c:formatCode>
                <c:ptCount val="28"/>
                <c:pt idx="0">
                  <c:v>7.7880000000000005E-2</c:v>
                </c:pt>
                <c:pt idx="1">
                  <c:v>8.5999999999999993E-2</c:v>
                </c:pt>
                <c:pt idx="2">
                  <c:v>0.10838</c:v>
                </c:pt>
                <c:pt idx="5">
                  <c:v>0.14644669684953623</c:v>
                </c:pt>
                <c:pt idx="6">
                  <c:v>0.14970006201494113</c:v>
                </c:pt>
                <c:pt idx="7">
                  <c:v>0.17263475226691985</c:v>
                </c:pt>
                <c:pt idx="8">
                  <c:v>0.21108536195454264</c:v>
                </c:pt>
                <c:pt idx="9">
                  <c:v>0.27007427394245864</c:v>
                </c:pt>
                <c:pt idx="10">
                  <c:v>0.33261933067826982</c:v>
                </c:pt>
                <c:pt idx="11">
                  <c:v>0.3998439978321992</c:v>
                </c:pt>
                <c:pt idx="12">
                  <c:v>0.47818409461249273</c:v>
                </c:pt>
                <c:pt idx="13">
                  <c:v>0.55467307231526242</c:v>
                </c:pt>
                <c:pt idx="14">
                  <c:v>0.62784768861560269</c:v>
                </c:pt>
                <c:pt idx="15">
                  <c:v>0.69761386013716298</c:v>
                </c:pt>
                <c:pt idx="16">
                  <c:v>0.76430653826717132</c:v>
                </c:pt>
                <c:pt idx="17">
                  <c:v>0.82779357269673537</c:v>
                </c:pt>
                <c:pt idx="18">
                  <c:v>0.88625875249485819</c:v>
                </c:pt>
                <c:pt idx="19">
                  <c:v>0.94028346704704391</c:v>
                </c:pt>
                <c:pt idx="20">
                  <c:v>0.99061245753249849</c:v>
                </c:pt>
                <c:pt idx="21">
                  <c:v>1.038107411111852</c:v>
                </c:pt>
                <c:pt idx="22">
                  <c:v>1.0818238590768534</c:v>
                </c:pt>
                <c:pt idx="23">
                  <c:v>1.1230616219021901</c:v>
                </c:pt>
                <c:pt idx="24">
                  <c:v>1.1616485456200711</c:v>
                </c:pt>
                <c:pt idx="25">
                  <c:v>1.1976771571899993</c:v>
                </c:pt>
                <c:pt idx="26">
                  <c:v>1.230556348793111</c:v>
                </c:pt>
                <c:pt idx="27">
                  <c:v>1.2623515985698321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4-4DBE-817C-FECF79C11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41984"/>
        <c:axId val="2125441568"/>
      </c:scatterChart>
      <c:valAx>
        <c:axId val="212544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441568"/>
        <c:crosses val="autoZero"/>
        <c:crossBetween val="midCat"/>
      </c:valAx>
      <c:valAx>
        <c:axId val="21254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44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4</xdr:row>
      <xdr:rowOff>76200</xdr:rowOff>
    </xdr:from>
    <xdr:to>
      <xdr:col>15</xdr:col>
      <xdr:colOff>412750</xdr:colOff>
      <xdr:row>22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E1E50A-6A62-428D-9CA7-C8C76F5D9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workbookViewId="0">
      <pane xSplit="1" topLeftCell="C1" activePane="topRight" state="frozen"/>
      <selection pane="topRight" activeCell="R1" activeCellId="1" sqref="C1:C1048576 R1:R1048576"/>
    </sheetView>
  </sheetViews>
  <sheetFormatPr defaultRowHeight="14" x14ac:dyDescent="0.25"/>
  <cols>
    <col min="1" max="1" width="13.7265625" customWidth="1"/>
    <col min="12" max="12" width="15" customWidth="1"/>
    <col min="14" max="14" width="16" customWidth="1"/>
    <col min="15" max="15" width="15.08984375" customWidth="1"/>
    <col min="16" max="17" width="13.1796875" customWidth="1"/>
    <col min="18" max="18" width="15.1796875" customWidth="1"/>
  </cols>
  <sheetData>
    <row r="1" spans="1:18" x14ac:dyDescent="0.25">
      <c r="A1" s="1" t="s">
        <v>0</v>
      </c>
      <c r="B1" s="1" t="s">
        <v>1</v>
      </c>
      <c r="C1" s="2" t="s">
        <v>141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139</v>
      </c>
      <c r="M1" s="1" t="s">
        <v>10</v>
      </c>
      <c r="N1" s="1" t="s">
        <v>11</v>
      </c>
      <c r="O1" s="1" t="s">
        <v>12</v>
      </c>
      <c r="P1" s="2" t="s">
        <v>127</v>
      </c>
      <c r="Q1" s="4" t="s">
        <v>140</v>
      </c>
      <c r="R1" s="3" t="s">
        <v>138</v>
      </c>
    </row>
    <row r="2" spans="1:18" x14ac:dyDescent="0.25">
      <c r="A2">
        <v>20211001</v>
      </c>
      <c r="B2" t="s">
        <v>13</v>
      </c>
      <c r="C2" s="5">
        <f xml:space="preserve"> DATE(LEFT(A2,4),MID(A2,5,2),RIGHT(A2,2))</f>
        <v>44470</v>
      </c>
      <c r="D2" t="s">
        <v>14</v>
      </c>
      <c r="E2" t="s">
        <v>15</v>
      </c>
      <c r="F2" t="s">
        <v>16</v>
      </c>
      <c r="G2" t="s">
        <v>15</v>
      </c>
      <c r="H2" t="s">
        <v>13</v>
      </c>
      <c r="I2">
        <v>44333</v>
      </c>
      <c r="J2">
        <v>2021</v>
      </c>
      <c r="K2">
        <v>10</v>
      </c>
      <c r="L2">
        <v>0</v>
      </c>
      <c r="M2">
        <v>0.25</v>
      </c>
      <c r="N2">
        <v>0</v>
      </c>
      <c r="O2">
        <v>0.1274999999999977</v>
      </c>
      <c r="P2">
        <v>1.292502351712329E-3</v>
      </c>
      <c r="Q2">
        <f>P2*100</f>
        <v>0.12925023517123291</v>
      </c>
      <c r="R2">
        <v>7.7880000000000005E-2</v>
      </c>
    </row>
    <row r="3" spans="1:18" x14ac:dyDescent="0.25">
      <c r="A3">
        <v>20211101</v>
      </c>
      <c r="B3" t="s">
        <v>17</v>
      </c>
      <c r="C3" s="5">
        <f t="shared" ref="C3:C29" si="0" xml:space="preserve"> DATE(LEFT(A3,4),MID(A3,5,2),RIGHT(A3,2))</f>
        <v>44501</v>
      </c>
      <c r="D3" t="s">
        <v>14</v>
      </c>
      <c r="E3" t="s">
        <v>18</v>
      </c>
      <c r="F3" t="s">
        <v>18</v>
      </c>
      <c r="G3" t="s">
        <v>18</v>
      </c>
      <c r="H3" t="s">
        <v>17</v>
      </c>
      <c r="I3">
        <v>10956</v>
      </c>
      <c r="J3">
        <v>2021</v>
      </c>
      <c r="K3">
        <v>11</v>
      </c>
      <c r="L3">
        <v>8.3333333333333301E-2</v>
      </c>
      <c r="M3">
        <v>0.33333333333333331</v>
      </c>
      <c r="N3">
        <v>1.9999999999999991E-6</v>
      </c>
      <c r="O3">
        <v>0.1400000000000006</v>
      </c>
      <c r="P3">
        <v>1.4171960996123981E-3</v>
      </c>
      <c r="Q3">
        <f t="shared" ref="Q3:Q29" si="1">P3*100</f>
        <v>0.14171960996123981</v>
      </c>
      <c r="R3">
        <v>8.5999999999999993E-2</v>
      </c>
    </row>
    <row r="4" spans="1:18" x14ac:dyDescent="0.25">
      <c r="A4">
        <v>20211201</v>
      </c>
      <c r="B4" t="s">
        <v>19</v>
      </c>
      <c r="C4" s="5">
        <f t="shared" si="0"/>
        <v>44531</v>
      </c>
      <c r="D4" t="s">
        <v>20</v>
      </c>
      <c r="E4" t="s">
        <v>21</v>
      </c>
      <c r="F4" t="s">
        <v>21</v>
      </c>
      <c r="G4" t="s">
        <v>21</v>
      </c>
      <c r="H4" t="s">
        <v>19</v>
      </c>
      <c r="I4">
        <v>227486</v>
      </c>
      <c r="J4">
        <v>2021</v>
      </c>
      <c r="K4">
        <v>12</v>
      </c>
      <c r="L4">
        <v>0.1666666666666666</v>
      </c>
      <c r="M4">
        <v>0.41666666666666657</v>
      </c>
      <c r="N4">
        <v>4.999999999999997E-6</v>
      </c>
      <c r="O4">
        <v>0.17000000000000171</v>
      </c>
      <c r="P4">
        <v>1.71824494749227E-3</v>
      </c>
      <c r="Q4">
        <f t="shared" si="1"/>
        <v>0.17182449474922701</v>
      </c>
      <c r="R4">
        <v>0.10838</v>
      </c>
    </row>
    <row r="5" spans="1:18" x14ac:dyDescent="0.25">
      <c r="A5">
        <v>20220101</v>
      </c>
      <c r="B5" t="s">
        <v>22</v>
      </c>
      <c r="C5" s="5">
        <f t="shared" si="0"/>
        <v>44562</v>
      </c>
      <c r="D5" t="s">
        <v>14</v>
      </c>
      <c r="E5" t="s">
        <v>17</v>
      </c>
      <c r="F5" t="s">
        <v>17</v>
      </c>
      <c r="G5" t="s">
        <v>17</v>
      </c>
      <c r="H5" t="s">
        <v>22</v>
      </c>
      <c r="I5">
        <v>7907</v>
      </c>
      <c r="J5">
        <v>2022</v>
      </c>
      <c r="K5">
        <v>1</v>
      </c>
      <c r="L5">
        <v>0.25</v>
      </c>
      <c r="M5">
        <v>0.5</v>
      </c>
      <c r="N5">
        <v>9.0000000000000002E-6</v>
      </c>
      <c r="O5">
        <v>0.14499999999999599</v>
      </c>
      <c r="P5">
        <v>1.460872490593097E-3</v>
      </c>
      <c r="Q5">
        <f t="shared" si="1"/>
        <v>0.1460872490593097</v>
      </c>
    </row>
    <row r="6" spans="1:18" x14ac:dyDescent="0.25">
      <c r="A6">
        <v>20220201</v>
      </c>
      <c r="B6" t="s">
        <v>22</v>
      </c>
      <c r="C6" s="5">
        <f t="shared" si="0"/>
        <v>44593</v>
      </c>
      <c r="D6" t="s">
        <v>14</v>
      </c>
      <c r="E6" t="s">
        <v>17</v>
      </c>
      <c r="F6" t="s">
        <v>22</v>
      </c>
      <c r="G6" t="s">
        <v>17</v>
      </c>
      <c r="H6" t="s">
        <v>22</v>
      </c>
      <c r="I6">
        <v>977</v>
      </c>
      <c r="J6">
        <v>2022</v>
      </c>
      <c r="K6">
        <v>2</v>
      </c>
      <c r="L6">
        <v>0.33333333333333331</v>
      </c>
      <c r="M6">
        <v>0.58333333333333337</v>
      </c>
      <c r="N6">
        <v>1.4E-5</v>
      </c>
      <c r="O6">
        <v>0.14499999999999599</v>
      </c>
      <c r="P6">
        <v>1.4558724905930969E-3</v>
      </c>
      <c r="Q6">
        <f t="shared" si="1"/>
        <v>0.1455872490593097</v>
      </c>
    </row>
    <row r="7" spans="1:18" x14ac:dyDescent="0.25">
      <c r="A7">
        <v>20220301</v>
      </c>
      <c r="B7" t="s">
        <v>23</v>
      </c>
      <c r="C7" s="5">
        <f t="shared" si="0"/>
        <v>44621</v>
      </c>
      <c r="D7" t="s">
        <v>20</v>
      </c>
      <c r="E7" t="s">
        <v>22</v>
      </c>
      <c r="F7" t="s">
        <v>24</v>
      </c>
      <c r="G7" t="s">
        <v>22</v>
      </c>
      <c r="H7" t="s">
        <v>23</v>
      </c>
      <c r="I7">
        <v>219037</v>
      </c>
      <c r="J7">
        <v>2022</v>
      </c>
      <c r="K7">
        <v>3</v>
      </c>
      <c r="L7">
        <v>0.41666666666666657</v>
      </c>
      <c r="M7">
        <v>0.66666666666666663</v>
      </c>
      <c r="N7">
        <v>1.9999999999999991E-5</v>
      </c>
      <c r="O7">
        <v>0.15500000000000111</v>
      </c>
      <c r="P7">
        <v>1.5512233729061591E-3</v>
      </c>
      <c r="Q7">
        <f t="shared" si="1"/>
        <v>0.15512233729061592</v>
      </c>
      <c r="R7">
        <f>(Q4*(L7-L4)*365+R4*L4*365)/(L7*365)</f>
        <v>0.14644669684953623</v>
      </c>
    </row>
    <row r="8" spans="1:18" x14ac:dyDescent="0.25">
      <c r="A8">
        <v>20220601</v>
      </c>
      <c r="B8" t="s">
        <v>25</v>
      </c>
      <c r="C8" s="5">
        <f t="shared" si="0"/>
        <v>44713</v>
      </c>
      <c r="D8" t="s">
        <v>26</v>
      </c>
      <c r="E8" t="s">
        <v>27</v>
      </c>
      <c r="F8" t="s">
        <v>28</v>
      </c>
      <c r="G8" t="s">
        <v>29</v>
      </c>
      <c r="H8" t="s">
        <v>25</v>
      </c>
      <c r="I8">
        <v>512154</v>
      </c>
      <c r="J8">
        <v>2022</v>
      </c>
      <c r="K8">
        <v>6</v>
      </c>
      <c r="L8">
        <v>0.66666666666666674</v>
      </c>
      <c r="M8">
        <v>0.91666666666666685</v>
      </c>
      <c r="N8">
        <v>4.4000000000000019E-5</v>
      </c>
      <c r="O8">
        <v>0.2349999999999994</v>
      </c>
      <c r="P8">
        <v>2.3379392627219651E-3</v>
      </c>
      <c r="Q8">
        <f t="shared" si="1"/>
        <v>0.2337939262721965</v>
      </c>
      <c r="R8">
        <f>(Q7*(L8-L7)*365 + R7*L7*365)/(L8*365)</f>
        <v>0.14970006201494113</v>
      </c>
    </row>
    <row r="9" spans="1:18" x14ac:dyDescent="0.25">
      <c r="A9">
        <v>20220901</v>
      </c>
      <c r="B9" t="s">
        <v>30</v>
      </c>
      <c r="C9" s="5">
        <f t="shared" si="0"/>
        <v>44805</v>
      </c>
      <c r="D9" t="s">
        <v>31</v>
      </c>
      <c r="E9" t="s">
        <v>32</v>
      </c>
      <c r="F9" t="s">
        <v>32</v>
      </c>
      <c r="G9" t="s">
        <v>33</v>
      </c>
      <c r="H9" t="s">
        <v>34</v>
      </c>
      <c r="I9">
        <v>447754</v>
      </c>
      <c r="J9">
        <v>2022</v>
      </c>
      <c r="K9">
        <v>9</v>
      </c>
      <c r="L9">
        <v>0.91666666666666663</v>
      </c>
      <c r="M9">
        <v>1.1666666666666661</v>
      </c>
      <c r="N9">
        <v>7.6999999999999988E-5</v>
      </c>
      <c r="O9">
        <v>0.35500000000000398</v>
      </c>
      <c r="P9">
        <v>3.5207093080915938E-3</v>
      </c>
      <c r="Q9">
        <f t="shared" si="1"/>
        <v>0.35207093080915935</v>
      </c>
      <c r="R9">
        <f t="shared" ref="R9:R29" si="2">(Q8*(L9-L8)*365 + R8*L8*365)/(L9*365)</f>
        <v>0.17263475226691985</v>
      </c>
    </row>
    <row r="10" spans="1:18" x14ac:dyDescent="0.25">
      <c r="A10">
        <v>20221201</v>
      </c>
      <c r="B10" t="s">
        <v>35</v>
      </c>
      <c r="C10" s="5">
        <f t="shared" si="0"/>
        <v>44896</v>
      </c>
      <c r="D10" t="s">
        <v>36</v>
      </c>
      <c r="E10" t="s">
        <v>37</v>
      </c>
      <c r="F10" t="s">
        <v>38</v>
      </c>
      <c r="G10" t="s">
        <v>39</v>
      </c>
      <c r="H10" t="s">
        <v>35</v>
      </c>
      <c r="I10">
        <v>491151</v>
      </c>
      <c r="J10">
        <v>2022</v>
      </c>
      <c r="K10">
        <v>12</v>
      </c>
      <c r="L10">
        <v>1.166666666666667</v>
      </c>
      <c r="M10">
        <v>1.416666666666667</v>
      </c>
      <c r="N10">
        <v>1.1900000000000001E-4</v>
      </c>
      <c r="O10">
        <v>0.54999999999999716</v>
      </c>
      <c r="P10">
        <v>5.4535586321940114E-3</v>
      </c>
      <c r="Q10">
        <f t="shared" si="1"/>
        <v>0.5453558632194011</v>
      </c>
      <c r="R10">
        <f t="shared" si="2"/>
        <v>0.21108536195454264</v>
      </c>
    </row>
    <row r="11" spans="1:18" x14ac:dyDescent="0.25">
      <c r="A11">
        <v>20230301</v>
      </c>
      <c r="B11" t="s">
        <v>40</v>
      </c>
      <c r="C11" s="5">
        <f t="shared" si="0"/>
        <v>44986</v>
      </c>
      <c r="D11" t="s">
        <v>41</v>
      </c>
      <c r="E11" t="s">
        <v>42</v>
      </c>
      <c r="F11" t="s">
        <v>43</v>
      </c>
      <c r="G11" t="s">
        <v>44</v>
      </c>
      <c r="H11" t="s">
        <v>45</v>
      </c>
      <c r="I11">
        <v>258404</v>
      </c>
      <c r="J11">
        <v>2023</v>
      </c>
      <c r="K11">
        <v>3</v>
      </c>
      <c r="L11">
        <v>1.4166666666666661</v>
      </c>
      <c r="M11">
        <v>1.6666666666666661</v>
      </c>
      <c r="N11">
        <v>1.699999999999999E-4</v>
      </c>
      <c r="O11">
        <v>0.69499999999999318</v>
      </c>
      <c r="P11">
        <v>6.8704131884786534E-3</v>
      </c>
      <c r="Q11">
        <f t="shared" si="1"/>
        <v>0.68704131884786535</v>
      </c>
      <c r="R11">
        <f t="shared" si="2"/>
        <v>0.27007427394245864</v>
      </c>
    </row>
    <row r="12" spans="1:18" x14ac:dyDescent="0.25">
      <c r="A12">
        <v>20230601</v>
      </c>
      <c r="B12" t="s">
        <v>46</v>
      </c>
      <c r="C12" s="5">
        <f t="shared" si="0"/>
        <v>45078</v>
      </c>
      <c r="D12" t="s">
        <v>47</v>
      </c>
      <c r="E12" t="s">
        <v>48</v>
      </c>
      <c r="F12" t="s">
        <v>49</v>
      </c>
      <c r="G12" t="s">
        <v>50</v>
      </c>
      <c r="H12" t="s">
        <v>51</v>
      </c>
      <c r="I12">
        <v>248645</v>
      </c>
      <c r="J12">
        <v>2023</v>
      </c>
      <c r="K12">
        <v>6</v>
      </c>
      <c r="L12">
        <v>1.666666666666667</v>
      </c>
      <c r="M12">
        <v>1.916666666666667</v>
      </c>
      <c r="N12">
        <v>2.3000000000000001E-4</v>
      </c>
      <c r="O12">
        <v>0.85999999999999943</v>
      </c>
      <c r="P12">
        <v>8.4800844552506225E-3</v>
      </c>
      <c r="Q12">
        <f t="shared" si="1"/>
        <v>0.84800844552506227</v>
      </c>
      <c r="R12">
        <f t="shared" si="2"/>
        <v>0.33261933067826982</v>
      </c>
    </row>
    <row r="13" spans="1:18" x14ac:dyDescent="0.25">
      <c r="A13">
        <v>20230901</v>
      </c>
      <c r="B13" t="s">
        <v>52</v>
      </c>
      <c r="C13" s="5">
        <f t="shared" si="0"/>
        <v>45170</v>
      </c>
      <c r="D13" t="s">
        <v>53</v>
      </c>
      <c r="E13" t="s">
        <v>54</v>
      </c>
      <c r="F13" t="s">
        <v>55</v>
      </c>
      <c r="G13" t="s">
        <v>56</v>
      </c>
      <c r="H13" t="s">
        <v>57</v>
      </c>
      <c r="I13">
        <v>176618</v>
      </c>
      <c r="J13">
        <v>2023</v>
      </c>
      <c r="K13">
        <v>9</v>
      </c>
      <c r="L13">
        <v>1.916666666666667</v>
      </c>
      <c r="M13">
        <v>2.166666666666667</v>
      </c>
      <c r="N13">
        <v>2.9900000000000011E-4</v>
      </c>
      <c r="O13">
        <v>1.0949999999999991</v>
      </c>
      <c r="P13">
        <v>1.0787915032614099E-2</v>
      </c>
      <c r="Q13">
        <f t="shared" si="1"/>
        <v>1.0787915032614099</v>
      </c>
      <c r="R13">
        <f t="shared" si="2"/>
        <v>0.3998439978321992</v>
      </c>
    </row>
    <row r="14" spans="1:18" x14ac:dyDescent="0.25">
      <c r="A14">
        <v>20231201</v>
      </c>
      <c r="B14" t="s">
        <v>58</v>
      </c>
      <c r="C14" s="5">
        <f t="shared" si="0"/>
        <v>45261</v>
      </c>
      <c r="D14" t="s">
        <v>59</v>
      </c>
      <c r="E14" t="s">
        <v>60</v>
      </c>
      <c r="F14" t="s">
        <v>61</v>
      </c>
      <c r="G14" t="s">
        <v>62</v>
      </c>
      <c r="H14" t="s">
        <v>63</v>
      </c>
      <c r="I14">
        <v>324060</v>
      </c>
      <c r="J14">
        <v>2023</v>
      </c>
      <c r="K14">
        <v>12</v>
      </c>
      <c r="L14">
        <v>2.166666666666667</v>
      </c>
      <c r="M14">
        <v>2.416666666666667</v>
      </c>
      <c r="N14">
        <v>3.7699999999999989E-4</v>
      </c>
      <c r="O14">
        <v>1.2399999999999951</v>
      </c>
      <c r="P14">
        <v>1.217577545739266E-2</v>
      </c>
      <c r="Q14">
        <f t="shared" si="1"/>
        <v>1.2175775457392659</v>
      </c>
      <c r="R14">
        <f t="shared" si="2"/>
        <v>0.47818409461249273</v>
      </c>
    </row>
    <row r="15" spans="1:18" x14ac:dyDescent="0.25">
      <c r="A15">
        <v>20240301</v>
      </c>
      <c r="B15" t="s">
        <v>64</v>
      </c>
      <c r="C15" s="5">
        <f t="shared" si="0"/>
        <v>45352</v>
      </c>
      <c r="D15" t="s">
        <v>59</v>
      </c>
      <c r="E15" t="s">
        <v>65</v>
      </c>
      <c r="F15" t="s">
        <v>66</v>
      </c>
      <c r="G15" t="s">
        <v>67</v>
      </c>
      <c r="H15" t="s">
        <v>68</v>
      </c>
      <c r="I15">
        <v>108560</v>
      </c>
      <c r="J15">
        <v>2024</v>
      </c>
      <c r="K15">
        <v>3</v>
      </c>
      <c r="L15">
        <v>2.416666666666667</v>
      </c>
      <c r="M15">
        <v>2.666666666666667</v>
      </c>
      <c r="N15">
        <v>4.64E-4</v>
      </c>
      <c r="O15">
        <v>1.3649999999999951</v>
      </c>
      <c r="P15">
        <v>1.335202312852227E-2</v>
      </c>
      <c r="Q15">
        <f t="shared" si="1"/>
        <v>1.335202312852227</v>
      </c>
      <c r="R15">
        <f t="shared" si="2"/>
        <v>0.55467307231526242</v>
      </c>
    </row>
    <row r="16" spans="1:18" x14ac:dyDescent="0.25">
      <c r="A16">
        <v>20240601</v>
      </c>
      <c r="B16" t="s">
        <v>69</v>
      </c>
      <c r="C16" s="5">
        <f t="shared" si="0"/>
        <v>45444</v>
      </c>
      <c r="D16" t="s">
        <v>70</v>
      </c>
      <c r="E16" t="s">
        <v>71</v>
      </c>
      <c r="F16" t="s">
        <v>72</v>
      </c>
      <c r="G16" t="s">
        <v>73</v>
      </c>
      <c r="H16" t="s">
        <v>74</v>
      </c>
      <c r="I16">
        <v>99480</v>
      </c>
      <c r="J16">
        <v>2024</v>
      </c>
      <c r="K16">
        <v>6</v>
      </c>
      <c r="L16">
        <v>2.666666666666667</v>
      </c>
      <c r="M16">
        <v>2.916666666666667</v>
      </c>
      <c r="N16">
        <v>5.5999999999999995E-4</v>
      </c>
      <c r="O16">
        <v>1.480000000000004</v>
      </c>
      <c r="P16">
        <v>1.4417863563671401E-2</v>
      </c>
      <c r="Q16">
        <f t="shared" si="1"/>
        <v>1.44178635636714</v>
      </c>
      <c r="R16">
        <f t="shared" si="2"/>
        <v>0.62784768861560269</v>
      </c>
    </row>
    <row r="17" spans="1:18" x14ac:dyDescent="0.25">
      <c r="A17">
        <v>20240901</v>
      </c>
      <c r="B17" t="s">
        <v>75</v>
      </c>
      <c r="C17" s="5">
        <f t="shared" si="0"/>
        <v>45536</v>
      </c>
      <c r="D17" t="s">
        <v>76</v>
      </c>
      <c r="E17" t="s">
        <v>77</v>
      </c>
      <c r="F17" t="s">
        <v>78</v>
      </c>
      <c r="G17" t="s">
        <v>79</v>
      </c>
      <c r="H17" t="s">
        <v>75</v>
      </c>
      <c r="I17">
        <v>97814</v>
      </c>
      <c r="J17">
        <v>2024</v>
      </c>
      <c r="K17">
        <v>9</v>
      </c>
      <c r="L17">
        <v>2.916666666666667</v>
      </c>
      <c r="M17">
        <v>3.166666666666667</v>
      </c>
      <c r="N17">
        <v>6.649999999999999E-4</v>
      </c>
      <c r="O17">
        <v>1.590000000000003</v>
      </c>
      <c r="P17">
        <v>1.542387783117269E-2</v>
      </c>
      <c r="Q17">
        <f t="shared" si="1"/>
        <v>1.542387783117269</v>
      </c>
      <c r="R17">
        <f t="shared" si="2"/>
        <v>0.69761386013716298</v>
      </c>
    </row>
    <row r="18" spans="1:18" x14ac:dyDescent="0.25">
      <c r="A18">
        <v>20241201</v>
      </c>
      <c r="B18" t="s">
        <v>80</v>
      </c>
      <c r="C18" s="5">
        <f t="shared" si="0"/>
        <v>45627</v>
      </c>
      <c r="D18" t="s">
        <v>81</v>
      </c>
      <c r="E18" t="s">
        <v>82</v>
      </c>
      <c r="F18" t="s">
        <v>83</v>
      </c>
      <c r="G18" t="s">
        <v>75</v>
      </c>
      <c r="H18" t="s">
        <v>80</v>
      </c>
      <c r="I18">
        <v>160076</v>
      </c>
      <c r="J18">
        <v>2024</v>
      </c>
      <c r="K18">
        <v>12</v>
      </c>
      <c r="L18">
        <v>3.166666666666667</v>
      </c>
      <c r="M18">
        <v>3.416666666666667</v>
      </c>
      <c r="N18">
        <v>7.7899999999999996E-4</v>
      </c>
      <c r="O18">
        <v>1.6899999999999979</v>
      </c>
      <c r="P18">
        <v>1.631962675471214E-2</v>
      </c>
      <c r="Q18">
        <f t="shared" si="1"/>
        <v>1.631962675471214</v>
      </c>
      <c r="R18">
        <f t="shared" si="2"/>
        <v>0.76430653826717132</v>
      </c>
    </row>
    <row r="19" spans="1:18" x14ac:dyDescent="0.25">
      <c r="A19">
        <v>20250301</v>
      </c>
      <c r="B19" t="s">
        <v>84</v>
      </c>
      <c r="C19" s="5">
        <f t="shared" si="0"/>
        <v>45717</v>
      </c>
      <c r="D19" t="s">
        <v>76</v>
      </c>
      <c r="E19" t="s">
        <v>80</v>
      </c>
      <c r="F19" t="s">
        <v>85</v>
      </c>
      <c r="G19" t="s">
        <v>86</v>
      </c>
      <c r="H19" t="s">
        <v>84</v>
      </c>
      <c r="I19">
        <v>51166</v>
      </c>
      <c r="J19">
        <v>2025</v>
      </c>
      <c r="K19">
        <v>3</v>
      </c>
      <c r="L19">
        <v>3.416666666666667</v>
      </c>
      <c r="M19">
        <v>3.666666666666667</v>
      </c>
      <c r="N19">
        <v>9.0200000000000002E-4</v>
      </c>
      <c r="O19">
        <v>1.754999999999995</v>
      </c>
      <c r="P19">
        <v>1.6852828764025371E-2</v>
      </c>
      <c r="Q19">
        <f t="shared" si="1"/>
        <v>1.6852828764025372</v>
      </c>
      <c r="R19">
        <f t="shared" si="2"/>
        <v>0.82779357269673537</v>
      </c>
    </row>
    <row r="20" spans="1:18" x14ac:dyDescent="0.25">
      <c r="A20">
        <v>20250601</v>
      </c>
      <c r="B20" t="s">
        <v>87</v>
      </c>
      <c r="C20" s="5">
        <f t="shared" si="0"/>
        <v>45809</v>
      </c>
      <c r="D20" t="s">
        <v>70</v>
      </c>
      <c r="E20" t="s">
        <v>84</v>
      </c>
      <c r="F20" t="s">
        <v>88</v>
      </c>
      <c r="G20" t="s">
        <v>89</v>
      </c>
      <c r="H20" t="s">
        <v>90</v>
      </c>
      <c r="I20">
        <v>40639</v>
      </c>
      <c r="J20">
        <v>2025</v>
      </c>
      <c r="K20">
        <v>6</v>
      </c>
      <c r="L20">
        <v>3.666666666666667</v>
      </c>
      <c r="M20">
        <v>3.916666666666667</v>
      </c>
      <c r="N20">
        <v>1.034E-3</v>
      </c>
      <c r="O20">
        <v>1.8149999999999979</v>
      </c>
      <c r="P20">
        <v>1.7326459471457681E-2</v>
      </c>
      <c r="Q20">
        <f t="shared" si="1"/>
        <v>1.732645947145768</v>
      </c>
      <c r="R20">
        <f t="shared" si="2"/>
        <v>0.88625875249485819</v>
      </c>
    </row>
    <row r="21" spans="1:18" x14ac:dyDescent="0.25">
      <c r="A21">
        <v>20250901</v>
      </c>
      <c r="B21" t="s">
        <v>91</v>
      </c>
      <c r="C21" s="5">
        <f t="shared" si="0"/>
        <v>45901</v>
      </c>
      <c r="D21" t="s">
        <v>76</v>
      </c>
      <c r="E21" t="s">
        <v>92</v>
      </c>
      <c r="F21" t="s">
        <v>93</v>
      </c>
      <c r="G21" t="s">
        <v>94</v>
      </c>
      <c r="H21" t="s">
        <v>91</v>
      </c>
      <c r="I21">
        <v>33227</v>
      </c>
      <c r="J21">
        <v>2025</v>
      </c>
      <c r="K21">
        <v>9</v>
      </c>
      <c r="L21">
        <v>3.916666666666667</v>
      </c>
      <c r="M21">
        <v>4.1666666666666661</v>
      </c>
      <c r="N21">
        <v>1.175E-3</v>
      </c>
      <c r="O21">
        <v>1.875</v>
      </c>
      <c r="P21">
        <v>1.779099975137953E-2</v>
      </c>
      <c r="Q21">
        <f t="shared" si="1"/>
        <v>1.779099975137953</v>
      </c>
      <c r="R21">
        <f t="shared" si="2"/>
        <v>0.94028346704704391</v>
      </c>
    </row>
    <row r="22" spans="1:18" x14ac:dyDescent="0.25">
      <c r="A22">
        <v>20251201</v>
      </c>
      <c r="B22" t="s">
        <v>95</v>
      </c>
      <c r="C22" s="5">
        <f t="shared" si="0"/>
        <v>45992</v>
      </c>
      <c r="D22" t="s">
        <v>76</v>
      </c>
      <c r="E22" t="s">
        <v>91</v>
      </c>
      <c r="F22" t="s">
        <v>96</v>
      </c>
      <c r="G22" t="s">
        <v>97</v>
      </c>
      <c r="H22" t="s">
        <v>95</v>
      </c>
      <c r="I22">
        <v>41057</v>
      </c>
      <c r="J22">
        <v>2025</v>
      </c>
      <c r="K22">
        <v>12</v>
      </c>
      <c r="L22">
        <v>4.166666666666667</v>
      </c>
      <c r="M22">
        <v>4.416666666666667</v>
      </c>
      <c r="N22">
        <v>1.325E-3</v>
      </c>
      <c r="O22">
        <v>1.9399999999999979</v>
      </c>
      <c r="P22">
        <v>1.829689970767745E-2</v>
      </c>
      <c r="Q22">
        <f t="shared" si="1"/>
        <v>1.829689970767745</v>
      </c>
      <c r="R22">
        <f t="shared" si="2"/>
        <v>0.99061245753249849</v>
      </c>
    </row>
    <row r="23" spans="1:18" x14ac:dyDescent="0.25">
      <c r="A23">
        <v>20260301</v>
      </c>
      <c r="B23" t="s">
        <v>98</v>
      </c>
      <c r="C23" s="5">
        <f t="shared" si="0"/>
        <v>46082</v>
      </c>
      <c r="D23" t="s">
        <v>70</v>
      </c>
      <c r="E23" t="s">
        <v>99</v>
      </c>
      <c r="F23" t="s">
        <v>100</v>
      </c>
      <c r="G23" t="s">
        <v>101</v>
      </c>
      <c r="H23" t="s">
        <v>98</v>
      </c>
      <c r="I23">
        <v>27202</v>
      </c>
      <c r="J23">
        <v>2026</v>
      </c>
      <c r="K23">
        <v>3</v>
      </c>
      <c r="L23">
        <v>4.416666666666667</v>
      </c>
      <c r="M23">
        <v>4.666666666666667</v>
      </c>
      <c r="N23">
        <v>1.4840000000000001E-3</v>
      </c>
      <c r="O23">
        <v>1.980000000000004</v>
      </c>
      <c r="P23">
        <v>1.8541477731252119E-2</v>
      </c>
      <c r="Q23">
        <f t="shared" si="1"/>
        <v>1.8541477731252118</v>
      </c>
      <c r="R23">
        <f t="shared" si="2"/>
        <v>1.038107411111852</v>
      </c>
    </row>
    <row r="24" spans="1:18" x14ac:dyDescent="0.25">
      <c r="A24">
        <v>20260601</v>
      </c>
      <c r="B24" t="s">
        <v>102</v>
      </c>
      <c r="C24" s="5">
        <f t="shared" si="0"/>
        <v>46174</v>
      </c>
      <c r="D24" t="s">
        <v>76</v>
      </c>
      <c r="E24" t="s">
        <v>103</v>
      </c>
      <c r="F24" t="s">
        <v>104</v>
      </c>
      <c r="G24" t="s">
        <v>105</v>
      </c>
      <c r="H24" t="s">
        <v>102</v>
      </c>
      <c r="I24">
        <v>25028</v>
      </c>
      <c r="J24">
        <v>2026</v>
      </c>
      <c r="K24">
        <v>6</v>
      </c>
      <c r="L24">
        <v>4.666666666666667</v>
      </c>
      <c r="M24">
        <v>4.916666666666667</v>
      </c>
      <c r="N24">
        <v>1.652E-3</v>
      </c>
      <c r="O24">
        <v>2.034999999999997</v>
      </c>
      <c r="P24">
        <v>1.8928331946418069E-2</v>
      </c>
      <c r="Q24">
        <f t="shared" si="1"/>
        <v>1.8928331946418069</v>
      </c>
      <c r="R24">
        <f t="shared" si="2"/>
        <v>1.0818238590768534</v>
      </c>
    </row>
    <row r="25" spans="1:18" x14ac:dyDescent="0.25">
      <c r="A25">
        <v>20260901</v>
      </c>
      <c r="B25" t="s">
        <v>106</v>
      </c>
      <c r="C25" s="5">
        <f t="shared" si="0"/>
        <v>46266</v>
      </c>
      <c r="D25" t="s">
        <v>70</v>
      </c>
      <c r="E25" t="s">
        <v>107</v>
      </c>
      <c r="F25" t="s">
        <v>108</v>
      </c>
      <c r="G25" t="s">
        <v>109</v>
      </c>
      <c r="H25" t="s">
        <v>106</v>
      </c>
      <c r="I25">
        <v>31297</v>
      </c>
      <c r="J25">
        <v>2026</v>
      </c>
      <c r="K25">
        <v>9</v>
      </c>
      <c r="L25">
        <v>4.916666666666667</v>
      </c>
      <c r="M25">
        <v>5.166666666666667</v>
      </c>
      <c r="N25">
        <v>1.8289999999999999E-3</v>
      </c>
      <c r="O25">
        <v>2.0799999999999979</v>
      </c>
      <c r="P25">
        <v>1.9205247120717289E-2</v>
      </c>
      <c r="Q25">
        <f t="shared" si="1"/>
        <v>1.9205247120717288</v>
      </c>
      <c r="R25">
        <f t="shared" si="2"/>
        <v>1.1230616219021901</v>
      </c>
    </row>
    <row r="26" spans="1:18" x14ac:dyDescent="0.25">
      <c r="A26">
        <v>20261201</v>
      </c>
      <c r="B26" t="s">
        <v>110</v>
      </c>
      <c r="C26" s="5">
        <f t="shared" si="0"/>
        <v>46357</v>
      </c>
      <c r="D26" t="s">
        <v>53</v>
      </c>
      <c r="E26" t="s">
        <v>111</v>
      </c>
      <c r="F26" t="s">
        <v>112</v>
      </c>
      <c r="G26" t="s">
        <v>113</v>
      </c>
      <c r="H26" t="s">
        <v>114</v>
      </c>
      <c r="I26">
        <v>1245</v>
      </c>
      <c r="J26">
        <v>2026</v>
      </c>
      <c r="K26">
        <v>12</v>
      </c>
      <c r="L26">
        <v>5.166666666666667</v>
      </c>
      <c r="M26">
        <v>5.416666666666667</v>
      </c>
      <c r="N26">
        <v>2.0149999999999999E-3</v>
      </c>
      <c r="O26">
        <v>2.120000000000005</v>
      </c>
      <c r="P26">
        <v>1.9422684629685161E-2</v>
      </c>
      <c r="Q26">
        <f t="shared" si="1"/>
        <v>1.9422684629685161</v>
      </c>
      <c r="R26">
        <f t="shared" si="2"/>
        <v>1.1616485456200711</v>
      </c>
    </row>
    <row r="27" spans="1:18" x14ac:dyDescent="0.25">
      <c r="A27">
        <v>20270301</v>
      </c>
      <c r="B27" t="s">
        <v>115</v>
      </c>
      <c r="C27" s="5">
        <f t="shared" si="0"/>
        <v>46447</v>
      </c>
      <c r="D27" t="s">
        <v>116</v>
      </c>
      <c r="E27" t="s">
        <v>117</v>
      </c>
      <c r="F27" t="s">
        <v>118</v>
      </c>
      <c r="G27" t="s">
        <v>112</v>
      </c>
      <c r="H27" t="s">
        <v>119</v>
      </c>
      <c r="I27">
        <v>1784</v>
      </c>
      <c r="J27">
        <v>2027</v>
      </c>
      <c r="K27">
        <v>3</v>
      </c>
      <c r="L27">
        <v>5.416666666666667</v>
      </c>
      <c r="M27">
        <v>5.666666666666667</v>
      </c>
      <c r="N27">
        <v>2.210000000000001E-3</v>
      </c>
      <c r="O27">
        <v>2.140000000000001</v>
      </c>
      <c r="P27">
        <v>1.942938833527201E-2</v>
      </c>
      <c r="Q27">
        <f t="shared" si="1"/>
        <v>1.9429388335272011</v>
      </c>
      <c r="R27">
        <f t="shared" si="2"/>
        <v>1.1976771571899993</v>
      </c>
    </row>
    <row r="28" spans="1:18" x14ac:dyDescent="0.25">
      <c r="A28">
        <v>20270601</v>
      </c>
      <c r="B28" t="s">
        <v>120</v>
      </c>
      <c r="C28" s="5">
        <f t="shared" si="0"/>
        <v>46539</v>
      </c>
      <c r="D28" t="s">
        <v>53</v>
      </c>
      <c r="E28" t="s">
        <v>121</v>
      </c>
      <c r="F28" t="s">
        <v>122</v>
      </c>
      <c r="G28" t="s">
        <v>119</v>
      </c>
      <c r="H28" t="s">
        <v>120</v>
      </c>
      <c r="I28">
        <v>559</v>
      </c>
      <c r="J28">
        <v>2027</v>
      </c>
      <c r="K28">
        <v>6</v>
      </c>
      <c r="L28">
        <v>5.666666666666667</v>
      </c>
      <c r="M28">
        <v>5.916666666666667</v>
      </c>
      <c r="N28">
        <v>2.4139999999999999E-3</v>
      </c>
      <c r="O28">
        <v>2.2000000000000028</v>
      </c>
      <c r="P28">
        <v>1.9830439268421741E-2</v>
      </c>
      <c r="Q28">
        <f t="shared" si="1"/>
        <v>1.9830439268421742</v>
      </c>
      <c r="R28">
        <f t="shared" si="2"/>
        <v>1.230556348793111</v>
      </c>
    </row>
    <row r="29" spans="1:18" x14ac:dyDescent="0.25">
      <c r="A29">
        <v>20270901</v>
      </c>
      <c r="B29" t="s">
        <v>123</v>
      </c>
      <c r="C29" s="5">
        <f t="shared" si="0"/>
        <v>46631</v>
      </c>
      <c r="D29" t="s">
        <v>70</v>
      </c>
      <c r="E29" t="s">
        <v>124</v>
      </c>
      <c r="F29" t="s">
        <v>125</v>
      </c>
      <c r="G29" t="s">
        <v>122</v>
      </c>
      <c r="H29" t="s">
        <v>126</v>
      </c>
      <c r="I29">
        <v>917</v>
      </c>
      <c r="J29">
        <v>2027</v>
      </c>
      <c r="K29">
        <v>9</v>
      </c>
      <c r="L29">
        <v>5.916666666666667</v>
      </c>
      <c r="M29">
        <v>6.166666666666667</v>
      </c>
      <c r="N29">
        <v>2.627E-3</v>
      </c>
      <c r="O29">
        <v>2.25</v>
      </c>
      <c r="P29">
        <v>2.012157943384852E-2</v>
      </c>
      <c r="Q29">
        <f t="shared" si="1"/>
        <v>2.0121579433848522</v>
      </c>
      <c r="R29">
        <f t="shared" si="2"/>
        <v>1.2623515985698321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4AE03-5605-44D3-ABD1-F633640A8809}">
  <dimension ref="A1:C8"/>
  <sheetViews>
    <sheetView workbookViewId="0">
      <selection activeCell="A7" sqref="A7"/>
    </sheetView>
  </sheetViews>
  <sheetFormatPr defaultRowHeight="14" x14ac:dyDescent="0.25"/>
  <cols>
    <col min="1" max="1" width="12.453125" customWidth="1"/>
  </cols>
  <sheetData>
    <row r="1" spans="1:3" x14ac:dyDescent="0.25">
      <c r="A1" t="s">
        <v>137</v>
      </c>
      <c r="B1" t="s">
        <v>136</v>
      </c>
      <c r="C1" t="s">
        <v>135</v>
      </c>
    </row>
    <row r="2" spans="1:3" x14ac:dyDescent="0.25">
      <c r="A2">
        <v>20211008</v>
      </c>
      <c r="B2" t="s">
        <v>128</v>
      </c>
      <c r="C2">
        <v>7.238E-2</v>
      </c>
    </row>
    <row r="3" spans="1:3" x14ac:dyDescent="0.25">
      <c r="A3">
        <v>20211015</v>
      </c>
      <c r="B3" t="s">
        <v>129</v>
      </c>
      <c r="C3">
        <v>7.7880000000000005E-2</v>
      </c>
    </row>
    <row r="4" spans="1:3" x14ac:dyDescent="0.25">
      <c r="A4">
        <v>20211101</v>
      </c>
      <c r="B4" t="s">
        <v>130</v>
      </c>
      <c r="C4">
        <v>8.5999999999999993E-2</v>
      </c>
    </row>
    <row r="5" spans="1:3" x14ac:dyDescent="0.25">
      <c r="A5">
        <v>20211201</v>
      </c>
      <c r="B5" t="s">
        <v>131</v>
      </c>
      <c r="C5">
        <v>0.10838</v>
      </c>
    </row>
    <row r="6" spans="1:3" x14ac:dyDescent="0.25">
      <c r="A6">
        <v>20220101</v>
      </c>
      <c r="B6" t="s">
        <v>132</v>
      </c>
      <c r="C6">
        <v>0.12363</v>
      </c>
    </row>
    <row r="7" spans="1:3" x14ac:dyDescent="0.25">
      <c r="A7">
        <v>20220401</v>
      </c>
      <c r="B7" t="s">
        <v>133</v>
      </c>
      <c r="C7">
        <v>0.15587999999999999</v>
      </c>
    </row>
    <row r="8" spans="1:3" x14ac:dyDescent="0.25">
      <c r="A8">
        <v>20221001</v>
      </c>
      <c r="B8" t="s">
        <v>134</v>
      </c>
      <c r="C8">
        <v>0.24313000000000001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美元Libor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LiYunfei</cp:lastModifiedBy>
  <dcterms:created xsi:type="dcterms:W3CDTF">2021-10-10T06:38:12Z</dcterms:created>
  <dcterms:modified xsi:type="dcterms:W3CDTF">2021-10-10T14:30:17Z</dcterms:modified>
</cp:coreProperties>
</file>