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jasper_yun_mail_mcgill_ca/Documents/McGill/07 Fall 2022/ECSE478D1 - Honours Thesis 1/Work/0 Documentation/1 Design Calculations/"/>
    </mc:Choice>
  </mc:AlternateContent>
  <xr:revisionPtr revIDLastSave="202" documentId="8_{575876AF-26AA-44F6-83FC-60B3D7B2ED1E}" xr6:coauthVersionLast="47" xr6:coauthVersionMax="47" xr10:uidLastSave="{FDBBEA9B-A7E1-467E-8D0F-AA6C8541755D}"/>
  <bookViews>
    <workbookView xWindow="1500" yWindow="1500" windowWidth="17280" windowHeight="10044" activeTab="1" xr2:uid="{332224D6-7097-403A-AE45-EBC3D80EB06D}"/>
  </bookViews>
  <sheets>
    <sheet name="Digital Input Protection" sheetId="1" r:id="rId1"/>
    <sheet name="ADC Resolution" sheetId="2" r:id="rId2"/>
    <sheet name="ADC SPI Bandwid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 s="1"/>
  <c r="B10" i="3"/>
  <c r="B12" i="3" s="1"/>
  <c r="B22" i="2"/>
  <c r="B23" i="2"/>
  <c r="B12" i="2"/>
  <c r="B16" i="2"/>
  <c r="B11" i="2"/>
  <c r="B10" i="2"/>
  <c r="B13" i="3" l="1"/>
</calcChain>
</file>

<file path=xl/sharedStrings.xml><?xml version="1.0" encoding="utf-8"?>
<sst xmlns="http://schemas.openxmlformats.org/spreadsheetml/2006/main" count="90" uniqueCount="51">
  <si>
    <t>Digital Input Protection</t>
  </si>
  <si>
    <t>Parameter</t>
  </si>
  <si>
    <t>Value</t>
  </si>
  <si>
    <t>Units</t>
  </si>
  <si>
    <t>Comments</t>
  </si>
  <si>
    <t>Maximum input voltage</t>
  </si>
  <si>
    <t>V</t>
  </si>
  <si>
    <t>Minimum input voltage</t>
  </si>
  <si>
    <t>Microcontroller protection diode max current</t>
  </si>
  <si>
    <t>mA</t>
  </si>
  <si>
    <t>External protection diode max current</t>
  </si>
  <si>
    <t>Nominal rated input voltage high</t>
  </si>
  <si>
    <t>Nominal rated input voltage low</t>
  </si>
  <si>
    <t>External protection diode forward voltage</t>
  </si>
  <si>
    <t>R1</t>
  </si>
  <si>
    <t>R2</t>
  </si>
  <si>
    <t>Ohm</t>
  </si>
  <si>
    <t>ADC Resolution</t>
  </si>
  <si>
    <t>Minimum sensor output voltage</t>
  </si>
  <si>
    <t>mV</t>
  </si>
  <si>
    <t>Signal conditioning gain</t>
  </si>
  <si>
    <t>V/V</t>
  </si>
  <si>
    <t>Maximum sensor output voltage</t>
  </si>
  <si>
    <t>Minimum ADC sampling voltage</t>
  </si>
  <si>
    <t>Maximum ADC sampling voltage</t>
  </si>
  <si>
    <t>ADC reference voltage</t>
  </si>
  <si>
    <t>ADC resolution</t>
  </si>
  <si>
    <t>bits</t>
  </si>
  <si>
    <t>mV/LSB</t>
  </si>
  <si>
    <t>Voltage-output pressure transducer is 0.05mV/PSI</t>
  </si>
  <si>
    <t>Sensor resolution</t>
  </si>
  <si>
    <t>mV/PSI</t>
  </si>
  <si>
    <t>Differential output</t>
  </si>
  <si>
    <t>ADC resolution required</t>
  </si>
  <si>
    <t>ADC effective number of bits</t>
  </si>
  <si>
    <t>ADC SINAD</t>
  </si>
  <si>
    <t>dB</t>
  </si>
  <si>
    <t>ADC SPI Bandwidth</t>
  </si>
  <si>
    <t>Command byte</t>
  </si>
  <si>
    <t>Calculations are sample estimation for the MCP3561/2/4</t>
  </si>
  <si>
    <t>ADC data</t>
  </si>
  <si>
    <t>Between command to ADC data starting</t>
  </si>
  <si>
    <t>SPI clock frequency</t>
  </si>
  <si>
    <t>MHz</t>
  </si>
  <si>
    <t>SPI clock period</t>
  </si>
  <si>
    <t>s</t>
  </si>
  <si>
    <t>Time needed to read one sample</t>
  </si>
  <si>
    <t>Max samples read per second</t>
  </si>
  <si>
    <t>Dead time 1</t>
  </si>
  <si>
    <t>Dead time 2</t>
  </si>
  <si>
    <t>Between end of ADC to next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</si>
</sst>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4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BF0-49DE-42D3-A4A3-588E2A6B86E1}">
  <dimension ref="A1:D15"/>
  <sheetViews>
    <sheetView workbookViewId="0">
      <selection activeCell="A33" sqref="A33"/>
    </sheetView>
  </sheetViews>
  <sheetFormatPr defaultRowHeight="14.4" x14ac:dyDescent="0.3"/>
  <cols>
    <col min="1" max="1" width="57.109375" customWidth="1"/>
    <col min="4" max="4" width="36" customWidth="1"/>
  </cols>
  <sheetData>
    <row r="1" spans="1:4" ht="21" x14ac:dyDescent="0.4">
      <c r="A1" s="2" t="s">
        <v>0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5</v>
      </c>
      <c r="B4">
        <v>27</v>
      </c>
      <c r="C4" t="s">
        <v>6</v>
      </c>
    </row>
    <row r="5" spans="1:4" x14ac:dyDescent="0.3">
      <c r="A5" t="s">
        <v>7</v>
      </c>
      <c r="B5">
        <v>-27</v>
      </c>
      <c r="C5" t="s">
        <v>6</v>
      </c>
    </row>
    <row r="7" spans="1:4" x14ac:dyDescent="0.3">
      <c r="A7" t="s">
        <v>8</v>
      </c>
      <c r="B7">
        <v>5</v>
      </c>
      <c r="C7" t="s">
        <v>9</v>
      </c>
    </row>
    <row r="8" spans="1:4" x14ac:dyDescent="0.3">
      <c r="A8" t="s">
        <v>10</v>
      </c>
      <c r="C8" t="s">
        <v>9</v>
      </c>
    </row>
    <row r="9" spans="1:4" x14ac:dyDescent="0.3">
      <c r="A9" t="s">
        <v>13</v>
      </c>
      <c r="B9">
        <v>0.2</v>
      </c>
      <c r="C9" t="s">
        <v>6</v>
      </c>
    </row>
    <row r="11" spans="1:4" x14ac:dyDescent="0.3">
      <c r="A11" t="s">
        <v>11</v>
      </c>
      <c r="B11">
        <v>3.3</v>
      </c>
      <c r="C11" t="s">
        <v>6</v>
      </c>
    </row>
    <row r="12" spans="1:4" x14ac:dyDescent="0.3">
      <c r="A12" t="s">
        <v>12</v>
      </c>
      <c r="B12">
        <v>0</v>
      </c>
      <c r="C12" t="s">
        <v>6</v>
      </c>
    </row>
    <row r="14" spans="1:4" x14ac:dyDescent="0.3">
      <c r="A14" t="s">
        <v>14</v>
      </c>
      <c r="B14">
        <v>220</v>
      </c>
      <c r="C14" t="s">
        <v>16</v>
      </c>
    </row>
    <row r="15" spans="1:4" x14ac:dyDescent="0.3">
      <c r="A15" t="s">
        <v>15</v>
      </c>
      <c r="B15">
        <v>10</v>
      </c>
      <c r="C15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1942-014F-4601-9E14-5BC8E39F3C94}">
  <dimension ref="A1:D28"/>
  <sheetViews>
    <sheetView tabSelected="1" workbookViewId="0">
      <selection activeCell="B27" sqref="B27"/>
    </sheetView>
  </sheetViews>
  <sheetFormatPr defaultRowHeight="14.4" x14ac:dyDescent="0.3"/>
  <cols>
    <col min="1" max="1" width="34.109375" customWidth="1"/>
    <col min="4" max="4" width="43.77734375" customWidth="1"/>
  </cols>
  <sheetData>
    <row r="1" spans="1:4" ht="21" x14ac:dyDescent="0.4">
      <c r="A1" s="2" t="s">
        <v>17</v>
      </c>
    </row>
    <row r="3" spans="1:4" x14ac:dyDescent="0.3">
      <c r="A3" s="1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 t="s">
        <v>18</v>
      </c>
      <c r="B4">
        <v>0</v>
      </c>
      <c r="C4" t="s">
        <v>19</v>
      </c>
      <c r="D4" t="s">
        <v>32</v>
      </c>
    </row>
    <row r="5" spans="1:4" x14ac:dyDescent="0.3">
      <c r="A5" t="s">
        <v>22</v>
      </c>
      <c r="B5">
        <v>100</v>
      </c>
      <c r="C5" t="s">
        <v>19</v>
      </c>
      <c r="D5" t="s">
        <v>32</v>
      </c>
    </row>
    <row r="6" spans="1:4" x14ac:dyDescent="0.3">
      <c r="A6" t="s">
        <v>30</v>
      </c>
      <c r="B6">
        <v>0.05</v>
      </c>
      <c r="C6" t="s">
        <v>31</v>
      </c>
      <c r="D6" t="s">
        <v>29</v>
      </c>
    </row>
    <row r="8" spans="1:4" x14ac:dyDescent="0.3">
      <c r="A8" t="s">
        <v>20</v>
      </c>
      <c r="B8">
        <v>33</v>
      </c>
      <c r="C8" t="s">
        <v>21</v>
      </c>
    </row>
    <row r="10" spans="1:4" x14ac:dyDescent="0.3">
      <c r="A10" t="s">
        <v>23</v>
      </c>
      <c r="B10">
        <f>B8*B4</f>
        <v>0</v>
      </c>
      <c r="C10" t="s">
        <v>19</v>
      </c>
    </row>
    <row r="11" spans="1:4" x14ac:dyDescent="0.3">
      <c r="A11" t="s">
        <v>24</v>
      </c>
      <c r="B11">
        <f>B8*B5</f>
        <v>3300</v>
      </c>
      <c r="C11" t="s">
        <v>19</v>
      </c>
    </row>
    <row r="12" spans="1:4" x14ac:dyDescent="0.3">
      <c r="A12" t="s">
        <v>33</v>
      </c>
      <c r="B12">
        <f>B6*B8</f>
        <v>1.6500000000000001</v>
      </c>
      <c r="C12" t="s">
        <v>28</v>
      </c>
    </row>
    <row r="14" spans="1:4" x14ac:dyDescent="0.3">
      <c r="A14" t="s">
        <v>25</v>
      </c>
      <c r="B14">
        <v>5</v>
      </c>
      <c r="C14" t="s">
        <v>6</v>
      </c>
    </row>
    <row r="15" spans="1:4" x14ac:dyDescent="0.3">
      <c r="A15" t="s">
        <v>34</v>
      </c>
      <c r="B15">
        <v>14</v>
      </c>
      <c r="C15" t="s">
        <v>27</v>
      </c>
    </row>
    <row r="16" spans="1:4" x14ac:dyDescent="0.3">
      <c r="A16" t="s">
        <v>26</v>
      </c>
      <c r="B16" s="3">
        <f>B14/2^B15*1000</f>
        <v>0.30517578125</v>
      </c>
      <c r="C16" t="s">
        <v>28</v>
      </c>
    </row>
    <row r="20" spans="1:3" x14ac:dyDescent="0.3">
      <c r="A20" t="s">
        <v>25</v>
      </c>
      <c r="B20">
        <v>5</v>
      </c>
      <c r="C20" t="s">
        <v>6</v>
      </c>
    </row>
    <row r="21" spans="1:3" x14ac:dyDescent="0.3">
      <c r="A21" t="s">
        <v>35</v>
      </c>
      <c r="B21">
        <v>105.8</v>
      </c>
      <c r="C21" t="s">
        <v>36</v>
      </c>
    </row>
    <row r="22" spans="1:3" x14ac:dyDescent="0.3">
      <c r="A22" t="s">
        <v>34</v>
      </c>
      <c r="B22" s="4">
        <f>(B21-1.76)/6.02</f>
        <v>17.282392026578073</v>
      </c>
      <c r="C22" t="s">
        <v>27</v>
      </c>
    </row>
    <row r="23" spans="1:3" x14ac:dyDescent="0.3">
      <c r="A23" t="s">
        <v>26</v>
      </c>
      <c r="B23" s="3">
        <f>B20/2^B22*1000</f>
        <v>3.1365456122411678E-2</v>
      </c>
      <c r="C23" t="s">
        <v>28</v>
      </c>
    </row>
    <row r="25" spans="1:3" x14ac:dyDescent="0.3">
      <c r="A25" t="s">
        <v>25</v>
      </c>
      <c r="B25">
        <v>3.3</v>
      </c>
      <c r="C25" t="s">
        <v>6</v>
      </c>
    </row>
    <row r="26" spans="1:3" x14ac:dyDescent="0.3">
      <c r="A26" t="s">
        <v>35</v>
      </c>
      <c r="B26">
        <v>67</v>
      </c>
      <c r="C26" t="s">
        <v>36</v>
      </c>
    </row>
    <row r="27" spans="1:3" x14ac:dyDescent="0.3">
      <c r="A27" t="s">
        <v>34</v>
      </c>
      <c r="B27" s="4">
        <f>(B26-1.76)/6.02</f>
        <v>10.837209302325581</v>
      </c>
      <c r="C27" t="s">
        <v>27</v>
      </c>
    </row>
    <row r="28" spans="1:3" x14ac:dyDescent="0.3">
      <c r="A28" t="s">
        <v>26</v>
      </c>
      <c r="B28" s="3">
        <f>B25/2^B27*1000</f>
        <v>1.8038020268592505</v>
      </c>
      <c r="C28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F8AA-5DA4-4E56-BE16-67DFA2A71A43}">
  <dimension ref="A1:G13"/>
  <sheetViews>
    <sheetView workbookViewId="0">
      <selection activeCell="A4" sqref="A4:A8"/>
    </sheetView>
  </sheetViews>
  <sheetFormatPr defaultRowHeight="14.4" x14ac:dyDescent="0.3"/>
  <cols>
    <col min="1" max="1" width="28" bestFit="1" customWidth="1"/>
    <col min="2" max="2" width="10" bestFit="1" customWidth="1"/>
  </cols>
  <sheetData>
    <row r="1" spans="1:7" ht="21" x14ac:dyDescent="0.4">
      <c r="A1" s="2" t="s">
        <v>37</v>
      </c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G3" s="1" t="s">
        <v>39</v>
      </c>
    </row>
    <row r="4" spans="1:7" x14ac:dyDescent="0.3">
      <c r="A4" t="s">
        <v>38</v>
      </c>
      <c r="B4">
        <v>8</v>
      </c>
      <c r="C4" t="s">
        <v>27</v>
      </c>
    </row>
    <row r="5" spans="1:7" x14ac:dyDescent="0.3">
      <c r="A5" t="s">
        <v>40</v>
      </c>
      <c r="B5">
        <v>32</v>
      </c>
      <c r="C5" t="s">
        <v>27</v>
      </c>
    </row>
    <row r="6" spans="1:7" x14ac:dyDescent="0.3">
      <c r="A6" t="s">
        <v>48</v>
      </c>
      <c r="B6">
        <v>12</v>
      </c>
      <c r="C6" t="s">
        <v>27</v>
      </c>
      <c r="D6" t="s">
        <v>41</v>
      </c>
    </row>
    <row r="7" spans="1:7" x14ac:dyDescent="0.3">
      <c r="A7" t="s">
        <v>49</v>
      </c>
      <c r="B7">
        <v>10</v>
      </c>
      <c r="C7" t="s">
        <v>27</v>
      </c>
      <c r="D7" t="s">
        <v>50</v>
      </c>
    </row>
    <row r="9" spans="1:7" x14ac:dyDescent="0.3">
      <c r="A9" t="s">
        <v>42</v>
      </c>
      <c r="B9">
        <v>15</v>
      </c>
      <c r="C9" t="s">
        <v>43</v>
      </c>
    </row>
    <row r="10" spans="1:7" x14ac:dyDescent="0.3">
      <c r="A10" t="s">
        <v>44</v>
      </c>
      <c r="B10" s="5">
        <f>1/(B9*1000000)</f>
        <v>6.6666666666666668E-8</v>
      </c>
      <c r="C10" t="s">
        <v>45</v>
      </c>
    </row>
    <row r="12" spans="1:7" x14ac:dyDescent="0.3">
      <c r="A12" t="s">
        <v>46</v>
      </c>
      <c r="B12" s="5">
        <f>SUM(B4:B7)*B10</f>
        <v>4.1333333333333333E-6</v>
      </c>
      <c r="C12" t="s">
        <v>45</v>
      </c>
    </row>
    <row r="13" spans="1:7" x14ac:dyDescent="0.3">
      <c r="A13" t="s">
        <v>47</v>
      </c>
      <c r="B13" s="5">
        <f>1/B12</f>
        <v>241935.48387096776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Digital Input Protection</vt:lpstr>
      <vt:lpstr>ADC Resolution</vt:lpstr>
      <vt:lpstr>ADC SPI Bandwidth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2022-09-08T23:09:38Z</dcterms:created>
  <dcterms:modified xsi:type="dcterms:W3CDTF">2022-09-19T17:23:01Z</dcterms:modified>
</cp:coreProperties>
</file>