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<sst xmlns="http://schemas.openxmlformats.org/spreadsheetml/2006/main" count="73">
  <si>
    <t>销售明细表</t>
  </si>
  <si>
    <t>查询订单号</t>
  </si>
  <si>
    <t>ERF-002</t>
  </si>
  <si>
    <t>订单金额</t>
  </si>
  <si>
    <t>下单日期</t>
  </si>
  <si>
    <t>交货日期</t>
  </si>
  <si>
    <t>客户名称</t>
  </si>
  <si>
    <t>订单状态</t>
  </si>
  <si>
    <t>已完成</t>
  </si>
  <si>
    <t>进行中</t>
  </si>
  <si>
    <t>取消</t>
  </si>
  <si>
    <t>未开始</t>
  </si>
  <si>
    <t>序号</t>
  </si>
  <si>
    <t>订单编号</t>
  </si>
  <si>
    <t>产品名称</t>
  </si>
  <si>
    <t>规格型号</t>
  </si>
  <si>
    <t>颜色</t>
  </si>
  <si>
    <t>销售员</t>
  </si>
  <si>
    <t>备注</t>
  </si>
  <si>
    <t>ERF-001</t>
  </si>
  <si>
    <t>客户1</t>
  </si>
  <si>
    <t>产品1</t>
  </si>
  <si>
    <t>规格1</t>
  </si>
  <si>
    <t>红</t>
  </si>
  <si>
    <t>稻壳儿1</t>
  </si>
  <si>
    <t>客户2</t>
  </si>
  <si>
    <t>产品2</t>
  </si>
  <si>
    <t>规格2</t>
  </si>
  <si>
    <t>橙</t>
  </si>
  <si>
    <t>稻壳儿2</t>
  </si>
  <si>
    <t>ERF-003</t>
  </si>
  <si>
    <t>客户5</t>
  </si>
  <si>
    <t>产品3</t>
  </si>
  <si>
    <t>规格3</t>
  </si>
  <si>
    <t>黄</t>
  </si>
  <si>
    <t>稻壳儿3</t>
  </si>
  <si>
    <t>ERF-004</t>
  </si>
  <si>
    <t>客户3</t>
  </si>
  <si>
    <t>产品4</t>
  </si>
  <si>
    <t>规格4</t>
  </si>
  <si>
    <t>绿</t>
  </si>
  <si>
    <t>稻壳儿4</t>
  </si>
  <si>
    <t>ERF-005</t>
  </si>
  <si>
    <t>客户8</t>
  </si>
  <si>
    <t>产品5</t>
  </si>
  <si>
    <t>规格5</t>
  </si>
  <si>
    <t>稻壳儿5</t>
  </si>
  <si>
    <t>ERF-006</t>
  </si>
  <si>
    <t>客户4</t>
  </si>
  <si>
    <t>产品6</t>
  </si>
  <si>
    <t>规格6</t>
  </si>
  <si>
    <t>稻壳儿6</t>
  </si>
  <si>
    <t>ERF-007</t>
  </si>
  <si>
    <t>客户6</t>
  </si>
  <si>
    <t>产品7</t>
  </si>
  <si>
    <t>规格7</t>
  </si>
  <si>
    <t>稻壳儿7</t>
  </si>
  <si>
    <t>ERF-008</t>
  </si>
  <si>
    <t>客户7</t>
  </si>
  <si>
    <t>产品8</t>
  </si>
  <si>
    <t>规格8</t>
  </si>
  <si>
    <t>ERF-009</t>
  </si>
  <si>
    <t>客户9</t>
  </si>
  <si>
    <t>产品9</t>
  </si>
  <si>
    <t>规格9</t>
  </si>
  <si>
    <t>ERF-010</t>
  </si>
  <si>
    <t>客户10</t>
  </si>
  <si>
    <t>产品10</t>
  </si>
  <si>
    <t>规格10</t>
  </si>
  <si>
    <t>ERF-011</t>
  </si>
  <si>
    <t>客户11</t>
  </si>
  <si>
    <t>产品11</t>
  </si>
  <si>
    <t>规格11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</si>
</sst>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1"/>
      <color theme="1"/>
      <name val="华文细黑"/>
      <charset val="134"/>
    </font>
    <font>
      <b/>
      <sz val="36"/>
      <color theme="1"/>
      <name val="华文细黑"/>
      <charset val="134"/>
    </font>
    <font>
      <sz val="24"/>
      <color theme="1"/>
      <name val="华文细黑"/>
      <charset val="134"/>
    </font>
    <font>
      <b/>
      <sz val="12"/>
      <color theme="0"/>
      <name val="华文细黑"/>
      <charset val="134"/>
    </font>
    <font>
      <sz val="12"/>
      <color theme="1"/>
      <name val="华文细黑"/>
      <charset val="134"/>
    </font>
    <font>
      <b/>
      <sz val="12"/>
      <color theme="1"/>
      <name val="华文细黑"/>
      <charset val="134"/>
    </font>
    <font>
      <sz val="10"/>
      <color theme="0" tint="-0.05"/>
      <name val="华文细黑"/>
      <charset val="134"/>
    </font>
    <font>
      <sz val="11"/>
      <color theme="0" tint="-0.05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华文细黑"/>
      <charset val="134"/>
    </font>
    <font>
      <sz val="12"/>
      <color theme="0" tint="-0.05"/>
      <name val="华文细黑"/>
      <charset val="134"/>
    </font>
    <font>
      <b/>
      <u/>
      <sz val="20"/>
      <color theme="1"/>
      <name val="华文细黑"/>
      <charset val="0"/>
    </font>
    <font>
      <b/>
      <sz val="11"/>
      <color theme="1"/>
      <name val="华文细黑"/>
      <charset val="0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52729B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5"/>
      </left>
      <right style="thin">
        <color theme="0"/>
      </right>
      <top style="thin">
        <color theme="0" tint="-0.25"/>
      </top>
      <bottom/>
      <diagonal/>
    </border>
    <border>
      <left style="thin">
        <color theme="0"/>
      </left>
      <right style="thin">
        <color theme="0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/>
      <top style="thin">
        <color rgb="FF52729B"/>
      </top>
      <bottom style="thin">
        <color theme="0"/>
      </bottom>
      <diagonal/>
    </border>
    <border>
      <left style="thin">
        <color rgb="FF52729B"/>
      </left>
      <right/>
      <top style="thin">
        <color rgb="FF52729B"/>
      </top>
      <bottom style="thin">
        <color theme="0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 style="thin">
        <color theme="0" tint="-0.25"/>
      </right>
      <top style="thin">
        <color theme="0" tint="-0.25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33" borderId="1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3" borderId="18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5" borderId="16" applyNumberFormat="0" applyAlignment="0" applyProtection="0">
      <alignment vertical="center"/>
    </xf>
    <xf numFmtId="0" fontId="22" fillId="13" borderId="15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3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43" fontId="6" fillId="2" borderId="9" xfId="0" applyNumberFormat="1" applyFont="1" applyFill="1" applyBorder="1" applyAlignment="1">
      <alignment horizontal="center" vertical="center"/>
    </xf>
    <xf numFmtId="9" fontId="7" fillId="2" borderId="0" xfId="9" applyFont="1" applyFill="1" applyBorder="1" applyAlignment="1">
      <alignment vertical="center"/>
    </xf>
    <xf numFmtId="9" fontId="8" fillId="2" borderId="0" xfId="9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176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76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3" fontId="4" fillId="3" borderId="2" xfId="0" applyNumberFormat="1" applyFont="1" applyFill="1" applyBorder="1" applyAlignment="1">
      <alignment horizontal="center" vertical="center"/>
    </xf>
    <xf numFmtId="43" fontId="1" fillId="0" borderId="3" xfId="0" applyNumberFormat="1" applyFont="1" applyFill="1" applyBorder="1" applyAlignment="1">
      <alignment horizontal="center" vertical="center"/>
    </xf>
    <xf numFmtId="43" fontId="1" fillId="0" borderId="4" xfId="0" applyNumberFormat="1" applyFont="1" applyFill="1" applyBorder="1" applyAlignment="1">
      <alignment horizontal="center" vertical="center"/>
    </xf>
    <xf numFmtId="43" fontId="5" fillId="0" borderId="0" xfId="0" applyNumberFormat="1" applyFont="1" applyFill="1" applyBorder="1" applyAlignment="1">
      <alignment horizontal="center" vertical="center"/>
    </xf>
    <xf numFmtId="0" fontId="12" fillId="2" borderId="0" xfId="41" applyFont="1" applyFill="1" applyBorder="1" applyAlignment="1">
      <alignment horizontal="center" vertical="center"/>
    </xf>
    <xf numFmtId="0" fontId="13" fillId="2" borderId="0" xfId="41" applyFont="1" applyFill="1" applyBorder="1" applyAlignment="1">
      <alignment horizontal="center" vertical="center"/>
    </xf>
    <xf numFmtId="0" fontId="12" fillId="0" borderId="0" xfId="41" applyFont="1" applyFill="1" applyBorder="1" applyAlignment="1">
      <alignment horizontal="center" vertical="center"/>
    </xf>
    <xf numFmtId="43" fontId="4" fillId="3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ill>
        <patternFill patternType="solid">
          <bgColor theme="4" tint="0.4"/>
        </patternFill>
      </fill>
    </dxf>
    <dxf>
      <fill>
        <patternFill patternType="solid">
          <bgColor rgb="FFFF0000"/>
        </patternFill>
      </fill>
    </dxf>
    <dxf>
      <font>
        <strike val="1"/>
        <color rgb="FF52729B"/>
      </font>
    </dxf>
    <dxf>
      <font>
        <strike val="1"/>
        <color theme="0" tint="-0.5"/>
      </font>
    </dxf>
  </dxfs>
  <tableStyles count="0" defaultTableStyle="TableStyleMedium2" defaultPivotStyle="PivotStyleLight16"/>
  <colors>
    <mruColors>
      <color rgb="0052729B"/>
      <color rgb="0044546A"/>
      <color rgb="00AEBFD4"/>
      <color rgb="00E59B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8572946258466"/>
          <c:y val="0.182600604791812"/>
          <c:w val="0.85438995055459"/>
          <c:h val="0.6653640381484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2729B"/>
            </a:solidFill>
            <a:ln w="9525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2729B"/>
              </a:solidFill>
              <a:ln w="9525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52729B"/>
              </a:solidFill>
              <a:ln w="9525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E59BB9"/>
              </a:solidFill>
              <a:ln w="9525">
                <a:solidFill>
                  <a:schemeClr val="l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EBFD4"/>
              </a:solidFill>
              <a:ln w="952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Sheet1!$J$7:$M$7</c:f>
              <c:strCache>
                <c:ptCount val="4"/>
                <c:pt idx="0" c:formatCode="yyyy/m/d;@">
                  <c:v>已完成</c:v>
                </c:pt>
                <c:pt idx="1">
                  <c:v>进行中</c:v>
                </c:pt>
                <c:pt idx="2">
                  <c:v>取消</c:v>
                </c:pt>
                <c:pt idx="3">
                  <c:v>未开始</c:v>
                </c:pt>
              </c:strCache>
            </c:strRef>
          </c:cat>
          <c:val>
            <c:numRef>
              <c:f>Sheet1!$J$8:$M$8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37715"/>
        <c:axId val="854411915"/>
      </c:barChart>
      <c:catAx>
        <c:axId val="49573771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54411915"/>
        <c:crosses val="autoZero"/>
        <c:auto val="1"/>
        <c:lblAlgn val="ctr"/>
        <c:lblOffset val="100"/>
        <c:noMultiLvlLbl val="0"/>
      </c:catAx>
      <c:valAx>
        <c:axId val="8544119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95737715"/>
        <c:crosses val="autoZero"/>
        <c:crossBetween val="between"/>
      </c:valAx>
      <c:spPr>
        <a:noFill/>
        <a:ln>
          <a:noFill/>
        </a:ln>
        <a:effectLst>
          <a:glow rad="63500">
            <a:schemeClr val="bg1">
              <a:alpha val="40000"/>
            </a:schemeClr>
          </a:glow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883920</xdr:colOff>
      <xdr:row>0</xdr:row>
      <xdr:rowOff>250825</xdr:rowOff>
    </xdr:from>
    <xdr:to>
      <xdr:col>13</xdr:col>
      <xdr:colOff>106045</xdr:colOff>
      <xdr:row>6</xdr:row>
      <xdr:rowOff>114935</xdr:rowOff>
    </xdr:to>
    <xdr:graphicFrame>
      <xdr:nvGraphicFramePr>
        <xdr:cNvPr id="10" name="图表 9"/>
        <xdr:cNvGraphicFramePr/>
      </xdr:nvGraphicFramePr>
      <xdr:xfrm>
        <a:off x="6833870" y="250825"/>
        <a:ext cx="3380740" cy="1146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48"/>
  <sheetViews>
    <sheetView showGridLines="0" tabSelected="1" workbookViewId="0">
      <selection activeCell="O17" sqref="O17"/>
    </sheetView>
  </sheetViews>
  <sheetFormatPr defaultColWidth="9" defaultRowHeight="24" customHeight="1"/>
  <cols>
    <col min="1" max="1" width="2.125" style="1" customWidth="1"/>
    <col min="2" max="2" width="5.625" style="2" customWidth="1"/>
    <col min="3" max="3" width="14.375" style="2" customWidth="1"/>
    <col min="4" max="4" width="13.125" style="3" customWidth="1"/>
    <col min="5" max="5" width="14.5384615384615" style="2" customWidth="1"/>
    <col min="6" max="6" width="13.8173076923077" style="2" customWidth="1"/>
    <col min="7" max="7" width="13.5" style="1" customWidth="1"/>
    <col min="8" max="8" width="13.25" style="2" customWidth="1"/>
    <col min="9" max="9" width="13.125" style="4" customWidth="1"/>
    <col min="10" max="10" width="13.625" style="3" customWidth="1"/>
    <col min="11" max="11" width="13.4615384615385" style="4" customWidth="1"/>
    <col min="12" max="12" width="11.625" style="4" customWidth="1"/>
    <col min="13" max="13" width="10.875" style="2" customWidth="1"/>
    <col min="14" max="15" width="11.875" style="1" customWidth="1"/>
    <col min="16" max="16384" width="9" style="1"/>
  </cols>
  <sheetData>
    <row r="1" s="1" customFormat="1" ht="21" customHeight="1" spans="2:13">
      <c r="B1" s="2"/>
      <c r="C1" s="2"/>
      <c r="D1" s="3"/>
      <c r="E1" s="2"/>
      <c r="F1" s="2"/>
      <c r="H1" s="2"/>
      <c r="I1" s="4"/>
      <c r="J1" s="3"/>
      <c r="K1" s="4"/>
      <c r="L1" s="4"/>
      <c r="M1" s="2"/>
    </row>
    <row r="2" s="1" customFormat="1" ht="10" customHeight="1" spans="2:13">
      <c r="B2" s="5" t="s">
        <v>0</v>
      </c>
      <c r="C2" s="5"/>
      <c r="D2" s="5"/>
      <c r="E2" s="5"/>
      <c r="F2" s="17"/>
      <c r="G2" s="18"/>
      <c r="H2" s="17"/>
      <c r="I2" s="25"/>
      <c r="J2" s="26"/>
      <c r="K2" s="25"/>
      <c r="L2" s="25"/>
      <c r="M2" s="17"/>
    </row>
    <row r="3" s="1" customFormat="1" ht="25" customHeight="1" spans="2:13">
      <c r="B3" s="5"/>
      <c r="C3" s="5"/>
      <c r="D3" s="5"/>
      <c r="E3" s="5"/>
      <c r="F3" s="19" t="s">
        <v>1</v>
      </c>
      <c r="G3" s="20" t="s">
        <v>2</v>
      </c>
      <c r="H3" s="21" t="s">
        <v>3</v>
      </c>
      <c r="I3" s="27">
        <f>IFERROR(VLOOKUP(G3,$C$11:$L$2000,7,FALSE),"")</f>
        <v>3000</v>
      </c>
      <c r="J3" s="28"/>
      <c r="K3" s="29"/>
      <c r="L3" s="25"/>
      <c r="M3" s="17"/>
    </row>
    <row r="4" s="1" customFormat="1" ht="10" customHeight="1" spans="2:13">
      <c r="B4" s="5"/>
      <c r="C4" s="5"/>
      <c r="D4" s="5"/>
      <c r="E4" s="5"/>
      <c r="F4" s="17"/>
      <c r="G4" s="17"/>
      <c r="H4" s="17"/>
      <c r="I4" s="30"/>
      <c r="J4" s="17"/>
      <c r="K4" s="25"/>
      <c r="L4" s="25"/>
      <c r="M4" s="17"/>
    </row>
    <row r="5" s="1" customFormat="1" ht="25" customHeight="1" spans="2:13">
      <c r="B5" s="5"/>
      <c r="C5" s="5"/>
      <c r="D5" s="5"/>
      <c r="E5" s="5"/>
      <c r="F5" s="22" t="s">
        <v>4</v>
      </c>
      <c r="G5" s="23">
        <f>IFERROR(VLOOKUP(G3,$C$11:$L$2000,2,FALSE),"")</f>
        <v>44166</v>
      </c>
      <c r="H5" s="22" t="s">
        <v>5</v>
      </c>
      <c r="I5" s="23">
        <f>IFERROR(VLOOKUP(G3,$C$11:$L$2000,8,FALSE),"")</f>
        <v>44177</v>
      </c>
      <c r="J5" s="31"/>
      <c r="K5" s="6"/>
      <c r="L5" s="32"/>
      <c r="M5" s="42"/>
    </row>
    <row r="6" s="1" customFormat="1" ht="10" customHeight="1" spans="2:13">
      <c r="B6" s="5"/>
      <c r="C6" s="5"/>
      <c r="D6" s="5"/>
      <c r="E6" s="5"/>
      <c r="F6" s="17"/>
      <c r="G6" s="17"/>
      <c r="H6" s="17"/>
      <c r="I6" s="18"/>
      <c r="J6" s="31"/>
      <c r="K6" s="6"/>
      <c r="L6" s="32"/>
      <c r="M6" s="42"/>
    </row>
    <row r="7" s="1" customFormat="1" ht="25" customHeight="1" spans="2:13">
      <c r="B7" s="5"/>
      <c r="C7" s="5"/>
      <c r="D7" s="5"/>
      <c r="E7" s="5"/>
      <c r="F7" s="22" t="s">
        <v>6</v>
      </c>
      <c r="G7" s="20" t="str">
        <f>IFERROR(VLOOKUP(G3,$C$11:$L$2000,3,FALSE),"")</f>
        <v>客户2</v>
      </c>
      <c r="H7" s="22" t="s">
        <v>7</v>
      </c>
      <c r="I7" s="20" t="str">
        <f>IFERROR(VLOOKUP(G3,$C$11:$L$2000,9,FALSE),"")</f>
        <v>未开始</v>
      </c>
      <c r="J7" s="33" t="s">
        <v>8</v>
      </c>
      <c r="K7" s="34" t="s">
        <v>9</v>
      </c>
      <c r="L7" s="34" t="s">
        <v>10</v>
      </c>
      <c r="M7" s="43" t="s">
        <v>11</v>
      </c>
    </row>
    <row r="8" s="1" customFormat="1" ht="12" customHeight="1" spans="2:13">
      <c r="B8" s="6"/>
      <c r="C8" s="6"/>
      <c r="D8" s="6"/>
      <c r="E8" s="6"/>
      <c r="F8" s="6"/>
      <c r="G8" s="6"/>
      <c r="H8" s="6"/>
      <c r="I8" s="30"/>
      <c r="J8" s="35">
        <f>COUNTIF(K12:K2000,"已完成")</f>
        <v>3</v>
      </c>
      <c r="K8" s="35">
        <f>COUNTIF(K12:K2000,"进行中")</f>
        <v>2</v>
      </c>
      <c r="L8" s="35">
        <f>COUNTIF(K12:K2000,"取消")</f>
        <v>2</v>
      </c>
      <c r="M8" s="35">
        <f>COUNTIF(K12:K2000,"未开始")</f>
        <v>3</v>
      </c>
    </row>
    <row r="9" s="1" customFormat="1" ht="10" customHeight="1" spans="2:13">
      <c r="B9" s="7"/>
      <c r="C9" s="7"/>
      <c r="D9" s="7"/>
      <c r="E9" s="7"/>
      <c r="F9" s="7"/>
      <c r="G9" s="7"/>
      <c r="H9" s="7"/>
      <c r="I9" s="7"/>
      <c r="J9" s="36"/>
      <c r="K9" s="7"/>
      <c r="L9" s="37"/>
      <c r="M9" s="44"/>
    </row>
    <row r="10" s="1" customFormat="1" ht="30" customHeight="1" spans="2:13">
      <c r="B10" s="8" t="s">
        <v>12</v>
      </c>
      <c r="C10" s="9" t="s">
        <v>13</v>
      </c>
      <c r="D10" s="10" t="s">
        <v>4</v>
      </c>
      <c r="E10" s="9" t="s">
        <v>6</v>
      </c>
      <c r="F10" s="9" t="s">
        <v>14</v>
      </c>
      <c r="G10" s="9" t="s">
        <v>15</v>
      </c>
      <c r="H10" s="9" t="s">
        <v>16</v>
      </c>
      <c r="I10" s="38" t="s">
        <v>3</v>
      </c>
      <c r="J10" s="10" t="s">
        <v>5</v>
      </c>
      <c r="K10" s="38" t="s">
        <v>7</v>
      </c>
      <c r="L10" s="38" t="s">
        <v>17</v>
      </c>
      <c r="M10" s="45" t="s">
        <v>18</v>
      </c>
    </row>
    <row r="11" s="1" customFormat="1" customHeight="1" spans="2:13">
      <c r="B11" s="11">
        <v>1</v>
      </c>
      <c r="C11" s="11" t="s">
        <v>19</v>
      </c>
      <c r="D11" s="12">
        <v>44166</v>
      </c>
      <c r="E11" s="11" t="s">
        <v>20</v>
      </c>
      <c r="F11" s="11" t="s">
        <v>21</v>
      </c>
      <c r="G11" s="11" t="s">
        <v>22</v>
      </c>
      <c r="H11" s="11" t="s">
        <v>23</v>
      </c>
      <c r="I11" s="39">
        <v>5000</v>
      </c>
      <c r="J11" s="12">
        <v>44177</v>
      </c>
      <c r="K11" s="39" t="s">
        <v>8</v>
      </c>
      <c r="L11" s="39" t="s">
        <v>24</v>
      </c>
      <c r="M11" s="11"/>
    </row>
    <row r="12" s="1" customFormat="1" customHeight="1" spans="2:13">
      <c r="B12" s="13">
        <v>2</v>
      </c>
      <c r="C12" s="13" t="s">
        <v>2</v>
      </c>
      <c r="D12" s="14">
        <v>44166</v>
      </c>
      <c r="E12" s="13" t="s">
        <v>25</v>
      </c>
      <c r="F12" s="13" t="s">
        <v>26</v>
      </c>
      <c r="G12" s="13" t="s">
        <v>27</v>
      </c>
      <c r="H12" s="13" t="s">
        <v>28</v>
      </c>
      <c r="I12" s="40">
        <v>3000</v>
      </c>
      <c r="J12" s="14">
        <v>44177</v>
      </c>
      <c r="K12" s="40" t="s">
        <v>11</v>
      </c>
      <c r="L12" s="40" t="s">
        <v>29</v>
      </c>
      <c r="M12" s="13"/>
    </row>
    <row r="13" s="1" customFormat="1" customHeight="1" spans="2:13">
      <c r="B13" s="13">
        <v>3</v>
      </c>
      <c r="C13" s="13" t="s">
        <v>30</v>
      </c>
      <c r="D13" s="14">
        <v>44166</v>
      </c>
      <c r="E13" s="13" t="s">
        <v>31</v>
      </c>
      <c r="F13" s="13" t="s">
        <v>32</v>
      </c>
      <c r="G13" s="13" t="s">
        <v>33</v>
      </c>
      <c r="H13" s="13" t="s">
        <v>34</v>
      </c>
      <c r="I13" s="40">
        <v>1500</v>
      </c>
      <c r="J13" s="14">
        <v>44175</v>
      </c>
      <c r="K13" s="40" t="s">
        <v>9</v>
      </c>
      <c r="L13" s="40" t="s">
        <v>35</v>
      </c>
      <c r="M13" s="13"/>
    </row>
    <row r="14" s="1" customFormat="1" customHeight="1" spans="2:13">
      <c r="B14" s="13">
        <v>4</v>
      </c>
      <c r="C14" s="13" t="s">
        <v>36</v>
      </c>
      <c r="D14" s="14">
        <v>44166</v>
      </c>
      <c r="E14" s="13" t="s">
        <v>37</v>
      </c>
      <c r="F14" s="13" t="s">
        <v>38</v>
      </c>
      <c r="G14" s="13" t="s">
        <v>39</v>
      </c>
      <c r="H14" s="13" t="s">
        <v>40</v>
      </c>
      <c r="I14" s="40">
        <v>3200</v>
      </c>
      <c r="J14" s="14">
        <v>44180</v>
      </c>
      <c r="K14" s="40" t="s">
        <v>8</v>
      </c>
      <c r="L14" s="40" t="s">
        <v>41</v>
      </c>
      <c r="M14" s="13"/>
    </row>
    <row r="15" s="1" customFormat="1" customHeight="1" spans="2:13">
      <c r="B15" s="13">
        <v>5</v>
      </c>
      <c r="C15" s="13" t="s">
        <v>42</v>
      </c>
      <c r="D15" s="14">
        <v>44166</v>
      </c>
      <c r="E15" s="13" t="s">
        <v>43</v>
      </c>
      <c r="F15" s="13" t="s">
        <v>44</v>
      </c>
      <c r="G15" s="13" t="s">
        <v>45</v>
      </c>
      <c r="H15" s="13" t="s">
        <v>23</v>
      </c>
      <c r="I15" s="40">
        <v>2500</v>
      </c>
      <c r="J15" s="14">
        <v>44180</v>
      </c>
      <c r="K15" s="40" t="s">
        <v>10</v>
      </c>
      <c r="L15" s="40" t="s">
        <v>46</v>
      </c>
      <c r="M15" s="13"/>
    </row>
    <row r="16" s="1" customFormat="1" customHeight="1" spans="2:13">
      <c r="B16" s="13">
        <v>6</v>
      </c>
      <c r="C16" s="13" t="s">
        <v>47</v>
      </c>
      <c r="D16" s="14">
        <v>44177</v>
      </c>
      <c r="E16" s="13" t="s">
        <v>48</v>
      </c>
      <c r="F16" s="13" t="s">
        <v>49</v>
      </c>
      <c r="G16" s="13" t="s">
        <v>50</v>
      </c>
      <c r="H16" s="13" t="s">
        <v>28</v>
      </c>
      <c r="I16" s="40">
        <v>2400</v>
      </c>
      <c r="J16" s="14">
        <v>44181</v>
      </c>
      <c r="K16" s="40" t="s">
        <v>8</v>
      </c>
      <c r="L16" s="40" t="s">
        <v>51</v>
      </c>
      <c r="M16" s="13"/>
    </row>
    <row r="17" s="1" customFormat="1" customHeight="1" spans="2:13">
      <c r="B17" s="13">
        <v>7</v>
      </c>
      <c r="C17" s="13" t="s">
        <v>52</v>
      </c>
      <c r="D17" s="14">
        <v>44177</v>
      </c>
      <c r="E17" s="13" t="s">
        <v>53</v>
      </c>
      <c r="F17" s="13" t="s">
        <v>54</v>
      </c>
      <c r="G17" s="13" t="s">
        <v>55</v>
      </c>
      <c r="H17" s="13" t="s">
        <v>34</v>
      </c>
      <c r="I17" s="40">
        <v>5000</v>
      </c>
      <c r="J17" s="14">
        <v>44190</v>
      </c>
      <c r="K17" s="40" t="s">
        <v>9</v>
      </c>
      <c r="L17" s="40" t="s">
        <v>56</v>
      </c>
      <c r="M17" s="13"/>
    </row>
    <row r="18" s="1" customFormat="1" customHeight="1" spans="2:13">
      <c r="B18" s="13">
        <v>8</v>
      </c>
      <c r="C18" s="13" t="s">
        <v>57</v>
      </c>
      <c r="D18" s="14">
        <v>44177</v>
      </c>
      <c r="E18" s="13" t="s">
        <v>58</v>
      </c>
      <c r="F18" s="13" t="s">
        <v>59</v>
      </c>
      <c r="G18" s="13" t="s">
        <v>60</v>
      </c>
      <c r="H18" s="13" t="s">
        <v>40</v>
      </c>
      <c r="I18" s="40">
        <v>3000</v>
      </c>
      <c r="J18" s="14">
        <v>44190</v>
      </c>
      <c r="K18" s="40" t="s">
        <v>11</v>
      </c>
      <c r="L18" s="40" t="s">
        <v>24</v>
      </c>
      <c r="M18" s="13"/>
    </row>
    <row r="19" s="1" customFormat="1" customHeight="1" spans="2:13">
      <c r="B19" s="13">
        <v>9</v>
      </c>
      <c r="C19" s="13" t="s">
        <v>61</v>
      </c>
      <c r="D19" s="14">
        <v>44167</v>
      </c>
      <c r="E19" s="13" t="s">
        <v>62</v>
      </c>
      <c r="F19" s="13" t="s">
        <v>63</v>
      </c>
      <c r="G19" s="13" t="s">
        <v>64</v>
      </c>
      <c r="H19" s="13" t="s">
        <v>34</v>
      </c>
      <c r="I19" s="40">
        <v>1500</v>
      </c>
      <c r="J19" s="14">
        <v>44193</v>
      </c>
      <c r="K19" s="40" t="s">
        <v>8</v>
      </c>
      <c r="L19" s="40" t="s">
        <v>29</v>
      </c>
      <c r="M19" s="13"/>
    </row>
    <row r="20" s="1" customFormat="1" customHeight="1" spans="2:13">
      <c r="B20" s="13">
        <v>10</v>
      </c>
      <c r="C20" s="13" t="s">
        <v>65</v>
      </c>
      <c r="D20" s="14">
        <v>44177</v>
      </c>
      <c r="E20" s="13" t="s">
        <v>66</v>
      </c>
      <c r="F20" s="13" t="s">
        <v>67</v>
      </c>
      <c r="G20" s="13" t="s">
        <v>68</v>
      </c>
      <c r="H20" s="13" t="s">
        <v>40</v>
      </c>
      <c r="I20" s="40">
        <v>3200</v>
      </c>
      <c r="J20" s="14">
        <v>44196</v>
      </c>
      <c r="K20" s="40" t="s">
        <v>10</v>
      </c>
      <c r="L20" s="40" t="s">
        <v>35</v>
      </c>
      <c r="M20" s="13"/>
    </row>
    <row r="21" s="1" customFormat="1" customHeight="1" spans="2:13">
      <c r="B21" s="13">
        <v>11</v>
      </c>
      <c r="C21" s="13" t="s">
        <v>69</v>
      </c>
      <c r="D21" s="14">
        <v>44179</v>
      </c>
      <c r="E21" s="13" t="s">
        <v>70</v>
      </c>
      <c r="F21" s="13" t="s">
        <v>71</v>
      </c>
      <c r="G21" s="13" t="s">
        <v>72</v>
      </c>
      <c r="H21" s="13" t="s">
        <v>23</v>
      </c>
      <c r="I21" s="40">
        <v>1400</v>
      </c>
      <c r="J21" s="14">
        <v>44196</v>
      </c>
      <c r="K21" s="40" t="s">
        <v>11</v>
      </c>
      <c r="L21" s="40" t="s">
        <v>41</v>
      </c>
      <c r="M21" s="13"/>
    </row>
    <row r="22" s="1" customFormat="1" customHeight="1" spans="2:13">
      <c r="B22" s="13"/>
      <c r="C22" s="13"/>
      <c r="D22" s="14"/>
      <c r="E22" s="13"/>
      <c r="F22" s="13"/>
      <c r="G22" s="13"/>
      <c r="H22" s="13"/>
      <c r="I22" s="40"/>
      <c r="J22" s="14"/>
      <c r="K22" s="40"/>
      <c r="L22" s="40"/>
      <c r="M22" s="13"/>
    </row>
    <row r="23" s="1" customFormat="1" customHeight="1" spans="2:13">
      <c r="B23" s="13"/>
      <c r="C23" s="13"/>
      <c r="D23" s="14"/>
      <c r="E23" s="13"/>
      <c r="F23" s="13"/>
      <c r="G23" s="13"/>
      <c r="H23" s="13"/>
      <c r="I23" s="40"/>
      <c r="J23" s="14"/>
      <c r="K23" s="40"/>
      <c r="L23" s="40"/>
      <c r="M23" s="13"/>
    </row>
    <row r="24" s="1" customFormat="1" customHeight="1" spans="2:13">
      <c r="B24" s="13"/>
      <c r="C24" s="13"/>
      <c r="D24" s="14"/>
      <c r="E24" s="13"/>
      <c r="F24" s="13"/>
      <c r="G24" s="13"/>
      <c r="H24" s="13"/>
      <c r="I24" s="40"/>
      <c r="J24" s="14"/>
      <c r="K24" s="40"/>
      <c r="L24" s="40"/>
      <c r="M24" s="13"/>
    </row>
    <row r="25" s="1" customFormat="1" customHeight="1" spans="2:13">
      <c r="B25" s="13"/>
      <c r="C25" s="13"/>
      <c r="D25" s="14"/>
      <c r="E25" s="13"/>
      <c r="F25" s="13"/>
      <c r="G25" s="13"/>
      <c r="H25" s="13"/>
      <c r="I25" s="40"/>
      <c r="J25" s="14"/>
      <c r="K25" s="40"/>
      <c r="L25" s="40"/>
      <c r="M25" s="13"/>
    </row>
    <row r="26" s="1" customFormat="1" customHeight="1" spans="2:13">
      <c r="B26" s="13"/>
      <c r="C26" s="13"/>
      <c r="D26" s="14"/>
      <c r="E26" s="13"/>
      <c r="F26" s="13"/>
      <c r="G26" s="13"/>
      <c r="H26" s="13"/>
      <c r="I26" s="40"/>
      <c r="J26" s="14"/>
      <c r="K26" s="40"/>
      <c r="L26" s="40"/>
      <c r="M26" s="13"/>
    </row>
    <row r="27" s="1" customFormat="1" customHeight="1" spans="2:13">
      <c r="B27" s="13"/>
      <c r="C27" s="13"/>
      <c r="D27" s="14"/>
      <c r="E27" s="13"/>
      <c r="F27" s="13"/>
      <c r="G27" s="13"/>
      <c r="H27" s="13"/>
      <c r="I27" s="40"/>
      <c r="J27" s="14"/>
      <c r="K27" s="40"/>
      <c r="L27" s="40"/>
      <c r="M27" s="13"/>
    </row>
    <row r="28" s="1" customFormat="1" customHeight="1" spans="2:13">
      <c r="B28" s="13"/>
      <c r="C28" s="13"/>
      <c r="D28" s="14"/>
      <c r="E28" s="13"/>
      <c r="F28" s="13"/>
      <c r="G28" s="13"/>
      <c r="H28" s="13"/>
      <c r="I28" s="40"/>
      <c r="J28" s="14"/>
      <c r="K28" s="40"/>
      <c r="L28" s="40"/>
      <c r="M28" s="13"/>
    </row>
    <row r="29" s="1" customFormat="1" customHeight="1" spans="2:13">
      <c r="B29" s="13"/>
      <c r="C29" s="13"/>
      <c r="D29" s="14"/>
      <c r="E29" s="13"/>
      <c r="F29" s="13"/>
      <c r="G29" s="13"/>
      <c r="H29" s="13"/>
      <c r="I29" s="40"/>
      <c r="J29" s="14"/>
      <c r="K29" s="40"/>
      <c r="L29" s="40"/>
      <c r="M29" s="13"/>
    </row>
    <row r="30" s="1" customFormat="1" customHeight="1" spans="2:13">
      <c r="B30" s="13"/>
      <c r="C30" s="13"/>
      <c r="D30" s="14"/>
      <c r="E30" s="13"/>
      <c r="F30" s="13"/>
      <c r="G30" s="13"/>
      <c r="H30" s="13"/>
      <c r="I30" s="40"/>
      <c r="J30" s="14"/>
      <c r="K30" s="40"/>
      <c r="L30" s="40"/>
      <c r="M30" s="13"/>
    </row>
    <row r="31" s="1" customFormat="1" customHeight="1" spans="2:13">
      <c r="B31" s="15"/>
      <c r="C31" s="15"/>
      <c r="D31" s="16"/>
      <c r="E31" s="15"/>
      <c r="F31" s="15"/>
      <c r="G31" s="15"/>
      <c r="H31" s="15"/>
      <c r="I31" s="41"/>
      <c r="J31" s="16"/>
      <c r="K31" s="41"/>
      <c r="L31" s="41"/>
      <c r="M31" s="15"/>
    </row>
    <row r="32" s="1" customFormat="1" customHeight="1" spans="2:13">
      <c r="B32" s="15"/>
      <c r="C32" s="15"/>
      <c r="D32" s="16"/>
      <c r="E32" s="15"/>
      <c r="F32" s="15"/>
      <c r="G32" s="24"/>
      <c r="H32" s="15"/>
      <c r="I32" s="41"/>
      <c r="J32" s="16"/>
      <c r="K32" s="41"/>
      <c r="L32" s="41"/>
      <c r="M32" s="15"/>
    </row>
    <row r="33" s="1" customFormat="1" customHeight="1" spans="2:13">
      <c r="B33" s="15"/>
      <c r="C33" s="15"/>
      <c r="D33" s="16"/>
      <c r="E33" s="15"/>
      <c r="F33" s="15"/>
      <c r="G33" s="24"/>
      <c r="H33" s="15"/>
      <c r="I33" s="41"/>
      <c r="J33" s="16"/>
      <c r="K33" s="41"/>
      <c r="L33" s="41"/>
      <c r="M33" s="15"/>
    </row>
    <row r="34" s="1" customFormat="1" customHeight="1" spans="2:13">
      <c r="B34" s="15"/>
      <c r="C34" s="15"/>
      <c r="D34" s="16"/>
      <c r="E34" s="15"/>
      <c r="F34" s="15"/>
      <c r="G34" s="24"/>
      <c r="H34" s="15"/>
      <c r="I34" s="41"/>
      <c r="J34" s="16"/>
      <c r="K34" s="41"/>
      <c r="L34" s="41"/>
      <c r="M34" s="15"/>
    </row>
    <row r="35" s="1" customFormat="1" customHeight="1" spans="2:13">
      <c r="B35" s="15"/>
      <c r="C35" s="15"/>
      <c r="D35" s="16"/>
      <c r="E35" s="15"/>
      <c r="F35" s="15"/>
      <c r="G35" s="24"/>
      <c r="H35" s="15"/>
      <c r="I35" s="41"/>
      <c r="J35" s="16"/>
      <c r="K35" s="41"/>
      <c r="L35" s="41"/>
      <c r="M35" s="15"/>
    </row>
    <row r="36" s="1" customFormat="1" customHeight="1" spans="2:13">
      <c r="B36" s="15"/>
      <c r="C36" s="15"/>
      <c r="D36" s="16"/>
      <c r="E36" s="15"/>
      <c r="F36" s="15"/>
      <c r="G36" s="24"/>
      <c r="H36" s="15"/>
      <c r="I36" s="41"/>
      <c r="J36" s="16"/>
      <c r="K36" s="41"/>
      <c r="L36" s="41"/>
      <c r="M36" s="15"/>
    </row>
    <row r="37" s="1" customFormat="1" customHeight="1" spans="2:13">
      <c r="B37" s="2"/>
      <c r="C37" s="2"/>
      <c r="D37" s="3"/>
      <c r="E37" s="2"/>
      <c r="F37" s="2"/>
      <c r="H37" s="2"/>
      <c r="I37" s="4"/>
      <c r="J37" s="3"/>
      <c r="K37" s="4"/>
      <c r="L37" s="4"/>
      <c r="M37" s="2"/>
    </row>
    <row r="38" s="1" customFormat="1" customHeight="1" spans="2:13">
      <c r="B38" s="2"/>
      <c r="C38" s="2"/>
      <c r="D38" s="3"/>
      <c r="E38" s="2"/>
      <c r="F38" s="2"/>
      <c r="H38" s="2"/>
      <c r="I38" s="4"/>
      <c r="J38" s="3"/>
      <c r="K38" s="4"/>
      <c r="L38" s="4"/>
      <c r="M38" s="2"/>
    </row>
    <row r="39" s="1" customFormat="1" customHeight="1" spans="2:13">
      <c r="B39" s="2"/>
      <c r="C39" s="2"/>
      <c r="D39" s="3"/>
      <c r="E39" s="2"/>
      <c r="F39" s="2"/>
      <c r="H39" s="2"/>
      <c r="I39" s="4"/>
      <c r="J39" s="3"/>
      <c r="K39" s="4"/>
      <c r="L39" s="4"/>
      <c r="M39" s="2"/>
    </row>
    <row r="40" s="1" customFormat="1" customHeight="1" spans="2:13">
      <c r="B40" s="2"/>
      <c r="C40" s="2"/>
      <c r="D40" s="3"/>
      <c r="E40" s="2"/>
      <c r="F40" s="2"/>
      <c r="H40" s="2"/>
      <c r="I40" s="4"/>
      <c r="J40" s="3"/>
      <c r="K40" s="4"/>
      <c r="L40" s="4"/>
      <c r="M40" s="2"/>
    </row>
    <row r="41" s="1" customFormat="1" customHeight="1" spans="2:13">
      <c r="B41" s="2"/>
      <c r="C41" s="2"/>
      <c r="D41" s="3"/>
      <c r="E41" s="2"/>
      <c r="F41" s="2"/>
      <c r="H41" s="2"/>
      <c r="I41" s="4"/>
      <c r="J41" s="3"/>
      <c r="K41" s="4"/>
      <c r="L41" s="4"/>
      <c r="M41" s="2"/>
    </row>
    <row r="42" s="1" customFormat="1" customHeight="1" spans="2:13">
      <c r="B42" s="2"/>
      <c r="C42" s="2"/>
      <c r="D42" s="3"/>
      <c r="E42" s="2"/>
      <c r="F42" s="2"/>
      <c r="H42" s="2"/>
      <c r="I42" s="4"/>
      <c r="J42" s="3"/>
      <c r="K42" s="4"/>
      <c r="L42" s="4"/>
      <c r="M42" s="2"/>
    </row>
    <row r="43" s="1" customFormat="1" customHeight="1" spans="2:13">
      <c r="B43" s="2"/>
      <c r="C43" s="2"/>
      <c r="D43" s="3"/>
      <c r="E43" s="2"/>
      <c r="F43" s="2"/>
      <c r="H43" s="2"/>
      <c r="I43" s="4"/>
      <c r="J43" s="3"/>
      <c r="K43" s="4"/>
      <c r="L43" s="4"/>
      <c r="M43" s="2"/>
    </row>
    <row r="44" s="1" customFormat="1" customHeight="1" spans="2:13">
      <c r="B44" s="2"/>
      <c r="C44" s="2"/>
      <c r="D44" s="3"/>
      <c r="E44" s="2"/>
      <c r="F44" s="2"/>
      <c r="H44" s="2"/>
      <c r="I44" s="4"/>
      <c r="J44" s="3"/>
      <c r="K44" s="4"/>
      <c r="L44" s="4"/>
      <c r="M44" s="2"/>
    </row>
    <row r="45" s="1" customFormat="1" customHeight="1" spans="2:13">
      <c r="B45" s="2"/>
      <c r="C45" s="2"/>
      <c r="D45" s="3"/>
      <c r="E45" s="2"/>
      <c r="F45" s="2"/>
      <c r="H45" s="2"/>
      <c r="I45" s="4"/>
      <c r="J45" s="3"/>
      <c r="K45" s="4"/>
      <c r="L45" s="4"/>
      <c r="M45" s="2"/>
    </row>
    <row r="46" s="1" customFormat="1" customHeight="1" spans="2:13">
      <c r="B46" s="2"/>
      <c r="C46" s="2"/>
      <c r="D46" s="3"/>
      <c r="E46" s="2"/>
      <c r="F46" s="2"/>
      <c r="H46" s="2"/>
      <c r="I46" s="4"/>
      <c r="J46" s="3"/>
      <c r="K46" s="4"/>
      <c r="L46" s="4"/>
      <c r="M46" s="2"/>
    </row>
    <row r="47" s="1" customFormat="1" customHeight="1" spans="2:13">
      <c r="B47" s="2"/>
      <c r="C47" s="2"/>
      <c r="D47" s="3"/>
      <c r="E47" s="2"/>
      <c r="F47" s="2"/>
      <c r="H47" s="2"/>
      <c r="I47" s="4"/>
      <c r="J47" s="3"/>
      <c r="K47" s="4"/>
      <c r="L47" s="4"/>
      <c r="M47" s="2"/>
    </row>
    <row r="48" s="1" customFormat="1" customHeight="1" spans="2:13">
      <c r="B48" s="2"/>
      <c r="C48" s="2"/>
      <c r="D48" s="3"/>
      <c r="E48" s="2"/>
      <c r="F48" s="2"/>
      <c r="H48" s="2"/>
      <c r="I48" s="4"/>
      <c r="J48" s="3"/>
      <c r="K48" s="4"/>
      <c r="L48" s="4"/>
      <c r="M48" s="2"/>
    </row>
  </sheetData>
  <mergeCells count="1">
    <mergeCell ref="B2:E7"/>
  </mergeCells>
  <conditionalFormatting sqref="M10">
    <cfRule type="containsText" dxfId="0" priority="4" operator="between" text="已处理">
      <formula>NOT(ISERROR(SEARCH("已处理",M10)))</formula>
    </cfRule>
    <cfRule type="containsText" dxfId="1" priority="3" operator="between" text="未处理">
      <formula>NOT(ISERROR(SEARCH("未处理",M10)))</formula>
    </cfRule>
  </conditionalFormatting>
  <conditionalFormatting sqref="B11:M2000">
    <cfRule type="expression" dxfId="2" priority="2">
      <formula>$K11="已完成"</formula>
    </cfRule>
    <cfRule type="expression" dxfId="3" priority="1">
      <formula>$K11="取消"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2020-12-18T10:31:00Z</dcterms:created>
  <dcterms:modified xsi:type="dcterms:W3CDTF">2022-06-11T22:23:16Z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  <property fmtid="{D5CDD505-2E9C-101B-9397-08002B2CF9AE}" pid="3" name="KSOTemplateUUID">
    <vt:lpwstr>v1.0_mb_FElFRbnKtNitshroZDFcNg==</vt:lpwstr>
  </property>
  <property fmtid="{D5CDD505-2E9C-101B-9397-08002B2CF9AE}" pid="4" name="ICV">
    <vt:lpwstr>DC4B9933A2BF4C6F947C0793A260CE10</vt:lpwstr>
  </property>
</Properties>
</file>