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firstSheet="1" activeTab="4"/>
  </bookViews>
  <sheets>
    <sheet name="人口与经济数据统计表" sheetId="1" r:id="rId1"/>
    <sheet name="能源消费量统计表" sheetId="2" r:id="rId2"/>
    <sheet name="产业部门能源消费品种结构" sheetId="3" r:id="rId3"/>
    <sheet name="能源消费品种结构" sheetId="4" r:id="rId4"/>
    <sheet name="相关性分析" sheetId="5" r:id="rId5"/>
    <sheet name="Sheet2" sheetId="6" r:id="rId6"/>
  </sheets>
  <calcPr calcId="144525"/>
</workbook>
</file>

<file path=xl/sharedStrings.xml><?xml version="1.0" encoding="utf-8"?>
<sst xmlns="http://schemas.openxmlformats.org/spreadsheetml/2006/main" count="160" uniqueCount="51">
  <si>
    <t>项目</t>
  </si>
  <si>
    <t>子项</t>
  </si>
  <si>
    <t>单位</t>
  </si>
  <si>
    <t>细分项</t>
  </si>
  <si>
    <t>常驻人口</t>
  </si>
  <si>
    <r>
      <rPr>
        <sz val="6"/>
        <color theme="1"/>
        <rFont val="宋体"/>
        <charset val="134"/>
        <scheme val="minor"/>
      </rPr>
      <t>总量</t>
    </r>
    <r>
      <rPr>
        <vertAlign val="superscript"/>
        <sz val="6"/>
        <color theme="1"/>
        <rFont val="宋体"/>
        <charset val="134"/>
        <scheme val="minor"/>
      </rPr>
      <t>1</t>
    </r>
  </si>
  <si>
    <t>万人</t>
  </si>
  <si>
    <t>-</t>
  </si>
  <si>
    <t>地区生产总值</t>
  </si>
  <si>
    <t>总量</t>
  </si>
  <si>
    <t>亿元</t>
  </si>
  <si>
    <r>
      <rPr>
        <sz val="6"/>
        <color theme="1"/>
        <rFont val="宋体"/>
        <charset val="134"/>
        <scheme val="minor"/>
      </rPr>
      <t>一产增加值</t>
    </r>
    <r>
      <rPr>
        <vertAlign val="superscript"/>
        <sz val="6"/>
        <color theme="1"/>
        <rFont val="宋体"/>
        <charset val="134"/>
        <scheme val="minor"/>
      </rPr>
      <t>2</t>
    </r>
  </si>
  <si>
    <t>农林消费部门</t>
  </si>
  <si>
    <t>二产增加值</t>
  </si>
  <si>
    <t>能源供应部门</t>
  </si>
  <si>
    <t>工业消费部门</t>
  </si>
  <si>
    <t>三产增加值</t>
  </si>
  <si>
    <t>交通消费部门</t>
  </si>
  <si>
    <t>建筑消费部门</t>
  </si>
  <si>
    <t>能源消费总量</t>
  </si>
  <si>
    <t>第二产业总能耗量</t>
  </si>
  <si>
    <t>发电</t>
  </si>
  <si>
    <t>供热</t>
  </si>
  <si>
    <t>其他转换</t>
  </si>
  <si>
    <t>损失</t>
  </si>
  <si>
    <t>第三产业总能耗量</t>
  </si>
  <si>
    <t>居民生活消费</t>
  </si>
  <si>
    <r>
      <rPr>
        <sz val="6"/>
        <color theme="1"/>
        <rFont val="宋体"/>
        <charset val="134"/>
        <scheme val="minor"/>
      </rPr>
      <t>细分项</t>
    </r>
    <r>
      <rPr>
        <vertAlign val="superscript"/>
        <sz val="6"/>
        <color theme="1"/>
        <rFont val="宋体"/>
        <charset val="134"/>
        <scheme val="minor"/>
      </rPr>
      <t>1</t>
    </r>
  </si>
  <si>
    <t>煤炭</t>
  </si>
  <si>
    <t>油品</t>
  </si>
  <si>
    <t>天然气</t>
  </si>
  <si>
    <t>热力</t>
  </si>
  <si>
    <t>电力</t>
  </si>
  <si>
    <t>其他能源</t>
  </si>
  <si>
    <t>煤炭消费量</t>
  </si>
  <si>
    <t>万tce</t>
  </si>
  <si>
    <r>
      <rPr>
        <sz val="6"/>
        <color theme="1"/>
        <rFont val="宋体"/>
        <charset val="134"/>
        <scheme val="minor"/>
      </rPr>
      <t>其他消费</t>
    </r>
    <r>
      <rPr>
        <vertAlign val="superscript"/>
        <sz val="6"/>
        <color theme="1"/>
        <rFont val="宋体"/>
        <charset val="134"/>
        <scheme val="minor"/>
      </rPr>
      <t>1</t>
    </r>
  </si>
  <si>
    <t>油品消费量</t>
  </si>
  <si>
    <t>其他消费</t>
  </si>
  <si>
    <t>天然气消费量</t>
  </si>
  <si>
    <t>新能源热力</t>
  </si>
  <si>
    <t>新能源电力</t>
  </si>
  <si>
    <r>
      <rPr>
        <sz val="6"/>
        <color theme="1"/>
        <rFont val="宋体"/>
        <charset val="134"/>
        <scheme val="minor"/>
      </rPr>
      <t>外地调入电</t>
    </r>
    <r>
      <rPr>
        <vertAlign val="superscript"/>
        <sz val="6"/>
        <color theme="1"/>
        <rFont val="宋体"/>
        <charset val="134"/>
        <scheme val="minor"/>
      </rPr>
      <t>2</t>
    </r>
  </si>
  <si>
    <t>其他新能源</t>
  </si>
  <si>
    <t>能源消费量</t>
  </si>
  <si>
    <t>碳排放量1</t>
  </si>
  <si>
    <t>单位gdp能耗</t>
  </si>
  <si>
    <t>单位能耗碳排放</t>
  </si>
  <si>
    <t>单位gdp能耗增长</t>
  </si>
  <si>
    <t>单位能耗碳排放增长</t>
  </si>
  <si>
    <r>
      <rPr>
        <sz val="6"/>
        <color theme="1"/>
        <rFont val="宋体"/>
        <charset val="134"/>
        <scheme val="minor"/>
      </rPr>
      <t>万tce</t>
    </r>
    <r>
      <rPr>
        <vertAlign val="superscript"/>
        <sz val="6"/>
        <color theme="1"/>
        <rFont val="宋体"/>
        <charset val="134"/>
        <scheme val="minor"/>
      </rPr>
      <t>1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</si>
</sst>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6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9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6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1" xfId="0" applyNumberFormat="1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2" fontId="1" fillId="0" borderId="13" xfId="0" applyNumberFormat="1" applyFont="1" applyFill="1" applyBorder="1" applyAlignment="1">
      <alignment horizontal="right" vertical="center"/>
    </xf>
    <xf numFmtId="2" fontId="1" fillId="0" borderId="14" xfId="0" applyNumberFormat="1" applyFont="1" applyFill="1" applyBorder="1" applyAlignment="1">
      <alignment horizontal="right" vertical="center"/>
    </xf>
    <xf numFmtId="2" fontId="1" fillId="0" borderId="15" xfId="0" applyNumberFormat="1" applyFont="1" applyFill="1" applyBorder="1" applyAlignment="1">
      <alignment horizontal="right" vertical="center"/>
    </xf>
    <xf numFmtId="2" fontId="1" fillId="0" borderId="4" xfId="0" applyNumberFormat="1" applyFont="1" applyFill="1" applyBorder="1" applyAlignment="1">
      <alignment horizontal="right" vertical="center"/>
    </xf>
    <xf numFmtId="2" fontId="1" fillId="0" borderId="6" xfId="0" applyNumberFormat="1" applyFont="1" applyFill="1" applyBorder="1" applyAlignment="1">
      <alignment horizontal="right" vertical="center"/>
    </xf>
    <xf numFmtId="2" fontId="1" fillId="0" borderId="8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K11" sqref="K11"/>
    </sheetView>
  </sheetViews>
  <sheetFormatPr defaultColWidth="8.72727272727273" defaultRowHeight="14"/>
  <sheetData>
    <row r="1" spans="1:15">
      <c r="A1" s="3" t="s">
        <v>0</v>
      </c>
      <c r="B1" s="4" t="s">
        <v>1</v>
      </c>
      <c r="C1" s="3" t="s">
        <v>2</v>
      </c>
      <c r="D1" s="3" t="s">
        <v>3</v>
      </c>
      <c r="E1" s="5">
        <v>2010</v>
      </c>
      <c r="F1" s="5">
        <v>2011</v>
      </c>
      <c r="G1" s="5">
        <v>2012</v>
      </c>
      <c r="H1" s="5">
        <v>2013</v>
      </c>
      <c r="I1" s="5">
        <v>2014</v>
      </c>
      <c r="J1" s="5">
        <v>2015</v>
      </c>
      <c r="K1" s="5">
        <v>2016</v>
      </c>
      <c r="L1" s="5">
        <v>2017</v>
      </c>
      <c r="M1" s="5">
        <v>2018</v>
      </c>
      <c r="N1" s="5">
        <v>2019</v>
      </c>
      <c r="O1" s="19">
        <v>2020</v>
      </c>
    </row>
    <row r="2" spans="1:15">
      <c r="A2" s="3" t="s">
        <v>4</v>
      </c>
      <c r="B2" s="4" t="s">
        <v>5</v>
      </c>
      <c r="C2" s="3" t="s">
        <v>6</v>
      </c>
      <c r="D2" s="3" t="s">
        <v>7</v>
      </c>
      <c r="E2" s="8">
        <v>7869.34</v>
      </c>
      <c r="F2" s="8">
        <v>8022.99</v>
      </c>
      <c r="G2" s="8">
        <v>8119.81</v>
      </c>
      <c r="H2" s="8">
        <v>8192.44</v>
      </c>
      <c r="I2" s="8">
        <v>8281.09</v>
      </c>
      <c r="J2" s="8">
        <v>8315.11</v>
      </c>
      <c r="K2" s="8">
        <v>8381.47</v>
      </c>
      <c r="L2" s="8">
        <v>8423.5</v>
      </c>
      <c r="M2" s="8">
        <v>8446.19</v>
      </c>
      <c r="N2" s="8">
        <v>8469.09</v>
      </c>
      <c r="O2" s="20">
        <v>8477.26</v>
      </c>
    </row>
    <row r="3" spans="1:15">
      <c r="A3" s="3" t="s">
        <v>8</v>
      </c>
      <c r="B3" s="4" t="s">
        <v>9</v>
      </c>
      <c r="C3" s="3" t="s">
        <v>10</v>
      </c>
      <c r="D3" s="3" t="s">
        <v>7</v>
      </c>
      <c r="E3" s="8">
        <v>41383.87</v>
      </c>
      <c r="F3" s="8">
        <v>45952.65</v>
      </c>
      <c r="G3" s="8">
        <v>50660.2</v>
      </c>
      <c r="H3" s="8">
        <v>55580.11</v>
      </c>
      <c r="I3" s="8">
        <v>60359.43</v>
      </c>
      <c r="J3" s="8">
        <v>65552</v>
      </c>
      <c r="K3" s="8">
        <v>70665.7068288913</v>
      </c>
      <c r="L3" s="8">
        <v>75752.2014922828</v>
      </c>
      <c r="M3" s="8">
        <v>80827.711934712</v>
      </c>
      <c r="N3" s="8">
        <v>85556.1338740509</v>
      </c>
      <c r="O3" s="20">
        <v>88683.2146287334</v>
      </c>
    </row>
    <row r="4" spans="1:15">
      <c r="A4" s="3" t="s">
        <v>11</v>
      </c>
      <c r="B4" s="4" t="s">
        <v>12</v>
      </c>
      <c r="C4" s="3" t="s">
        <v>10</v>
      </c>
      <c r="D4" s="3" t="s">
        <v>7</v>
      </c>
      <c r="E4" s="8">
        <v>2409.24</v>
      </c>
      <c r="F4" s="8">
        <v>2736.8614125208</v>
      </c>
      <c r="G4" s="8">
        <v>3057.82336058003</v>
      </c>
      <c r="H4" s="8">
        <v>3228.53880811789</v>
      </c>
      <c r="I4" s="8">
        <v>3358.61321748047</v>
      </c>
      <c r="J4" s="8">
        <v>3636.08072254478</v>
      </c>
      <c r="K4" s="8">
        <v>3690.60959462002</v>
      </c>
      <c r="L4" s="8">
        <v>3568.54118828937</v>
      </c>
      <c r="M4" s="8">
        <v>3591.60757682308</v>
      </c>
      <c r="N4" s="8">
        <v>3726.60745328023</v>
      </c>
      <c r="O4" s="20">
        <v>3916.81180508673</v>
      </c>
    </row>
    <row r="5" spans="1:15">
      <c r="A5" s="7" t="s">
        <v>13</v>
      </c>
      <c r="B5" s="10" t="s">
        <v>9</v>
      </c>
      <c r="C5" s="7" t="s">
        <v>10</v>
      </c>
      <c r="D5" s="7" t="s">
        <v>7</v>
      </c>
      <c r="E5" s="18">
        <v>21853.6</v>
      </c>
      <c r="F5" s="18">
        <v>23739.9614409508</v>
      </c>
      <c r="G5" s="18">
        <v>25612.909652951</v>
      </c>
      <c r="H5" s="18">
        <v>27298.1310182561</v>
      </c>
      <c r="I5" s="18">
        <v>28907.5357352765</v>
      </c>
      <c r="J5" s="18">
        <v>30700.4100155594</v>
      </c>
      <c r="K5" s="18">
        <v>32013.0222979554</v>
      </c>
      <c r="L5" s="18">
        <v>34514.3326815661</v>
      </c>
      <c r="M5" s="18">
        <v>36533.7419806753</v>
      </c>
      <c r="N5" s="18">
        <v>37730.144365177</v>
      </c>
      <c r="O5" s="23">
        <v>38183.225572846</v>
      </c>
    </row>
    <row r="6" spans="1:15">
      <c r="A6" s="11"/>
      <c r="B6" s="13" t="s">
        <v>14</v>
      </c>
      <c r="C6" s="11" t="s">
        <v>10</v>
      </c>
      <c r="D6" s="11" t="s">
        <v>7</v>
      </c>
      <c r="E6" s="12">
        <v>904.645913267166</v>
      </c>
      <c r="F6" s="12">
        <v>947.430866782084</v>
      </c>
      <c r="G6" s="12">
        <v>1121.14528416959</v>
      </c>
      <c r="H6" s="12">
        <v>1065.44633294878</v>
      </c>
      <c r="I6" s="12">
        <v>1149.81809157418</v>
      </c>
      <c r="J6" s="12">
        <v>1357.62763211427</v>
      </c>
      <c r="K6" s="12">
        <v>1417.9030175714</v>
      </c>
      <c r="L6" s="12">
        <v>1526.98409928055</v>
      </c>
      <c r="M6" s="12">
        <v>1604.56027378722</v>
      </c>
      <c r="N6" s="12">
        <v>1692.69759705838</v>
      </c>
      <c r="O6" s="21">
        <v>1660.67996804846</v>
      </c>
    </row>
    <row r="7" spans="1:15">
      <c r="A7" s="16"/>
      <c r="B7" s="15" t="s">
        <v>15</v>
      </c>
      <c r="C7" s="16" t="s">
        <v>10</v>
      </c>
      <c r="D7" s="16" t="s">
        <v>7</v>
      </c>
      <c r="E7" s="17">
        <v>20948.9540867328</v>
      </c>
      <c r="F7" s="17">
        <v>22792.5305741687</v>
      </c>
      <c r="G7" s="17">
        <v>24491.7643687814</v>
      </c>
      <c r="H7" s="17">
        <v>26232.6846853073</v>
      </c>
      <c r="I7" s="17">
        <v>27757.7176437023</v>
      </c>
      <c r="J7" s="17">
        <v>29342.7823834451</v>
      </c>
      <c r="K7" s="17">
        <v>30595.119280384</v>
      </c>
      <c r="L7" s="17">
        <v>32987.3485822855</v>
      </c>
      <c r="M7" s="17">
        <v>34929.1817068881</v>
      </c>
      <c r="N7" s="17">
        <v>36037.4467681187</v>
      </c>
      <c r="O7" s="22">
        <v>36522.5456047975</v>
      </c>
    </row>
    <row r="8" spans="1:15">
      <c r="A8" s="11" t="s">
        <v>16</v>
      </c>
      <c r="B8" s="28" t="s">
        <v>9</v>
      </c>
      <c r="C8" s="11" t="s">
        <v>10</v>
      </c>
      <c r="D8" s="11" t="s">
        <v>7</v>
      </c>
      <c r="E8" s="12">
        <v>17121.03</v>
      </c>
      <c r="F8" s="12">
        <v>19475.8271465284</v>
      </c>
      <c r="G8" s="12">
        <v>21989.466986469</v>
      </c>
      <c r="H8" s="12">
        <v>25053.440173626</v>
      </c>
      <c r="I8" s="12">
        <v>28093.281047243</v>
      </c>
      <c r="J8" s="12">
        <v>31215.5092618958</v>
      </c>
      <c r="K8" s="12">
        <v>34962.0749363159</v>
      </c>
      <c r="L8" s="12">
        <v>37669.3276224274</v>
      </c>
      <c r="M8" s="12">
        <v>40702.3623772135</v>
      </c>
      <c r="N8" s="12">
        <v>44099.3820555936</v>
      </c>
      <c r="O8" s="21">
        <v>46583.1772508007</v>
      </c>
    </row>
    <row r="9" spans="1:15">
      <c r="A9" s="11"/>
      <c r="B9" s="28" t="s">
        <v>17</v>
      </c>
      <c r="C9" s="11" t="s">
        <v>10</v>
      </c>
      <c r="D9" s="11" t="s">
        <v>7</v>
      </c>
      <c r="E9" s="12">
        <v>1767.22445262952</v>
      </c>
      <c r="F9" s="12">
        <v>1988.4262206317</v>
      </c>
      <c r="G9" s="12">
        <v>2199.50957263208</v>
      </c>
      <c r="H9" s="12">
        <v>2233.93711462672</v>
      </c>
      <c r="I9" s="12">
        <v>2378.92543913522</v>
      </c>
      <c r="J9" s="12">
        <v>2240.39469669402</v>
      </c>
      <c r="K9" s="12">
        <v>2316.4302171745</v>
      </c>
      <c r="L9" s="12">
        <v>2420.16918523987</v>
      </c>
      <c r="M9" s="12">
        <v>2570.67670522806</v>
      </c>
      <c r="N9" s="12">
        <v>2749.08020616069</v>
      </c>
      <c r="O9" s="21">
        <v>2761.5106468269</v>
      </c>
    </row>
    <row r="10" spans="1:15">
      <c r="A10" s="16"/>
      <c r="B10" s="29" t="s">
        <v>18</v>
      </c>
      <c r="C10" s="16" t="s">
        <v>10</v>
      </c>
      <c r="D10" s="16" t="s">
        <v>7</v>
      </c>
      <c r="E10" s="17">
        <v>15353.8055473705</v>
      </c>
      <c r="F10" s="17">
        <v>17487.4009258967</v>
      </c>
      <c r="G10" s="17">
        <v>19789.9574138369</v>
      </c>
      <c r="H10" s="17">
        <v>22819.5030589993</v>
      </c>
      <c r="I10" s="17">
        <v>25714.3556081078</v>
      </c>
      <c r="J10" s="17">
        <v>28975.1145652018</v>
      </c>
      <c r="K10" s="17">
        <v>32645.6447191414</v>
      </c>
      <c r="L10" s="17">
        <v>35249.1584371875</v>
      </c>
      <c r="M10" s="17">
        <v>38131.6856719855</v>
      </c>
      <c r="N10" s="17">
        <v>41350.3018494329</v>
      </c>
      <c r="O10" s="22">
        <v>43821.6666039738</v>
      </c>
    </row>
  </sheetData>
  <mergeCells count="2">
    <mergeCell ref="A5:A7"/>
    <mergeCell ref="A8:A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160" zoomScaleNormal="160" workbookViewId="0">
      <selection activeCell="A11" sqref="A11"/>
    </sheetView>
  </sheetViews>
  <sheetFormatPr defaultColWidth="8.72727272727273" defaultRowHeight="14"/>
  <sheetData>
    <row r="1" spans="1:12">
      <c r="A1" s="3" t="s">
        <v>3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19">
        <v>2020</v>
      </c>
    </row>
    <row r="2" spans="1:12">
      <c r="A2" s="3" t="s">
        <v>19</v>
      </c>
      <c r="B2" s="8">
        <v>23539.3144312995</v>
      </c>
      <c r="C2" s="8">
        <v>26860.0258116624</v>
      </c>
      <c r="D2" s="8">
        <v>27999.2181084627</v>
      </c>
      <c r="E2" s="8">
        <v>28203.1042748867</v>
      </c>
      <c r="F2" s="8">
        <v>28170.5057646771</v>
      </c>
      <c r="G2" s="8">
        <v>29033.6080683821</v>
      </c>
      <c r="H2" s="8">
        <v>29947.9766182135</v>
      </c>
      <c r="I2" s="8">
        <v>30669.8864567355</v>
      </c>
      <c r="J2" s="8">
        <v>31373.1266491435</v>
      </c>
      <c r="K2" s="8">
        <v>32227.5053853735</v>
      </c>
      <c r="L2" s="20">
        <v>31437.9975544481</v>
      </c>
    </row>
    <row r="3" spans="1:12">
      <c r="A3" s="3" t="s">
        <v>12</v>
      </c>
      <c r="B3" s="8">
        <v>345.355807253546</v>
      </c>
      <c r="C3" s="8">
        <v>393.867026688815</v>
      </c>
      <c r="D3" s="8">
        <v>448.948695152687</v>
      </c>
      <c r="E3" s="8">
        <v>362.176278634877</v>
      </c>
      <c r="F3" s="8">
        <v>383.723704577314</v>
      </c>
      <c r="G3" s="8">
        <v>429.373902074431</v>
      </c>
      <c r="H3" s="8">
        <v>433.462151293226</v>
      </c>
      <c r="I3" s="8">
        <v>440.486349951252</v>
      </c>
      <c r="J3" s="8">
        <v>457.994663493837</v>
      </c>
      <c r="K3" s="8">
        <v>438.576122251079</v>
      </c>
      <c r="L3" s="20">
        <v>423.781819260314</v>
      </c>
    </row>
    <row r="4" spans="1:12">
      <c r="A4" s="11" t="s">
        <v>20</v>
      </c>
      <c r="B4" s="18">
        <v>20113.0721835018</v>
      </c>
      <c r="C4" s="18">
        <v>23145.4679532364</v>
      </c>
      <c r="D4" s="18">
        <v>23869.2173402831</v>
      </c>
      <c r="E4" s="18">
        <v>23889.1366318986</v>
      </c>
      <c r="F4" s="18">
        <v>23670.1334859105</v>
      </c>
      <c r="G4" s="18">
        <v>24261.9626813005</v>
      </c>
      <c r="H4" s="18">
        <v>24929.6747663399</v>
      </c>
      <c r="I4" s="18">
        <v>25317.5558522113</v>
      </c>
      <c r="J4" s="18">
        <v>25580.6555087394</v>
      </c>
      <c r="K4" s="18">
        <v>26196.1168064751</v>
      </c>
      <c r="L4" s="23">
        <v>25325.9930623834</v>
      </c>
    </row>
    <row r="5" spans="1:12">
      <c r="A5" s="11" t="s">
        <v>21</v>
      </c>
      <c r="B5" s="12">
        <v>5752.09549719701</v>
      </c>
      <c r="C5" s="12">
        <v>6992.7536136262</v>
      </c>
      <c r="D5" s="12">
        <v>7339.97797337275</v>
      </c>
      <c r="E5" s="12">
        <v>7820.62267723765</v>
      </c>
      <c r="F5" s="12">
        <v>6951.04808534304</v>
      </c>
      <c r="G5" s="12">
        <v>7380.48891509847</v>
      </c>
      <c r="H5" s="12">
        <v>7786.51581538123</v>
      </c>
      <c r="I5" s="12">
        <v>8219.69105950788</v>
      </c>
      <c r="J5" s="12">
        <v>8104.87088286778</v>
      </c>
      <c r="K5" s="12">
        <v>8131.54747143919</v>
      </c>
      <c r="L5" s="21">
        <v>7491.04837595039</v>
      </c>
    </row>
    <row r="6" spans="1:12">
      <c r="A6" s="11" t="s">
        <v>22</v>
      </c>
      <c r="B6" s="12">
        <v>204.841185787812</v>
      </c>
      <c r="C6" s="12">
        <v>286.728603791009</v>
      </c>
      <c r="D6" s="12">
        <v>354.093367244526</v>
      </c>
      <c r="E6" s="12">
        <v>335.176453704314</v>
      </c>
      <c r="F6" s="12">
        <v>382.097746654254</v>
      </c>
      <c r="G6" s="12">
        <v>440.863308445641</v>
      </c>
      <c r="H6" s="12">
        <v>415.010090343162</v>
      </c>
      <c r="I6" s="12">
        <v>523.977671414702</v>
      </c>
      <c r="J6" s="12">
        <v>1010.78953706656</v>
      </c>
      <c r="K6" s="12">
        <v>953.119993892618</v>
      </c>
      <c r="L6" s="21">
        <v>1003.96944835243</v>
      </c>
    </row>
    <row r="7" spans="1:12">
      <c r="A7" s="11" t="s">
        <v>23</v>
      </c>
      <c r="B7" s="12">
        <v>-610.674104290101</v>
      </c>
      <c r="C7" s="12">
        <v>243.372172904252</v>
      </c>
      <c r="D7" s="12">
        <v>223.053142696662</v>
      </c>
      <c r="E7" s="12">
        <v>-968.038174147342</v>
      </c>
      <c r="F7" s="12">
        <v>-1181.68675685876</v>
      </c>
      <c r="G7" s="12">
        <v>-1275.59075830899</v>
      </c>
      <c r="H7" s="12">
        <v>-1334.32026630375</v>
      </c>
      <c r="I7" s="12">
        <v>-1635.70318680057</v>
      </c>
      <c r="J7" s="12">
        <v>-2028.81690399244</v>
      </c>
      <c r="K7" s="12">
        <v>-2376.42965400058</v>
      </c>
      <c r="L7" s="21">
        <v>-2414.66334369894</v>
      </c>
    </row>
    <row r="8" spans="1:12">
      <c r="A8" s="11" t="s">
        <v>24</v>
      </c>
      <c r="B8" s="12">
        <v>454.130401512016</v>
      </c>
      <c r="C8" s="12">
        <v>450.756973792494</v>
      </c>
      <c r="D8" s="12">
        <v>457.500613996045</v>
      </c>
      <c r="E8" s="12">
        <v>353.566374302135</v>
      </c>
      <c r="F8" s="12">
        <v>500.145620793767</v>
      </c>
      <c r="G8" s="12">
        <v>474.011216472288</v>
      </c>
      <c r="H8" s="12">
        <v>337.916483918718</v>
      </c>
      <c r="I8" s="12">
        <v>377.270133504923</v>
      </c>
      <c r="J8" s="12">
        <v>370.152981360824</v>
      </c>
      <c r="K8" s="12">
        <v>378.326634551766</v>
      </c>
      <c r="L8" s="21">
        <v>372.89528216418</v>
      </c>
    </row>
    <row r="9" spans="1:12">
      <c r="A9" s="16" t="s">
        <v>15</v>
      </c>
      <c r="B9" s="26">
        <v>14312.6792032951</v>
      </c>
      <c r="C9" s="17">
        <v>15171.8565891225</v>
      </c>
      <c r="D9" s="17">
        <v>15494.5922429731</v>
      </c>
      <c r="E9" s="17">
        <v>16347.8093008019</v>
      </c>
      <c r="F9" s="17">
        <v>17018.5287899782</v>
      </c>
      <c r="G9" s="17">
        <v>17242.1899995931</v>
      </c>
      <c r="H9" s="17">
        <v>17724.5526430005</v>
      </c>
      <c r="I9" s="17">
        <v>17832.3201745844</v>
      </c>
      <c r="J9" s="17">
        <v>18123.6590114367</v>
      </c>
      <c r="K9" s="17">
        <v>19109.5523605921</v>
      </c>
      <c r="L9" s="22">
        <v>18872.7432996153</v>
      </c>
    </row>
    <row r="10" spans="1:12">
      <c r="A10" s="11" t="s">
        <v>25</v>
      </c>
      <c r="B10" s="18">
        <v>1932.84081473397</v>
      </c>
      <c r="C10" s="18">
        <v>2115.56400173661</v>
      </c>
      <c r="D10" s="18">
        <v>2308.9639638542</v>
      </c>
      <c r="E10" s="18">
        <v>2481.88438074476</v>
      </c>
      <c r="F10" s="18">
        <v>2644.19678219896</v>
      </c>
      <c r="G10" s="18">
        <v>2776.11061962914</v>
      </c>
      <c r="H10" s="18">
        <v>2878.53381850939</v>
      </c>
      <c r="I10" s="18">
        <v>3049.20139597804</v>
      </c>
      <c r="J10" s="18">
        <v>3300.78957367794</v>
      </c>
      <c r="K10" s="18">
        <v>3522.38477130254</v>
      </c>
      <c r="L10" s="23">
        <v>3507.61808658626</v>
      </c>
    </row>
    <row r="11" spans="1:12">
      <c r="A11" s="11" t="s">
        <v>17</v>
      </c>
      <c r="B11" s="12">
        <v>1398.26197767079</v>
      </c>
      <c r="C11" s="12">
        <v>1494.7386706473</v>
      </c>
      <c r="D11" s="12">
        <v>1618.15285440031</v>
      </c>
      <c r="E11" s="12">
        <v>1743.67099839747</v>
      </c>
      <c r="F11" s="12">
        <v>1915.87570012418</v>
      </c>
      <c r="G11" s="12">
        <v>2019.28551976246</v>
      </c>
      <c r="H11" s="12">
        <v>2083.59084078907</v>
      </c>
      <c r="I11" s="12">
        <v>2187.95748216309</v>
      </c>
      <c r="J11" s="12">
        <v>2324.65331105413</v>
      </c>
      <c r="K11" s="12">
        <v>2482.92505377501</v>
      </c>
      <c r="L11" s="21">
        <v>2484.46503299719</v>
      </c>
    </row>
    <row r="12" spans="1:12">
      <c r="A12" s="16" t="s">
        <v>18</v>
      </c>
      <c r="B12" s="26">
        <v>534.578837063184</v>
      </c>
      <c r="C12" s="17">
        <v>620.825331089308</v>
      </c>
      <c r="D12" s="17">
        <v>690.811109453895</v>
      </c>
      <c r="E12" s="17">
        <v>738.213382347293</v>
      </c>
      <c r="F12" s="17">
        <v>728.321082074771</v>
      </c>
      <c r="G12" s="17">
        <v>756.825099866686</v>
      </c>
      <c r="H12" s="17">
        <v>794.942977720326</v>
      </c>
      <c r="I12" s="17">
        <v>861.243913814952</v>
      </c>
      <c r="J12" s="17">
        <v>976.136262623808</v>
      </c>
      <c r="K12" s="17">
        <v>1039.45971752752</v>
      </c>
      <c r="L12" s="22">
        <v>1023.15305358907</v>
      </c>
    </row>
    <row r="13" spans="1:12">
      <c r="A13" s="3" t="s">
        <v>26</v>
      </c>
      <c r="B13" s="27">
        <v>1148.04562581014</v>
      </c>
      <c r="C13" s="8">
        <v>1205.1268300005</v>
      </c>
      <c r="D13" s="8">
        <v>1372.08810917275</v>
      </c>
      <c r="E13" s="8">
        <v>1469.90698360846</v>
      </c>
      <c r="F13" s="8">
        <v>1472.45179199036</v>
      </c>
      <c r="G13" s="8">
        <v>1566.16086537802</v>
      </c>
      <c r="H13" s="8">
        <v>1706.30588207097</v>
      </c>
      <c r="I13" s="8">
        <v>1862.64285859489</v>
      </c>
      <c r="J13" s="8">
        <v>2033.68690323234</v>
      </c>
      <c r="K13" s="8">
        <v>2070.42768534482</v>
      </c>
      <c r="L13" s="20">
        <v>2180.60458621815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45" zoomScaleNormal="145" topLeftCell="A16" workbookViewId="0">
      <selection activeCell="B4" sqref="B4"/>
    </sheetView>
  </sheetViews>
  <sheetFormatPr defaultColWidth="8.72727272727273" defaultRowHeight="14"/>
  <sheetData>
    <row r="1" spans="1:12">
      <c r="A1" s="3" t="s">
        <v>27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19">
        <v>2020</v>
      </c>
    </row>
    <row r="2" spans="1:12">
      <c r="A2" s="7" t="s">
        <v>28</v>
      </c>
      <c r="B2" s="18">
        <v>36.186438</v>
      </c>
      <c r="C2" s="18">
        <v>40.243662</v>
      </c>
      <c r="D2" s="18">
        <v>38.722203</v>
      </c>
      <c r="E2" s="18">
        <v>36.650733</v>
      </c>
      <c r="F2" s="18">
        <v>36.179295</v>
      </c>
      <c r="G2" s="18">
        <v>36.050721</v>
      </c>
      <c r="H2" s="18">
        <v>35.022129</v>
      </c>
      <c r="I2" s="18">
        <v>34.636407</v>
      </c>
      <c r="J2" s="18">
        <v>33.664959</v>
      </c>
      <c r="K2" s="18">
        <v>32.379219</v>
      </c>
      <c r="L2" s="23">
        <v>31.757778</v>
      </c>
    </row>
    <row r="3" spans="1:12">
      <c r="A3" s="11" t="s">
        <v>29</v>
      </c>
      <c r="B3" s="12">
        <v>274.314932655032</v>
      </c>
      <c r="C3" s="12">
        <v>313.05407864802</v>
      </c>
      <c r="D3" s="12">
        <v>363.573656705594</v>
      </c>
      <c r="E3" s="12">
        <v>272.186950840255</v>
      </c>
      <c r="F3" s="12">
        <v>290.248435168897</v>
      </c>
      <c r="G3" s="12">
        <v>328.788397372459</v>
      </c>
      <c r="H3" s="12">
        <v>322.401799713888</v>
      </c>
      <c r="I3" s="12">
        <v>323.777330960817</v>
      </c>
      <c r="J3" s="12">
        <v>335.866293127088</v>
      </c>
      <c r="K3" s="12">
        <v>312.03093244085</v>
      </c>
      <c r="L3" s="21">
        <v>293.323060892661</v>
      </c>
    </row>
    <row r="4" spans="1:12">
      <c r="A4" s="11" t="s">
        <v>30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21">
        <v>0</v>
      </c>
    </row>
    <row r="5" spans="1:12">
      <c r="A5" s="13" t="s">
        <v>31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21">
        <v>0</v>
      </c>
    </row>
    <row r="6" spans="1:12">
      <c r="A6" s="13" t="s">
        <v>32</v>
      </c>
      <c r="B6" s="12">
        <v>34.8544365985136</v>
      </c>
      <c r="C6" s="12">
        <v>40.5692860407945</v>
      </c>
      <c r="D6" s="12">
        <v>46.6528354470936</v>
      </c>
      <c r="E6" s="12">
        <v>53.3385947946223</v>
      </c>
      <c r="F6" s="12">
        <v>57.2959744084169</v>
      </c>
      <c r="G6" s="12">
        <v>64.5347837019728</v>
      </c>
      <c r="H6" s="12">
        <v>76.0382225793383</v>
      </c>
      <c r="I6" s="12">
        <v>82.072611990435</v>
      </c>
      <c r="J6" s="12">
        <v>88.4634113667492</v>
      </c>
      <c r="K6" s="12">
        <v>94.1659708102296</v>
      </c>
      <c r="L6" s="21">
        <v>98.7009803676525</v>
      </c>
    </row>
    <row r="7" spans="1:12">
      <c r="A7" s="16" t="s">
        <v>33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22">
        <v>0</v>
      </c>
    </row>
    <row r="8" spans="1:12">
      <c r="A8" s="7" t="s">
        <v>28</v>
      </c>
      <c r="B8" s="18">
        <v>17865.6946039264</v>
      </c>
      <c r="C8" s="18">
        <v>20934.089825876</v>
      </c>
      <c r="D8" s="18">
        <v>21121.2746651738</v>
      </c>
      <c r="E8" s="18">
        <v>21159.5945905658</v>
      </c>
      <c r="F8" s="18">
        <v>20488.6171921818</v>
      </c>
      <c r="G8" s="18">
        <v>20810.8148297441</v>
      </c>
      <c r="H8" s="18">
        <v>21409.8059326188</v>
      </c>
      <c r="I8" s="18">
        <v>21022.0179200589</v>
      </c>
      <c r="J8" s="18">
        <v>20614.6433824072</v>
      </c>
      <c r="K8" s="18">
        <v>21034.3073668219</v>
      </c>
      <c r="L8" s="23">
        <v>20260.6827374873</v>
      </c>
    </row>
    <row r="9" spans="1:12">
      <c r="A9" s="11" t="s">
        <v>29</v>
      </c>
      <c r="B9" s="12">
        <v>1574.81318900278</v>
      </c>
      <c r="C9" s="12">
        <v>1397.26392022548</v>
      </c>
      <c r="D9" s="12">
        <v>1650.4516423367</v>
      </c>
      <c r="E9" s="12">
        <v>1521.22380509362</v>
      </c>
      <c r="F9" s="12">
        <v>1671.60816358426</v>
      </c>
      <c r="G9" s="12">
        <v>1622.7824217031</v>
      </c>
      <c r="H9" s="12">
        <v>1717.25203103423</v>
      </c>
      <c r="I9" s="12">
        <v>1513.72082339659</v>
      </c>
      <c r="J9" s="12">
        <v>1572.83592826308</v>
      </c>
      <c r="K9" s="12">
        <v>1570.64391197818</v>
      </c>
      <c r="L9" s="21">
        <v>1503.39671793725</v>
      </c>
    </row>
    <row r="10" spans="1:12">
      <c r="A10" s="11" t="s">
        <v>30</v>
      </c>
      <c r="B10" s="12">
        <v>817.811952</v>
      </c>
      <c r="C10" s="12">
        <v>1040.92808</v>
      </c>
      <c r="D10" s="12">
        <v>1289.17458</v>
      </c>
      <c r="E10" s="12">
        <v>1370.936856</v>
      </c>
      <c r="F10" s="12">
        <v>1363.523052</v>
      </c>
      <c r="G10" s="12">
        <v>1771.243288</v>
      </c>
      <c r="H10" s="12">
        <v>1833.424684</v>
      </c>
      <c r="I10" s="12">
        <v>2683.752088</v>
      </c>
      <c r="J10" s="12">
        <v>3124.157924</v>
      </c>
      <c r="K10" s="12">
        <v>3151.458908</v>
      </c>
      <c r="L10" s="21">
        <v>3034.883888</v>
      </c>
    </row>
    <row r="11" spans="1:12">
      <c r="A11" s="13" t="s">
        <v>31</v>
      </c>
      <c r="B11" s="12">
        <v>-36.9166677517576</v>
      </c>
      <c r="C11" s="12">
        <v>-26.6812096025174</v>
      </c>
      <c r="D11" s="12">
        <v>-17.1059275919008</v>
      </c>
      <c r="E11" s="12">
        <v>-25.9449904479261</v>
      </c>
      <c r="F11" s="12">
        <v>-22.025876624991</v>
      </c>
      <c r="G11" s="12">
        <v>-19.5321431013572</v>
      </c>
      <c r="H11" s="12">
        <v>-7.00857447165981</v>
      </c>
      <c r="I11" s="12">
        <v>-6.55777237700067</v>
      </c>
      <c r="J11" s="12">
        <v>-7.82731564357891</v>
      </c>
      <c r="K11" s="12">
        <v>-8.52943479100986</v>
      </c>
      <c r="L11" s="21">
        <v>-10.2610331546107</v>
      </c>
    </row>
    <row r="12" spans="1:12">
      <c r="A12" s="13" t="s">
        <v>32</v>
      </c>
      <c r="B12" s="12">
        <v>-269.740893675662</v>
      </c>
      <c r="C12" s="12">
        <v>-376.442663262507</v>
      </c>
      <c r="D12" s="12">
        <v>-413.607619635534</v>
      </c>
      <c r="E12" s="12">
        <v>-416.913629312898</v>
      </c>
      <c r="F12" s="12">
        <v>-151.33904523064</v>
      </c>
      <c r="G12" s="12">
        <v>-255.705715045373</v>
      </c>
      <c r="H12" s="12">
        <v>-339.769306841505</v>
      </c>
      <c r="I12" s="12">
        <v>-237.037206867254</v>
      </c>
      <c r="J12" s="12">
        <v>-99.524410287293</v>
      </c>
      <c r="K12" s="12">
        <v>56.7060544659871</v>
      </c>
      <c r="L12" s="21">
        <v>183.280752113411</v>
      </c>
    </row>
    <row r="13" spans="1:12">
      <c r="A13" s="16" t="s">
        <v>33</v>
      </c>
      <c r="B13" s="17">
        <v>161.41</v>
      </c>
      <c r="C13" s="17">
        <v>176.31</v>
      </c>
      <c r="D13" s="17">
        <v>239.03</v>
      </c>
      <c r="E13" s="17">
        <v>280.24</v>
      </c>
      <c r="F13" s="17">
        <v>319.75</v>
      </c>
      <c r="G13" s="17">
        <v>332.36</v>
      </c>
      <c r="H13" s="17">
        <v>315.97</v>
      </c>
      <c r="I13" s="17">
        <v>341.66</v>
      </c>
      <c r="J13" s="17">
        <v>376.37</v>
      </c>
      <c r="K13" s="17">
        <v>391.53</v>
      </c>
      <c r="L13" s="22">
        <v>354.01</v>
      </c>
    </row>
    <row r="14" spans="1:12">
      <c r="A14" s="7" t="s">
        <v>28</v>
      </c>
      <c r="B14" s="24">
        <v>10530.189885967</v>
      </c>
      <c r="C14" s="18">
        <v>13115.3745950016</v>
      </c>
      <c r="D14" s="18">
        <v>13610.8241780578</v>
      </c>
      <c r="E14" s="18">
        <v>13202.6265948549</v>
      </c>
      <c r="F14" s="18">
        <v>12130.4938273628</v>
      </c>
      <c r="G14" s="18">
        <v>12426.8688656339</v>
      </c>
      <c r="H14" s="18">
        <v>12992.0423780847</v>
      </c>
      <c r="I14" s="18">
        <v>12759.3921678934</v>
      </c>
      <c r="J14" s="18">
        <v>12683.3028053777</v>
      </c>
      <c r="K14" s="18">
        <v>12204.4994900527</v>
      </c>
      <c r="L14" s="23">
        <v>11969.3381572568</v>
      </c>
    </row>
    <row r="15" spans="1:12">
      <c r="A15" s="11" t="s">
        <v>29</v>
      </c>
      <c r="B15" s="25">
        <v>172.950673691067</v>
      </c>
      <c r="C15" s="12">
        <v>140.74118625272</v>
      </c>
      <c r="D15" s="12">
        <v>214.550540156962</v>
      </c>
      <c r="E15" s="12">
        <v>183.972589008572</v>
      </c>
      <c r="F15" s="12">
        <v>235.180389551929</v>
      </c>
      <c r="G15" s="12">
        <v>182.213550618804</v>
      </c>
      <c r="H15" s="12">
        <v>204.875628043726</v>
      </c>
      <c r="I15" s="12">
        <v>163.321419987339</v>
      </c>
      <c r="J15" s="12">
        <v>221.175519818439</v>
      </c>
      <c r="K15" s="12">
        <v>280.58840302264</v>
      </c>
      <c r="L15" s="21">
        <v>277.742118624348</v>
      </c>
    </row>
    <row r="16" spans="1:12">
      <c r="A16" s="11" t="s">
        <v>30</v>
      </c>
      <c r="B16" s="25">
        <v>373.73</v>
      </c>
      <c r="C16" s="12">
        <v>520.163</v>
      </c>
      <c r="D16" s="12">
        <v>611.667</v>
      </c>
      <c r="E16" s="12">
        <v>601.825</v>
      </c>
      <c r="F16" s="12">
        <v>543.30584</v>
      </c>
      <c r="G16" s="12">
        <v>847.593216</v>
      </c>
      <c r="H16" s="12">
        <v>876.79566</v>
      </c>
      <c r="I16" s="12">
        <v>1663.340404</v>
      </c>
      <c r="J16" s="12">
        <v>1819.159696</v>
      </c>
      <c r="K16" s="12">
        <v>1774.451172</v>
      </c>
      <c r="L16" s="21">
        <v>1368.522232</v>
      </c>
    </row>
    <row r="17" spans="1:12">
      <c r="A17" s="13" t="s">
        <v>31</v>
      </c>
      <c r="B17" s="25">
        <v>-1669.88860364302</v>
      </c>
      <c r="C17" s="12">
        <v>-1727.73005878856</v>
      </c>
      <c r="D17" s="12">
        <v>-1764.35107947824</v>
      </c>
      <c r="E17" s="12">
        <v>-1882.88918336885</v>
      </c>
      <c r="F17" s="12">
        <v>-1824.49326210689</v>
      </c>
      <c r="G17" s="12">
        <v>-1865.89237579987</v>
      </c>
      <c r="H17" s="12">
        <v>-1989.91580684229</v>
      </c>
      <c r="I17" s="12">
        <v>-2124.77281015955</v>
      </c>
      <c r="J17" s="12">
        <v>-2255.87983568939</v>
      </c>
      <c r="K17" s="12">
        <v>-2260.63201268725</v>
      </c>
      <c r="L17" s="21">
        <v>-2244.51123430221</v>
      </c>
    </row>
    <row r="18" spans="1:12">
      <c r="A18" s="13" t="s">
        <v>32</v>
      </c>
      <c r="B18" s="25">
        <v>-3731.80897580827</v>
      </c>
      <c r="C18" s="12">
        <v>-4218.08735835178</v>
      </c>
      <c r="D18" s="12">
        <v>-4493.98554142654</v>
      </c>
      <c r="E18" s="12">
        <v>-4822.17766939788</v>
      </c>
      <c r="F18" s="12">
        <v>-4725.0620988755</v>
      </c>
      <c r="G18" s="12">
        <v>-4869.85057474542</v>
      </c>
      <c r="H18" s="12">
        <v>-5164.94573594673</v>
      </c>
      <c r="I18" s="12">
        <v>-5286.3955040943</v>
      </c>
      <c r="J18" s="12">
        <v>-5346.75168820407</v>
      </c>
      <c r="K18" s="12">
        <v>-5261.69260650509</v>
      </c>
      <c r="L18" s="21">
        <v>-5217.57151081092</v>
      </c>
    </row>
    <row r="19" spans="1:12">
      <c r="A19" s="16" t="s">
        <v>33</v>
      </c>
      <c r="B19" s="26">
        <v>125.22</v>
      </c>
      <c r="C19" s="17">
        <v>143.15</v>
      </c>
      <c r="D19" s="17">
        <v>195.92</v>
      </c>
      <c r="E19" s="17">
        <v>257.97</v>
      </c>
      <c r="F19" s="17">
        <v>292.18</v>
      </c>
      <c r="G19" s="17">
        <v>298.84</v>
      </c>
      <c r="H19" s="17">
        <v>286.27</v>
      </c>
      <c r="I19" s="17">
        <v>310.35</v>
      </c>
      <c r="J19" s="17">
        <v>335.99</v>
      </c>
      <c r="K19" s="17">
        <v>349.35</v>
      </c>
      <c r="L19" s="22">
        <v>299.73</v>
      </c>
    </row>
    <row r="20" spans="1:12">
      <c r="A20" s="7" t="s">
        <v>28</v>
      </c>
      <c r="B20" s="18">
        <v>7335.50471795948</v>
      </c>
      <c r="C20" s="18">
        <v>7818.71523087442</v>
      </c>
      <c r="D20" s="18">
        <v>7510.45048711603</v>
      </c>
      <c r="E20" s="18">
        <v>7956.9679957109</v>
      </c>
      <c r="F20" s="18">
        <v>8358.12336481909</v>
      </c>
      <c r="G20" s="18">
        <v>8383.94596411022</v>
      </c>
      <c r="H20" s="18">
        <v>8417.76355453418</v>
      </c>
      <c r="I20" s="18">
        <v>8262.6257521655</v>
      </c>
      <c r="J20" s="18">
        <v>7931.34057702947</v>
      </c>
      <c r="K20" s="18">
        <v>8829.80787676925</v>
      </c>
      <c r="L20" s="23">
        <v>8291.34458023048</v>
      </c>
    </row>
    <row r="21" spans="1:12">
      <c r="A21" s="11" t="s">
        <v>29</v>
      </c>
      <c r="B21" s="12">
        <v>1401.86251531171</v>
      </c>
      <c r="C21" s="12">
        <v>1256.52273397276</v>
      </c>
      <c r="D21" s="12">
        <v>1435.90110217974</v>
      </c>
      <c r="E21" s="12">
        <v>1337.25121608505</v>
      </c>
      <c r="F21" s="12">
        <v>1436.42777403233</v>
      </c>
      <c r="G21" s="12">
        <v>1440.56887108429</v>
      </c>
      <c r="H21" s="12">
        <v>1512.37640299051</v>
      </c>
      <c r="I21" s="12">
        <v>1350.39940340925</v>
      </c>
      <c r="J21" s="12">
        <v>1351.66040844464</v>
      </c>
      <c r="K21" s="12">
        <v>1290.05550895554</v>
      </c>
      <c r="L21" s="21">
        <v>1225.6545993129</v>
      </c>
    </row>
    <row r="22" spans="1:12">
      <c r="A22" s="11" t="s">
        <v>30</v>
      </c>
      <c r="B22" s="12">
        <v>444.081952</v>
      </c>
      <c r="C22" s="12">
        <v>520.76508</v>
      </c>
      <c r="D22" s="12">
        <v>677.50758</v>
      </c>
      <c r="E22" s="12">
        <v>769.111856</v>
      </c>
      <c r="F22" s="12">
        <v>820.217212</v>
      </c>
      <c r="G22" s="12">
        <v>923.650072</v>
      </c>
      <c r="H22" s="12">
        <v>956.629024</v>
      </c>
      <c r="I22" s="12">
        <v>1020.411684</v>
      </c>
      <c r="J22" s="12">
        <v>1304.998228</v>
      </c>
      <c r="K22" s="12">
        <v>1377.007736</v>
      </c>
      <c r="L22" s="21">
        <v>1666.361656</v>
      </c>
    </row>
    <row r="23" spans="1:12">
      <c r="A23" s="13" t="s">
        <v>31</v>
      </c>
      <c r="B23" s="12">
        <v>1632.97193589126</v>
      </c>
      <c r="C23" s="12">
        <v>1701.04884918604</v>
      </c>
      <c r="D23" s="12">
        <v>1747.24515188634</v>
      </c>
      <c r="E23" s="12">
        <v>1856.94419292093</v>
      </c>
      <c r="F23" s="12">
        <v>1802.46738548189</v>
      </c>
      <c r="G23" s="12">
        <v>1846.36023269851</v>
      </c>
      <c r="H23" s="12">
        <v>1982.90723237063</v>
      </c>
      <c r="I23" s="12">
        <v>2118.21503778255</v>
      </c>
      <c r="J23" s="12">
        <v>2248.05252004581</v>
      </c>
      <c r="K23" s="12">
        <v>2252.10257789624</v>
      </c>
      <c r="L23" s="21">
        <v>2234.2502011476</v>
      </c>
    </row>
    <row r="24" spans="1:12">
      <c r="A24" s="13" t="s">
        <v>32</v>
      </c>
      <c r="B24" s="12">
        <v>3462.06808213261</v>
      </c>
      <c r="C24" s="12">
        <v>3841.64469508927</v>
      </c>
      <c r="D24" s="12">
        <v>4080.37792179101</v>
      </c>
      <c r="E24" s="12">
        <v>4405.26404008498</v>
      </c>
      <c r="F24" s="12">
        <v>4573.72305364486</v>
      </c>
      <c r="G24" s="12">
        <v>4614.14485970005</v>
      </c>
      <c r="H24" s="12">
        <v>4825.17642910522</v>
      </c>
      <c r="I24" s="12">
        <v>5049.35829722705</v>
      </c>
      <c r="J24" s="12">
        <v>5247.22727791677</v>
      </c>
      <c r="K24" s="12">
        <v>5318.39866097107</v>
      </c>
      <c r="L24" s="21">
        <v>5400.85226292433</v>
      </c>
    </row>
    <row r="25" spans="1:12">
      <c r="A25" s="16" t="s">
        <v>33</v>
      </c>
      <c r="B25" s="17">
        <v>36.19</v>
      </c>
      <c r="C25" s="17">
        <v>33.16</v>
      </c>
      <c r="D25" s="17">
        <v>43.11</v>
      </c>
      <c r="E25" s="17">
        <v>22.27</v>
      </c>
      <c r="F25" s="17">
        <v>27.57</v>
      </c>
      <c r="G25" s="17">
        <v>33.52</v>
      </c>
      <c r="H25" s="17">
        <v>29.7</v>
      </c>
      <c r="I25" s="17">
        <v>31.31</v>
      </c>
      <c r="J25" s="17">
        <v>40.38</v>
      </c>
      <c r="K25" s="17">
        <v>42.18</v>
      </c>
      <c r="L25" s="22">
        <v>54.28</v>
      </c>
    </row>
    <row r="26" spans="1:12">
      <c r="A26" s="7" t="s">
        <v>28</v>
      </c>
      <c r="B26" s="18">
        <v>44.622321</v>
      </c>
      <c r="C26" s="18">
        <v>20.471838</v>
      </c>
      <c r="D26" s="18">
        <v>2.064327</v>
      </c>
      <c r="E26" s="18">
        <v>18.060883</v>
      </c>
      <c r="F26" s="18">
        <v>10.678785</v>
      </c>
      <c r="G26" s="18">
        <v>7.771309</v>
      </c>
      <c r="H26" s="18">
        <v>5.364393</v>
      </c>
      <c r="I26" s="18">
        <v>4.814382</v>
      </c>
      <c r="J26" s="18">
        <v>3.778647</v>
      </c>
      <c r="K26" s="18">
        <v>2.635767</v>
      </c>
      <c r="L26" s="23">
        <v>0.228576</v>
      </c>
    </row>
    <row r="27" spans="1:12">
      <c r="A27" s="11" t="s">
        <v>29</v>
      </c>
      <c r="B27" s="12">
        <v>1398.32172429049</v>
      </c>
      <c r="C27" s="12">
        <v>1492.69558363589</v>
      </c>
      <c r="D27" s="12">
        <v>1647.0343818795</v>
      </c>
      <c r="E27" s="12">
        <v>1725.94415254246</v>
      </c>
      <c r="F27" s="12">
        <v>1835.85286088415</v>
      </c>
      <c r="G27" s="12">
        <v>1868.33096234907</v>
      </c>
      <c r="H27" s="12">
        <v>1890.2539904209</v>
      </c>
      <c r="I27" s="12">
        <v>1961.03368740994</v>
      </c>
      <c r="J27" s="12">
        <v>2062.80168502584</v>
      </c>
      <c r="K27" s="12">
        <v>2132.38964965612</v>
      </c>
      <c r="L27" s="21">
        <v>2167.37912384734</v>
      </c>
    </row>
    <row r="28" spans="1:12">
      <c r="A28" s="11" t="s">
        <v>30</v>
      </c>
      <c r="B28" s="12">
        <v>33.117</v>
      </c>
      <c r="C28" s="12">
        <v>82.061</v>
      </c>
      <c r="D28" s="12">
        <v>78.47</v>
      </c>
      <c r="E28" s="12">
        <v>88.312</v>
      </c>
      <c r="F28" s="12">
        <v>124.621</v>
      </c>
      <c r="G28" s="12">
        <v>182.408032</v>
      </c>
      <c r="H28" s="12">
        <v>182.066904</v>
      </c>
      <c r="I28" s="12">
        <v>174.927624</v>
      </c>
      <c r="J28" s="12">
        <v>191.612916</v>
      </c>
      <c r="K28" s="12">
        <v>273.643296</v>
      </c>
      <c r="L28" s="21">
        <v>217.402708</v>
      </c>
    </row>
    <row r="29" spans="1:12">
      <c r="A29" s="13" t="s">
        <v>31</v>
      </c>
      <c r="B29" s="12">
        <v>13.073942745265</v>
      </c>
      <c r="C29" s="12">
        <v>9.36658996679548</v>
      </c>
      <c r="D29" s="12">
        <v>5.57194116999556</v>
      </c>
      <c r="E29" s="12">
        <v>8.43497777117566</v>
      </c>
      <c r="F29" s="12">
        <v>6.49605136404012</v>
      </c>
      <c r="G29" s="12">
        <v>4.26420589539746</v>
      </c>
      <c r="H29" s="12">
        <v>0.79418916676375</v>
      </c>
      <c r="I29" s="12">
        <v>0.723261151870293</v>
      </c>
      <c r="J29" s="12">
        <v>1.30159727330925</v>
      </c>
      <c r="K29" s="12">
        <v>1.09017722891529</v>
      </c>
      <c r="L29" s="21">
        <v>0.960938201777693</v>
      </c>
    </row>
    <row r="30" spans="1:12">
      <c r="A30" s="13" t="s">
        <v>32</v>
      </c>
      <c r="B30" s="12">
        <v>443.705826698214</v>
      </c>
      <c r="C30" s="12">
        <v>510.968990133921</v>
      </c>
      <c r="D30" s="12">
        <v>575.82331380471</v>
      </c>
      <c r="E30" s="12">
        <v>641.132367431121</v>
      </c>
      <c r="F30" s="12">
        <v>666.54808495077</v>
      </c>
      <c r="G30" s="12">
        <v>713.33611038467</v>
      </c>
      <c r="H30" s="12">
        <v>800.054341921734</v>
      </c>
      <c r="I30" s="12">
        <v>907.702441416226</v>
      </c>
      <c r="J30" s="12">
        <v>1041.29472837879</v>
      </c>
      <c r="K30" s="12">
        <v>1112.6258814175</v>
      </c>
      <c r="L30" s="21">
        <v>1121.64674053714</v>
      </c>
    </row>
    <row r="31" spans="1:12">
      <c r="A31" s="16" t="s">
        <v>33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22">
        <v>0</v>
      </c>
    </row>
    <row r="32" spans="1:12">
      <c r="A32" s="7" t="s">
        <v>28</v>
      </c>
      <c r="B32" s="24">
        <v>25.0005</v>
      </c>
      <c r="C32" s="18">
        <v>2.28576</v>
      </c>
      <c r="D32" s="18">
        <v>2.064327</v>
      </c>
      <c r="E32" s="18">
        <v>2.792913</v>
      </c>
      <c r="F32" s="18">
        <v>1.757178</v>
      </c>
      <c r="G32" s="18">
        <v>1.835751</v>
      </c>
      <c r="H32" s="18">
        <v>1.557174</v>
      </c>
      <c r="I32" s="18">
        <v>0.728586</v>
      </c>
      <c r="J32" s="18">
        <v>0.721443</v>
      </c>
      <c r="K32" s="18">
        <v>0.364293</v>
      </c>
      <c r="L32" s="23">
        <v>0.228576</v>
      </c>
    </row>
    <row r="33" spans="1:12">
      <c r="A33" s="11" t="s">
        <v>29</v>
      </c>
      <c r="B33" s="25">
        <v>1316.68055052801</v>
      </c>
      <c r="C33" s="12">
        <v>1382.8763468753</v>
      </c>
      <c r="D33" s="12">
        <v>1502.7026328987</v>
      </c>
      <c r="E33" s="12">
        <v>1613.15442931881</v>
      </c>
      <c r="F33" s="12">
        <v>1743.09103673471</v>
      </c>
      <c r="G33" s="12">
        <v>1791.98611314107</v>
      </c>
      <c r="H33" s="12">
        <v>1840.16560512433</v>
      </c>
      <c r="I33" s="12">
        <v>1925.43762807805</v>
      </c>
      <c r="J33" s="12">
        <v>2029.09358587133</v>
      </c>
      <c r="K33" s="12">
        <v>2098.04856444447</v>
      </c>
      <c r="L33" s="21">
        <v>2156.13066682542</v>
      </c>
    </row>
    <row r="34" spans="1:12">
      <c r="A34" s="11" t="s">
        <v>30</v>
      </c>
      <c r="B34" s="25">
        <v>14.364</v>
      </c>
      <c r="C34" s="12">
        <v>57.722</v>
      </c>
      <c r="D34" s="12">
        <v>54.53</v>
      </c>
      <c r="E34" s="12">
        <v>61.845</v>
      </c>
      <c r="F34" s="12">
        <v>99.484</v>
      </c>
      <c r="G34" s="12">
        <v>147.695032</v>
      </c>
      <c r="H34" s="12">
        <v>155.333904</v>
      </c>
      <c r="I34" s="12">
        <v>159.233624</v>
      </c>
      <c r="J34" s="12">
        <v>182.967916</v>
      </c>
      <c r="K34" s="12">
        <v>264.333296</v>
      </c>
      <c r="L34" s="21">
        <v>205.964708</v>
      </c>
    </row>
    <row r="35" spans="1:12">
      <c r="A35" s="13" t="s">
        <v>31</v>
      </c>
      <c r="B35" s="25">
        <v>4.105640862102</v>
      </c>
      <c r="C35" s="12">
        <v>2.70685856838585</v>
      </c>
      <c r="D35" s="12">
        <v>0.797940167551384</v>
      </c>
      <c r="E35" s="12">
        <v>1.65112234670248</v>
      </c>
      <c r="F35" s="12">
        <v>1.20782225361838</v>
      </c>
      <c r="G35" s="12">
        <v>0.685751143993946</v>
      </c>
      <c r="H35" s="12">
        <v>0.356686074896901</v>
      </c>
      <c r="I35" s="12">
        <v>0.304854064013221</v>
      </c>
      <c r="J35" s="12">
        <v>0.32633706852422</v>
      </c>
      <c r="K35" s="12">
        <v>0.191642040240974</v>
      </c>
      <c r="L35" s="21">
        <v>0.298034062581158</v>
      </c>
    </row>
    <row r="36" spans="1:12">
      <c r="A36" s="13" t="s">
        <v>32</v>
      </c>
      <c r="B36" s="25">
        <v>38.1112862806737</v>
      </c>
      <c r="C36" s="12">
        <v>49.1477052036163</v>
      </c>
      <c r="D36" s="12">
        <v>58.0579543340544</v>
      </c>
      <c r="E36" s="12">
        <v>64.2275337319577</v>
      </c>
      <c r="F36" s="12">
        <v>70.335663135858</v>
      </c>
      <c r="G36" s="12">
        <v>77.0828724773897</v>
      </c>
      <c r="H36" s="12">
        <v>86.1774715898368</v>
      </c>
      <c r="I36" s="12">
        <v>102.252790021027</v>
      </c>
      <c r="J36" s="12">
        <v>111.544029114284</v>
      </c>
      <c r="K36" s="12">
        <v>119.987258290299</v>
      </c>
      <c r="L36" s="21">
        <v>121.84304810919</v>
      </c>
    </row>
    <row r="37" spans="1:12">
      <c r="A37" s="16" t="s">
        <v>33</v>
      </c>
      <c r="B37" s="26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22">
        <v>0</v>
      </c>
    </row>
    <row r="38" spans="1:12">
      <c r="A38" s="7" t="s">
        <v>28</v>
      </c>
      <c r="B38" s="18">
        <v>19.621821</v>
      </c>
      <c r="C38" s="18">
        <v>18.186078</v>
      </c>
      <c r="D38" s="18">
        <v>0</v>
      </c>
      <c r="E38" s="18">
        <v>15.26797</v>
      </c>
      <c r="F38" s="18">
        <v>8.921607</v>
      </c>
      <c r="G38" s="18">
        <v>5.935558</v>
      </c>
      <c r="H38" s="18">
        <v>3.807219</v>
      </c>
      <c r="I38" s="18">
        <v>4.085796</v>
      </c>
      <c r="J38" s="18">
        <v>3.057204</v>
      </c>
      <c r="K38" s="18">
        <v>2.271474</v>
      </c>
      <c r="L38" s="23">
        <v>0</v>
      </c>
    </row>
    <row r="39" spans="1:12">
      <c r="A39" s="11" t="s">
        <v>29</v>
      </c>
      <c r="B39" s="12">
        <v>81.6411737624806</v>
      </c>
      <c r="C39" s="12">
        <v>109.819236760593</v>
      </c>
      <c r="D39" s="12">
        <v>144.331748980795</v>
      </c>
      <c r="E39" s="12">
        <v>112.789723223657</v>
      </c>
      <c r="F39" s="12">
        <v>92.7618241494366</v>
      </c>
      <c r="G39" s="12">
        <v>76.3448492080016</v>
      </c>
      <c r="H39" s="12">
        <v>50.0883852965625</v>
      </c>
      <c r="I39" s="12">
        <v>35.5960593318956</v>
      </c>
      <c r="J39" s="12">
        <v>33.7080991545131</v>
      </c>
      <c r="K39" s="12">
        <v>34.341085211647</v>
      </c>
      <c r="L39" s="21">
        <v>11.2484570219239</v>
      </c>
    </row>
    <row r="40" spans="1:12">
      <c r="A40" s="11" t="s">
        <v>30</v>
      </c>
      <c r="B40" s="12">
        <v>18.753</v>
      </c>
      <c r="C40" s="12">
        <v>24.339</v>
      </c>
      <c r="D40" s="12">
        <v>23.94</v>
      </c>
      <c r="E40" s="12">
        <v>26.467</v>
      </c>
      <c r="F40" s="12">
        <v>25.137</v>
      </c>
      <c r="G40" s="12">
        <v>34.713</v>
      </c>
      <c r="H40" s="12">
        <v>26.733</v>
      </c>
      <c r="I40" s="12">
        <v>15.694</v>
      </c>
      <c r="J40" s="12">
        <v>8.645</v>
      </c>
      <c r="K40" s="12">
        <v>9.31</v>
      </c>
      <c r="L40" s="21">
        <v>11.438</v>
      </c>
    </row>
    <row r="41" spans="1:12">
      <c r="A41" s="13" t="s">
        <v>31</v>
      </c>
      <c r="B41" s="12">
        <v>8.968301883163</v>
      </c>
      <c r="C41" s="12">
        <v>6.65973139840963</v>
      </c>
      <c r="D41" s="12">
        <v>4.77400100244418</v>
      </c>
      <c r="E41" s="12">
        <v>6.78385542447318</v>
      </c>
      <c r="F41" s="12">
        <v>5.28822911042174</v>
      </c>
      <c r="G41" s="12">
        <v>3.57845475140352</v>
      </c>
      <c r="H41" s="12">
        <v>0.437503091866849</v>
      </c>
      <c r="I41" s="12">
        <v>0.418407087857072</v>
      </c>
      <c r="J41" s="12">
        <v>0.975260204785025</v>
      </c>
      <c r="K41" s="12">
        <v>0.898535188674315</v>
      </c>
      <c r="L41" s="21">
        <v>0.662904139196535</v>
      </c>
    </row>
    <row r="42" spans="1:12">
      <c r="A42" s="13" t="s">
        <v>32</v>
      </c>
      <c r="B42" s="12">
        <v>405.594540417541</v>
      </c>
      <c r="C42" s="12">
        <v>461.821284930305</v>
      </c>
      <c r="D42" s="12">
        <v>517.765359470655</v>
      </c>
      <c r="E42" s="12">
        <v>576.904833699163</v>
      </c>
      <c r="F42" s="12">
        <v>596.212421814912</v>
      </c>
      <c r="G42" s="12">
        <v>636.253237907281</v>
      </c>
      <c r="H42" s="12">
        <v>713.876870331897</v>
      </c>
      <c r="I42" s="12">
        <v>805.449651395199</v>
      </c>
      <c r="J42" s="12">
        <v>929.75069926451</v>
      </c>
      <c r="K42" s="12">
        <v>992.638623127202</v>
      </c>
      <c r="L42" s="21">
        <v>999.803692427954</v>
      </c>
    </row>
    <row r="43" spans="1:12">
      <c r="A43" s="16" t="s">
        <v>33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22">
        <v>0</v>
      </c>
    </row>
    <row r="44" spans="1:12">
      <c r="A44" s="7" t="s">
        <v>28</v>
      </c>
      <c r="B44" s="18">
        <v>36.1904066435438</v>
      </c>
      <c r="C44" s="18">
        <v>17.5243321221605</v>
      </c>
      <c r="D44" s="18">
        <v>12.7103167311231</v>
      </c>
      <c r="E44" s="18">
        <v>9.167408</v>
      </c>
      <c r="F44" s="18">
        <v>7.760732</v>
      </c>
      <c r="G44" s="18">
        <v>4.471518</v>
      </c>
      <c r="H44" s="18">
        <v>0</v>
      </c>
      <c r="I44" s="18">
        <v>0</v>
      </c>
      <c r="J44" s="18">
        <v>0</v>
      </c>
      <c r="K44" s="18">
        <v>0</v>
      </c>
      <c r="L44" s="23">
        <v>0</v>
      </c>
    </row>
    <row r="45" spans="1:12">
      <c r="A45" s="11" t="s">
        <v>29</v>
      </c>
      <c r="B45" s="12">
        <v>500.907560890966</v>
      </c>
      <c r="C45" s="12">
        <v>545.173837203157</v>
      </c>
      <c r="D45" s="12">
        <v>634.890922254591</v>
      </c>
      <c r="E45" s="12">
        <v>575.225308548252</v>
      </c>
      <c r="F45" s="12">
        <v>628.368064323791</v>
      </c>
      <c r="G45" s="12">
        <v>656.102673644084</v>
      </c>
      <c r="H45" s="12">
        <v>658.445911073442</v>
      </c>
      <c r="I45" s="12">
        <v>715.477439445616</v>
      </c>
      <c r="J45" s="12">
        <v>741.334445808657</v>
      </c>
      <c r="K45" s="12">
        <v>716.89859983395</v>
      </c>
      <c r="L45" s="21">
        <v>735.805286941122</v>
      </c>
    </row>
    <row r="46" spans="1:12">
      <c r="A46" s="11" t="s">
        <v>30</v>
      </c>
      <c r="B46" s="12">
        <v>108.262</v>
      </c>
      <c r="C46" s="12">
        <v>123.424</v>
      </c>
      <c r="D46" s="12">
        <v>136.724</v>
      </c>
      <c r="E46" s="12">
        <v>195.643</v>
      </c>
      <c r="F46" s="12">
        <v>210.14</v>
      </c>
      <c r="G46" s="12">
        <v>239.932</v>
      </c>
      <c r="H46" s="12">
        <v>280.231</v>
      </c>
      <c r="I46" s="12">
        <v>300.314</v>
      </c>
      <c r="J46" s="12">
        <v>353.913</v>
      </c>
      <c r="K46" s="12">
        <v>402.857</v>
      </c>
      <c r="L46" s="21">
        <v>455.126</v>
      </c>
    </row>
    <row r="47" spans="1:12">
      <c r="A47" s="11" t="s">
        <v>31</v>
      </c>
      <c r="B47" s="12">
        <v>23.8427250064927</v>
      </c>
      <c r="C47" s="12">
        <v>17.3146196357218</v>
      </c>
      <c r="D47" s="12">
        <v>11.5339864219051</v>
      </c>
      <c r="E47" s="12">
        <v>17.5100126767504</v>
      </c>
      <c r="F47" s="12">
        <v>15.5298252609509</v>
      </c>
      <c r="G47" s="12">
        <v>15.2679372059597</v>
      </c>
      <c r="H47" s="12">
        <v>6.21438530489591</v>
      </c>
      <c r="I47" s="12">
        <v>5.83451122512999</v>
      </c>
      <c r="J47" s="12">
        <v>6.52571837026959</v>
      </c>
      <c r="K47" s="12">
        <v>7.43925756209445</v>
      </c>
      <c r="L47" s="21">
        <v>9.30009495283287</v>
      </c>
    </row>
    <row r="48" spans="1:12">
      <c r="A48" s="11" t="s">
        <v>32</v>
      </c>
      <c r="B48" s="12">
        <v>478.842933269142</v>
      </c>
      <c r="C48" s="12">
        <v>501.690041039465</v>
      </c>
      <c r="D48" s="12">
        <v>576.22888376513</v>
      </c>
      <c r="E48" s="12">
        <v>672.361254383456</v>
      </c>
      <c r="F48" s="12">
        <v>610.653170405622</v>
      </c>
      <c r="G48" s="12">
        <v>650.386736527976</v>
      </c>
      <c r="H48" s="12">
        <v>761.414585692634</v>
      </c>
      <c r="I48" s="12">
        <v>841.016907924148</v>
      </c>
      <c r="J48" s="12">
        <v>931.913739053417</v>
      </c>
      <c r="K48" s="12">
        <v>943.232827948773</v>
      </c>
      <c r="L48" s="21">
        <v>980.373204324199</v>
      </c>
    </row>
    <row r="49" spans="1:12">
      <c r="A49" s="16" t="s">
        <v>33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B20" sqref="B20"/>
    </sheetView>
  </sheetViews>
  <sheetFormatPr defaultColWidth="8.72727272727273" defaultRowHeight="14"/>
  <sheetData>
    <row r="1" spans="1:15">
      <c r="A1" s="3" t="s">
        <v>0</v>
      </c>
      <c r="B1" s="4" t="s">
        <v>1</v>
      </c>
      <c r="C1" s="3" t="s">
        <v>2</v>
      </c>
      <c r="D1" s="3" t="s">
        <v>3</v>
      </c>
      <c r="E1" s="5">
        <v>2010</v>
      </c>
      <c r="F1" s="5">
        <v>2011</v>
      </c>
      <c r="G1" s="5">
        <v>2012</v>
      </c>
      <c r="H1" s="5">
        <v>2013</v>
      </c>
      <c r="I1" s="5">
        <v>2014</v>
      </c>
      <c r="J1" s="5">
        <v>2015</v>
      </c>
      <c r="K1" s="5">
        <v>2016</v>
      </c>
      <c r="L1" s="5">
        <v>2017</v>
      </c>
      <c r="M1" s="5">
        <v>2018</v>
      </c>
      <c r="N1" s="5">
        <v>2019</v>
      </c>
      <c r="O1" s="19">
        <v>2020</v>
      </c>
    </row>
    <row r="2" spans="1:15">
      <c r="A2" s="6" t="s">
        <v>34</v>
      </c>
      <c r="B2" s="4" t="s">
        <v>9</v>
      </c>
      <c r="C2" s="7" t="s">
        <v>35</v>
      </c>
      <c r="D2" s="3" t="s">
        <v>7</v>
      </c>
      <c r="E2" s="8">
        <v>17982.69376957</v>
      </c>
      <c r="F2" s="8">
        <v>21012.3296579981</v>
      </c>
      <c r="G2" s="8">
        <v>21174.771511905</v>
      </c>
      <c r="H2" s="8">
        <v>21223.4736145658</v>
      </c>
      <c r="I2" s="8">
        <v>20543.2360041818</v>
      </c>
      <c r="J2" s="8">
        <v>20859.1083777441</v>
      </c>
      <c r="K2" s="8">
        <v>21450.1924546188</v>
      </c>
      <c r="L2" s="8">
        <v>21061.4687090589</v>
      </c>
      <c r="M2" s="8">
        <v>20652.0869884072</v>
      </c>
      <c r="N2" s="8">
        <v>21069.3223528219</v>
      </c>
      <c r="O2" s="20">
        <v>20292.6690914873</v>
      </c>
    </row>
    <row r="3" spans="1:15">
      <c r="A3" s="9"/>
      <c r="B3" s="10" t="s">
        <v>1</v>
      </c>
      <c r="C3" s="11"/>
      <c r="D3" s="11" t="s">
        <v>21</v>
      </c>
      <c r="E3" s="12">
        <v>9335.69232541777</v>
      </c>
      <c r="F3" s="12">
        <v>10969.9928126195</v>
      </c>
      <c r="G3" s="12">
        <v>11409.4251813718</v>
      </c>
      <c r="H3" s="12">
        <v>11937.1581963254</v>
      </c>
      <c r="I3" s="12">
        <v>11082.278627246</v>
      </c>
      <c r="J3" s="12">
        <v>11319.7306197223</v>
      </c>
      <c r="K3" s="12">
        <v>12021.3872799017</v>
      </c>
      <c r="L3" s="12">
        <v>11846.6091693243</v>
      </c>
      <c r="M3" s="12">
        <v>11649.9756455885</v>
      </c>
      <c r="N3" s="12">
        <v>11635.9106525989</v>
      </c>
      <c r="O3" s="21">
        <v>11305.0341397372</v>
      </c>
    </row>
    <row r="4" spans="1:15">
      <c r="A4" s="9"/>
      <c r="B4" s="13"/>
      <c r="C4" s="11"/>
      <c r="D4" s="11" t="s">
        <v>22</v>
      </c>
      <c r="E4" s="12">
        <v>1840.9646671131</v>
      </c>
      <c r="F4" s="12">
        <v>1984.62561929665</v>
      </c>
      <c r="G4" s="12">
        <v>2145.50783375626</v>
      </c>
      <c r="H4" s="12">
        <v>2156.52140970925</v>
      </c>
      <c r="I4" s="12">
        <v>2208.01219210231</v>
      </c>
      <c r="J4" s="12">
        <v>2307.7281079092</v>
      </c>
      <c r="K4" s="12">
        <v>2232.61158078274</v>
      </c>
      <c r="L4" s="12">
        <v>2439.15118086846</v>
      </c>
      <c r="M4" s="12">
        <v>2826.7610133571</v>
      </c>
      <c r="N4" s="12">
        <v>2746.92197969122</v>
      </c>
      <c r="O4" s="21">
        <v>2784.18710607882</v>
      </c>
    </row>
    <row r="5" spans="1:15">
      <c r="A5" s="9"/>
      <c r="B5" s="13"/>
      <c r="C5" s="11"/>
      <c r="D5" s="11" t="s">
        <v>23</v>
      </c>
      <c r="E5" s="12">
        <v>-646.467106563918</v>
      </c>
      <c r="F5" s="12">
        <v>160.75616308544</v>
      </c>
      <c r="G5" s="12">
        <v>55.8911629297368</v>
      </c>
      <c r="H5" s="12">
        <v>-891.053011179755</v>
      </c>
      <c r="I5" s="12">
        <v>-1159.79699198555</v>
      </c>
      <c r="J5" s="12">
        <v>-1200.58986199765</v>
      </c>
      <c r="K5" s="12">
        <v>-1261.9564825998</v>
      </c>
      <c r="L5" s="12">
        <v>-1526.36818229928</v>
      </c>
      <c r="M5" s="12">
        <v>-1793.43385356785</v>
      </c>
      <c r="N5" s="12">
        <v>-2178.33314223748</v>
      </c>
      <c r="O5" s="21">
        <v>-2119.88308855917</v>
      </c>
    </row>
    <row r="6" spans="1:15">
      <c r="A6" s="9"/>
      <c r="B6" s="13"/>
      <c r="C6" s="11"/>
      <c r="D6" s="11" t="s">
        <v>24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21">
        <v>0</v>
      </c>
    </row>
    <row r="7" spans="1:15">
      <c r="A7" s="14"/>
      <c r="B7" s="15"/>
      <c r="C7" s="16"/>
      <c r="D7" s="16" t="s">
        <v>36</v>
      </c>
      <c r="E7" s="17">
        <v>7452.50388360302</v>
      </c>
      <c r="F7" s="17">
        <v>7896.95506299658</v>
      </c>
      <c r="G7" s="17">
        <v>7563.94733384716</v>
      </c>
      <c r="H7" s="17">
        <v>8020.8470197109</v>
      </c>
      <c r="I7" s="17">
        <v>8412.74217681909</v>
      </c>
      <c r="J7" s="17">
        <v>8432.23951211022</v>
      </c>
      <c r="K7" s="17">
        <v>8458.15007653418</v>
      </c>
      <c r="L7" s="17">
        <v>8302.0765411655</v>
      </c>
      <c r="M7" s="17">
        <v>7968.78418302947</v>
      </c>
      <c r="N7" s="17">
        <v>8864.82286276925</v>
      </c>
      <c r="O7" s="22">
        <v>8323.33093423048</v>
      </c>
    </row>
    <row r="8" spans="1:15">
      <c r="A8" s="6" t="s">
        <v>37</v>
      </c>
      <c r="B8" s="4" t="s">
        <v>9</v>
      </c>
      <c r="C8" s="7" t="s">
        <v>35</v>
      </c>
      <c r="D8" s="3" t="s">
        <v>7</v>
      </c>
      <c r="E8" s="8">
        <v>3748.35740683927</v>
      </c>
      <c r="F8" s="8">
        <v>3748.18741971255</v>
      </c>
      <c r="G8" s="8">
        <v>4295.95060317638</v>
      </c>
      <c r="H8" s="8">
        <v>4094.58021702459</v>
      </c>
      <c r="I8" s="8">
        <v>4426.0775239611</v>
      </c>
      <c r="J8" s="8">
        <v>4476.00445506871</v>
      </c>
      <c r="K8" s="8">
        <v>4588.35373224246</v>
      </c>
      <c r="L8" s="8">
        <v>4514.00928121297</v>
      </c>
      <c r="M8" s="8">
        <v>4712.83835222466</v>
      </c>
      <c r="N8" s="8">
        <v>4731.9630939091</v>
      </c>
      <c r="O8" s="20">
        <v>4699.90418961837</v>
      </c>
    </row>
    <row r="9" spans="1:15">
      <c r="A9" s="9"/>
      <c r="B9" s="13" t="s">
        <v>1</v>
      </c>
      <c r="C9" s="11"/>
      <c r="D9" s="11" t="s">
        <v>21</v>
      </c>
      <c r="E9" s="12">
        <v>4.9301978275163</v>
      </c>
      <c r="F9" s="12">
        <v>6.82343344918139</v>
      </c>
      <c r="G9" s="12">
        <v>5.28821918714049</v>
      </c>
      <c r="H9" s="12">
        <v>4.0852522738774</v>
      </c>
      <c r="I9" s="12">
        <v>2.344232457238</v>
      </c>
      <c r="J9" s="12">
        <v>2.35280047360073</v>
      </c>
      <c r="K9" s="12">
        <v>1.91024059883078</v>
      </c>
      <c r="L9" s="12">
        <v>2.34280431471948</v>
      </c>
      <c r="M9" s="12">
        <v>6.96385434034559</v>
      </c>
      <c r="N9" s="12">
        <v>8.49424473700468</v>
      </c>
      <c r="O9" s="21">
        <v>7.11962979880294</v>
      </c>
    </row>
    <row r="10" spans="1:15">
      <c r="A10" s="9"/>
      <c r="B10" s="13"/>
      <c r="C10" s="11"/>
      <c r="D10" s="11" t="s">
        <v>22</v>
      </c>
      <c r="E10" s="12">
        <v>4.07340661964919</v>
      </c>
      <c r="F10" s="12">
        <v>5.20327009904583</v>
      </c>
      <c r="G10" s="12">
        <v>3.71760283198372</v>
      </c>
      <c r="H10" s="12">
        <v>4.86382069905357</v>
      </c>
      <c r="I10" s="12">
        <v>2.22453732402982</v>
      </c>
      <c r="J10" s="12">
        <v>2.18624846248642</v>
      </c>
      <c r="K10" s="12">
        <v>1.56425891329623</v>
      </c>
      <c r="L10" s="12">
        <v>4.40191798159957</v>
      </c>
      <c r="M10" s="12">
        <v>13.6012869406055</v>
      </c>
      <c r="N10" s="12">
        <v>12.3249067475002</v>
      </c>
      <c r="O10" s="21">
        <v>9.36813934009643</v>
      </c>
    </row>
    <row r="11" spans="1:15">
      <c r="A11" s="9"/>
      <c r="B11" s="13"/>
      <c r="C11" s="11"/>
      <c r="D11" s="11" t="s">
        <v>23</v>
      </c>
      <c r="E11" s="12">
        <v>147.600787751203</v>
      </c>
      <c r="F11" s="12">
        <v>115.262674673955</v>
      </c>
      <c r="G11" s="12">
        <v>195.096705632656</v>
      </c>
      <c r="H11" s="12">
        <v>155.080048761439</v>
      </c>
      <c r="I11" s="12">
        <v>212.071560337917</v>
      </c>
      <c r="J11" s="12">
        <v>158.663011777992</v>
      </c>
      <c r="K11" s="12">
        <v>182.078208736272</v>
      </c>
      <c r="L11" s="12">
        <v>147.208095376505</v>
      </c>
      <c r="M11" s="12">
        <v>190.910346088449</v>
      </c>
      <c r="N11" s="12">
        <v>250.386363465581</v>
      </c>
      <c r="O11" s="21">
        <v>253.982898643182</v>
      </c>
    </row>
    <row r="12" spans="1:15">
      <c r="A12" s="9"/>
      <c r="B12" s="13"/>
      <c r="C12" s="11"/>
      <c r="D12" s="11" t="s">
        <v>24</v>
      </c>
      <c r="E12" s="12">
        <v>16.3462814926983</v>
      </c>
      <c r="F12" s="12">
        <v>13.4518080305383</v>
      </c>
      <c r="G12" s="12">
        <v>10.4480125051824</v>
      </c>
      <c r="H12" s="12">
        <v>19.9434672742015</v>
      </c>
      <c r="I12" s="12">
        <v>18.5400594327438</v>
      </c>
      <c r="J12" s="12">
        <v>19.0114899047251</v>
      </c>
      <c r="K12" s="12">
        <v>19.3229197953269</v>
      </c>
      <c r="L12" s="12">
        <v>9.36860231451452</v>
      </c>
      <c r="M12" s="12">
        <v>9.70003244903902</v>
      </c>
      <c r="N12" s="12">
        <v>9.38288807255434</v>
      </c>
      <c r="O12" s="21">
        <v>7.27145084226646</v>
      </c>
    </row>
    <row r="13" spans="1:15">
      <c r="A13" s="14"/>
      <c r="B13" s="15"/>
      <c r="C13" s="16"/>
      <c r="D13" s="16" t="s">
        <v>38</v>
      </c>
      <c r="E13" s="17">
        <v>3575.4067331482</v>
      </c>
      <c r="F13" s="17">
        <v>3607.44623345983</v>
      </c>
      <c r="G13" s="17">
        <v>4081.40006301942</v>
      </c>
      <c r="H13" s="17">
        <v>3910.60762801602</v>
      </c>
      <c r="I13" s="17">
        <v>4190.89713440917</v>
      </c>
      <c r="J13" s="17">
        <f t="shared" ref="J13:O13" si="0">J8-J9-J10-J11-J12</f>
        <v>4293.79090444991</v>
      </c>
      <c r="K13" s="17">
        <f t="shared" si="0"/>
        <v>4383.47810419873</v>
      </c>
      <c r="L13" s="17">
        <f t="shared" si="0"/>
        <v>4350.68786122563</v>
      </c>
      <c r="M13" s="17">
        <f t="shared" si="0"/>
        <v>4491.66283240622</v>
      </c>
      <c r="N13" s="17">
        <f t="shared" si="0"/>
        <v>4451.37469088646</v>
      </c>
      <c r="O13" s="22">
        <f t="shared" si="0"/>
        <v>4422.16207099402</v>
      </c>
    </row>
    <row r="14" spans="1:15">
      <c r="A14" s="6" t="s">
        <v>39</v>
      </c>
      <c r="B14" s="4" t="s">
        <v>9</v>
      </c>
      <c r="C14" s="7" t="s">
        <v>35</v>
      </c>
      <c r="D14" s="3" t="s">
        <v>7</v>
      </c>
      <c r="E14" s="8">
        <v>959.190952</v>
      </c>
      <c r="F14" s="8">
        <v>1246.41308</v>
      </c>
      <c r="G14" s="8">
        <v>1504.36858</v>
      </c>
      <c r="H14" s="8">
        <v>1654.891856</v>
      </c>
      <c r="I14" s="8">
        <v>1698.284052</v>
      </c>
      <c r="J14" s="8">
        <v>2193.58332</v>
      </c>
      <c r="K14" s="8">
        <v>2295.722588</v>
      </c>
      <c r="L14" s="8">
        <v>3158.993712</v>
      </c>
      <c r="M14" s="8">
        <v>3669.68384</v>
      </c>
      <c r="N14" s="8">
        <v>3827.959204</v>
      </c>
      <c r="O14" s="20">
        <v>3707.412596</v>
      </c>
    </row>
    <row r="15" spans="1:15">
      <c r="A15" s="9"/>
      <c r="B15" s="13" t="s">
        <v>1</v>
      </c>
      <c r="C15" s="11"/>
      <c r="D15" s="11" t="s">
        <v>21</v>
      </c>
      <c r="E15" s="12">
        <v>324.387</v>
      </c>
      <c r="F15" s="12">
        <v>478.268</v>
      </c>
      <c r="G15" s="12">
        <v>584.535</v>
      </c>
      <c r="H15" s="12">
        <v>561.792</v>
      </c>
      <c r="I15" s="12">
        <v>485.45</v>
      </c>
      <c r="J15" s="12">
        <v>769.405</v>
      </c>
      <c r="K15" s="12">
        <v>790.818</v>
      </c>
      <c r="L15" s="12">
        <v>1506.757</v>
      </c>
      <c r="M15" s="12">
        <v>1538.283056</v>
      </c>
      <c r="N15" s="12">
        <v>1483.625312</v>
      </c>
      <c r="O15" s="21">
        <v>1085.56852</v>
      </c>
    </row>
    <row r="16" spans="1:15">
      <c r="A16" s="9"/>
      <c r="B16" s="13"/>
      <c r="C16" s="11"/>
      <c r="D16" s="11" t="s">
        <v>22</v>
      </c>
      <c r="E16" s="12">
        <v>37.639</v>
      </c>
      <c r="F16" s="12">
        <v>41.363</v>
      </c>
      <c r="G16" s="12">
        <v>5.852</v>
      </c>
      <c r="H16" s="12">
        <v>17.157</v>
      </c>
      <c r="I16" s="12">
        <v>27.93</v>
      </c>
      <c r="J16" s="12">
        <v>49.21</v>
      </c>
      <c r="K16" s="12">
        <v>85.918</v>
      </c>
      <c r="L16" s="12">
        <v>124.222</v>
      </c>
      <c r="M16" s="12">
        <v>241.50864</v>
      </c>
      <c r="N16" s="12">
        <v>247.199756</v>
      </c>
      <c r="O16" s="21">
        <v>243.839612</v>
      </c>
    </row>
    <row r="17" spans="1:15">
      <c r="A17" s="9"/>
      <c r="B17" s="13"/>
      <c r="C17" s="11"/>
      <c r="D17" s="11" t="s">
        <v>23</v>
      </c>
      <c r="E17" s="12">
        <v>0</v>
      </c>
      <c r="F17" s="12">
        <v>0</v>
      </c>
      <c r="G17" s="12">
        <v>0</v>
      </c>
      <c r="H17" s="12">
        <v>0</v>
      </c>
      <c r="I17" s="12">
        <v>0.39984</v>
      </c>
      <c r="J17" s="12">
        <v>0.117216</v>
      </c>
      <c r="K17" s="12">
        <v>0.05966</v>
      </c>
      <c r="L17" s="12">
        <v>0.042404</v>
      </c>
      <c r="M17" s="12">
        <v>0</v>
      </c>
      <c r="N17" s="12">
        <v>0.268104</v>
      </c>
      <c r="O17" s="21">
        <v>0.1451</v>
      </c>
    </row>
    <row r="18" spans="1:15">
      <c r="A18" s="9"/>
      <c r="B18" s="13"/>
      <c r="C18" s="11"/>
      <c r="D18" s="11" t="s">
        <v>24</v>
      </c>
      <c r="E18" s="12">
        <v>11.704</v>
      </c>
      <c r="F18" s="12">
        <v>0.532</v>
      </c>
      <c r="G18" s="12">
        <v>21.28</v>
      </c>
      <c r="H18" s="12">
        <v>22.876</v>
      </c>
      <c r="I18" s="12">
        <v>29.526</v>
      </c>
      <c r="J18" s="12">
        <v>28.861</v>
      </c>
      <c r="K18" s="12">
        <v>0</v>
      </c>
      <c r="L18" s="12">
        <v>32.319</v>
      </c>
      <c r="M18" s="12">
        <v>39.368</v>
      </c>
      <c r="N18" s="12">
        <v>43.358</v>
      </c>
      <c r="O18" s="21">
        <v>38.969</v>
      </c>
    </row>
    <row r="19" spans="1:15">
      <c r="A19" s="14"/>
      <c r="B19" s="15"/>
      <c r="C19" s="16"/>
      <c r="D19" s="16" t="s">
        <v>38</v>
      </c>
      <c r="E19" s="17">
        <v>585.460952</v>
      </c>
      <c r="F19" s="17">
        <v>726.25008</v>
      </c>
      <c r="G19" s="17">
        <v>892.70158</v>
      </c>
      <c r="H19" s="17">
        <v>1053.066856</v>
      </c>
      <c r="I19" s="17">
        <v>1154.978212</v>
      </c>
      <c r="J19" s="17">
        <f t="shared" ref="J19:O19" si="1">J14-J15-J16-J17-J18</f>
        <v>1345.990104</v>
      </c>
      <c r="K19" s="17">
        <f t="shared" si="1"/>
        <v>1418.926928</v>
      </c>
      <c r="L19" s="17">
        <f t="shared" si="1"/>
        <v>1495.653308</v>
      </c>
      <c r="M19" s="17">
        <f t="shared" si="1"/>
        <v>1850.524144</v>
      </c>
      <c r="N19" s="17">
        <f t="shared" si="1"/>
        <v>2053.508032</v>
      </c>
      <c r="O19" s="22">
        <f t="shared" si="1"/>
        <v>2338.890364</v>
      </c>
    </row>
    <row r="20" spans="1:15">
      <c r="A20" s="2" t="s">
        <v>40</v>
      </c>
      <c r="B20" s="4" t="s">
        <v>9</v>
      </c>
      <c r="C20" s="3" t="s">
        <v>35</v>
      </c>
      <c r="D20" s="3" t="s">
        <v>7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20">
        <v>0</v>
      </c>
    </row>
    <row r="21" spans="1:15">
      <c r="A21" s="2" t="s">
        <v>41</v>
      </c>
      <c r="B21" s="4" t="s">
        <v>9</v>
      </c>
      <c r="C21" s="3" t="s">
        <v>35</v>
      </c>
      <c r="D21" s="3" t="s">
        <v>7</v>
      </c>
      <c r="E21" s="8">
        <v>238.979026677749</v>
      </c>
      <c r="F21" s="8">
        <v>248.208815777003</v>
      </c>
      <c r="G21" s="8">
        <v>265.795804060668</v>
      </c>
      <c r="H21" s="8">
        <v>271.916223463368</v>
      </c>
      <c r="I21" s="8">
        <v>366.217384260405</v>
      </c>
      <c r="J21" s="8">
        <v>326.078248177631</v>
      </c>
      <c r="K21" s="8">
        <v>376.50411325651</v>
      </c>
      <c r="L21" s="8">
        <v>496.073511587589</v>
      </c>
      <c r="M21" s="8">
        <v>697.740101906704</v>
      </c>
      <c r="N21" s="8">
        <v>857.411766324154</v>
      </c>
      <c r="O21" s="20">
        <v>963.068886012948</v>
      </c>
    </row>
    <row r="22" spans="1:15">
      <c r="A22" s="6" t="s">
        <v>42</v>
      </c>
      <c r="B22" s="4" t="s">
        <v>9</v>
      </c>
      <c r="C22" s="3" t="s">
        <v>35</v>
      </c>
      <c r="D22" s="7" t="s">
        <v>7</v>
      </c>
      <c r="E22" s="18">
        <v>448.683276212459</v>
      </c>
      <c r="F22" s="18">
        <v>428.576838174671</v>
      </c>
      <c r="G22" s="18">
        <v>519.301609320731</v>
      </c>
      <c r="H22" s="18">
        <v>678.002363832933</v>
      </c>
      <c r="I22" s="18">
        <v>816.940800273764</v>
      </c>
      <c r="J22" s="18">
        <v>846.473667391616</v>
      </c>
      <c r="K22" s="18">
        <v>921.233730095692</v>
      </c>
      <c r="L22" s="18">
        <v>1097.68124287597</v>
      </c>
      <c r="M22" s="18">
        <v>1264.40736660496</v>
      </c>
      <c r="N22" s="18">
        <v>1349.31896831834</v>
      </c>
      <c r="O22" s="23">
        <v>1420.93279132946</v>
      </c>
    </row>
    <row r="23" spans="1:15">
      <c r="A23" s="2" t="s">
        <v>43</v>
      </c>
      <c r="B23" s="4" t="s">
        <v>9</v>
      </c>
      <c r="C23" s="3" t="s">
        <v>35</v>
      </c>
      <c r="D23" s="3" t="s">
        <v>7</v>
      </c>
      <c r="E23" s="8">
        <v>161.41</v>
      </c>
      <c r="F23" s="8">
        <v>176.31</v>
      </c>
      <c r="G23" s="8">
        <v>239.03</v>
      </c>
      <c r="H23" s="8">
        <v>280.24</v>
      </c>
      <c r="I23" s="8">
        <v>319.75</v>
      </c>
      <c r="J23" s="8">
        <v>332.36</v>
      </c>
      <c r="K23" s="8">
        <v>315.97</v>
      </c>
      <c r="L23" s="8">
        <v>341.66</v>
      </c>
      <c r="M23" s="8">
        <v>376.37</v>
      </c>
      <c r="N23" s="8">
        <v>391.53</v>
      </c>
      <c r="O23" s="20">
        <v>354.01</v>
      </c>
    </row>
  </sheetData>
  <mergeCells count="9">
    <mergeCell ref="A2:A7"/>
    <mergeCell ref="A8:A13"/>
    <mergeCell ref="A14:A19"/>
    <mergeCell ref="B3:B7"/>
    <mergeCell ref="B9:B13"/>
    <mergeCell ref="B15:B19"/>
    <mergeCell ref="C2:C7"/>
    <mergeCell ref="C8:C13"/>
    <mergeCell ref="C14:C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zoomScale="130" zoomScaleNormal="130" workbookViewId="0">
      <selection activeCell="A6" sqref="$A6:$XFD9"/>
    </sheetView>
  </sheetViews>
  <sheetFormatPr defaultColWidth="8.72727272727273" defaultRowHeight="14" outlineLevelRow="4"/>
  <cols>
    <col min="2" max="3" width="12.8181818181818"/>
    <col min="4" max="10" width="14"/>
    <col min="11" max="12" width="12.8181818181818"/>
    <col min="13" max="13" width="14"/>
  </cols>
  <sheetData>
    <row r="1" spans="1:12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>
      <c r="A2" t="s">
        <v>4</v>
      </c>
      <c r="B2">
        <v>7869.34</v>
      </c>
      <c r="C2">
        <v>8022.99</v>
      </c>
      <c r="D2">
        <v>8119.81</v>
      </c>
      <c r="E2">
        <v>8192.44</v>
      </c>
      <c r="F2">
        <v>8281.09</v>
      </c>
      <c r="G2">
        <v>8315.11</v>
      </c>
      <c r="H2">
        <v>8381.47</v>
      </c>
      <c r="I2">
        <v>8423.5</v>
      </c>
      <c r="J2">
        <v>8446.19</v>
      </c>
      <c r="K2">
        <v>8469.09</v>
      </c>
      <c r="L2">
        <v>8477.26</v>
      </c>
    </row>
    <row r="3" spans="1:12">
      <c r="A3" t="s">
        <v>8</v>
      </c>
      <c r="B3">
        <v>41383.87</v>
      </c>
      <c r="C3">
        <v>45952.65</v>
      </c>
      <c r="D3">
        <v>50660.2</v>
      </c>
      <c r="E3">
        <v>55580.11</v>
      </c>
      <c r="F3">
        <v>60359.43</v>
      </c>
      <c r="G3">
        <v>65552</v>
      </c>
      <c r="H3">
        <v>70665.7068288913</v>
      </c>
      <c r="I3">
        <v>75752.2014922828</v>
      </c>
      <c r="J3">
        <v>80827.711934712</v>
      </c>
      <c r="K3">
        <v>85556.1338740509</v>
      </c>
      <c r="L3">
        <v>88683.2146287334</v>
      </c>
    </row>
    <row r="4" spans="1:12">
      <c r="A4" t="s">
        <v>44</v>
      </c>
      <c r="B4">
        <v>23539.3144312995</v>
      </c>
      <c r="C4">
        <v>26860.0258116624</v>
      </c>
      <c r="D4">
        <v>27999.2181084627</v>
      </c>
      <c r="E4">
        <v>28203.1042748867</v>
      </c>
      <c r="F4">
        <v>28170.5057646771</v>
      </c>
      <c r="G4">
        <v>29033.6080683821</v>
      </c>
      <c r="H4">
        <v>29947.9766182135</v>
      </c>
      <c r="I4">
        <v>30669.8864567355</v>
      </c>
      <c r="J4">
        <v>31373.1266491435</v>
      </c>
      <c r="K4">
        <v>32227.5053853735</v>
      </c>
      <c r="L4">
        <v>31437.9975544481</v>
      </c>
    </row>
    <row r="5" spans="1:12">
      <c r="A5" t="s">
        <v>45</v>
      </c>
      <c r="B5">
        <v>56360.0518416869</v>
      </c>
      <c r="C5">
        <v>65193.3422266796</v>
      </c>
      <c r="D5">
        <v>67502.6133745123</v>
      </c>
      <c r="E5">
        <v>66749.3756967212</v>
      </c>
      <c r="F5">
        <v>64853.27604008</v>
      </c>
      <c r="G5">
        <v>66074.8099511172</v>
      </c>
      <c r="H5">
        <v>68526.1246722212</v>
      </c>
      <c r="I5">
        <v>70451.5573926521</v>
      </c>
      <c r="J5">
        <v>71502.002859988</v>
      </c>
      <c r="K5">
        <v>74096.3310809087</v>
      </c>
      <c r="L5">
        <v>72633.3242520406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H23" sqref="H23"/>
    </sheetView>
  </sheetViews>
  <sheetFormatPr defaultColWidth="8.72727272727273" defaultRowHeight="14" outlineLevelRow="4"/>
  <sheetData>
    <row r="1" customFormat="1" spans="1:12">
      <c r="A1" t="s">
        <v>46</v>
      </c>
      <c r="B1">
        <f>相关性分析!B4/相关性分析!B3</f>
        <v>0.568804087952613</v>
      </c>
      <c r="C1">
        <f>相关性分析!C4/相关性分析!C3</f>
        <v>0.584515274128095</v>
      </c>
      <c r="D1">
        <f>相关性分析!D4/相关性分析!D3</f>
        <v>0.552686687152098</v>
      </c>
      <c r="E1">
        <f>相关性分析!E4/相关性分析!E3</f>
        <v>0.507431602328363</v>
      </c>
      <c r="F1">
        <f>相关性分析!F4/相关性分析!F3</f>
        <v>0.466712587654938</v>
      </c>
      <c r="G1">
        <f>相关性分析!G4/相关性分析!G3</f>
        <v>0.442909569019742</v>
      </c>
      <c r="H1">
        <f>相关性分析!H4/相关性分析!H3</f>
        <v>0.423797878237163</v>
      </c>
      <c r="I1">
        <f>相关性分析!I4/相关性分析!I3</f>
        <v>0.40487122291568</v>
      </c>
      <c r="J1">
        <f>相关性分析!J4/相关性分析!J3</f>
        <v>0.388148147438405</v>
      </c>
      <c r="K1">
        <f>相关性分析!K4/相关性分析!K3</f>
        <v>0.376682581669905</v>
      </c>
      <c r="L1">
        <f>相关性分析!L4/相关性分析!L3</f>
        <v>0.354497721875118</v>
      </c>
    </row>
    <row r="2" spans="1:12">
      <c r="A2" t="s">
        <v>47</v>
      </c>
      <c r="B2">
        <f>相关性分析!B5/相关性分析!B4</f>
        <v>2.3942945325012</v>
      </c>
      <c r="C2">
        <f>相关性分析!C5/相关性分析!C4</f>
        <v>2.42715113841675</v>
      </c>
      <c r="D2">
        <f>相关性分析!D5/相关性分析!D4</f>
        <v>2.41087494347243</v>
      </c>
      <c r="E2">
        <f>相关性分析!E5/相关性分析!E4</f>
        <v>2.36673860601075</v>
      </c>
      <c r="F2">
        <f>相关性分析!F5/相关性分析!F4</f>
        <v>2.30216938885774</v>
      </c>
      <c r="G2">
        <f>相关性分析!G5/相关性分析!G4</f>
        <v>2.2758042953357</v>
      </c>
      <c r="H2">
        <f>相关性分析!H5/相关性分析!H4</f>
        <v>2.28817210410621</v>
      </c>
      <c r="I2">
        <f>相关性分析!I5/相关性分析!I4</f>
        <v>2.29709221428109</v>
      </c>
      <c r="J2">
        <f>相关性分析!J5/相关性分析!J4</f>
        <v>2.27908437879398</v>
      </c>
      <c r="K2">
        <f>相关性分析!K5/相关性分析!K4</f>
        <v>2.29916433788069</v>
      </c>
      <c r="L2">
        <f>相关性分析!L5/相关性分析!L4</f>
        <v>2.31036738667103</v>
      </c>
    </row>
    <row r="3" spans="1:12">
      <c r="A3" t="s">
        <v>48</v>
      </c>
      <c r="B3">
        <v>0</v>
      </c>
      <c r="C3">
        <f t="shared" ref="C3:L3" si="0">(C1-B1)/B1*100</f>
        <v>2.76214368149741</v>
      </c>
      <c r="D3">
        <f t="shared" si="0"/>
        <v>-5.44529602301239</v>
      </c>
      <c r="E3">
        <f t="shared" si="0"/>
        <v>-8.18819882507505</v>
      </c>
      <c r="F3">
        <f t="shared" si="0"/>
        <v>-8.02453266343388</v>
      </c>
      <c r="G3">
        <f t="shared" si="0"/>
        <v>-5.100144985332</v>
      </c>
      <c r="H3">
        <f t="shared" si="0"/>
        <v>-4.31503225926626</v>
      </c>
      <c r="I3">
        <f t="shared" si="0"/>
        <v>-4.46596273681469</v>
      </c>
      <c r="J3">
        <f t="shared" si="0"/>
        <v>-4.13046779586941</v>
      </c>
      <c r="K3">
        <f t="shared" si="0"/>
        <v>-2.95391485033926</v>
      </c>
      <c r="L3">
        <f t="shared" si="0"/>
        <v>-5.88953694021042</v>
      </c>
    </row>
    <row r="4" spans="1:12">
      <c r="A4" t="s">
        <v>49</v>
      </c>
      <c r="B4"/>
      <c r="C4">
        <f t="shared" ref="C4:L4" si="1">(C2-B2)/B2*100</f>
        <v>1.37228755566788</v>
      </c>
      <c r="D4">
        <f t="shared" si="1"/>
        <v>-0.670588439537079</v>
      </c>
      <c r="E4">
        <f t="shared" si="1"/>
        <v>-1.83071866009401</v>
      </c>
      <c r="F4">
        <f t="shared" si="1"/>
        <v>-2.72819385246135</v>
      </c>
      <c r="G4">
        <f t="shared" si="1"/>
        <v>-1.14522822037511</v>
      </c>
      <c r="H4">
        <f t="shared" si="1"/>
        <v>0.54344781736546</v>
      </c>
      <c r="I4">
        <f t="shared" si="1"/>
        <v>0.389835631632322</v>
      </c>
      <c r="J4">
        <f t="shared" si="1"/>
        <v>-0.783940469396712</v>
      </c>
      <c r="K4">
        <f t="shared" si="1"/>
        <v>0.881053780788062</v>
      </c>
      <c r="L4">
        <f t="shared" si="1"/>
        <v>0.487266116900034</v>
      </c>
    </row>
    <row r="5" spans="1:3">
      <c r="A5" s="1" t="s">
        <v>9</v>
      </c>
      <c r="B5" s="2" t="s">
        <v>50</v>
      </c>
      <c r="C5" s="3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人口与经济数据统计表</vt:lpstr>
      <vt:lpstr>能源消费量统计表</vt:lpstr>
      <vt:lpstr>产业部门能源消费品种结构</vt:lpstr>
      <vt:lpstr>能源消费品种结构</vt:lpstr>
      <vt:lpstr>相关性分析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王云平</cp:lastModifiedBy>
  <dcterms:created xsi:type="dcterms:W3CDTF">2023-09-22T07:23:00Z</dcterms:created>
  <dcterms:modified xsi:type="dcterms:W3CDTF">2023-09-25T02:05:15Z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34FAC242D7B14285A2538D1DC98B21EB_11</vt:lpwstr>
  </property>
  <property fmtid="{D5CDD505-2E9C-101B-9397-08002B2CF9AE}" pid="3" name="KSOProductBuildVer">
    <vt:lpwstr>2052-12.1.0.15374</vt:lpwstr>
  </property>
</Properties>
</file>