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T:\Python-Projects\rarita-football-club\output\"/>
    </mc:Choice>
  </mc:AlternateContent>
  <xr:revisionPtr revIDLastSave="0" documentId="13_ncr:1_{A6DDDB08-4330-45F0-AC30-8003364C4CBE}" xr6:coauthVersionLast="47" xr6:coauthVersionMax="47" xr10:uidLastSave="{00000000-0000-0000-0000-000000000000}"/>
  <bookViews>
    <workbookView xWindow="3180" yWindow="2628" windowWidth="23040" windowHeight="12204" xr2:uid="{3428166C-4E3D-428F-A0F9-0226F122FBC5}"/>
  </bookViews>
  <sheets>
    <sheet name="Finances" sheetId="1" r:id="rId1"/>
    <sheet name="Low Selection" sheetId="2" r:id="rId2"/>
    <sheet name="Mid Selection" sheetId="3" r:id="rId3"/>
    <sheet name="High Selection" sheetId="4" r:id="rId4"/>
    <sheet name="Players" sheetId="5" r:id="rId5"/>
    <sheet name="All Players" sheetId="7" r:id="rId6"/>
  </sheets>
  <definedNames>
    <definedName name="_xlnm._FilterDatabase" localSheetId="4" hidden="1">Players!$B$15:$AN$105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5" i="1" l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L4" i="1"/>
  <c r="M4" i="1"/>
  <c r="K4" i="1"/>
  <c r="AN16" i="5"/>
  <c r="M12" i="5"/>
  <c r="K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L12" i="5"/>
  <c r="AF85" i="5"/>
  <c r="D85" i="5" s="1"/>
  <c r="AG85" i="5"/>
  <c r="AH85" i="5"/>
  <c r="AI85" i="5"/>
  <c r="E85" i="5" s="1"/>
  <c r="AJ85" i="5"/>
  <c r="AK85" i="5"/>
  <c r="AL85" i="5"/>
  <c r="F85" i="5" s="1"/>
  <c r="AM85" i="5"/>
  <c r="AN85" i="5"/>
  <c r="AF71" i="5"/>
  <c r="D71" i="5" s="1"/>
  <c r="AG71" i="5"/>
  <c r="AH71" i="5"/>
  <c r="AI71" i="5"/>
  <c r="E71" i="5" s="1"/>
  <c r="AJ71" i="5"/>
  <c r="AK71" i="5"/>
  <c r="AL71" i="5"/>
  <c r="F71" i="5" s="1"/>
  <c r="AM71" i="5"/>
  <c r="AN71" i="5"/>
  <c r="AF46" i="5"/>
  <c r="D46" i="5" s="1"/>
  <c r="AG46" i="5"/>
  <c r="AH46" i="5"/>
  <c r="AI46" i="5"/>
  <c r="E46" i="5" s="1"/>
  <c r="AJ46" i="5"/>
  <c r="AK46" i="5"/>
  <c r="AL46" i="5"/>
  <c r="F46" i="5" s="1"/>
  <c r="AM46" i="5"/>
  <c r="AN46" i="5"/>
  <c r="AF77" i="5"/>
  <c r="D77" i="5" s="1"/>
  <c r="AG77" i="5"/>
  <c r="AH77" i="5"/>
  <c r="AI77" i="5"/>
  <c r="E77" i="5" s="1"/>
  <c r="AJ77" i="5"/>
  <c r="AK77" i="5"/>
  <c r="AL77" i="5"/>
  <c r="F77" i="5" s="1"/>
  <c r="AM77" i="5"/>
  <c r="AN77" i="5"/>
  <c r="AF37" i="5"/>
  <c r="D37" i="5" s="1"/>
  <c r="AG37" i="5"/>
  <c r="AH37" i="5"/>
  <c r="AI37" i="5"/>
  <c r="E37" i="5" s="1"/>
  <c r="AJ37" i="5"/>
  <c r="AK37" i="5"/>
  <c r="AL37" i="5"/>
  <c r="F37" i="5" s="1"/>
  <c r="AM37" i="5"/>
  <c r="AN37" i="5"/>
  <c r="AF104" i="5"/>
  <c r="D104" i="5" s="1"/>
  <c r="AG104" i="5"/>
  <c r="AH104" i="5"/>
  <c r="AI104" i="5"/>
  <c r="E104" i="5" s="1"/>
  <c r="AJ104" i="5"/>
  <c r="AK104" i="5"/>
  <c r="AL104" i="5"/>
  <c r="F104" i="5" s="1"/>
  <c r="AM104" i="5"/>
  <c r="AN104" i="5"/>
  <c r="AF56" i="5"/>
  <c r="D56" i="5" s="1"/>
  <c r="AG56" i="5"/>
  <c r="AH56" i="5"/>
  <c r="AI56" i="5"/>
  <c r="E56" i="5" s="1"/>
  <c r="AJ56" i="5"/>
  <c r="AK56" i="5"/>
  <c r="AL56" i="5"/>
  <c r="F56" i="5" s="1"/>
  <c r="AM56" i="5"/>
  <c r="AN56" i="5"/>
  <c r="AF28" i="5"/>
  <c r="D28" i="5" s="1"/>
  <c r="AG28" i="5"/>
  <c r="AH28" i="5"/>
  <c r="AI28" i="5"/>
  <c r="E28" i="5" s="1"/>
  <c r="AJ28" i="5"/>
  <c r="AK28" i="5"/>
  <c r="AL28" i="5"/>
  <c r="F28" i="5" s="1"/>
  <c r="AM28" i="5"/>
  <c r="AN28" i="5"/>
  <c r="AF20" i="5"/>
  <c r="D20" i="5" s="1"/>
  <c r="AG20" i="5"/>
  <c r="AH20" i="5"/>
  <c r="AI20" i="5"/>
  <c r="E20" i="5" s="1"/>
  <c r="AJ20" i="5"/>
  <c r="AK20" i="5"/>
  <c r="AL20" i="5"/>
  <c r="F20" i="5" s="1"/>
  <c r="AM20" i="5"/>
  <c r="AN20" i="5"/>
  <c r="AF66" i="5"/>
  <c r="D66" i="5" s="1"/>
  <c r="AG66" i="5"/>
  <c r="AH66" i="5"/>
  <c r="AI66" i="5"/>
  <c r="E66" i="5" s="1"/>
  <c r="AJ66" i="5"/>
  <c r="AK66" i="5"/>
  <c r="AL66" i="5"/>
  <c r="F66" i="5" s="1"/>
  <c r="AM66" i="5"/>
  <c r="AN66" i="5"/>
  <c r="AF26" i="5"/>
  <c r="D26" i="5" s="1"/>
  <c r="AG26" i="5"/>
  <c r="AH26" i="5"/>
  <c r="AI26" i="5"/>
  <c r="E26" i="5" s="1"/>
  <c r="AJ26" i="5"/>
  <c r="AK26" i="5"/>
  <c r="AL26" i="5"/>
  <c r="F26" i="5" s="1"/>
  <c r="AM26" i="5"/>
  <c r="AN26" i="5"/>
  <c r="AF25" i="5"/>
  <c r="D25" i="5" s="1"/>
  <c r="AG25" i="5"/>
  <c r="AH25" i="5"/>
  <c r="AI25" i="5"/>
  <c r="E25" i="5" s="1"/>
  <c r="AJ25" i="5"/>
  <c r="AK25" i="5"/>
  <c r="AL25" i="5"/>
  <c r="F25" i="5" s="1"/>
  <c r="AM25" i="5"/>
  <c r="AN25" i="5"/>
  <c r="AF59" i="5"/>
  <c r="D59" i="5" s="1"/>
  <c r="AG59" i="5"/>
  <c r="AH59" i="5"/>
  <c r="AI59" i="5"/>
  <c r="E59" i="5" s="1"/>
  <c r="AJ59" i="5"/>
  <c r="AK59" i="5"/>
  <c r="AL59" i="5"/>
  <c r="F59" i="5" s="1"/>
  <c r="AM59" i="5"/>
  <c r="AN59" i="5"/>
  <c r="AF43" i="5"/>
  <c r="D43" i="5" s="1"/>
  <c r="AG43" i="5"/>
  <c r="AH43" i="5"/>
  <c r="AI43" i="5"/>
  <c r="E43" i="5" s="1"/>
  <c r="AJ43" i="5"/>
  <c r="AK43" i="5"/>
  <c r="AL43" i="5"/>
  <c r="F43" i="5" s="1"/>
  <c r="AM43" i="5"/>
  <c r="AN43" i="5"/>
  <c r="AF84" i="5"/>
  <c r="D84" i="5" s="1"/>
  <c r="AG84" i="5"/>
  <c r="AH84" i="5"/>
  <c r="AI84" i="5"/>
  <c r="E84" i="5" s="1"/>
  <c r="AJ84" i="5"/>
  <c r="AK84" i="5"/>
  <c r="AL84" i="5"/>
  <c r="F84" i="5" s="1"/>
  <c r="AM84" i="5"/>
  <c r="AN84" i="5"/>
  <c r="AF98" i="5"/>
  <c r="D98" i="5" s="1"/>
  <c r="AG98" i="5"/>
  <c r="AH98" i="5"/>
  <c r="AI98" i="5"/>
  <c r="E98" i="5" s="1"/>
  <c r="AJ98" i="5"/>
  <c r="AK98" i="5"/>
  <c r="AL98" i="5"/>
  <c r="F98" i="5" s="1"/>
  <c r="AM98" i="5"/>
  <c r="AN98" i="5"/>
  <c r="AF41" i="5"/>
  <c r="D41" i="5" s="1"/>
  <c r="AG41" i="5"/>
  <c r="AH41" i="5"/>
  <c r="AI41" i="5"/>
  <c r="E41" i="5" s="1"/>
  <c r="AJ41" i="5"/>
  <c r="AK41" i="5"/>
  <c r="AL41" i="5"/>
  <c r="F41" i="5" s="1"/>
  <c r="AM41" i="5"/>
  <c r="AN41" i="5"/>
  <c r="AF64" i="5"/>
  <c r="D64" i="5" s="1"/>
  <c r="AG64" i="5"/>
  <c r="AH64" i="5"/>
  <c r="AI64" i="5"/>
  <c r="E64" i="5" s="1"/>
  <c r="AJ64" i="5"/>
  <c r="AK64" i="5"/>
  <c r="AL64" i="5"/>
  <c r="F64" i="5" s="1"/>
  <c r="AM64" i="5"/>
  <c r="AN64" i="5"/>
  <c r="AF39" i="5"/>
  <c r="D39" i="5" s="1"/>
  <c r="AG39" i="5"/>
  <c r="AH39" i="5"/>
  <c r="AI39" i="5"/>
  <c r="E39" i="5" s="1"/>
  <c r="AJ39" i="5"/>
  <c r="AK39" i="5"/>
  <c r="AL39" i="5"/>
  <c r="F39" i="5" s="1"/>
  <c r="AM39" i="5"/>
  <c r="AN39" i="5"/>
  <c r="AF82" i="5"/>
  <c r="D82" i="5" s="1"/>
  <c r="AG82" i="5"/>
  <c r="AH82" i="5"/>
  <c r="AI82" i="5"/>
  <c r="E82" i="5" s="1"/>
  <c r="AJ82" i="5"/>
  <c r="AK82" i="5"/>
  <c r="AL82" i="5"/>
  <c r="F82" i="5" s="1"/>
  <c r="AM82" i="5"/>
  <c r="AN82" i="5"/>
  <c r="AF65" i="5"/>
  <c r="D65" i="5" s="1"/>
  <c r="AG65" i="5"/>
  <c r="AH65" i="5"/>
  <c r="AI65" i="5"/>
  <c r="E65" i="5" s="1"/>
  <c r="AJ65" i="5"/>
  <c r="AK65" i="5"/>
  <c r="AL65" i="5"/>
  <c r="F65" i="5" s="1"/>
  <c r="AM65" i="5"/>
  <c r="AN65" i="5"/>
  <c r="AF68" i="5"/>
  <c r="D68" i="5" s="1"/>
  <c r="AG68" i="5"/>
  <c r="AH68" i="5"/>
  <c r="AI68" i="5"/>
  <c r="E68" i="5" s="1"/>
  <c r="AJ68" i="5"/>
  <c r="AK68" i="5"/>
  <c r="AL68" i="5"/>
  <c r="F68" i="5" s="1"/>
  <c r="AM68" i="5"/>
  <c r="AN68" i="5"/>
  <c r="AF57" i="5"/>
  <c r="D57" i="5" s="1"/>
  <c r="AG57" i="5"/>
  <c r="AH57" i="5"/>
  <c r="AI57" i="5"/>
  <c r="E57" i="5" s="1"/>
  <c r="AJ57" i="5"/>
  <c r="AK57" i="5"/>
  <c r="AL57" i="5"/>
  <c r="F57" i="5" s="1"/>
  <c r="AM57" i="5"/>
  <c r="AN57" i="5"/>
  <c r="AF47" i="5"/>
  <c r="D47" i="5" s="1"/>
  <c r="AG47" i="5"/>
  <c r="AH47" i="5"/>
  <c r="AI47" i="5"/>
  <c r="E47" i="5" s="1"/>
  <c r="AJ47" i="5"/>
  <c r="AK47" i="5"/>
  <c r="AL47" i="5"/>
  <c r="F47" i="5" s="1"/>
  <c r="AM47" i="5"/>
  <c r="AN47" i="5"/>
  <c r="AF92" i="5"/>
  <c r="D92" i="5" s="1"/>
  <c r="AG92" i="5"/>
  <c r="AH92" i="5"/>
  <c r="AI92" i="5"/>
  <c r="E92" i="5" s="1"/>
  <c r="AJ92" i="5"/>
  <c r="AK92" i="5"/>
  <c r="AL92" i="5"/>
  <c r="F92" i="5" s="1"/>
  <c r="AM92" i="5"/>
  <c r="AN92" i="5"/>
  <c r="AF58" i="5"/>
  <c r="D58" i="5" s="1"/>
  <c r="AG58" i="5"/>
  <c r="AH58" i="5"/>
  <c r="AI58" i="5"/>
  <c r="E58" i="5" s="1"/>
  <c r="AJ58" i="5"/>
  <c r="AK58" i="5"/>
  <c r="AL58" i="5"/>
  <c r="F58" i="5" s="1"/>
  <c r="AM58" i="5"/>
  <c r="AN58" i="5"/>
  <c r="AF32" i="5"/>
  <c r="D32" i="5" s="1"/>
  <c r="AG32" i="5"/>
  <c r="AH32" i="5"/>
  <c r="AI32" i="5"/>
  <c r="E32" i="5" s="1"/>
  <c r="AJ32" i="5"/>
  <c r="AK32" i="5"/>
  <c r="AL32" i="5"/>
  <c r="F32" i="5" s="1"/>
  <c r="AM32" i="5"/>
  <c r="AN32" i="5"/>
  <c r="AF17" i="5"/>
  <c r="D17" i="5" s="1"/>
  <c r="AG17" i="5"/>
  <c r="AH17" i="5"/>
  <c r="AI17" i="5"/>
  <c r="E17" i="5" s="1"/>
  <c r="AJ17" i="5"/>
  <c r="AK17" i="5"/>
  <c r="AL17" i="5"/>
  <c r="F17" i="5" s="1"/>
  <c r="AM17" i="5"/>
  <c r="AN17" i="5"/>
  <c r="AF100" i="5"/>
  <c r="D100" i="5" s="1"/>
  <c r="AG100" i="5"/>
  <c r="AH100" i="5"/>
  <c r="AI100" i="5"/>
  <c r="E100" i="5" s="1"/>
  <c r="AJ100" i="5"/>
  <c r="AK100" i="5"/>
  <c r="AL100" i="5"/>
  <c r="F100" i="5" s="1"/>
  <c r="AM100" i="5"/>
  <c r="AN100" i="5"/>
  <c r="AF93" i="5"/>
  <c r="D93" i="5" s="1"/>
  <c r="AG93" i="5"/>
  <c r="AH93" i="5"/>
  <c r="AI93" i="5"/>
  <c r="E93" i="5" s="1"/>
  <c r="AJ93" i="5"/>
  <c r="AK93" i="5"/>
  <c r="AL93" i="5"/>
  <c r="F93" i="5" s="1"/>
  <c r="AM93" i="5"/>
  <c r="AN93" i="5"/>
  <c r="AF34" i="5"/>
  <c r="D34" i="5" s="1"/>
  <c r="AG34" i="5"/>
  <c r="AH34" i="5"/>
  <c r="AI34" i="5"/>
  <c r="E34" i="5" s="1"/>
  <c r="AJ34" i="5"/>
  <c r="AK34" i="5"/>
  <c r="AL34" i="5"/>
  <c r="F34" i="5" s="1"/>
  <c r="AM34" i="5"/>
  <c r="AN34" i="5"/>
  <c r="AF101" i="5"/>
  <c r="D101" i="5" s="1"/>
  <c r="AG101" i="5"/>
  <c r="AH101" i="5"/>
  <c r="AI101" i="5"/>
  <c r="E101" i="5" s="1"/>
  <c r="AJ101" i="5"/>
  <c r="AK101" i="5"/>
  <c r="AL101" i="5"/>
  <c r="F101" i="5" s="1"/>
  <c r="AM101" i="5"/>
  <c r="AN101" i="5"/>
  <c r="AF103" i="5"/>
  <c r="D103" i="5" s="1"/>
  <c r="AG103" i="5"/>
  <c r="AH103" i="5"/>
  <c r="AI103" i="5"/>
  <c r="E103" i="5" s="1"/>
  <c r="AJ103" i="5"/>
  <c r="AK103" i="5"/>
  <c r="AL103" i="5"/>
  <c r="F103" i="5" s="1"/>
  <c r="AM103" i="5"/>
  <c r="AN103" i="5"/>
  <c r="AF24" i="5"/>
  <c r="D24" i="5" s="1"/>
  <c r="AG24" i="5"/>
  <c r="AH24" i="5"/>
  <c r="AI24" i="5"/>
  <c r="E24" i="5" s="1"/>
  <c r="AJ24" i="5"/>
  <c r="AK24" i="5"/>
  <c r="AL24" i="5"/>
  <c r="F24" i="5" s="1"/>
  <c r="AM24" i="5"/>
  <c r="AN24" i="5"/>
  <c r="AF33" i="5"/>
  <c r="D33" i="5" s="1"/>
  <c r="AG33" i="5"/>
  <c r="AH33" i="5"/>
  <c r="AI33" i="5"/>
  <c r="E33" i="5" s="1"/>
  <c r="AJ33" i="5"/>
  <c r="AK33" i="5"/>
  <c r="AL33" i="5"/>
  <c r="F33" i="5" s="1"/>
  <c r="AM33" i="5"/>
  <c r="AN33" i="5"/>
  <c r="AF45" i="5"/>
  <c r="D45" i="5" s="1"/>
  <c r="AG45" i="5"/>
  <c r="AH45" i="5"/>
  <c r="AI45" i="5"/>
  <c r="E45" i="5" s="1"/>
  <c r="AJ45" i="5"/>
  <c r="AK45" i="5"/>
  <c r="AL45" i="5"/>
  <c r="F45" i="5" s="1"/>
  <c r="AM45" i="5"/>
  <c r="AN45" i="5"/>
  <c r="AF83" i="5"/>
  <c r="D83" i="5" s="1"/>
  <c r="AG83" i="5"/>
  <c r="AH83" i="5"/>
  <c r="AI83" i="5"/>
  <c r="E83" i="5" s="1"/>
  <c r="AJ83" i="5"/>
  <c r="AK83" i="5"/>
  <c r="AL83" i="5"/>
  <c r="F83" i="5" s="1"/>
  <c r="AM83" i="5"/>
  <c r="AN83" i="5"/>
  <c r="AF30" i="5"/>
  <c r="D30" i="5" s="1"/>
  <c r="AG30" i="5"/>
  <c r="AH30" i="5"/>
  <c r="AI30" i="5"/>
  <c r="E30" i="5" s="1"/>
  <c r="AJ30" i="5"/>
  <c r="AK30" i="5"/>
  <c r="AL30" i="5"/>
  <c r="F30" i="5" s="1"/>
  <c r="AM30" i="5"/>
  <c r="AN30" i="5"/>
  <c r="AF21" i="5"/>
  <c r="D21" i="5" s="1"/>
  <c r="AG21" i="5"/>
  <c r="AH21" i="5"/>
  <c r="AI21" i="5"/>
  <c r="E21" i="5" s="1"/>
  <c r="AJ21" i="5"/>
  <c r="AK21" i="5"/>
  <c r="AL21" i="5"/>
  <c r="F21" i="5" s="1"/>
  <c r="AM21" i="5"/>
  <c r="AN21" i="5"/>
  <c r="AF61" i="5"/>
  <c r="D61" i="5" s="1"/>
  <c r="AG61" i="5"/>
  <c r="AH61" i="5"/>
  <c r="AI61" i="5"/>
  <c r="E61" i="5" s="1"/>
  <c r="AJ61" i="5"/>
  <c r="AK61" i="5"/>
  <c r="AL61" i="5"/>
  <c r="F61" i="5" s="1"/>
  <c r="AM61" i="5"/>
  <c r="AN61" i="5"/>
  <c r="AF79" i="5"/>
  <c r="D79" i="5" s="1"/>
  <c r="AG79" i="5"/>
  <c r="AH79" i="5"/>
  <c r="AI79" i="5"/>
  <c r="E79" i="5" s="1"/>
  <c r="AJ79" i="5"/>
  <c r="AK79" i="5"/>
  <c r="AL79" i="5"/>
  <c r="F79" i="5" s="1"/>
  <c r="AM79" i="5"/>
  <c r="AN79" i="5"/>
  <c r="AF31" i="5"/>
  <c r="D31" i="5" s="1"/>
  <c r="AG31" i="5"/>
  <c r="AH31" i="5"/>
  <c r="AI31" i="5"/>
  <c r="E31" i="5" s="1"/>
  <c r="AJ31" i="5"/>
  <c r="AK31" i="5"/>
  <c r="AL31" i="5"/>
  <c r="F31" i="5" s="1"/>
  <c r="AM31" i="5"/>
  <c r="AN31" i="5"/>
  <c r="AF54" i="5"/>
  <c r="D54" i="5" s="1"/>
  <c r="AG54" i="5"/>
  <c r="AH54" i="5"/>
  <c r="AI54" i="5"/>
  <c r="E54" i="5" s="1"/>
  <c r="AJ54" i="5"/>
  <c r="AK54" i="5"/>
  <c r="AL54" i="5"/>
  <c r="F54" i="5" s="1"/>
  <c r="AM54" i="5"/>
  <c r="AN54" i="5"/>
  <c r="AF35" i="5"/>
  <c r="D35" i="5" s="1"/>
  <c r="AG35" i="5"/>
  <c r="AH35" i="5"/>
  <c r="AI35" i="5"/>
  <c r="E35" i="5" s="1"/>
  <c r="AJ35" i="5"/>
  <c r="AK35" i="5"/>
  <c r="AL35" i="5"/>
  <c r="F35" i="5" s="1"/>
  <c r="AM35" i="5"/>
  <c r="AN35" i="5"/>
  <c r="AF105" i="5"/>
  <c r="D105" i="5" s="1"/>
  <c r="AG105" i="5"/>
  <c r="AH105" i="5"/>
  <c r="AI105" i="5"/>
  <c r="E105" i="5" s="1"/>
  <c r="AJ105" i="5"/>
  <c r="AK105" i="5"/>
  <c r="AL105" i="5"/>
  <c r="F105" i="5" s="1"/>
  <c r="AM105" i="5"/>
  <c r="AN105" i="5"/>
  <c r="AF88" i="5"/>
  <c r="D88" i="5" s="1"/>
  <c r="AG88" i="5"/>
  <c r="AH88" i="5"/>
  <c r="AI88" i="5"/>
  <c r="E88" i="5" s="1"/>
  <c r="AJ88" i="5"/>
  <c r="AK88" i="5"/>
  <c r="AL88" i="5"/>
  <c r="F88" i="5" s="1"/>
  <c r="AM88" i="5"/>
  <c r="AN88" i="5"/>
  <c r="AF78" i="5"/>
  <c r="D78" i="5" s="1"/>
  <c r="AG78" i="5"/>
  <c r="AH78" i="5"/>
  <c r="AI78" i="5"/>
  <c r="E78" i="5" s="1"/>
  <c r="AJ78" i="5"/>
  <c r="AK78" i="5"/>
  <c r="AL78" i="5"/>
  <c r="F78" i="5" s="1"/>
  <c r="AM78" i="5"/>
  <c r="AN78" i="5"/>
  <c r="AF97" i="5"/>
  <c r="D97" i="5" s="1"/>
  <c r="AG97" i="5"/>
  <c r="AH97" i="5"/>
  <c r="AI97" i="5"/>
  <c r="E97" i="5" s="1"/>
  <c r="AJ97" i="5"/>
  <c r="AK97" i="5"/>
  <c r="AL97" i="5"/>
  <c r="F97" i="5" s="1"/>
  <c r="AM97" i="5"/>
  <c r="AN97" i="5"/>
  <c r="AF40" i="5"/>
  <c r="D40" i="5" s="1"/>
  <c r="AG40" i="5"/>
  <c r="AH40" i="5"/>
  <c r="AI40" i="5"/>
  <c r="E40" i="5" s="1"/>
  <c r="AJ40" i="5"/>
  <c r="AK40" i="5"/>
  <c r="AL40" i="5"/>
  <c r="F40" i="5" s="1"/>
  <c r="AM40" i="5"/>
  <c r="AN40" i="5"/>
  <c r="AF23" i="5"/>
  <c r="D23" i="5" s="1"/>
  <c r="AG23" i="5"/>
  <c r="AH23" i="5"/>
  <c r="AI23" i="5"/>
  <c r="E23" i="5" s="1"/>
  <c r="AJ23" i="5"/>
  <c r="AK23" i="5"/>
  <c r="AL23" i="5"/>
  <c r="F23" i="5" s="1"/>
  <c r="AM23" i="5"/>
  <c r="AN23" i="5"/>
  <c r="AF72" i="5"/>
  <c r="D72" i="5" s="1"/>
  <c r="AG72" i="5"/>
  <c r="AH72" i="5"/>
  <c r="AI72" i="5"/>
  <c r="E72" i="5" s="1"/>
  <c r="AJ72" i="5"/>
  <c r="AK72" i="5"/>
  <c r="AL72" i="5"/>
  <c r="F72" i="5" s="1"/>
  <c r="AM72" i="5"/>
  <c r="AN72" i="5"/>
  <c r="AF90" i="5"/>
  <c r="D90" i="5" s="1"/>
  <c r="AG90" i="5"/>
  <c r="AH90" i="5"/>
  <c r="AI90" i="5"/>
  <c r="E90" i="5" s="1"/>
  <c r="AJ90" i="5"/>
  <c r="AK90" i="5"/>
  <c r="AL90" i="5"/>
  <c r="F90" i="5" s="1"/>
  <c r="AM90" i="5"/>
  <c r="AN90" i="5"/>
  <c r="AF63" i="5"/>
  <c r="D63" i="5" s="1"/>
  <c r="AG63" i="5"/>
  <c r="AH63" i="5"/>
  <c r="AI63" i="5"/>
  <c r="E63" i="5" s="1"/>
  <c r="AJ63" i="5"/>
  <c r="AK63" i="5"/>
  <c r="AL63" i="5"/>
  <c r="F63" i="5" s="1"/>
  <c r="AM63" i="5"/>
  <c r="AN63" i="5"/>
  <c r="AF18" i="5"/>
  <c r="D18" i="5" s="1"/>
  <c r="AG18" i="5"/>
  <c r="AH18" i="5"/>
  <c r="AI18" i="5"/>
  <c r="E18" i="5" s="1"/>
  <c r="AJ18" i="5"/>
  <c r="AK18" i="5"/>
  <c r="AL18" i="5"/>
  <c r="F18" i="5" s="1"/>
  <c r="AM18" i="5"/>
  <c r="AN18" i="5"/>
  <c r="AF70" i="5"/>
  <c r="D70" i="5" s="1"/>
  <c r="AG70" i="5"/>
  <c r="AH70" i="5"/>
  <c r="AI70" i="5"/>
  <c r="E70" i="5" s="1"/>
  <c r="AJ70" i="5"/>
  <c r="AK70" i="5"/>
  <c r="AL70" i="5"/>
  <c r="F70" i="5" s="1"/>
  <c r="AM70" i="5"/>
  <c r="AN70" i="5"/>
  <c r="AF94" i="5"/>
  <c r="D94" i="5" s="1"/>
  <c r="AG94" i="5"/>
  <c r="AH94" i="5"/>
  <c r="AI94" i="5"/>
  <c r="E94" i="5" s="1"/>
  <c r="AJ94" i="5"/>
  <c r="AK94" i="5"/>
  <c r="AL94" i="5"/>
  <c r="F94" i="5" s="1"/>
  <c r="AM94" i="5"/>
  <c r="AN94" i="5"/>
  <c r="AF52" i="5"/>
  <c r="D52" i="5" s="1"/>
  <c r="AG52" i="5"/>
  <c r="AH52" i="5"/>
  <c r="AI52" i="5"/>
  <c r="E52" i="5" s="1"/>
  <c r="AJ52" i="5"/>
  <c r="AK52" i="5"/>
  <c r="AL52" i="5"/>
  <c r="F52" i="5" s="1"/>
  <c r="AM52" i="5"/>
  <c r="AN52" i="5"/>
  <c r="AF80" i="5"/>
  <c r="D80" i="5" s="1"/>
  <c r="AG80" i="5"/>
  <c r="AH80" i="5"/>
  <c r="AI80" i="5"/>
  <c r="E80" i="5" s="1"/>
  <c r="AJ80" i="5"/>
  <c r="AK80" i="5"/>
  <c r="AL80" i="5"/>
  <c r="F80" i="5" s="1"/>
  <c r="AM80" i="5"/>
  <c r="AN80" i="5"/>
  <c r="AF86" i="5"/>
  <c r="D86" i="5" s="1"/>
  <c r="AG86" i="5"/>
  <c r="AH86" i="5"/>
  <c r="AI86" i="5"/>
  <c r="E86" i="5" s="1"/>
  <c r="AJ86" i="5"/>
  <c r="AK86" i="5"/>
  <c r="AL86" i="5"/>
  <c r="F86" i="5" s="1"/>
  <c r="AM86" i="5"/>
  <c r="AN86" i="5"/>
  <c r="AF22" i="5"/>
  <c r="D22" i="5" s="1"/>
  <c r="AG22" i="5"/>
  <c r="AH22" i="5"/>
  <c r="AI22" i="5"/>
  <c r="E22" i="5" s="1"/>
  <c r="AJ22" i="5"/>
  <c r="AK22" i="5"/>
  <c r="AL22" i="5"/>
  <c r="F22" i="5" s="1"/>
  <c r="AM22" i="5"/>
  <c r="AN22" i="5"/>
  <c r="AF87" i="5"/>
  <c r="D87" i="5" s="1"/>
  <c r="AG87" i="5"/>
  <c r="AH87" i="5"/>
  <c r="AI87" i="5"/>
  <c r="E87" i="5" s="1"/>
  <c r="AJ87" i="5"/>
  <c r="AK87" i="5"/>
  <c r="AL87" i="5"/>
  <c r="F87" i="5" s="1"/>
  <c r="AM87" i="5"/>
  <c r="AN87" i="5"/>
  <c r="AF38" i="5"/>
  <c r="D38" i="5" s="1"/>
  <c r="AG38" i="5"/>
  <c r="AH38" i="5"/>
  <c r="AI38" i="5"/>
  <c r="E38" i="5" s="1"/>
  <c r="AJ38" i="5"/>
  <c r="AK38" i="5"/>
  <c r="AL38" i="5"/>
  <c r="F38" i="5" s="1"/>
  <c r="AM38" i="5"/>
  <c r="AN38" i="5"/>
  <c r="AF44" i="5"/>
  <c r="D44" i="5" s="1"/>
  <c r="AG44" i="5"/>
  <c r="AH44" i="5"/>
  <c r="AI44" i="5"/>
  <c r="E44" i="5" s="1"/>
  <c r="AJ44" i="5"/>
  <c r="AK44" i="5"/>
  <c r="AL44" i="5"/>
  <c r="F44" i="5" s="1"/>
  <c r="AM44" i="5"/>
  <c r="AN44" i="5"/>
  <c r="AF53" i="5"/>
  <c r="D53" i="5" s="1"/>
  <c r="AG53" i="5"/>
  <c r="AH53" i="5"/>
  <c r="AI53" i="5"/>
  <c r="E53" i="5" s="1"/>
  <c r="AJ53" i="5"/>
  <c r="AK53" i="5"/>
  <c r="AL53" i="5"/>
  <c r="F53" i="5" s="1"/>
  <c r="AM53" i="5"/>
  <c r="AN53" i="5"/>
  <c r="AF42" i="5"/>
  <c r="D42" i="5" s="1"/>
  <c r="AG42" i="5"/>
  <c r="AH42" i="5"/>
  <c r="AI42" i="5"/>
  <c r="E42" i="5" s="1"/>
  <c r="AJ42" i="5"/>
  <c r="AK42" i="5"/>
  <c r="AL42" i="5"/>
  <c r="F42" i="5" s="1"/>
  <c r="AM42" i="5"/>
  <c r="AN42" i="5"/>
  <c r="AF99" i="5"/>
  <c r="D99" i="5" s="1"/>
  <c r="AG99" i="5"/>
  <c r="AH99" i="5"/>
  <c r="AI99" i="5"/>
  <c r="E99" i="5" s="1"/>
  <c r="AJ99" i="5"/>
  <c r="AK99" i="5"/>
  <c r="AL99" i="5"/>
  <c r="F99" i="5" s="1"/>
  <c r="AM99" i="5"/>
  <c r="AN99" i="5"/>
  <c r="AF76" i="5"/>
  <c r="D76" i="5" s="1"/>
  <c r="AG76" i="5"/>
  <c r="AH76" i="5"/>
  <c r="AI76" i="5"/>
  <c r="E76" i="5" s="1"/>
  <c r="AJ76" i="5"/>
  <c r="AK76" i="5"/>
  <c r="AL76" i="5"/>
  <c r="F76" i="5" s="1"/>
  <c r="AM76" i="5"/>
  <c r="AN76" i="5"/>
  <c r="AF48" i="5"/>
  <c r="D48" i="5" s="1"/>
  <c r="AG48" i="5"/>
  <c r="AH48" i="5"/>
  <c r="AI48" i="5"/>
  <c r="E48" i="5" s="1"/>
  <c r="AJ48" i="5"/>
  <c r="AK48" i="5"/>
  <c r="AL48" i="5"/>
  <c r="F48" i="5" s="1"/>
  <c r="AM48" i="5"/>
  <c r="AN48" i="5"/>
  <c r="AF29" i="5"/>
  <c r="D29" i="5" s="1"/>
  <c r="AG29" i="5"/>
  <c r="AH29" i="5"/>
  <c r="AI29" i="5"/>
  <c r="E29" i="5" s="1"/>
  <c r="AJ29" i="5"/>
  <c r="AK29" i="5"/>
  <c r="AL29" i="5"/>
  <c r="F29" i="5" s="1"/>
  <c r="AM29" i="5"/>
  <c r="AN29" i="5"/>
  <c r="AF95" i="5"/>
  <c r="D95" i="5" s="1"/>
  <c r="AG95" i="5"/>
  <c r="AH95" i="5"/>
  <c r="AI95" i="5"/>
  <c r="E95" i="5" s="1"/>
  <c r="AJ95" i="5"/>
  <c r="AK95" i="5"/>
  <c r="AL95" i="5"/>
  <c r="F95" i="5" s="1"/>
  <c r="AM95" i="5"/>
  <c r="AN95" i="5"/>
  <c r="AF69" i="5"/>
  <c r="D69" i="5" s="1"/>
  <c r="AG69" i="5"/>
  <c r="AH69" i="5"/>
  <c r="AI69" i="5"/>
  <c r="E69" i="5" s="1"/>
  <c r="AJ69" i="5"/>
  <c r="AK69" i="5"/>
  <c r="AL69" i="5"/>
  <c r="F69" i="5" s="1"/>
  <c r="AM69" i="5"/>
  <c r="AN69" i="5"/>
  <c r="AF49" i="5"/>
  <c r="D49" i="5" s="1"/>
  <c r="AG49" i="5"/>
  <c r="AH49" i="5"/>
  <c r="AI49" i="5"/>
  <c r="E49" i="5" s="1"/>
  <c r="AJ49" i="5"/>
  <c r="AK49" i="5"/>
  <c r="AL49" i="5"/>
  <c r="F49" i="5" s="1"/>
  <c r="AM49" i="5"/>
  <c r="AN49" i="5"/>
  <c r="AF73" i="5"/>
  <c r="D73" i="5" s="1"/>
  <c r="AG73" i="5"/>
  <c r="AH73" i="5"/>
  <c r="AI73" i="5"/>
  <c r="E73" i="5" s="1"/>
  <c r="AJ73" i="5"/>
  <c r="AK73" i="5"/>
  <c r="AL73" i="5"/>
  <c r="F73" i="5" s="1"/>
  <c r="AM73" i="5"/>
  <c r="AN73" i="5"/>
  <c r="AF102" i="5"/>
  <c r="D102" i="5" s="1"/>
  <c r="AG102" i="5"/>
  <c r="AH102" i="5"/>
  <c r="AI102" i="5"/>
  <c r="E102" i="5" s="1"/>
  <c r="AJ102" i="5"/>
  <c r="AK102" i="5"/>
  <c r="AL102" i="5"/>
  <c r="F102" i="5" s="1"/>
  <c r="AM102" i="5"/>
  <c r="AN102" i="5"/>
  <c r="AF67" i="5"/>
  <c r="D67" i="5" s="1"/>
  <c r="AG67" i="5"/>
  <c r="AH67" i="5"/>
  <c r="AI67" i="5"/>
  <c r="E67" i="5" s="1"/>
  <c r="AJ67" i="5"/>
  <c r="AK67" i="5"/>
  <c r="AL67" i="5"/>
  <c r="F67" i="5" s="1"/>
  <c r="AM67" i="5"/>
  <c r="AN67" i="5"/>
  <c r="AF51" i="5"/>
  <c r="D51" i="5" s="1"/>
  <c r="AG51" i="5"/>
  <c r="AH51" i="5"/>
  <c r="AI51" i="5"/>
  <c r="E51" i="5" s="1"/>
  <c r="AJ51" i="5"/>
  <c r="AK51" i="5"/>
  <c r="AL51" i="5"/>
  <c r="F51" i="5" s="1"/>
  <c r="AM51" i="5"/>
  <c r="AN51" i="5"/>
  <c r="AF27" i="5"/>
  <c r="D27" i="5" s="1"/>
  <c r="AG27" i="5"/>
  <c r="AH27" i="5"/>
  <c r="AI27" i="5"/>
  <c r="E27" i="5" s="1"/>
  <c r="AJ27" i="5"/>
  <c r="AK27" i="5"/>
  <c r="AL27" i="5"/>
  <c r="F27" i="5" s="1"/>
  <c r="AM27" i="5"/>
  <c r="AN27" i="5"/>
  <c r="AF91" i="5"/>
  <c r="D91" i="5" s="1"/>
  <c r="AG91" i="5"/>
  <c r="AH91" i="5"/>
  <c r="AI91" i="5"/>
  <c r="E91" i="5" s="1"/>
  <c r="AJ91" i="5"/>
  <c r="AK91" i="5"/>
  <c r="AL91" i="5"/>
  <c r="F91" i="5" s="1"/>
  <c r="AM91" i="5"/>
  <c r="AN91" i="5"/>
  <c r="AF36" i="5"/>
  <c r="D36" i="5" s="1"/>
  <c r="AG36" i="5"/>
  <c r="AH36" i="5"/>
  <c r="AI36" i="5"/>
  <c r="E36" i="5" s="1"/>
  <c r="AJ36" i="5"/>
  <c r="AK36" i="5"/>
  <c r="AL36" i="5"/>
  <c r="F36" i="5" s="1"/>
  <c r="AM36" i="5"/>
  <c r="AN36" i="5"/>
  <c r="AF62" i="5"/>
  <c r="D62" i="5" s="1"/>
  <c r="AG62" i="5"/>
  <c r="AH62" i="5"/>
  <c r="AI62" i="5"/>
  <c r="E62" i="5" s="1"/>
  <c r="AJ62" i="5"/>
  <c r="AK62" i="5"/>
  <c r="AL62" i="5"/>
  <c r="AM62" i="5"/>
  <c r="AN62" i="5"/>
  <c r="AF96" i="5"/>
  <c r="D96" i="5" s="1"/>
  <c r="AG96" i="5"/>
  <c r="AH96" i="5"/>
  <c r="AI96" i="5"/>
  <c r="E96" i="5" s="1"/>
  <c r="AJ96" i="5"/>
  <c r="AK96" i="5"/>
  <c r="AL96" i="5"/>
  <c r="F96" i="5" s="1"/>
  <c r="AM96" i="5"/>
  <c r="AN96" i="5"/>
  <c r="AF74" i="5"/>
  <c r="D74" i="5" s="1"/>
  <c r="AG74" i="5"/>
  <c r="AH74" i="5"/>
  <c r="AI74" i="5"/>
  <c r="E74" i="5" s="1"/>
  <c r="AJ74" i="5"/>
  <c r="AK74" i="5"/>
  <c r="AL74" i="5"/>
  <c r="F74" i="5" s="1"/>
  <c r="AM74" i="5"/>
  <c r="AN74" i="5"/>
  <c r="AF50" i="5"/>
  <c r="D50" i="5" s="1"/>
  <c r="AG50" i="5"/>
  <c r="AH50" i="5"/>
  <c r="AI50" i="5"/>
  <c r="E50" i="5" s="1"/>
  <c r="AJ50" i="5"/>
  <c r="AK50" i="5"/>
  <c r="AL50" i="5"/>
  <c r="F50" i="5" s="1"/>
  <c r="AM50" i="5"/>
  <c r="AN50" i="5"/>
  <c r="AF16" i="5"/>
  <c r="D16" i="5" s="1"/>
  <c r="AG16" i="5"/>
  <c r="AH16" i="5"/>
  <c r="AI16" i="5"/>
  <c r="E16" i="5" s="1"/>
  <c r="AJ16" i="5"/>
  <c r="AK16" i="5"/>
  <c r="AL16" i="5"/>
  <c r="AM16" i="5"/>
  <c r="AF75" i="5"/>
  <c r="D75" i="5" s="1"/>
  <c r="AG75" i="5"/>
  <c r="AH75" i="5"/>
  <c r="AI75" i="5"/>
  <c r="E75" i="5" s="1"/>
  <c r="AJ75" i="5"/>
  <c r="AK75" i="5"/>
  <c r="AL75" i="5"/>
  <c r="F75" i="5" s="1"/>
  <c r="AM75" i="5"/>
  <c r="AN75" i="5"/>
  <c r="AF81" i="5"/>
  <c r="D81" i="5" s="1"/>
  <c r="AG81" i="5"/>
  <c r="AH81" i="5"/>
  <c r="AI81" i="5"/>
  <c r="E81" i="5" s="1"/>
  <c r="AJ81" i="5"/>
  <c r="AK81" i="5"/>
  <c r="AL81" i="5"/>
  <c r="F81" i="5" s="1"/>
  <c r="AM81" i="5"/>
  <c r="AN81" i="5"/>
  <c r="AF60" i="5"/>
  <c r="D60" i="5" s="1"/>
  <c r="AG60" i="5"/>
  <c r="AH60" i="5"/>
  <c r="AI60" i="5"/>
  <c r="E60" i="5" s="1"/>
  <c r="AJ60" i="5"/>
  <c r="AK60" i="5"/>
  <c r="AL60" i="5"/>
  <c r="F60" i="5" s="1"/>
  <c r="AM60" i="5"/>
  <c r="AN60" i="5"/>
  <c r="AF89" i="5"/>
  <c r="D89" i="5" s="1"/>
  <c r="AG89" i="5"/>
  <c r="AH89" i="5"/>
  <c r="AI89" i="5"/>
  <c r="E89" i="5" s="1"/>
  <c r="AJ89" i="5"/>
  <c r="AK89" i="5"/>
  <c r="AL89" i="5"/>
  <c r="AM89" i="5"/>
  <c r="AN89" i="5"/>
  <c r="AF19" i="5"/>
  <c r="D19" i="5" s="1"/>
  <c r="AG19" i="5"/>
  <c r="AH19" i="5"/>
  <c r="AI19" i="5"/>
  <c r="E19" i="5" s="1"/>
  <c r="AJ19" i="5"/>
  <c r="AK19" i="5"/>
  <c r="AL19" i="5"/>
  <c r="F19" i="5" s="1"/>
  <c r="AM19" i="5"/>
  <c r="AN19" i="5"/>
  <c r="AF55" i="5"/>
  <c r="D55" i="5" s="1"/>
  <c r="AG55" i="5"/>
  <c r="AH55" i="5"/>
  <c r="AI55" i="5"/>
  <c r="E55" i="5" s="1"/>
  <c r="AJ55" i="5"/>
  <c r="AK55" i="5"/>
  <c r="AL55" i="5"/>
  <c r="F55" i="5" s="1"/>
  <c r="AM55" i="5"/>
  <c r="AN55" i="5"/>
  <c r="U67" i="4"/>
  <c r="T67" i="4"/>
  <c r="S67" i="4"/>
  <c r="U66" i="4"/>
  <c r="T66" i="4"/>
  <c r="S66" i="4"/>
  <c r="U65" i="4"/>
  <c r="T65" i="4"/>
  <c r="S65" i="4"/>
  <c r="U64" i="4"/>
  <c r="T64" i="4"/>
  <c r="S64" i="4"/>
  <c r="U63" i="4"/>
  <c r="T63" i="4"/>
  <c r="S63" i="4"/>
  <c r="U62" i="4"/>
  <c r="T62" i="4"/>
  <c r="S62" i="4"/>
  <c r="U61" i="4"/>
  <c r="T61" i="4"/>
  <c r="S61" i="4"/>
  <c r="U60" i="4"/>
  <c r="T60" i="4"/>
  <c r="S60" i="4"/>
  <c r="U59" i="4"/>
  <c r="T59" i="4"/>
  <c r="S59" i="4"/>
  <c r="U58" i="4"/>
  <c r="T58" i="4"/>
  <c r="S58" i="4"/>
  <c r="U57" i="4"/>
  <c r="T57" i="4"/>
  <c r="S57" i="4"/>
  <c r="U56" i="4"/>
  <c r="T56" i="4"/>
  <c r="S56" i="4"/>
  <c r="U55" i="4"/>
  <c r="T55" i="4"/>
  <c r="S55" i="4"/>
  <c r="U54" i="4"/>
  <c r="T54" i="4"/>
  <c r="S54" i="4"/>
  <c r="U53" i="4"/>
  <c r="T53" i="4"/>
  <c r="S53" i="4"/>
  <c r="U52" i="4"/>
  <c r="T52" i="4"/>
  <c r="S52" i="4"/>
  <c r="U51" i="4"/>
  <c r="T51" i="4"/>
  <c r="S51" i="4"/>
  <c r="U50" i="4"/>
  <c r="T50" i="4"/>
  <c r="S50" i="4"/>
  <c r="U49" i="4"/>
  <c r="T49" i="4"/>
  <c r="S49" i="4"/>
  <c r="U48" i="4"/>
  <c r="T48" i="4"/>
  <c r="S48" i="4"/>
  <c r="U47" i="4"/>
  <c r="T47" i="4"/>
  <c r="S47" i="4"/>
  <c r="U46" i="4"/>
  <c r="T46" i="4"/>
  <c r="S46" i="4"/>
  <c r="U45" i="4"/>
  <c r="T45" i="4"/>
  <c r="S45" i="4"/>
  <c r="U44" i="4"/>
  <c r="T44" i="4"/>
  <c r="S44" i="4"/>
  <c r="U43" i="4"/>
  <c r="T43" i="4"/>
  <c r="S43" i="4"/>
  <c r="U42" i="4"/>
  <c r="T42" i="4"/>
  <c r="S42" i="4"/>
  <c r="U41" i="4"/>
  <c r="T41" i="4"/>
  <c r="S41" i="4"/>
  <c r="U40" i="4"/>
  <c r="T40" i="4"/>
  <c r="S40" i="4"/>
  <c r="U39" i="4"/>
  <c r="T39" i="4"/>
  <c r="S39" i="4"/>
  <c r="U38" i="4"/>
  <c r="T38" i="4"/>
  <c r="S38" i="4"/>
  <c r="U37" i="4"/>
  <c r="T37" i="4"/>
  <c r="S37" i="4"/>
  <c r="U36" i="4"/>
  <c r="T36" i="4"/>
  <c r="S36" i="4"/>
  <c r="U35" i="4"/>
  <c r="T35" i="4"/>
  <c r="S35" i="4"/>
  <c r="U34" i="4"/>
  <c r="T34" i="4"/>
  <c r="S34" i="4"/>
  <c r="U33" i="4"/>
  <c r="T33" i="4"/>
  <c r="S33" i="4"/>
  <c r="U32" i="4"/>
  <c r="T32" i="4"/>
  <c r="S32" i="4"/>
  <c r="U31" i="4"/>
  <c r="T31" i="4"/>
  <c r="S31" i="4"/>
  <c r="U30" i="4"/>
  <c r="T30" i="4"/>
  <c r="S30" i="4"/>
  <c r="U29" i="4"/>
  <c r="T29" i="4"/>
  <c r="S29" i="4"/>
  <c r="U28" i="4"/>
  <c r="T28" i="4"/>
  <c r="S28" i="4"/>
  <c r="U27" i="4"/>
  <c r="T27" i="4"/>
  <c r="S27" i="4"/>
  <c r="U26" i="4"/>
  <c r="T26" i="4"/>
  <c r="S26" i="4"/>
  <c r="U25" i="4"/>
  <c r="T25" i="4"/>
  <c r="S25" i="4"/>
  <c r="U24" i="4"/>
  <c r="T24" i="4"/>
  <c r="S24" i="4"/>
  <c r="U23" i="4"/>
  <c r="T23" i="4"/>
  <c r="S23" i="4"/>
  <c r="U22" i="4"/>
  <c r="T22" i="4"/>
  <c r="S22" i="4"/>
  <c r="U21" i="4"/>
  <c r="T21" i="4"/>
  <c r="S21" i="4"/>
  <c r="U20" i="4"/>
  <c r="T20" i="4"/>
  <c r="S20" i="4"/>
  <c r="U19" i="4"/>
  <c r="T19" i="4"/>
  <c r="S19" i="4"/>
  <c r="U18" i="4"/>
  <c r="T18" i="4"/>
  <c r="S18" i="4"/>
  <c r="U17" i="4"/>
  <c r="T17" i="4"/>
  <c r="S17" i="4"/>
  <c r="U16" i="4"/>
  <c r="T16" i="4"/>
  <c r="S16" i="4"/>
  <c r="U15" i="4"/>
  <c r="T15" i="4"/>
  <c r="S15" i="4"/>
  <c r="U14" i="4"/>
  <c r="T14" i="4"/>
  <c r="S14" i="4"/>
  <c r="U13" i="4"/>
  <c r="T13" i="4"/>
  <c r="S13" i="4"/>
  <c r="U12" i="4"/>
  <c r="T12" i="4"/>
  <c r="S12" i="4"/>
  <c r="U11" i="4"/>
  <c r="T11" i="4"/>
  <c r="S11" i="4"/>
  <c r="U10" i="4"/>
  <c r="T10" i="4"/>
  <c r="S10" i="4"/>
  <c r="U9" i="4"/>
  <c r="T9" i="4"/>
  <c r="S9" i="4"/>
  <c r="U8" i="4"/>
  <c r="T8" i="4"/>
  <c r="S8" i="4"/>
  <c r="U7" i="4"/>
  <c r="T7" i="4"/>
  <c r="S7" i="4"/>
  <c r="U6" i="4"/>
  <c r="T6" i="4"/>
  <c r="S6" i="4"/>
  <c r="U5" i="4"/>
  <c r="T5" i="4"/>
  <c r="S5" i="4"/>
  <c r="U4" i="4"/>
  <c r="T4" i="4"/>
  <c r="S4" i="4"/>
  <c r="U3" i="4"/>
  <c r="T3" i="4"/>
  <c r="S3" i="4"/>
  <c r="U2" i="4"/>
  <c r="T2" i="4"/>
  <c r="S2" i="4"/>
  <c r="S61" i="3"/>
  <c r="T61" i="3"/>
  <c r="U61" i="3"/>
  <c r="S62" i="3"/>
  <c r="T62" i="3"/>
  <c r="U62" i="3"/>
  <c r="S63" i="3"/>
  <c r="T63" i="3"/>
  <c r="U63" i="3"/>
  <c r="S64" i="3"/>
  <c r="T64" i="3"/>
  <c r="U64" i="3"/>
  <c r="S65" i="3"/>
  <c r="T65" i="3"/>
  <c r="U65" i="3"/>
  <c r="S66" i="3"/>
  <c r="T66" i="3"/>
  <c r="U66" i="3"/>
  <c r="S67" i="3"/>
  <c r="T67" i="3"/>
  <c r="U67" i="3"/>
  <c r="S68" i="3"/>
  <c r="T68" i="3"/>
  <c r="U68" i="3"/>
  <c r="S69" i="3"/>
  <c r="T69" i="3"/>
  <c r="U69" i="3"/>
  <c r="S70" i="3"/>
  <c r="T70" i="3"/>
  <c r="U70" i="3"/>
  <c r="S71" i="3"/>
  <c r="T71" i="3"/>
  <c r="U71" i="3"/>
  <c r="S72" i="3"/>
  <c r="T72" i="3"/>
  <c r="U72" i="3"/>
  <c r="S73" i="3"/>
  <c r="T73" i="3"/>
  <c r="U73" i="3"/>
  <c r="S74" i="3"/>
  <c r="T74" i="3"/>
  <c r="U74" i="3"/>
  <c r="S75" i="3"/>
  <c r="T75" i="3"/>
  <c r="U75" i="3"/>
  <c r="S76" i="3"/>
  <c r="T76" i="3"/>
  <c r="U76" i="3"/>
  <c r="S77" i="3"/>
  <c r="T77" i="3"/>
  <c r="U77" i="3"/>
  <c r="S78" i="3"/>
  <c r="T78" i="3"/>
  <c r="U78" i="3"/>
  <c r="S60" i="3"/>
  <c r="T60" i="3"/>
  <c r="U60" i="3"/>
  <c r="U59" i="3"/>
  <c r="T59" i="3"/>
  <c r="S59" i="3"/>
  <c r="U58" i="3"/>
  <c r="T58" i="3"/>
  <c r="S58" i="3"/>
  <c r="U57" i="3"/>
  <c r="T57" i="3"/>
  <c r="S57" i="3"/>
  <c r="U56" i="3"/>
  <c r="T56" i="3"/>
  <c r="S56" i="3"/>
  <c r="U55" i="3"/>
  <c r="T55" i="3"/>
  <c r="S55" i="3"/>
  <c r="U54" i="3"/>
  <c r="T54" i="3"/>
  <c r="S54" i="3"/>
  <c r="U53" i="3"/>
  <c r="T53" i="3"/>
  <c r="S53" i="3"/>
  <c r="U52" i="3"/>
  <c r="T52" i="3"/>
  <c r="S52" i="3"/>
  <c r="U51" i="3"/>
  <c r="T51" i="3"/>
  <c r="S51" i="3"/>
  <c r="U50" i="3"/>
  <c r="T50" i="3"/>
  <c r="S50" i="3"/>
  <c r="U49" i="3"/>
  <c r="T49" i="3"/>
  <c r="S49" i="3"/>
  <c r="U48" i="3"/>
  <c r="T48" i="3"/>
  <c r="S48" i="3"/>
  <c r="U47" i="3"/>
  <c r="T47" i="3"/>
  <c r="S47" i="3"/>
  <c r="U46" i="3"/>
  <c r="T46" i="3"/>
  <c r="S46" i="3"/>
  <c r="U45" i="3"/>
  <c r="T45" i="3"/>
  <c r="S45" i="3"/>
  <c r="U44" i="3"/>
  <c r="T44" i="3"/>
  <c r="S44" i="3"/>
  <c r="U43" i="3"/>
  <c r="T43" i="3"/>
  <c r="S43" i="3"/>
  <c r="U42" i="3"/>
  <c r="T42" i="3"/>
  <c r="S42" i="3"/>
  <c r="U41" i="3"/>
  <c r="T41" i="3"/>
  <c r="S41" i="3"/>
  <c r="U40" i="3"/>
  <c r="T40" i="3"/>
  <c r="S40" i="3"/>
  <c r="U39" i="3"/>
  <c r="T39" i="3"/>
  <c r="S39" i="3"/>
  <c r="U38" i="3"/>
  <c r="T38" i="3"/>
  <c r="S38" i="3"/>
  <c r="U37" i="3"/>
  <c r="T37" i="3"/>
  <c r="S37" i="3"/>
  <c r="U36" i="3"/>
  <c r="T36" i="3"/>
  <c r="S36" i="3"/>
  <c r="U35" i="3"/>
  <c r="T35" i="3"/>
  <c r="S35" i="3"/>
  <c r="U34" i="3"/>
  <c r="T34" i="3"/>
  <c r="S34" i="3"/>
  <c r="U33" i="3"/>
  <c r="T33" i="3"/>
  <c r="S33" i="3"/>
  <c r="U32" i="3"/>
  <c r="T32" i="3"/>
  <c r="S32" i="3"/>
  <c r="U31" i="3"/>
  <c r="T31" i="3"/>
  <c r="S31" i="3"/>
  <c r="U30" i="3"/>
  <c r="T30" i="3"/>
  <c r="S30" i="3"/>
  <c r="U29" i="3"/>
  <c r="T29" i="3"/>
  <c r="S29" i="3"/>
  <c r="U28" i="3"/>
  <c r="T28" i="3"/>
  <c r="S28" i="3"/>
  <c r="U27" i="3"/>
  <c r="T27" i="3"/>
  <c r="S27" i="3"/>
  <c r="U26" i="3"/>
  <c r="T26" i="3"/>
  <c r="S26" i="3"/>
  <c r="U25" i="3"/>
  <c r="T25" i="3"/>
  <c r="S25" i="3"/>
  <c r="U24" i="3"/>
  <c r="T24" i="3"/>
  <c r="S24" i="3"/>
  <c r="U23" i="3"/>
  <c r="T23" i="3"/>
  <c r="S23" i="3"/>
  <c r="U22" i="3"/>
  <c r="T22" i="3"/>
  <c r="S22" i="3"/>
  <c r="U21" i="3"/>
  <c r="T21" i="3"/>
  <c r="S21" i="3"/>
  <c r="U20" i="3"/>
  <c r="T20" i="3"/>
  <c r="S20" i="3"/>
  <c r="U19" i="3"/>
  <c r="T19" i="3"/>
  <c r="S19" i="3"/>
  <c r="U18" i="3"/>
  <c r="T18" i="3"/>
  <c r="S18" i="3"/>
  <c r="U17" i="3"/>
  <c r="T17" i="3"/>
  <c r="S17" i="3"/>
  <c r="U16" i="3"/>
  <c r="T16" i="3"/>
  <c r="S16" i="3"/>
  <c r="U15" i="3"/>
  <c r="T15" i="3"/>
  <c r="S15" i="3"/>
  <c r="U14" i="3"/>
  <c r="T14" i="3"/>
  <c r="S14" i="3"/>
  <c r="U13" i="3"/>
  <c r="T13" i="3"/>
  <c r="S13" i="3"/>
  <c r="U12" i="3"/>
  <c r="T12" i="3"/>
  <c r="S12" i="3"/>
  <c r="U11" i="3"/>
  <c r="T11" i="3"/>
  <c r="S11" i="3"/>
  <c r="U10" i="3"/>
  <c r="T10" i="3"/>
  <c r="S10" i="3"/>
  <c r="U9" i="3"/>
  <c r="T9" i="3"/>
  <c r="S9" i="3"/>
  <c r="U8" i="3"/>
  <c r="T8" i="3"/>
  <c r="S8" i="3"/>
  <c r="U7" i="3"/>
  <c r="T7" i="3"/>
  <c r="S7" i="3"/>
  <c r="U6" i="3"/>
  <c r="T6" i="3"/>
  <c r="S6" i="3"/>
  <c r="U5" i="3"/>
  <c r="T5" i="3"/>
  <c r="S5" i="3"/>
  <c r="U4" i="3"/>
  <c r="T4" i="3"/>
  <c r="S4" i="3"/>
  <c r="U3" i="3"/>
  <c r="T3" i="3"/>
  <c r="S3" i="3"/>
  <c r="U2" i="3"/>
  <c r="T2" i="3"/>
  <c r="S2" i="3"/>
  <c r="S3" i="2"/>
  <c r="T3" i="2"/>
  <c r="U3" i="2"/>
  <c r="S4" i="2"/>
  <c r="T4" i="2"/>
  <c r="U4" i="2"/>
  <c r="S5" i="2"/>
  <c r="T5" i="2"/>
  <c r="U5" i="2"/>
  <c r="S6" i="2"/>
  <c r="T6" i="2"/>
  <c r="U6" i="2"/>
  <c r="S7" i="2"/>
  <c r="T7" i="2"/>
  <c r="U7" i="2"/>
  <c r="S8" i="2"/>
  <c r="T8" i="2"/>
  <c r="U8" i="2"/>
  <c r="S9" i="2"/>
  <c r="T9" i="2"/>
  <c r="U9" i="2"/>
  <c r="S10" i="2"/>
  <c r="T10" i="2"/>
  <c r="U10" i="2"/>
  <c r="S11" i="2"/>
  <c r="T11" i="2"/>
  <c r="U11" i="2"/>
  <c r="S12" i="2"/>
  <c r="T12" i="2"/>
  <c r="U12" i="2"/>
  <c r="S13" i="2"/>
  <c r="T13" i="2"/>
  <c r="U13" i="2"/>
  <c r="S14" i="2"/>
  <c r="T14" i="2"/>
  <c r="U14" i="2"/>
  <c r="S15" i="2"/>
  <c r="T15" i="2"/>
  <c r="U15" i="2"/>
  <c r="S16" i="2"/>
  <c r="T16" i="2"/>
  <c r="U16" i="2"/>
  <c r="S17" i="2"/>
  <c r="T17" i="2"/>
  <c r="U17" i="2"/>
  <c r="S18" i="2"/>
  <c r="T18" i="2"/>
  <c r="U18" i="2"/>
  <c r="S19" i="2"/>
  <c r="T19" i="2"/>
  <c r="U19" i="2"/>
  <c r="S20" i="2"/>
  <c r="T20" i="2"/>
  <c r="U20" i="2"/>
  <c r="S21" i="2"/>
  <c r="T21" i="2"/>
  <c r="U21" i="2"/>
  <c r="S22" i="2"/>
  <c r="T22" i="2"/>
  <c r="U22" i="2"/>
  <c r="S23" i="2"/>
  <c r="T23" i="2"/>
  <c r="U23" i="2"/>
  <c r="S24" i="2"/>
  <c r="T24" i="2"/>
  <c r="U24" i="2"/>
  <c r="S25" i="2"/>
  <c r="T25" i="2"/>
  <c r="U25" i="2"/>
  <c r="S26" i="2"/>
  <c r="T26" i="2"/>
  <c r="U26" i="2"/>
  <c r="S27" i="2"/>
  <c r="T27" i="2"/>
  <c r="U27" i="2"/>
  <c r="S28" i="2"/>
  <c r="T28" i="2"/>
  <c r="U28" i="2"/>
  <c r="S29" i="2"/>
  <c r="T29" i="2"/>
  <c r="U29" i="2"/>
  <c r="S30" i="2"/>
  <c r="T30" i="2"/>
  <c r="U30" i="2"/>
  <c r="S31" i="2"/>
  <c r="T31" i="2"/>
  <c r="U31" i="2"/>
  <c r="S32" i="2"/>
  <c r="T32" i="2"/>
  <c r="U32" i="2"/>
  <c r="S33" i="2"/>
  <c r="T33" i="2"/>
  <c r="U33" i="2"/>
  <c r="S34" i="2"/>
  <c r="T34" i="2"/>
  <c r="U34" i="2"/>
  <c r="S35" i="2"/>
  <c r="T35" i="2"/>
  <c r="U35" i="2"/>
  <c r="S36" i="2"/>
  <c r="T36" i="2"/>
  <c r="U36" i="2"/>
  <c r="S37" i="2"/>
  <c r="T37" i="2"/>
  <c r="U37" i="2"/>
  <c r="S38" i="2"/>
  <c r="T38" i="2"/>
  <c r="U38" i="2"/>
  <c r="S39" i="2"/>
  <c r="T39" i="2"/>
  <c r="U39" i="2"/>
  <c r="S40" i="2"/>
  <c r="T40" i="2"/>
  <c r="U40" i="2"/>
  <c r="S41" i="2"/>
  <c r="T41" i="2"/>
  <c r="U41" i="2"/>
  <c r="S42" i="2"/>
  <c r="T42" i="2"/>
  <c r="U42" i="2"/>
  <c r="S43" i="2"/>
  <c r="T43" i="2"/>
  <c r="U43" i="2"/>
  <c r="S44" i="2"/>
  <c r="T44" i="2"/>
  <c r="U44" i="2"/>
  <c r="S45" i="2"/>
  <c r="T45" i="2"/>
  <c r="U45" i="2"/>
  <c r="S46" i="2"/>
  <c r="T46" i="2"/>
  <c r="U46" i="2"/>
  <c r="S47" i="2"/>
  <c r="T47" i="2"/>
  <c r="U47" i="2"/>
  <c r="S48" i="2"/>
  <c r="T48" i="2"/>
  <c r="U48" i="2"/>
  <c r="S49" i="2"/>
  <c r="T49" i="2"/>
  <c r="U49" i="2"/>
  <c r="S50" i="2"/>
  <c r="T50" i="2"/>
  <c r="U50" i="2"/>
  <c r="S51" i="2"/>
  <c r="T51" i="2"/>
  <c r="U51" i="2"/>
  <c r="S52" i="2"/>
  <c r="T52" i="2"/>
  <c r="U52" i="2"/>
  <c r="S53" i="2"/>
  <c r="T53" i="2"/>
  <c r="U53" i="2"/>
  <c r="S54" i="2"/>
  <c r="T54" i="2"/>
  <c r="U54" i="2"/>
  <c r="S55" i="2"/>
  <c r="T55" i="2"/>
  <c r="U55" i="2"/>
  <c r="S56" i="2"/>
  <c r="T56" i="2"/>
  <c r="U56" i="2"/>
  <c r="S57" i="2"/>
  <c r="T57" i="2"/>
  <c r="U57" i="2"/>
  <c r="S58" i="2"/>
  <c r="T58" i="2"/>
  <c r="U58" i="2"/>
  <c r="S59" i="2"/>
  <c r="T59" i="2"/>
  <c r="U59" i="2"/>
  <c r="S60" i="2"/>
  <c r="T60" i="2"/>
  <c r="U60" i="2"/>
  <c r="T2" i="2"/>
  <c r="U2" i="2"/>
  <c r="S2" i="2"/>
  <c r="C85" i="5"/>
  <c r="C71" i="5"/>
  <c r="C46" i="5"/>
  <c r="C77" i="5"/>
  <c r="C37" i="5"/>
  <c r="C104" i="5"/>
  <c r="C56" i="5"/>
  <c r="C28" i="5"/>
  <c r="C20" i="5"/>
  <c r="C66" i="5"/>
  <c r="C26" i="5"/>
  <c r="C25" i="5"/>
  <c r="C59" i="5"/>
  <c r="C43" i="5"/>
  <c r="C84" i="5"/>
  <c r="C98" i="5"/>
  <c r="C41" i="5"/>
  <c r="C64" i="5"/>
  <c r="C39" i="5"/>
  <c r="C82" i="5"/>
  <c r="C65" i="5"/>
  <c r="C68" i="5"/>
  <c r="C57" i="5"/>
  <c r="C47" i="5"/>
  <c r="C92" i="5"/>
  <c r="C58" i="5"/>
  <c r="C32" i="5"/>
  <c r="C17" i="5"/>
  <c r="C100" i="5"/>
  <c r="C93" i="5"/>
  <c r="C34" i="5"/>
  <c r="C101" i="5"/>
  <c r="C103" i="5"/>
  <c r="C24" i="5"/>
  <c r="C33" i="5"/>
  <c r="C45" i="5"/>
  <c r="C83" i="5"/>
  <c r="C30" i="5"/>
  <c r="C21" i="5"/>
  <c r="C61" i="5"/>
  <c r="C79" i="5"/>
  <c r="C31" i="5"/>
  <c r="C54" i="5"/>
  <c r="C35" i="5"/>
  <c r="C105" i="5"/>
  <c r="C88" i="5"/>
  <c r="C78" i="5"/>
  <c r="C97" i="5"/>
  <c r="C40" i="5"/>
  <c r="C23" i="5"/>
  <c r="C72" i="5"/>
  <c r="C90" i="5"/>
  <c r="C63" i="5"/>
  <c r="C18" i="5"/>
  <c r="C70" i="5"/>
  <c r="C94" i="5"/>
  <c r="C52" i="5"/>
  <c r="C80" i="5"/>
  <c r="C86" i="5"/>
  <c r="C22" i="5"/>
  <c r="C87" i="5"/>
  <c r="C38" i="5"/>
  <c r="C44" i="5"/>
  <c r="C53" i="5"/>
  <c r="C42" i="5"/>
  <c r="C99" i="5"/>
  <c r="C76" i="5"/>
  <c r="C48" i="5"/>
  <c r="C29" i="5"/>
  <c r="C95" i="5"/>
  <c r="C69" i="5"/>
  <c r="C49" i="5"/>
  <c r="C73" i="5"/>
  <c r="C102" i="5"/>
  <c r="C67" i="5"/>
  <c r="C51" i="5"/>
  <c r="C27" i="5"/>
  <c r="C91" i="5"/>
  <c r="C36" i="5"/>
  <c r="C62" i="5"/>
  <c r="C96" i="5"/>
  <c r="C74" i="5"/>
  <c r="C50" i="5"/>
  <c r="C16" i="5"/>
  <c r="C75" i="5"/>
  <c r="C81" i="5"/>
  <c r="C60" i="5"/>
  <c r="C89" i="5"/>
  <c r="C19" i="5"/>
  <c r="C55" i="5"/>
  <c r="I85" i="5" l="1"/>
  <c r="I40" i="5"/>
  <c r="I59" i="5"/>
  <c r="H27" i="5"/>
  <c r="H100" i="5"/>
  <c r="H59" i="5"/>
  <c r="I37" i="5"/>
  <c r="G94" i="5"/>
  <c r="G35" i="5"/>
  <c r="H89" i="5"/>
  <c r="H16" i="5"/>
  <c r="H62" i="5"/>
  <c r="H51" i="5"/>
  <c r="H49" i="5"/>
  <c r="H48" i="5"/>
  <c r="H53" i="5"/>
  <c r="H22" i="5"/>
  <c r="G65" i="5"/>
  <c r="G85" i="5"/>
  <c r="G100" i="5"/>
  <c r="G92" i="5"/>
  <c r="H85" i="5"/>
  <c r="G52" i="5"/>
  <c r="G41" i="5"/>
  <c r="H94" i="5"/>
  <c r="H90" i="5"/>
  <c r="H97" i="5"/>
  <c r="H35" i="5"/>
  <c r="H61" i="5"/>
  <c r="H45" i="5"/>
  <c r="H101" i="5"/>
  <c r="H17" i="5"/>
  <c r="H47" i="5"/>
  <c r="H82" i="5"/>
  <c r="G105" i="5"/>
  <c r="G59" i="5"/>
  <c r="I42" i="5"/>
  <c r="I52" i="5"/>
  <c r="I63" i="5"/>
  <c r="I105" i="5"/>
  <c r="I79" i="5"/>
  <c r="I83" i="5"/>
  <c r="I103" i="5"/>
  <c r="I100" i="5"/>
  <c r="I92" i="5"/>
  <c r="I65" i="5"/>
  <c r="I41" i="5"/>
  <c r="I20" i="5"/>
  <c r="G20" i="5"/>
  <c r="G79" i="5"/>
  <c r="G37" i="5"/>
  <c r="G83" i="5"/>
  <c r="G103" i="5"/>
  <c r="G63" i="5"/>
  <c r="G89" i="5"/>
  <c r="G16" i="5"/>
  <c r="G62" i="5"/>
  <c r="G27" i="5"/>
  <c r="G73" i="5"/>
  <c r="G40" i="5"/>
  <c r="G69" i="5"/>
  <c r="G29" i="5"/>
  <c r="G42" i="5"/>
  <c r="G87" i="5"/>
  <c r="H75" i="5"/>
  <c r="H96" i="5"/>
  <c r="H73" i="5"/>
  <c r="H29" i="5"/>
  <c r="H42" i="5"/>
  <c r="H87" i="5"/>
  <c r="H52" i="5"/>
  <c r="H63" i="5"/>
  <c r="H40" i="5"/>
  <c r="H105" i="5"/>
  <c r="H79" i="5"/>
  <c r="H83" i="5"/>
  <c r="H103" i="5"/>
  <c r="H92" i="5"/>
  <c r="H65" i="5"/>
  <c r="H41" i="5"/>
  <c r="H20" i="5"/>
  <c r="H37" i="5"/>
  <c r="G75" i="5"/>
  <c r="G96" i="5"/>
  <c r="I94" i="5"/>
  <c r="I90" i="5"/>
  <c r="I97" i="5"/>
  <c r="I35" i="5"/>
  <c r="I61" i="5"/>
  <c r="I45" i="5"/>
  <c r="I101" i="5"/>
  <c r="I17" i="5"/>
  <c r="I47" i="5"/>
  <c r="I82" i="5"/>
  <c r="H81" i="5"/>
  <c r="H74" i="5"/>
  <c r="H91" i="5"/>
  <c r="H102" i="5"/>
  <c r="H69" i="5"/>
  <c r="H95" i="5"/>
  <c r="H76" i="5"/>
  <c r="H99" i="5"/>
  <c r="H44" i="5"/>
  <c r="H38" i="5"/>
  <c r="H86" i="5"/>
  <c r="H80" i="5"/>
  <c r="H70" i="5"/>
  <c r="H18" i="5"/>
  <c r="H72" i="5"/>
  <c r="H23" i="5"/>
  <c r="H78" i="5"/>
  <c r="H88" i="5"/>
  <c r="H54" i="5"/>
  <c r="H31" i="5"/>
  <c r="H21" i="5"/>
  <c r="H30" i="5"/>
  <c r="H33" i="5"/>
  <c r="H24" i="5"/>
  <c r="H34" i="5"/>
  <c r="H93" i="5"/>
  <c r="H32" i="5"/>
  <c r="H58" i="5"/>
  <c r="H57" i="5"/>
  <c r="H68" i="5"/>
  <c r="H60" i="5"/>
  <c r="H50" i="5"/>
  <c r="H36" i="5"/>
  <c r="H67" i="5"/>
  <c r="H55" i="5"/>
  <c r="F89" i="5"/>
  <c r="F16" i="5"/>
  <c r="F62" i="5"/>
  <c r="H39" i="5"/>
  <c r="H98" i="5"/>
  <c r="H84" i="5"/>
  <c r="H26" i="5"/>
  <c r="H28" i="5"/>
  <c r="H56" i="5"/>
  <c r="G97" i="5"/>
  <c r="G61" i="5"/>
  <c r="G45" i="5"/>
  <c r="G101" i="5"/>
  <c r="G17" i="5"/>
  <c r="G47" i="5"/>
  <c r="I89" i="5"/>
  <c r="I60" i="5"/>
  <c r="I50" i="5"/>
  <c r="I62" i="5"/>
  <c r="I36" i="5"/>
  <c r="I51" i="5"/>
  <c r="I67" i="5"/>
  <c r="I69" i="5"/>
  <c r="I48" i="5"/>
  <c r="I76" i="5"/>
  <c r="I44" i="5"/>
  <c r="I38" i="5"/>
  <c r="I86" i="5"/>
  <c r="I80" i="5"/>
  <c r="I70" i="5"/>
  <c r="I18" i="5"/>
  <c r="I72" i="5"/>
  <c r="I23" i="5"/>
  <c r="I78" i="5"/>
  <c r="I88" i="5"/>
  <c r="I54" i="5"/>
  <c r="I31" i="5"/>
  <c r="I21" i="5"/>
  <c r="I30" i="5"/>
  <c r="I33" i="5"/>
  <c r="I24" i="5"/>
  <c r="I34" i="5"/>
  <c r="I93" i="5"/>
  <c r="I32" i="5"/>
  <c r="I58" i="5"/>
  <c r="I57" i="5"/>
  <c r="I68" i="5"/>
  <c r="I39" i="5"/>
  <c r="I64" i="5"/>
  <c r="I98" i="5"/>
  <c r="I84" i="5"/>
  <c r="I43" i="5"/>
  <c r="I25" i="5"/>
  <c r="I26" i="5"/>
  <c r="I66" i="5"/>
  <c r="I28" i="5"/>
  <c r="I56" i="5"/>
  <c r="I104" i="5"/>
  <c r="I77" i="5"/>
  <c r="I46" i="5"/>
  <c r="I71" i="5"/>
  <c r="G82" i="5"/>
  <c r="G98" i="5"/>
  <c r="G84" i="5"/>
  <c r="G26" i="5"/>
  <c r="G28" i="5"/>
  <c r="G56" i="5"/>
  <c r="G104" i="5"/>
  <c r="G77" i="5"/>
  <c r="G19" i="5"/>
  <c r="H64" i="5"/>
  <c r="H43" i="5"/>
  <c r="H25" i="5"/>
  <c r="H66" i="5"/>
  <c r="H104" i="5"/>
  <c r="H77" i="5"/>
  <c r="H46" i="5"/>
  <c r="H71" i="5"/>
  <c r="G99" i="5"/>
  <c r="G78" i="5"/>
  <c r="G54" i="5"/>
  <c r="G31" i="5"/>
  <c r="G21" i="5"/>
  <c r="G30" i="5"/>
  <c r="G33" i="5"/>
  <c r="G24" i="5"/>
  <c r="G34" i="5"/>
  <c r="G93" i="5"/>
  <c r="G32" i="5"/>
  <c r="G58" i="5"/>
  <c r="G57" i="5"/>
  <c r="G68" i="5"/>
  <c r="G39" i="5"/>
  <c r="G64" i="5"/>
  <c r="G43" i="5"/>
  <c r="G25" i="5"/>
  <c r="G66" i="5"/>
  <c r="G46" i="5"/>
  <c r="G71" i="5"/>
  <c r="I19" i="5"/>
  <c r="I75" i="5"/>
  <c r="I96" i="5"/>
  <c r="I27" i="5"/>
  <c r="I73" i="5"/>
  <c r="I29" i="5"/>
  <c r="I87" i="5"/>
  <c r="G55" i="5"/>
  <c r="G60" i="5"/>
  <c r="G81" i="5"/>
  <c r="G50" i="5"/>
  <c r="G74" i="5"/>
  <c r="G36" i="5"/>
  <c r="G91" i="5"/>
  <c r="G51" i="5"/>
  <c r="G67" i="5"/>
  <c r="G49" i="5"/>
  <c r="G48" i="5"/>
  <c r="G53" i="5"/>
  <c r="H19" i="5"/>
  <c r="I81" i="5"/>
  <c r="I16" i="5"/>
  <c r="I74" i="5"/>
  <c r="I91" i="5"/>
  <c r="I102" i="5"/>
  <c r="I49" i="5"/>
  <c r="I95" i="5"/>
  <c r="I99" i="5"/>
  <c r="I53" i="5"/>
  <c r="I22" i="5"/>
  <c r="G102" i="5"/>
  <c r="G95" i="5"/>
  <c r="G76" i="5"/>
  <c r="G44" i="5"/>
  <c r="G38" i="5"/>
  <c r="G22" i="5"/>
  <c r="G86" i="5"/>
  <c r="G80" i="5"/>
  <c r="G70" i="5"/>
  <c r="G18" i="5"/>
  <c r="G90" i="5"/>
  <c r="G72" i="5"/>
  <c r="G23" i="5"/>
  <c r="G88" i="5"/>
  <c r="I55" i="5"/>
</calcChain>
</file>

<file path=xl/sharedStrings.xml><?xml version="1.0" encoding="utf-8"?>
<sst xmlns="http://schemas.openxmlformats.org/spreadsheetml/2006/main" count="2022" uniqueCount="272">
  <si>
    <t>Time</t>
  </si>
  <si>
    <t>Budget</t>
  </si>
  <si>
    <t>Other Revenue</t>
  </si>
  <si>
    <t>Lending Revenue</t>
  </si>
  <si>
    <t>Wages</t>
  </si>
  <si>
    <t>Borrowing Wages</t>
  </si>
  <si>
    <t>Borrowing Expense</t>
  </si>
  <si>
    <t>Low</t>
  </si>
  <si>
    <t>Mid</t>
  </si>
  <si>
    <t>High</t>
  </si>
  <si>
    <t>Other Expense</t>
  </si>
  <si>
    <t>PlayerID</t>
  </si>
  <si>
    <t>Player</t>
  </si>
  <si>
    <t>Age0</t>
  </si>
  <si>
    <t>Raritan</t>
  </si>
  <si>
    <t>GK</t>
  </si>
  <si>
    <t>FW</t>
  </si>
  <si>
    <t>MF</t>
  </si>
  <si>
    <t>DF</t>
  </si>
  <si>
    <t>Year0</t>
  </si>
  <si>
    <t>Year1</t>
  </si>
  <si>
    <t>Year2</t>
  </si>
  <si>
    <t>Year3</t>
  </si>
  <si>
    <t>Year4</t>
  </si>
  <si>
    <t>Year5</t>
  </si>
  <si>
    <t>Year6</t>
  </si>
  <si>
    <t>Year7</t>
  </si>
  <si>
    <t>Year8</t>
  </si>
  <si>
    <t>Year9</t>
  </si>
  <si>
    <t>11</t>
  </si>
  <si>
    <t>a.baguma</t>
  </si>
  <si>
    <t>o</t>
  </si>
  <si>
    <t>33</t>
  </si>
  <si>
    <t>a.hasibuan</t>
  </si>
  <si>
    <t>55</t>
  </si>
  <si>
    <t>a.mtambo</t>
  </si>
  <si>
    <t>l</t>
  </si>
  <si>
    <t>68</t>
  </si>
  <si>
    <t>a.nanjala</t>
  </si>
  <si>
    <t>103</t>
  </si>
  <si>
    <t>a.tindimwebwa</t>
  </si>
  <si>
    <t>169</t>
  </si>
  <si>
    <t>b.mhamid</t>
  </si>
  <si>
    <t>225</t>
  </si>
  <si>
    <t>c.arineitwe</t>
  </si>
  <si>
    <t>b</t>
  </si>
  <si>
    <t>231</t>
  </si>
  <si>
    <t>c.baluka</t>
  </si>
  <si>
    <t>257</t>
  </si>
  <si>
    <t>c.kakayi</t>
  </si>
  <si>
    <t>269</t>
  </si>
  <si>
    <t>c.langa</t>
  </si>
  <si>
    <t>324</t>
  </si>
  <si>
    <t>c.tukamushaba</t>
  </si>
  <si>
    <t>393</t>
  </si>
  <si>
    <t>d.makumbi</t>
  </si>
  <si>
    <t>509</t>
  </si>
  <si>
    <t>e.mudzingwa</t>
  </si>
  <si>
    <t>518</t>
  </si>
  <si>
    <t>e.nakanjako</t>
  </si>
  <si>
    <t>560</t>
  </si>
  <si>
    <t>f.akumu</t>
  </si>
  <si>
    <t>576</t>
  </si>
  <si>
    <t>f.chin</t>
  </si>
  <si>
    <t>594</t>
  </si>
  <si>
    <t>f.ithungu</t>
  </si>
  <si>
    <t>684</t>
  </si>
  <si>
    <t>g.bintisalleh</t>
  </si>
  <si>
    <t>726</t>
  </si>
  <si>
    <t>g.leitner</t>
  </si>
  <si>
    <t>801</t>
  </si>
  <si>
    <t>h.amade</t>
  </si>
  <si>
    <t>805</t>
  </si>
  <si>
    <t>h.azizi</t>
  </si>
  <si>
    <t>848</t>
  </si>
  <si>
    <t>h.makumbi</t>
  </si>
  <si>
    <t>868</t>
  </si>
  <si>
    <t>h.nsamba</t>
  </si>
  <si>
    <t>875</t>
  </si>
  <si>
    <t>h.oliveira</t>
  </si>
  <si>
    <t>997</t>
  </si>
  <si>
    <t>i.saha</t>
  </si>
  <si>
    <t>1007</t>
  </si>
  <si>
    <t>i.tabu</t>
  </si>
  <si>
    <t>1026</t>
  </si>
  <si>
    <t>j.bah</t>
  </si>
  <si>
    <t>1033</t>
  </si>
  <si>
    <t>j.chao</t>
  </si>
  <si>
    <t>1061</t>
  </si>
  <si>
    <t>j.lopez</t>
  </si>
  <si>
    <t>1067</t>
  </si>
  <si>
    <t>j.maier</t>
  </si>
  <si>
    <t>1097</t>
  </si>
  <si>
    <t>j.odeke</t>
  </si>
  <si>
    <t>1111</t>
  </si>
  <si>
    <t>j.sembiring</t>
  </si>
  <si>
    <t>1135</t>
  </si>
  <si>
    <t>k.alzahrani</t>
  </si>
  <si>
    <t>1200</t>
  </si>
  <si>
    <t>k.nalwanga</t>
  </si>
  <si>
    <t>1217</t>
  </si>
  <si>
    <t>k.ramos</t>
  </si>
  <si>
    <t>1288</t>
  </si>
  <si>
    <t>l.leibowitz</t>
  </si>
  <si>
    <t>1313</t>
  </si>
  <si>
    <t>l.ndoro</t>
  </si>
  <si>
    <t>1425</t>
  </si>
  <si>
    <t>m.okori</t>
  </si>
  <si>
    <t>1469</t>
  </si>
  <si>
    <t>n.irawan</t>
  </si>
  <si>
    <t>1472</t>
  </si>
  <si>
    <t>n.kigongo</t>
  </si>
  <si>
    <t>1506</t>
  </si>
  <si>
    <t>n.terzi</t>
  </si>
  <si>
    <t>1513</t>
  </si>
  <si>
    <t>n.yamashita</t>
  </si>
  <si>
    <t>1588</t>
  </si>
  <si>
    <t>o.wanjala</t>
  </si>
  <si>
    <t>1648</t>
  </si>
  <si>
    <t>p.rabiu</t>
  </si>
  <si>
    <t>1669</t>
  </si>
  <si>
    <t>q.ajiko</t>
  </si>
  <si>
    <t>1775</t>
  </si>
  <si>
    <t>r.jimenez</t>
  </si>
  <si>
    <t>1815</t>
  </si>
  <si>
    <t>r.taketa</t>
  </si>
  <si>
    <t>1843</t>
  </si>
  <si>
    <t>s.chu</t>
  </si>
  <si>
    <t>1851</t>
  </si>
  <si>
    <t>s.hashemi</t>
  </si>
  <si>
    <t>1894</t>
  </si>
  <si>
    <t>s.razaee</t>
  </si>
  <si>
    <t>1917</t>
  </si>
  <si>
    <t>t.audu</t>
  </si>
  <si>
    <t>1947</t>
  </si>
  <si>
    <t>t.larsson</t>
  </si>
  <si>
    <t>2031</t>
  </si>
  <si>
    <t>u.mayer</t>
  </si>
  <si>
    <t>2100</t>
  </si>
  <si>
    <t>v.mansoor</t>
  </si>
  <si>
    <t>2130</t>
  </si>
  <si>
    <t>v.sultan</t>
  </si>
  <si>
    <t>2149</t>
  </si>
  <si>
    <t>w.dehghani</t>
  </si>
  <si>
    <t>2153</t>
  </si>
  <si>
    <t>w.guo</t>
  </si>
  <si>
    <t>2168</t>
  </si>
  <si>
    <t>w.martinez</t>
  </si>
  <si>
    <t>2178</t>
  </si>
  <si>
    <t>w.nantale</t>
  </si>
  <si>
    <t>2224</t>
  </si>
  <si>
    <t>x.leroy</t>
  </si>
  <si>
    <t>2263</t>
  </si>
  <si>
    <t>x.takagi</t>
  </si>
  <si>
    <t>2266</t>
  </si>
  <si>
    <t>x.thomas</t>
  </si>
  <si>
    <t>2331</t>
  </si>
  <si>
    <t>y.rabinovitch</t>
  </si>
  <si>
    <t>2373</t>
  </si>
  <si>
    <t>z.kakai</t>
  </si>
  <si>
    <t>2411</t>
  </si>
  <si>
    <t>z.rojas</t>
  </si>
  <si>
    <t>2421</t>
  </si>
  <si>
    <t>z.zziwa</t>
  </si>
  <si>
    <t>126</t>
  </si>
  <si>
    <t>b.awio</t>
  </si>
  <si>
    <t>127</t>
  </si>
  <si>
    <t>b.ayuba</t>
  </si>
  <si>
    <t>346</t>
  </si>
  <si>
    <t>d.bergmann</t>
  </si>
  <si>
    <t>507</t>
  </si>
  <si>
    <t>e.meiyr</t>
  </si>
  <si>
    <t>758</t>
  </si>
  <si>
    <t>g.namuganza</t>
  </si>
  <si>
    <t>893</t>
  </si>
  <si>
    <t>h.tourgeman</t>
  </si>
  <si>
    <t>1008</t>
  </si>
  <si>
    <t>i.takeuchi</t>
  </si>
  <si>
    <t>1335</t>
  </si>
  <si>
    <t>l.tambala</t>
  </si>
  <si>
    <t>1361</t>
  </si>
  <si>
    <t>m.bwire</t>
  </si>
  <si>
    <t>1403</t>
  </si>
  <si>
    <t>m.muhindo</t>
  </si>
  <si>
    <t>1584</t>
  </si>
  <si>
    <t>o.tshuma</t>
  </si>
  <si>
    <t>1688</t>
  </si>
  <si>
    <t>q.hamalainen</t>
  </si>
  <si>
    <t>1895</t>
  </si>
  <si>
    <t>s.rizzo</t>
  </si>
  <si>
    <t>1968</t>
  </si>
  <si>
    <t>t.okoro</t>
  </si>
  <si>
    <t>2071</t>
  </si>
  <si>
    <t>v.alvarez</t>
  </si>
  <si>
    <t>2193</t>
  </si>
  <si>
    <t>w.yeoh</t>
  </si>
  <si>
    <t>2212</t>
  </si>
  <si>
    <t>x.haji</t>
  </si>
  <si>
    <t>2230</t>
  </si>
  <si>
    <t>x.masaba</t>
  </si>
  <si>
    <t>2339</t>
  </si>
  <si>
    <t>y.thungu</t>
  </si>
  <si>
    <t>2340</t>
  </si>
  <si>
    <t>y.torres</t>
  </si>
  <si>
    <t>2381</t>
  </si>
  <si>
    <t>z.knezevi</t>
  </si>
  <si>
    <t>1941</t>
  </si>
  <si>
    <t>t.kamugisha</t>
  </si>
  <si>
    <t>2011</t>
  </si>
  <si>
    <t>u.gomani</t>
  </si>
  <si>
    <t>2103</t>
  </si>
  <si>
    <t>v.meijermeyer</t>
  </si>
  <si>
    <t>All players</t>
  </si>
  <si>
    <t>Nation</t>
  </si>
  <si>
    <t>Rarita</t>
  </si>
  <si>
    <t>Sobianitedrucy</t>
  </si>
  <si>
    <t>Nganion</t>
  </si>
  <si>
    <t>Dosqaly</t>
  </si>
  <si>
    <t>People's Land of Maneau</t>
  </si>
  <si>
    <t>Byasier Pujan</t>
  </si>
  <si>
    <t>Coastpa Barleslands</t>
  </si>
  <si>
    <t>Esia</t>
  </si>
  <si>
    <t>Lefghau</t>
  </si>
  <si>
    <t>Republic of Denand Landsa</t>
  </si>
  <si>
    <t>Rosvi</t>
  </si>
  <si>
    <t>Southern Ristan</t>
  </si>
  <si>
    <t>Central Namemo Laand</t>
  </si>
  <si>
    <t>Greri Landmoslands</t>
  </si>
  <si>
    <t>Western Niasland</t>
  </si>
  <si>
    <t>Age</t>
  </si>
  <si>
    <t>mv0</t>
  </si>
  <si>
    <t>mv1</t>
  </si>
  <si>
    <t>mv2</t>
  </si>
  <si>
    <t>mv3</t>
  </si>
  <si>
    <t>mv4</t>
  </si>
  <si>
    <t>mv5</t>
  </si>
  <si>
    <t>mv6</t>
  </si>
  <si>
    <t>mv7</t>
  </si>
  <si>
    <t>mv8</t>
  </si>
  <si>
    <t>mv9</t>
  </si>
  <si>
    <t>sal0</t>
  </si>
  <si>
    <t>sal1</t>
  </si>
  <si>
    <t>sal2</t>
  </si>
  <si>
    <t>sal3</t>
  </si>
  <si>
    <t>sal4</t>
  </si>
  <si>
    <t>sal5</t>
  </si>
  <si>
    <t>sal6</t>
  </si>
  <si>
    <t>sal7</t>
  </si>
  <si>
    <t>sal8</t>
  </si>
  <si>
    <t>sal9</t>
  </si>
  <si>
    <t>low l</t>
  </si>
  <si>
    <t>low o</t>
  </si>
  <si>
    <t>low b</t>
  </si>
  <si>
    <t>mid o</t>
  </si>
  <si>
    <t>mid l</t>
  </si>
  <si>
    <t>mid b</t>
  </si>
  <si>
    <t>high l</t>
  </si>
  <si>
    <t>high b</t>
  </si>
  <si>
    <t>high o</t>
  </si>
  <si>
    <t>low</t>
  </si>
  <si>
    <t>high</t>
  </si>
  <si>
    <t>mid</t>
  </si>
  <si>
    <t>Strategies</t>
  </si>
  <si>
    <t>For players chosen once, was mostly borrowing, with a few lending</t>
  </si>
  <si>
    <t>- lending was focused on high salary, low mv</t>
  </si>
  <si>
    <t>- borrowing was focused on lower salary and higher mv</t>
  </si>
  <si>
    <t>Players chosen 3 times were mostly owned</t>
  </si>
  <si>
    <t>- one player was borrowed out 28 times, corresponding to low salary but high mv</t>
  </si>
  <si>
    <t>- most owned players had low salaries and were mid 20s, most lend out players were low 20s and had comparatively high salaries</t>
  </si>
  <si>
    <t>Keeping a select few players on the team, but using high salary raritans to be lent out</t>
  </si>
  <si>
    <t>Borrowing high mv players, sometimes it is worth it (y.rabinovitch for high)</t>
  </si>
  <si>
    <t>Total Wages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</si>
</sst>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5" formatCode="_-&quot;$&quot;* #,##0_-;\-&quot;$&quot;* #,##0_-;_-&quot;$&quot;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top"/>
    </xf>
    <xf numFmtId="165" fontId="0" fillId="0" borderId="0" xfId="2" applyNumberFormat="1" applyFont="1"/>
    <xf numFmtId="0" fontId="2" fillId="0" borderId="2" xfId="0" applyFont="1" applyFill="1" applyBorder="1" applyAlignment="1">
      <alignment horizontal="center" vertical="top"/>
    </xf>
    <xf numFmtId="43" fontId="0" fillId="0" borderId="0" xfId="1" applyNumberFormat="1" applyFont="1"/>
    <xf numFmtId="0" fontId="0" fillId="0" borderId="0" xfId="0" quotePrefix="1"/>
  </cellXfs>
  <cellStyles count="3">
    <cellStyle name="Comma" xfId="1" builtinId="3"/>
    <cellStyle name="Currency" xfId="2" builtinId="4"/>
    <cellStyle name="Normal" xfId="0" builtinId="0"/>
  </cellStyles>
  <dxfs count="1"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Impact of Budget Constraints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Finances!$B$2:$B$3</c:f>
              <c:strCache>
                <c:ptCount val="2"/>
                <c:pt idx="0">
                  <c:v>Low</c:v>
                </c:pt>
                <c:pt idx="1">
                  <c:v>Budget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Finances!$B$4:$B$13</c:f>
              <c:numCache>
                <c:formatCode>_-"$"* #,##0_-;\-"$"* #,##0_-;_-"$"* "-"??_-;_-@_-</c:formatCode>
                <c:ptCount val="10"/>
                <c:pt idx="0">
                  <c:v>869436927.25679195</c:v>
                </c:pt>
                <c:pt idx="1">
                  <c:v>872913138.95495105</c:v>
                </c:pt>
                <c:pt idx="2">
                  <c:v>858859217.34948802</c:v>
                </c:pt>
                <c:pt idx="3">
                  <c:v>843505620.25377798</c:v>
                </c:pt>
                <c:pt idx="4">
                  <c:v>823027528.12213302</c:v>
                </c:pt>
                <c:pt idx="5">
                  <c:v>800069766.66150403</c:v>
                </c:pt>
                <c:pt idx="6">
                  <c:v>778673864.33483005</c:v>
                </c:pt>
                <c:pt idx="7">
                  <c:v>754933007.74489903</c:v>
                </c:pt>
                <c:pt idx="8">
                  <c:v>731653913.955742</c:v>
                </c:pt>
                <c:pt idx="9">
                  <c:v>700044229.43527997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79-4B77-998E-F5E4ECE1E89E}"/>
            </c:ext>
          </c:extLst>
        </c:ser>
        <c:ser>
          <c:idx val="1"/>
          <c:order val="1"/>
          <c:tx>
            <c:strRef>
              <c:f>Finances!$C$2:$C$3</c:f>
              <c:strCache>
                <c:ptCount val="2"/>
                <c:pt idx="0">
                  <c:v>Mid</c:v>
                </c:pt>
                <c:pt idx="1">
                  <c:v>Budget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Finances!$C$4:$C$13</c:f>
              <c:numCache>
                <c:formatCode>_-"$"* #,##0_-;\-"$"* #,##0_-;_-"$"* "-"??_-;_-@_-</c:formatCode>
                <c:ptCount val="10"/>
                <c:pt idx="0">
                  <c:v>1060918971.45679</c:v>
                </c:pt>
                <c:pt idx="1">
                  <c:v>1262597590.0968299</c:v>
                </c:pt>
                <c:pt idx="2">
                  <c:v>1466360041.0929599</c:v>
                </c:pt>
                <c:pt idx="3">
                  <c:v>1680863751.69049</c:v>
                </c:pt>
                <c:pt idx="4">
                  <c:v>1900002641.1828599</c:v>
                </c:pt>
                <c:pt idx="5">
                  <c:v>1981017560.47052</c:v>
                </c:pt>
                <c:pt idx="6">
                  <c:v>2099008141.17518</c:v>
                </c:pt>
                <c:pt idx="7">
                  <c:v>2232520018.9728198</c:v>
                </c:pt>
                <c:pt idx="8">
                  <c:v>2384074939.5693798</c:v>
                </c:pt>
                <c:pt idx="9">
                  <c:v>2537136670.2747798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9-4B77-998E-F5E4ECE1E89E}"/>
            </c:ext>
          </c:extLst>
        </c:ser>
        <c:ser>
          <c:idx val="2"/>
          <c:order val="2"/>
          <c:tx>
            <c:strRef>
              <c:f>Finances!$D$2:$D$3</c:f>
              <c:strCache>
                <c:ptCount val="2"/>
                <c:pt idx="0">
                  <c:v>High</c:v>
                </c:pt>
                <c:pt idx="1">
                  <c:v>Budget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Finances!$D$4:$D$13</c:f>
              <c:numCache>
                <c:formatCode>_-"$"* #,##0_-;\-"$"* #,##0_-;_-"$"* "-"??_-;_-@_-</c:formatCode>
                <c:ptCount val="10"/>
                <c:pt idx="0">
                  <c:v>871864971.456792</c:v>
                </c:pt>
                <c:pt idx="1">
                  <c:v>928843914.49683106</c:v>
                </c:pt>
                <c:pt idx="2">
                  <c:v>947449110.34712696</c:v>
                </c:pt>
                <c:pt idx="3">
                  <c:v>999153345.64161301</c:v>
                </c:pt>
                <c:pt idx="4">
                  <c:v>1070665840.56551</c:v>
                </c:pt>
                <c:pt idx="5">
                  <c:v>1150519688.3322999</c:v>
                </c:pt>
                <c:pt idx="6">
                  <c:v>1267347572.01596</c:v>
                </c:pt>
                <c:pt idx="7">
                  <c:v>1399695125.0167899</c:v>
                </c:pt>
                <c:pt idx="8">
                  <c:v>1550084090.7618101</c:v>
                </c:pt>
                <c:pt idx="9">
                  <c:v>1701978234.2788799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79-4B77-998E-F5E4ECE1E8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5"/>
        <c:axId val="781934128"/>
        <c:axId val="781936208"/>
      </c:barChart>
      <c:catAx>
        <c:axId val="7819341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36208"/>
        <c:crosses val="autoZero"/>
        <c:auto val="1"/>
        <c:lblAlgn val="ctr"/>
        <c:lblOffset val="100"/>
        <c:noMultiLvlLbl val="0"/>
      </c:catAx>
      <c:valAx>
        <c:axId val="78193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3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Lending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Finances!$E$2:$E$3</c:f>
              <c:strCache>
                <c:ptCount val="2"/>
                <c:pt idx="0">
                  <c:v>Low</c:v>
                </c:pt>
                <c:pt idx="1">
                  <c:v>Lending 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Finances!$E$4:$E$13</c:f>
              <c:numCache>
                <c:formatCode>_-"$"* #,##0_-;\-"$"* #,##0_-;_-"$"* "-"??_-;_-@_-</c:formatCode>
                <c:ptCount val="10"/>
                <c:pt idx="0">
                  <c:v>28145000</c:v>
                </c:pt>
                <c:pt idx="1">
                  <c:v>28025000</c:v>
                </c:pt>
                <c:pt idx="2">
                  <c:v>18233000</c:v>
                </c:pt>
                <c:pt idx="3">
                  <c:v>18536000</c:v>
                </c:pt>
                <c:pt idx="4">
                  <c:v>15976000</c:v>
                </c:pt>
                <c:pt idx="5">
                  <c:v>12773000</c:v>
                </c:pt>
                <c:pt idx="6">
                  <c:v>14015000</c:v>
                </c:pt>
                <c:pt idx="7">
                  <c:v>13020000</c:v>
                </c:pt>
                <c:pt idx="8">
                  <c:v>13535000</c:v>
                </c:pt>
                <c:pt idx="9">
                  <c:v>13069000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A-4C49-8430-3663E4A64010}"/>
            </c:ext>
          </c:extLst>
        </c:ser>
        <c:ser>
          <c:idx val="1"/>
          <c:order val="1"/>
          <c:tx>
            <c:strRef>
              <c:f>Finances!$F$2:$F$3</c:f>
              <c:strCache>
                <c:ptCount val="2"/>
                <c:pt idx="0">
                  <c:v>Mid</c:v>
                </c:pt>
                <c:pt idx="1">
                  <c:v>Lending Revenue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Finances!$F$4:$F$13</c:f>
              <c:numCache>
                <c:formatCode>_-"$"* #,##0_-;\-"$"* #,##0_-;_-"$"* "-"??_-;_-@_-</c:formatCode>
                <c:ptCount val="10"/>
                <c:pt idx="0">
                  <c:v>34287000</c:v>
                </c:pt>
                <c:pt idx="1">
                  <c:v>36161000</c:v>
                </c:pt>
                <c:pt idx="2">
                  <c:v>33640000</c:v>
                </c:pt>
                <c:pt idx="3">
                  <c:v>33489000</c:v>
                </c:pt>
                <c:pt idx="4">
                  <c:v>30187000</c:v>
                </c:pt>
                <c:pt idx="5">
                  <c:v>7610000</c:v>
                </c:pt>
                <c:pt idx="6">
                  <c:v>7200000.00000023</c:v>
                </c:pt>
                <c:pt idx="7">
                  <c:v>7298000</c:v>
                </c:pt>
                <c:pt idx="8">
                  <c:v>7116000</c:v>
                </c:pt>
                <c:pt idx="9">
                  <c:v>7009000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3A-4C49-8430-3663E4A64010}"/>
            </c:ext>
          </c:extLst>
        </c:ser>
        <c:ser>
          <c:idx val="2"/>
          <c:order val="2"/>
          <c:tx>
            <c:strRef>
              <c:f>Finances!$G$2:$G$3</c:f>
              <c:strCache>
                <c:ptCount val="2"/>
                <c:pt idx="0">
                  <c:v>High</c:v>
                </c:pt>
                <c:pt idx="1">
                  <c:v>Lending Revenue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Finances!$G$4:$G$13</c:f>
              <c:numCache>
                <c:formatCode>_-"$"* #,##0_-;\-"$"* #,##0_-;_-"$"* "-"??_-;_-@_-</c:formatCode>
                <c:ptCount val="10"/>
                <c:pt idx="0">
                  <c:v>9289000</c:v>
                </c:pt>
                <c:pt idx="1">
                  <c:v>9804000</c:v>
                </c:pt>
                <c:pt idx="2">
                  <c:v>12001000</c:v>
                </c:pt>
                <c:pt idx="3">
                  <c:v>7935000</c:v>
                </c:pt>
                <c:pt idx="4">
                  <c:v>11434000</c:v>
                </c:pt>
                <c:pt idx="5">
                  <c:v>7610000</c:v>
                </c:pt>
                <c:pt idx="6">
                  <c:v>7200000</c:v>
                </c:pt>
                <c:pt idx="7">
                  <c:v>7298000</c:v>
                </c:pt>
                <c:pt idx="8">
                  <c:v>7116000</c:v>
                </c:pt>
                <c:pt idx="9">
                  <c:v>7009000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3A-4C49-8430-3663E4A64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5"/>
        <c:axId val="660289504"/>
        <c:axId val="660309888"/>
      </c:barChart>
      <c:catAx>
        <c:axId val="660289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309888"/>
        <c:crosses val="autoZero"/>
        <c:auto val="1"/>
        <c:lblAlgn val="ctr"/>
        <c:lblOffset val="100"/>
        <c:noMultiLvlLbl val="0"/>
      </c:catAx>
      <c:valAx>
        <c:axId val="6603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28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Borrowing Expense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Finances!$T$2:$T$3</c:f>
              <c:strCache>
                <c:ptCount val="2"/>
                <c:pt idx="0">
                  <c:v>Low</c:v>
                </c:pt>
                <c:pt idx="1">
                  <c:v>Borrowing Expense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Finances!$T$4:$T$13</c:f>
              <c:numCache>
                <c:formatCode>_-"$"* #,##0_-;\-"$"* #,##0_-;_-"$"* "-"??_-;_-@_-</c:formatCode>
                <c:ptCount val="10"/>
                <c:pt idx="0">
                  <c:v>881000</c:v>
                </c:pt>
                <c:pt idx="1">
                  <c:v>336000</c:v>
                </c:pt>
                <c:pt idx="2">
                  <c:v>1119000</c:v>
                </c:pt>
                <c:pt idx="3">
                  <c:v>1192000</c:v>
                </c:pt>
                <c:pt idx="4">
                  <c:v>1395000</c:v>
                </c:pt>
                <c:pt idx="5">
                  <c:v>1393000</c:v>
                </c:pt>
                <c:pt idx="6">
                  <c:v>1281000</c:v>
                </c:pt>
                <c:pt idx="7">
                  <c:v>1591000</c:v>
                </c:pt>
                <c:pt idx="8">
                  <c:v>1391000</c:v>
                </c:pt>
                <c:pt idx="9">
                  <c:v>2093000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1-4B1B-86E9-A99A3C1497F6}"/>
            </c:ext>
          </c:extLst>
        </c:ser>
        <c:ser>
          <c:idx val="1"/>
          <c:order val="1"/>
          <c:tx>
            <c:strRef>
              <c:f>Finances!$U$2:$U$3</c:f>
              <c:strCache>
                <c:ptCount val="2"/>
                <c:pt idx="0">
                  <c:v>Mid</c:v>
                </c:pt>
                <c:pt idx="1">
                  <c:v>Borrowing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Finances!$U$4:$U$13</c:f>
              <c:numCache>
                <c:formatCode>_-"$"* #,##0_-;\-"$"* #,##0_-;_-"$"* "-"??_-;_-@_-</c:formatCode>
                <c:ptCount val="10"/>
                <c:pt idx="0">
                  <c:v>209000</c:v>
                </c:pt>
                <c:pt idx="1">
                  <c:v>118000</c:v>
                </c:pt>
                <c:pt idx="2">
                  <c:v>338000</c:v>
                </c:pt>
                <c:pt idx="3">
                  <c:v>275000</c:v>
                </c:pt>
                <c:pt idx="4">
                  <c:v>355999.99999833101</c:v>
                </c:pt>
                <c:pt idx="5">
                  <c:v>9255000</c:v>
                </c:pt>
                <c:pt idx="6">
                  <c:v>6590000</c:v>
                </c:pt>
                <c:pt idx="7">
                  <c:v>6647000</c:v>
                </c:pt>
                <c:pt idx="8">
                  <c:v>5939000</c:v>
                </c:pt>
                <c:pt idx="9">
                  <c:v>7661000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81-4B1B-86E9-A99A3C1497F6}"/>
            </c:ext>
          </c:extLst>
        </c:ser>
        <c:ser>
          <c:idx val="2"/>
          <c:order val="2"/>
          <c:tx>
            <c:strRef>
              <c:f>Finances!$V$2:$V$3</c:f>
              <c:strCache>
                <c:ptCount val="2"/>
                <c:pt idx="0">
                  <c:v>High</c:v>
                </c:pt>
                <c:pt idx="1">
                  <c:v>Borrowing Expense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Finances!$V$4:$V$13</c:f>
              <c:numCache>
                <c:formatCode>_-"$"* #,##0_-;\-"$"* #,##0_-;_-"$"* "-"??_-;_-@_-</c:formatCode>
                <c:ptCount val="10"/>
                <c:pt idx="0">
                  <c:v>13055000</c:v>
                </c:pt>
                <c:pt idx="1">
                  <c:v>9126000</c:v>
                </c:pt>
                <c:pt idx="2">
                  <c:v>12609000</c:v>
                </c:pt>
                <c:pt idx="3">
                  <c:v>10364000</c:v>
                </c:pt>
                <c:pt idx="4">
                  <c:v>9685000</c:v>
                </c:pt>
                <c:pt idx="5">
                  <c:v>9255000</c:v>
                </c:pt>
                <c:pt idx="6">
                  <c:v>6590000</c:v>
                </c:pt>
                <c:pt idx="7">
                  <c:v>6647000</c:v>
                </c:pt>
                <c:pt idx="8">
                  <c:v>5939000</c:v>
                </c:pt>
                <c:pt idx="9">
                  <c:v>7661000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81-4B1B-86E9-A99A3C149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5"/>
        <c:axId val="814722944"/>
        <c:axId val="814720032"/>
      </c:barChart>
      <c:catAx>
        <c:axId val="81472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20032"/>
        <c:crosses val="autoZero"/>
        <c:auto val="1"/>
        <c:lblAlgn val="ctr"/>
        <c:lblOffset val="100"/>
        <c:noMultiLvlLbl val="0"/>
      </c:catAx>
      <c:valAx>
        <c:axId val="81472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72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141513</xdr:colOff>
      <xdr:row>14</xdr:row>
      <xdr:rowOff>59870</xdr:rowOff>
    </xdr:from>
    <xdr:to>
      <xdr:col>8</xdr:col>
      <xdr:colOff>892627</xdr:colOff>
      <xdr:row>39</xdr:row>
      <xdr:rowOff>21771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3F2D7F-16FF-4249-BD12-4502C113F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159327</xdr:colOff>
      <xdr:row>39</xdr:row>
      <xdr:rowOff>90054</xdr:rowOff>
    </xdr:from>
    <xdr:to>
      <xdr:col>8</xdr:col>
      <xdr:colOff>789709</xdr:colOff>
      <xdr:row>65</xdr:row>
      <xdr:rowOff>124691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EDC983D-148C-4D19-94A7-59C74ACCE5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89461</xdr:colOff>
      <xdr:row>66</xdr:row>
      <xdr:rowOff>72045</xdr:rowOff>
    </xdr:from>
    <xdr:to>
      <xdr:col>8</xdr:col>
      <xdr:colOff>707571</xdr:colOff>
      <xdr:row>92</xdr:row>
      <xdr:rowOff>46488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8B50077-E9DD-44A7-89FF-59D97A70B2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B5A66-664F-48F8-96C4-E57968E2ED67}">
  <dimension ref="A2:Y13"/>
  <sheetViews>
    <sheetView tabSelected="1" topLeftCell="A22" zoomScale="55" zoomScaleNormal="55" workbookViewId="0">
      <selection activeCell="K80" sqref="K80"/>
    </sheetView>
  </sheetViews>
  <sheetFormatPr defaultRowHeight="14.4" x14ac:dyDescent="0.3"/>
  <cols>
    <col min="2" max="2" width="16.109375" bestFit="1" customWidth="1"/>
    <col min="3" max="4" width="17.77734375" bestFit="1" customWidth="1"/>
    <col min="5" max="7" width="15" bestFit="1" customWidth="1"/>
    <col min="8" max="8" width="8.21875" bestFit="1" customWidth="1"/>
    <col min="9" max="10" width="17.77734375" bestFit="1" customWidth="1"/>
    <col min="11" max="13" width="17.77734375" customWidth="1"/>
    <col min="14" max="18" width="15" bestFit="1" customWidth="1"/>
    <col min="19" max="19" width="16.109375" bestFit="1" customWidth="1"/>
    <col min="20" max="21" width="13.77734375" bestFit="1" customWidth="1"/>
    <col min="22" max="22" width="15" bestFit="1" customWidth="1"/>
    <col min="23" max="23" width="8" bestFit="1" customWidth="1"/>
    <col min="24" max="25" width="17.77734375" bestFit="1" customWidth="1"/>
  </cols>
  <sheetData>
    <row r="2" spans="1:25" x14ac:dyDescent="0.3">
      <c r="B2" t="s">
        <v>7</v>
      </c>
      <c r="C2" t="s">
        <v>8</v>
      </c>
      <c r="D2" t="s">
        <v>9</v>
      </c>
      <c r="E2" t="s">
        <v>7</v>
      </c>
      <c r="F2" t="s">
        <v>8</v>
      </c>
      <c r="G2" t="s">
        <v>9</v>
      </c>
      <c r="H2" t="s">
        <v>7</v>
      </c>
      <c r="I2" t="s">
        <v>8</v>
      </c>
      <c r="J2" t="s">
        <v>9</v>
      </c>
      <c r="K2" t="s">
        <v>7</v>
      </c>
      <c r="L2" t="s">
        <v>8</v>
      </c>
      <c r="M2" t="s">
        <v>9</v>
      </c>
      <c r="N2" t="s">
        <v>7</v>
      </c>
      <c r="O2" t="s">
        <v>7</v>
      </c>
      <c r="P2" t="s">
        <v>8</v>
      </c>
      <c r="Q2" t="s">
        <v>8</v>
      </c>
      <c r="R2" t="s">
        <v>9</v>
      </c>
      <c r="S2" t="s">
        <v>9</v>
      </c>
      <c r="T2" t="s">
        <v>7</v>
      </c>
      <c r="U2" t="s">
        <v>8</v>
      </c>
      <c r="V2" t="s">
        <v>9</v>
      </c>
      <c r="W2" t="s">
        <v>7</v>
      </c>
      <c r="X2" t="s">
        <v>8</v>
      </c>
      <c r="Y2" t="s">
        <v>9</v>
      </c>
    </row>
    <row r="3" spans="1:25" s="1" customFormat="1" ht="28.8" x14ac:dyDescent="0.3">
      <c r="A3" s="1" t="s">
        <v>0</v>
      </c>
      <c r="B3" s="1" t="s">
        <v>1</v>
      </c>
      <c r="C3" s="1" t="s">
        <v>1</v>
      </c>
      <c r="D3" s="1" t="s">
        <v>1</v>
      </c>
      <c r="E3" s="1" t="s">
        <v>3</v>
      </c>
      <c r="F3" s="1" t="s">
        <v>3</v>
      </c>
      <c r="G3" s="1" t="s">
        <v>3</v>
      </c>
      <c r="H3" s="1" t="s">
        <v>2</v>
      </c>
      <c r="I3" s="1" t="s">
        <v>2</v>
      </c>
      <c r="J3" s="1" t="s">
        <v>2</v>
      </c>
      <c r="K3" s="1" t="s">
        <v>271</v>
      </c>
      <c r="L3" s="1" t="s">
        <v>271</v>
      </c>
      <c r="M3" s="1" t="s">
        <v>271</v>
      </c>
      <c r="N3" s="1" t="s">
        <v>4</v>
      </c>
      <c r="O3" s="1" t="s">
        <v>5</v>
      </c>
      <c r="P3" s="1" t="s">
        <v>4</v>
      </c>
      <c r="Q3" s="1" t="s">
        <v>5</v>
      </c>
      <c r="R3" s="1" t="s">
        <v>4</v>
      </c>
      <c r="S3" s="1" t="s">
        <v>5</v>
      </c>
      <c r="T3" s="1" t="s">
        <v>6</v>
      </c>
      <c r="U3" s="1" t="s">
        <v>6</v>
      </c>
      <c r="V3" s="1" t="s">
        <v>6</v>
      </c>
      <c r="W3" s="1" t="s">
        <v>10</v>
      </c>
      <c r="X3" s="1" t="s">
        <v>10</v>
      </c>
      <c r="Y3" s="1" t="s">
        <v>10</v>
      </c>
    </row>
    <row r="4" spans="1:25" x14ac:dyDescent="0.3">
      <c r="A4">
        <v>0</v>
      </c>
      <c r="B4" s="3">
        <v>869436927.25679195</v>
      </c>
      <c r="C4" s="3">
        <v>1060918971.45679</v>
      </c>
      <c r="D4" s="3">
        <v>871864971.456792</v>
      </c>
      <c r="E4" s="3">
        <v>28145000</v>
      </c>
      <c r="F4" s="3">
        <v>34287000</v>
      </c>
      <c r="G4" s="3">
        <v>9289000</v>
      </c>
      <c r="H4" s="3">
        <v>0</v>
      </c>
      <c r="I4" s="3">
        <v>1979567233.3599999</v>
      </c>
      <c r="J4" s="3">
        <v>1979567233.3599999</v>
      </c>
      <c r="K4" s="3">
        <f>N4+O4</f>
        <v>31090000</v>
      </c>
      <c r="L4" s="3">
        <f>P4+Q4</f>
        <v>21650000</v>
      </c>
      <c r="M4" s="3">
        <f>R4+S4</f>
        <v>172860000</v>
      </c>
      <c r="N4" s="3">
        <v>22280000</v>
      </c>
      <c r="O4" s="3">
        <v>8810000</v>
      </c>
      <c r="P4" s="3">
        <v>19560000</v>
      </c>
      <c r="Q4" s="3">
        <v>2090000</v>
      </c>
      <c r="R4" s="3">
        <v>42310000</v>
      </c>
      <c r="S4" s="3">
        <v>130550000</v>
      </c>
      <c r="T4" s="3">
        <v>881000</v>
      </c>
      <c r="U4" s="3">
        <v>209000</v>
      </c>
      <c r="V4" s="3">
        <v>13055000</v>
      </c>
      <c r="W4" s="3">
        <v>0</v>
      </c>
      <c r="X4" s="3">
        <v>1804339189.1600001</v>
      </c>
      <c r="Y4" s="3">
        <v>1804339189.1600001</v>
      </c>
    </row>
    <row r="5" spans="1:25" x14ac:dyDescent="0.3">
      <c r="A5">
        <v>1</v>
      </c>
      <c r="B5" s="3">
        <v>872913138.95495105</v>
      </c>
      <c r="C5" s="3">
        <v>1262597590.0968299</v>
      </c>
      <c r="D5" s="3">
        <v>928843914.49683106</v>
      </c>
      <c r="E5" s="3">
        <v>28025000</v>
      </c>
      <c r="F5" s="3">
        <v>36161000</v>
      </c>
      <c r="G5" s="3">
        <v>9804000</v>
      </c>
      <c r="H5" s="3">
        <v>0</v>
      </c>
      <c r="I5" s="3">
        <v>2077651833.29</v>
      </c>
      <c r="J5" s="3">
        <v>2077651833.29</v>
      </c>
      <c r="K5" s="3">
        <f>N5+O5</f>
        <v>25430000</v>
      </c>
      <c r="L5" s="3">
        <f>P5+Q5</f>
        <v>19760000</v>
      </c>
      <c r="M5" s="3">
        <f>R5+S5</f>
        <v>128830000</v>
      </c>
      <c r="N5" s="3">
        <v>22070000</v>
      </c>
      <c r="O5" s="3">
        <v>3360000</v>
      </c>
      <c r="P5" s="3">
        <v>18580000</v>
      </c>
      <c r="Q5" s="3">
        <v>1180000</v>
      </c>
      <c r="R5" s="3">
        <v>37570000</v>
      </c>
      <c r="S5" s="3">
        <v>91260000</v>
      </c>
      <c r="T5" s="3">
        <v>336000</v>
      </c>
      <c r="U5" s="3">
        <v>118000</v>
      </c>
      <c r="V5" s="3">
        <v>9126000</v>
      </c>
      <c r="W5" s="3">
        <v>0</v>
      </c>
      <c r="X5" s="3">
        <v>1893741501.21</v>
      </c>
      <c r="Y5" s="3">
        <v>1893741501.21</v>
      </c>
    </row>
    <row r="6" spans="1:25" x14ac:dyDescent="0.3">
      <c r="A6">
        <v>2</v>
      </c>
      <c r="B6" s="3">
        <v>858859217.34948802</v>
      </c>
      <c r="C6" s="3">
        <v>1466360041.0929599</v>
      </c>
      <c r="D6" s="3">
        <v>947449110.34712696</v>
      </c>
      <c r="E6" s="3">
        <v>18233000</v>
      </c>
      <c r="F6" s="3">
        <v>33640000</v>
      </c>
      <c r="G6" s="3">
        <v>12001000</v>
      </c>
      <c r="H6" s="3">
        <v>0</v>
      </c>
      <c r="I6" s="3">
        <v>2180596378.6599998</v>
      </c>
      <c r="J6" s="3">
        <v>2180596378.6599998</v>
      </c>
      <c r="K6" s="3">
        <f>N6+O6</f>
        <v>32390000</v>
      </c>
      <c r="L6" s="3">
        <f>P6+Q6</f>
        <v>24330000</v>
      </c>
      <c r="M6" s="3">
        <f>R6+S6</f>
        <v>175110000</v>
      </c>
      <c r="N6" s="3">
        <v>21200000</v>
      </c>
      <c r="O6" s="3">
        <v>11190000</v>
      </c>
      <c r="P6" s="3">
        <v>20950000</v>
      </c>
      <c r="Q6" s="3">
        <v>3380000</v>
      </c>
      <c r="R6" s="3">
        <v>49020000</v>
      </c>
      <c r="S6" s="3">
        <v>126090000</v>
      </c>
      <c r="T6" s="3">
        <v>1119000</v>
      </c>
      <c r="U6" s="3">
        <v>338000</v>
      </c>
      <c r="V6" s="3">
        <v>12609000</v>
      </c>
      <c r="W6" s="3">
        <v>0</v>
      </c>
      <c r="X6" s="3">
        <v>1987573564.29</v>
      </c>
      <c r="Y6" s="3">
        <v>1987573564.29</v>
      </c>
    </row>
    <row r="7" spans="1:25" x14ac:dyDescent="0.3">
      <c r="A7">
        <v>3</v>
      </c>
      <c r="B7" s="3">
        <v>843505620.25377798</v>
      </c>
      <c r="C7" s="3">
        <v>1680863751.69049</v>
      </c>
      <c r="D7" s="3">
        <v>999153345.64161301</v>
      </c>
      <c r="E7" s="3">
        <v>18536000</v>
      </c>
      <c r="F7" s="3">
        <v>33489000</v>
      </c>
      <c r="G7" s="3">
        <v>7935000</v>
      </c>
      <c r="H7" s="3">
        <v>0</v>
      </c>
      <c r="I7" s="3">
        <v>2288641672.5</v>
      </c>
      <c r="J7" s="3">
        <v>2288641672.5</v>
      </c>
      <c r="K7" s="3">
        <f>N7+O7</f>
        <v>33900000</v>
      </c>
      <c r="L7" s="3">
        <f>P7+Q7</f>
        <v>23350000</v>
      </c>
      <c r="M7" s="3">
        <f>R7+S7</f>
        <v>149780000</v>
      </c>
      <c r="N7" s="3">
        <v>21980000</v>
      </c>
      <c r="O7" s="3">
        <v>11920000</v>
      </c>
      <c r="P7" s="3">
        <v>20600000</v>
      </c>
      <c r="Q7" s="3">
        <v>2750000</v>
      </c>
      <c r="R7" s="3">
        <v>46140000</v>
      </c>
      <c r="S7" s="3">
        <v>103640000</v>
      </c>
      <c r="T7" s="3">
        <v>1192000</v>
      </c>
      <c r="U7" s="3">
        <v>275000</v>
      </c>
      <c r="V7" s="3">
        <v>10364000</v>
      </c>
      <c r="W7" s="3">
        <v>0</v>
      </c>
      <c r="X7" s="3">
        <v>2086054865.96</v>
      </c>
      <c r="Y7" s="3">
        <v>2086054865.96</v>
      </c>
    </row>
    <row r="8" spans="1:25" x14ac:dyDescent="0.3">
      <c r="A8">
        <v>4</v>
      </c>
      <c r="B8" s="3">
        <v>823027528.12213302</v>
      </c>
      <c r="C8" s="3">
        <v>1900002641.1828599</v>
      </c>
      <c r="D8" s="3">
        <v>1070665840.56551</v>
      </c>
      <c r="E8" s="3">
        <v>15976000</v>
      </c>
      <c r="F8" s="3">
        <v>30187000</v>
      </c>
      <c r="G8" s="3">
        <v>11434000</v>
      </c>
      <c r="H8" s="3">
        <v>0</v>
      </c>
      <c r="I8" s="3">
        <v>2402040449.29</v>
      </c>
      <c r="J8" s="3">
        <v>2402040449.29</v>
      </c>
      <c r="K8" s="3">
        <f>N8+O8</f>
        <v>36240000</v>
      </c>
      <c r="L8" s="3">
        <f>P8+Q8</f>
        <v>25670000</v>
      </c>
      <c r="M8" s="3">
        <f>R8+S8</f>
        <v>144260000</v>
      </c>
      <c r="N8" s="3">
        <v>22290000</v>
      </c>
      <c r="O8" s="3">
        <v>13950000</v>
      </c>
      <c r="P8" s="3">
        <v>22110000</v>
      </c>
      <c r="Q8" s="3">
        <v>3560000</v>
      </c>
      <c r="R8" s="3">
        <v>47410000</v>
      </c>
      <c r="S8" s="3">
        <v>96850000</v>
      </c>
      <c r="T8" s="3">
        <v>1395000</v>
      </c>
      <c r="U8" s="3">
        <v>355999.99999833101</v>
      </c>
      <c r="V8" s="3">
        <v>9685000</v>
      </c>
      <c r="W8" s="3">
        <v>0</v>
      </c>
      <c r="X8" s="3">
        <v>2189415769.0500002</v>
      </c>
      <c r="Y8" s="3">
        <v>2189415769.0500002</v>
      </c>
    </row>
    <row r="9" spans="1:25" x14ac:dyDescent="0.3">
      <c r="A9">
        <v>5</v>
      </c>
      <c r="B9" s="3">
        <v>800069766.66150403</v>
      </c>
      <c r="C9" s="3">
        <v>1981017560.47052</v>
      </c>
      <c r="D9" s="3">
        <v>1150519688.3322999</v>
      </c>
      <c r="E9" s="3">
        <v>12773000</v>
      </c>
      <c r="F9" s="3">
        <v>7610000</v>
      </c>
      <c r="G9" s="3">
        <v>7610000</v>
      </c>
      <c r="H9" s="3">
        <v>0</v>
      </c>
      <c r="I9" s="3">
        <v>2521057966.1100001</v>
      </c>
      <c r="J9" s="3">
        <v>2521057966.1100001</v>
      </c>
      <c r="K9" s="3">
        <f>N9+O9</f>
        <v>35490000</v>
      </c>
      <c r="L9" s="3">
        <f>P9+Q9</f>
        <v>143160000</v>
      </c>
      <c r="M9" s="3">
        <f>R9+S9</f>
        <v>143160000</v>
      </c>
      <c r="N9" s="3">
        <v>21560000</v>
      </c>
      <c r="O9" s="3">
        <v>13930000</v>
      </c>
      <c r="P9" s="3">
        <v>50610000</v>
      </c>
      <c r="Q9" s="3">
        <v>92550000</v>
      </c>
      <c r="R9" s="3">
        <v>50610000</v>
      </c>
      <c r="S9" s="3">
        <v>92550000</v>
      </c>
      <c r="T9" s="3">
        <v>1393000</v>
      </c>
      <c r="U9" s="3">
        <v>9255000</v>
      </c>
      <c r="V9" s="3">
        <v>9255000</v>
      </c>
      <c r="W9" s="3">
        <v>0</v>
      </c>
      <c r="X9" s="3">
        <v>2297898050.52</v>
      </c>
      <c r="Y9" s="3">
        <v>2297898050.52</v>
      </c>
    </row>
    <row r="10" spans="1:25" x14ac:dyDescent="0.3">
      <c r="A10">
        <v>6</v>
      </c>
      <c r="B10" s="3">
        <v>778673864.33483005</v>
      </c>
      <c r="C10" s="3">
        <v>2099008141.17518</v>
      </c>
      <c r="D10" s="3">
        <v>1267347572.01596</v>
      </c>
      <c r="E10" s="3">
        <v>14015000</v>
      </c>
      <c r="F10" s="3">
        <v>7200000.00000023</v>
      </c>
      <c r="G10" s="3">
        <v>7200000</v>
      </c>
      <c r="H10" s="3">
        <v>0</v>
      </c>
      <c r="I10" s="3">
        <v>2645972623.1300001</v>
      </c>
      <c r="J10" s="3">
        <v>2645972623.1300001</v>
      </c>
      <c r="K10" s="3">
        <f>N10+O10</f>
        <v>35250000</v>
      </c>
      <c r="L10" s="3">
        <f>P10+Q10</f>
        <v>119610000</v>
      </c>
      <c r="M10" s="3">
        <f>R10+S10</f>
        <v>119610000</v>
      </c>
      <c r="N10" s="3">
        <v>22440000</v>
      </c>
      <c r="O10" s="3">
        <v>12810000</v>
      </c>
      <c r="P10" s="3">
        <v>53710000</v>
      </c>
      <c r="Q10" s="3">
        <v>65900000</v>
      </c>
      <c r="R10" s="3">
        <v>53710000</v>
      </c>
      <c r="S10" s="3">
        <v>65900000</v>
      </c>
      <c r="T10" s="3">
        <v>1281000</v>
      </c>
      <c r="U10" s="3">
        <v>6590000</v>
      </c>
      <c r="V10" s="3">
        <v>6590000</v>
      </c>
      <c r="W10" s="3">
        <v>0</v>
      </c>
      <c r="X10" s="3">
        <v>2411755467.0100002</v>
      </c>
      <c r="Y10" s="3">
        <v>2411755467.0100002</v>
      </c>
    </row>
    <row r="11" spans="1:25" x14ac:dyDescent="0.3">
      <c r="A11">
        <v>7</v>
      </c>
      <c r="B11" s="3">
        <v>754933007.74489903</v>
      </c>
      <c r="C11" s="3">
        <v>2232520018.9728198</v>
      </c>
      <c r="D11" s="3">
        <v>1399695125.0167899</v>
      </c>
      <c r="E11" s="3">
        <v>13020000</v>
      </c>
      <c r="F11" s="3">
        <v>7298000</v>
      </c>
      <c r="G11" s="3">
        <v>7298000</v>
      </c>
      <c r="H11" s="3">
        <v>0</v>
      </c>
      <c r="I11" s="3">
        <v>2777076614.8499999</v>
      </c>
      <c r="J11" s="3">
        <v>2777076614.8499999</v>
      </c>
      <c r="K11" s="3">
        <f>N11+O11</f>
        <v>36260000</v>
      </c>
      <c r="L11" s="3">
        <f>P11+Q11</f>
        <v>115900000</v>
      </c>
      <c r="M11" s="3">
        <f>R11+S11</f>
        <v>115900000</v>
      </c>
      <c r="N11" s="3">
        <v>20350000</v>
      </c>
      <c r="O11" s="3">
        <v>15910000</v>
      </c>
      <c r="P11" s="3">
        <v>49430000</v>
      </c>
      <c r="Q11" s="3">
        <v>66470000</v>
      </c>
      <c r="R11" s="3">
        <v>49430000</v>
      </c>
      <c r="S11" s="3">
        <v>66470000</v>
      </c>
      <c r="T11" s="3">
        <v>1591000</v>
      </c>
      <c r="U11" s="3">
        <v>6647000</v>
      </c>
      <c r="V11" s="3">
        <v>6647000</v>
      </c>
      <c r="W11" s="3">
        <v>0</v>
      </c>
      <c r="X11" s="3">
        <v>2531254348.4499998</v>
      </c>
      <c r="Y11" s="3">
        <v>2531254348.4499998</v>
      </c>
    </row>
    <row r="12" spans="1:25" x14ac:dyDescent="0.3">
      <c r="A12">
        <v>8</v>
      </c>
      <c r="B12" s="3">
        <v>731653913.955742</v>
      </c>
      <c r="C12" s="3">
        <v>2384074939.5693798</v>
      </c>
      <c r="D12" s="3">
        <v>1550084090.7618101</v>
      </c>
      <c r="E12" s="3">
        <v>13535000</v>
      </c>
      <c r="F12" s="3">
        <v>7116000</v>
      </c>
      <c r="G12" s="3">
        <v>7116000</v>
      </c>
      <c r="H12" s="3">
        <v>0</v>
      </c>
      <c r="I12" s="3">
        <v>2914676613.5599999</v>
      </c>
      <c r="J12" s="3">
        <v>2914676613.5599999</v>
      </c>
      <c r="K12" s="3">
        <f>N12+O12</f>
        <v>36480000</v>
      </c>
      <c r="L12" s="3">
        <f>P12+Q12</f>
        <v>110750000</v>
      </c>
      <c r="M12" s="3">
        <f>R12+S12</f>
        <v>110750000</v>
      </c>
      <c r="N12" s="3">
        <v>22570000</v>
      </c>
      <c r="O12" s="3">
        <v>13910000</v>
      </c>
      <c r="P12" s="3">
        <v>51360000</v>
      </c>
      <c r="Q12" s="3">
        <v>59390000</v>
      </c>
      <c r="R12" s="3">
        <v>51360000</v>
      </c>
      <c r="S12" s="3">
        <v>59390000</v>
      </c>
      <c r="T12" s="3">
        <v>1391000</v>
      </c>
      <c r="U12" s="3">
        <v>5939000</v>
      </c>
      <c r="V12" s="3">
        <v>5939000</v>
      </c>
      <c r="W12" s="3">
        <v>0</v>
      </c>
      <c r="X12" s="3">
        <v>2656674220.9899998</v>
      </c>
      <c r="Y12" s="3">
        <v>2656674220.9899998</v>
      </c>
    </row>
    <row r="13" spans="1:25" x14ac:dyDescent="0.3">
      <c r="A13">
        <v>9</v>
      </c>
      <c r="B13" s="3">
        <v>700044229.43527997</v>
      </c>
      <c r="C13" s="3">
        <v>2537136670.2747798</v>
      </c>
      <c r="D13" s="3">
        <v>1701978234.2788799</v>
      </c>
      <c r="E13" s="3">
        <v>13069000</v>
      </c>
      <c r="F13" s="3">
        <v>7009000</v>
      </c>
      <c r="G13" s="3">
        <v>7009000</v>
      </c>
      <c r="H13" s="3">
        <v>0</v>
      </c>
      <c r="I13" s="3">
        <v>3059094486.6900001</v>
      </c>
      <c r="J13" s="3">
        <v>3059094486.6900001</v>
      </c>
      <c r="K13" s="3">
        <f>N13+O13</f>
        <v>43610000</v>
      </c>
      <c r="L13" s="3">
        <f>P13+Q13</f>
        <v>120410000</v>
      </c>
      <c r="M13" s="3">
        <f>R13+S13</f>
        <v>120410000</v>
      </c>
      <c r="N13" s="3">
        <v>22680000</v>
      </c>
      <c r="O13" s="3">
        <v>20930000</v>
      </c>
      <c r="P13" s="3">
        <v>43800000</v>
      </c>
      <c r="Q13" s="3">
        <v>76610000</v>
      </c>
      <c r="R13" s="3">
        <v>43800000</v>
      </c>
      <c r="S13" s="3">
        <v>76610000</v>
      </c>
      <c r="T13" s="3">
        <v>2093000</v>
      </c>
      <c r="U13" s="3">
        <v>7661000</v>
      </c>
      <c r="V13" s="3">
        <v>7661000</v>
      </c>
      <c r="W13" s="3">
        <v>0</v>
      </c>
      <c r="X13" s="3">
        <v>2788308460.9000001</v>
      </c>
      <c r="Y13" s="3">
        <v>2788308460.9000001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FA3F6-60B6-4399-BA0C-6F97568CCF22}">
  <dimension ref="A1:U60"/>
  <sheetViews>
    <sheetView topLeftCell="A38" zoomScale="55" zoomScaleNormal="55" workbookViewId="0">
      <selection activeCell="S1" sqref="S1:U1048576"/>
    </sheetView>
  </sheetViews>
  <sheetFormatPr defaultRowHeight="14.4" x14ac:dyDescent="0.3"/>
  <sheetData>
    <row r="1" spans="1:21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4" t="s">
        <v>36</v>
      </c>
      <c r="T1" s="4" t="s">
        <v>31</v>
      </c>
      <c r="U1" s="4" t="s">
        <v>45</v>
      </c>
    </row>
    <row r="2" spans="1:21" x14ac:dyDescent="0.3">
      <c r="A2" t="s">
        <v>29</v>
      </c>
      <c r="B2" t="s">
        <v>30</v>
      </c>
      <c r="C2">
        <v>18</v>
      </c>
      <c r="D2">
        <v>1</v>
      </c>
      <c r="E2">
        <v>0</v>
      </c>
      <c r="F2">
        <v>1</v>
      </c>
      <c r="G2">
        <v>0</v>
      </c>
      <c r="H2">
        <v>0</v>
      </c>
      <c r="M2" t="s">
        <v>36</v>
      </c>
      <c r="N2" t="s">
        <v>36</v>
      </c>
      <c r="R2" t="s">
        <v>36</v>
      </c>
      <c r="S2">
        <f>COUNTIF($I2:$R2, S$1)</f>
        <v>3</v>
      </c>
      <c r="T2">
        <f t="shared" ref="T2:U17" si="0">COUNTIF($I2:$R2, T$1)</f>
        <v>0</v>
      </c>
      <c r="U2">
        <f t="shared" si="0"/>
        <v>0</v>
      </c>
    </row>
    <row r="3" spans="1:21" x14ac:dyDescent="0.3">
      <c r="A3" t="s">
        <v>32</v>
      </c>
      <c r="B3" t="s">
        <v>33</v>
      </c>
      <c r="C3">
        <v>26</v>
      </c>
      <c r="D3">
        <v>1</v>
      </c>
      <c r="E3">
        <v>0</v>
      </c>
      <c r="F3">
        <v>0</v>
      </c>
      <c r="G3">
        <v>0</v>
      </c>
      <c r="H3">
        <v>1</v>
      </c>
      <c r="I3" t="s">
        <v>31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>
        <f t="shared" ref="S3:U34" si="1">COUNTIF($I3:$R3, S$1)</f>
        <v>0</v>
      </c>
      <c r="T3">
        <f t="shared" si="0"/>
        <v>10</v>
      </c>
      <c r="U3">
        <f t="shared" si="0"/>
        <v>0</v>
      </c>
    </row>
    <row r="4" spans="1:21" x14ac:dyDescent="0.3">
      <c r="A4" t="s">
        <v>39</v>
      </c>
      <c r="B4" t="s">
        <v>40</v>
      </c>
      <c r="C4">
        <v>20</v>
      </c>
      <c r="D4">
        <v>1</v>
      </c>
      <c r="E4">
        <v>0</v>
      </c>
      <c r="F4">
        <v>1</v>
      </c>
      <c r="G4">
        <v>1</v>
      </c>
      <c r="H4">
        <v>0</v>
      </c>
      <c r="I4" t="s">
        <v>31</v>
      </c>
      <c r="J4" t="s">
        <v>31</v>
      </c>
      <c r="K4" t="s">
        <v>36</v>
      </c>
      <c r="L4" t="s">
        <v>36</v>
      </c>
      <c r="M4" t="s">
        <v>36</v>
      </c>
      <c r="N4" t="s">
        <v>36</v>
      </c>
      <c r="O4" t="s">
        <v>36</v>
      </c>
      <c r="P4" t="s">
        <v>36</v>
      </c>
      <c r="Q4" t="s">
        <v>36</v>
      </c>
      <c r="R4" t="s">
        <v>36</v>
      </c>
      <c r="S4">
        <f t="shared" si="1"/>
        <v>8</v>
      </c>
      <c r="T4">
        <f t="shared" si="0"/>
        <v>2</v>
      </c>
      <c r="U4">
        <f t="shared" si="0"/>
        <v>0</v>
      </c>
    </row>
    <row r="5" spans="1:21" x14ac:dyDescent="0.3">
      <c r="A5" t="s">
        <v>166</v>
      </c>
      <c r="B5" t="s">
        <v>167</v>
      </c>
      <c r="C5">
        <v>20</v>
      </c>
      <c r="D5">
        <v>1</v>
      </c>
      <c r="E5">
        <v>0</v>
      </c>
      <c r="F5">
        <v>0</v>
      </c>
      <c r="G5">
        <v>1</v>
      </c>
      <c r="H5">
        <v>0</v>
      </c>
      <c r="I5" t="s">
        <v>36</v>
      </c>
      <c r="J5" t="s">
        <v>36</v>
      </c>
      <c r="K5" t="s">
        <v>36</v>
      </c>
      <c r="L5" t="s">
        <v>36</v>
      </c>
      <c r="M5" t="s">
        <v>36</v>
      </c>
      <c r="N5" t="s">
        <v>36</v>
      </c>
      <c r="O5" t="s">
        <v>36</v>
      </c>
      <c r="P5" t="s">
        <v>36</v>
      </c>
      <c r="Q5" t="s">
        <v>36</v>
      </c>
      <c r="R5" t="s">
        <v>36</v>
      </c>
      <c r="S5">
        <f t="shared" si="1"/>
        <v>10</v>
      </c>
      <c r="T5">
        <f t="shared" si="0"/>
        <v>0</v>
      </c>
      <c r="U5">
        <f t="shared" si="0"/>
        <v>0</v>
      </c>
    </row>
    <row r="6" spans="1:21" x14ac:dyDescent="0.3">
      <c r="A6" t="s">
        <v>41</v>
      </c>
      <c r="B6" t="s">
        <v>42</v>
      </c>
      <c r="C6">
        <v>23</v>
      </c>
      <c r="D6">
        <v>1</v>
      </c>
      <c r="E6">
        <v>0</v>
      </c>
      <c r="F6">
        <v>0</v>
      </c>
      <c r="G6">
        <v>1</v>
      </c>
      <c r="H6">
        <v>0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>
        <f t="shared" si="1"/>
        <v>10</v>
      </c>
      <c r="T6">
        <f t="shared" si="0"/>
        <v>0</v>
      </c>
      <c r="U6">
        <f t="shared" si="0"/>
        <v>0</v>
      </c>
    </row>
    <row r="7" spans="1:21" x14ac:dyDescent="0.3">
      <c r="A7" t="s">
        <v>46</v>
      </c>
      <c r="B7" t="s">
        <v>47</v>
      </c>
      <c r="C7">
        <v>20</v>
      </c>
      <c r="D7">
        <v>1</v>
      </c>
      <c r="E7">
        <v>0</v>
      </c>
      <c r="F7">
        <v>0</v>
      </c>
      <c r="G7">
        <v>0</v>
      </c>
      <c r="H7">
        <v>1</v>
      </c>
      <c r="O7" t="s">
        <v>36</v>
      </c>
      <c r="P7" t="s">
        <v>36</v>
      </c>
      <c r="Q7" t="s">
        <v>36</v>
      </c>
      <c r="R7" t="s">
        <v>36</v>
      </c>
      <c r="S7">
        <f t="shared" si="1"/>
        <v>4</v>
      </c>
      <c r="T7">
        <f t="shared" si="0"/>
        <v>0</v>
      </c>
      <c r="U7">
        <f t="shared" si="0"/>
        <v>0</v>
      </c>
    </row>
    <row r="8" spans="1:21" x14ac:dyDescent="0.3">
      <c r="A8" t="s">
        <v>48</v>
      </c>
      <c r="B8" t="s">
        <v>49</v>
      </c>
      <c r="C8">
        <v>22</v>
      </c>
      <c r="D8">
        <v>0</v>
      </c>
      <c r="E8">
        <v>0</v>
      </c>
      <c r="F8">
        <v>0</v>
      </c>
      <c r="G8">
        <v>0</v>
      </c>
      <c r="H8">
        <v>1</v>
      </c>
      <c r="I8" t="s">
        <v>45</v>
      </c>
      <c r="J8" t="s">
        <v>45</v>
      </c>
      <c r="K8" t="s">
        <v>45</v>
      </c>
      <c r="L8" t="s">
        <v>45</v>
      </c>
      <c r="M8" t="s">
        <v>45</v>
      </c>
      <c r="N8" t="s">
        <v>45</v>
      </c>
      <c r="O8" t="s">
        <v>45</v>
      </c>
      <c r="P8" t="s">
        <v>45</v>
      </c>
      <c r="Q8" t="s">
        <v>45</v>
      </c>
      <c r="R8" t="s">
        <v>45</v>
      </c>
      <c r="S8">
        <f t="shared" si="1"/>
        <v>0</v>
      </c>
      <c r="T8">
        <f t="shared" si="0"/>
        <v>0</v>
      </c>
      <c r="U8">
        <f t="shared" si="0"/>
        <v>10</v>
      </c>
    </row>
    <row r="9" spans="1:21" x14ac:dyDescent="0.3">
      <c r="A9" t="s">
        <v>52</v>
      </c>
      <c r="B9" t="s">
        <v>53</v>
      </c>
      <c r="C9">
        <v>25</v>
      </c>
      <c r="D9">
        <v>1</v>
      </c>
      <c r="E9">
        <v>0</v>
      </c>
      <c r="F9">
        <v>0</v>
      </c>
      <c r="G9">
        <v>0</v>
      </c>
      <c r="H9">
        <v>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>
        <f t="shared" si="1"/>
        <v>0</v>
      </c>
      <c r="T9">
        <f t="shared" si="0"/>
        <v>10</v>
      </c>
      <c r="U9">
        <f t="shared" si="0"/>
        <v>0</v>
      </c>
    </row>
    <row r="10" spans="1:21" x14ac:dyDescent="0.3">
      <c r="A10" t="s">
        <v>168</v>
      </c>
      <c r="B10" t="s">
        <v>169</v>
      </c>
      <c r="C10">
        <v>27</v>
      </c>
      <c r="D10">
        <v>0</v>
      </c>
      <c r="E10">
        <v>0</v>
      </c>
      <c r="F10">
        <v>0</v>
      </c>
      <c r="G10">
        <v>0</v>
      </c>
      <c r="H10">
        <v>1</v>
      </c>
      <c r="I10" t="s">
        <v>45</v>
      </c>
      <c r="J10" t="s">
        <v>45</v>
      </c>
      <c r="K10" t="s">
        <v>45</v>
      </c>
      <c r="O10" t="s">
        <v>45</v>
      </c>
      <c r="S10">
        <f t="shared" si="1"/>
        <v>0</v>
      </c>
      <c r="T10">
        <f t="shared" si="0"/>
        <v>0</v>
      </c>
      <c r="U10">
        <f t="shared" si="0"/>
        <v>4</v>
      </c>
    </row>
    <row r="11" spans="1:21" x14ac:dyDescent="0.3">
      <c r="A11" t="s">
        <v>54</v>
      </c>
      <c r="B11" t="s">
        <v>55</v>
      </c>
      <c r="C11">
        <v>18</v>
      </c>
      <c r="D11">
        <v>1</v>
      </c>
      <c r="E11">
        <v>0</v>
      </c>
      <c r="F11">
        <v>1</v>
      </c>
      <c r="G11">
        <v>1</v>
      </c>
      <c r="H11">
        <v>0</v>
      </c>
      <c r="I11" t="s">
        <v>31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31</v>
      </c>
      <c r="S11">
        <f t="shared" si="1"/>
        <v>0</v>
      </c>
      <c r="T11">
        <f t="shared" si="0"/>
        <v>10</v>
      </c>
      <c r="U11">
        <f t="shared" si="0"/>
        <v>0</v>
      </c>
    </row>
    <row r="12" spans="1:21" x14ac:dyDescent="0.3">
      <c r="A12" t="s">
        <v>170</v>
      </c>
      <c r="B12" t="s">
        <v>171</v>
      </c>
      <c r="C12">
        <v>26</v>
      </c>
      <c r="D12">
        <v>1</v>
      </c>
      <c r="E12">
        <v>0</v>
      </c>
      <c r="F12">
        <v>0</v>
      </c>
      <c r="G12">
        <v>0</v>
      </c>
      <c r="H12">
        <v>1</v>
      </c>
      <c r="M12" t="s">
        <v>31</v>
      </c>
      <c r="N12" t="s">
        <v>31</v>
      </c>
      <c r="O12" t="s">
        <v>31</v>
      </c>
      <c r="P12" t="s">
        <v>31</v>
      </c>
      <c r="R12" t="s">
        <v>31</v>
      </c>
      <c r="S12">
        <f t="shared" si="1"/>
        <v>0</v>
      </c>
      <c r="T12">
        <f t="shared" si="0"/>
        <v>5</v>
      </c>
      <c r="U12">
        <f t="shared" si="0"/>
        <v>0</v>
      </c>
    </row>
    <row r="13" spans="1:21" x14ac:dyDescent="0.3">
      <c r="A13" t="s">
        <v>56</v>
      </c>
      <c r="B13" t="s">
        <v>57</v>
      </c>
      <c r="C13">
        <v>26</v>
      </c>
      <c r="D13">
        <v>1</v>
      </c>
      <c r="E13">
        <v>0</v>
      </c>
      <c r="F13">
        <v>1</v>
      </c>
      <c r="G13">
        <v>0</v>
      </c>
      <c r="H13">
        <v>0</v>
      </c>
      <c r="J13" t="s">
        <v>36</v>
      </c>
      <c r="K13" t="s">
        <v>36</v>
      </c>
      <c r="L13" t="s">
        <v>36</v>
      </c>
      <c r="M13" t="s">
        <v>36</v>
      </c>
      <c r="O13" t="s">
        <v>36</v>
      </c>
      <c r="S13">
        <f t="shared" si="1"/>
        <v>5</v>
      </c>
      <c r="T13">
        <f t="shared" si="0"/>
        <v>0</v>
      </c>
      <c r="U13">
        <f t="shared" si="0"/>
        <v>0</v>
      </c>
    </row>
    <row r="14" spans="1:21" x14ac:dyDescent="0.3">
      <c r="A14" t="s">
        <v>58</v>
      </c>
      <c r="B14" t="s">
        <v>59</v>
      </c>
      <c r="C14">
        <v>20</v>
      </c>
      <c r="D14">
        <v>1</v>
      </c>
      <c r="E14">
        <v>0</v>
      </c>
      <c r="F14">
        <v>1</v>
      </c>
      <c r="G14">
        <v>1</v>
      </c>
      <c r="H14">
        <v>0</v>
      </c>
      <c r="P14" t="s">
        <v>36</v>
      </c>
      <c r="Q14" t="s">
        <v>36</v>
      </c>
      <c r="R14" t="s">
        <v>36</v>
      </c>
      <c r="S14">
        <f t="shared" si="1"/>
        <v>3</v>
      </c>
      <c r="T14">
        <f t="shared" si="0"/>
        <v>0</v>
      </c>
      <c r="U14">
        <f t="shared" si="0"/>
        <v>0</v>
      </c>
    </row>
    <row r="15" spans="1:21" x14ac:dyDescent="0.3">
      <c r="A15" t="s">
        <v>60</v>
      </c>
      <c r="B15" t="s">
        <v>61</v>
      </c>
      <c r="C15">
        <v>20</v>
      </c>
      <c r="D15">
        <v>1</v>
      </c>
      <c r="E15">
        <v>1</v>
      </c>
      <c r="F15">
        <v>0</v>
      </c>
      <c r="G15">
        <v>0</v>
      </c>
      <c r="H15">
        <v>0</v>
      </c>
      <c r="J15" t="s">
        <v>36</v>
      </c>
      <c r="K15" t="s">
        <v>36</v>
      </c>
      <c r="L15" t="s">
        <v>36</v>
      </c>
      <c r="M15" t="s">
        <v>36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>
        <f t="shared" si="1"/>
        <v>9</v>
      </c>
      <c r="T15">
        <f t="shared" si="0"/>
        <v>0</v>
      </c>
      <c r="U15">
        <f t="shared" si="0"/>
        <v>0</v>
      </c>
    </row>
    <row r="16" spans="1:21" x14ac:dyDescent="0.3">
      <c r="A16" t="s">
        <v>62</v>
      </c>
      <c r="B16" t="s">
        <v>63</v>
      </c>
      <c r="C16">
        <v>22</v>
      </c>
      <c r="D16">
        <v>1</v>
      </c>
      <c r="E16">
        <v>0</v>
      </c>
      <c r="F16">
        <v>0</v>
      </c>
      <c r="G16">
        <v>1</v>
      </c>
      <c r="H16">
        <v>0</v>
      </c>
      <c r="J16" t="s">
        <v>31</v>
      </c>
      <c r="K16" t="s">
        <v>31</v>
      </c>
      <c r="L16" t="s">
        <v>31</v>
      </c>
      <c r="M16" t="s">
        <v>31</v>
      </c>
      <c r="N16" t="s">
        <v>31</v>
      </c>
      <c r="O16" t="s">
        <v>31</v>
      </c>
      <c r="P16" t="s">
        <v>31</v>
      </c>
      <c r="Q16" t="s">
        <v>31</v>
      </c>
      <c r="R16" t="s">
        <v>31</v>
      </c>
      <c r="S16">
        <f t="shared" si="1"/>
        <v>0</v>
      </c>
      <c r="T16">
        <f t="shared" si="0"/>
        <v>9</v>
      </c>
      <c r="U16">
        <f t="shared" si="0"/>
        <v>0</v>
      </c>
    </row>
    <row r="17" spans="1:21" x14ac:dyDescent="0.3">
      <c r="A17" t="s">
        <v>64</v>
      </c>
      <c r="B17" t="s">
        <v>65</v>
      </c>
      <c r="C17">
        <v>28</v>
      </c>
      <c r="D17">
        <v>1</v>
      </c>
      <c r="E17">
        <v>1</v>
      </c>
      <c r="F17">
        <v>0</v>
      </c>
      <c r="G17">
        <v>0</v>
      </c>
      <c r="H17">
        <v>0</v>
      </c>
      <c r="I17" t="s">
        <v>31</v>
      </c>
      <c r="J17" t="s">
        <v>31</v>
      </c>
      <c r="K17" t="s">
        <v>31</v>
      </c>
      <c r="L17" t="s">
        <v>31</v>
      </c>
      <c r="M17" t="s">
        <v>31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>
        <f t="shared" si="1"/>
        <v>0</v>
      </c>
      <c r="T17">
        <f t="shared" si="0"/>
        <v>10</v>
      </c>
      <c r="U17">
        <f t="shared" si="0"/>
        <v>0</v>
      </c>
    </row>
    <row r="18" spans="1:21" x14ac:dyDescent="0.3">
      <c r="A18" t="s">
        <v>68</v>
      </c>
      <c r="B18" t="s">
        <v>69</v>
      </c>
      <c r="C18">
        <v>26</v>
      </c>
      <c r="D18">
        <v>1</v>
      </c>
      <c r="E18">
        <v>1</v>
      </c>
      <c r="F18">
        <v>0</v>
      </c>
      <c r="G18">
        <v>0</v>
      </c>
      <c r="H18">
        <v>0</v>
      </c>
      <c r="I18" t="s">
        <v>31</v>
      </c>
      <c r="K18" t="s">
        <v>31</v>
      </c>
      <c r="O18" t="s">
        <v>31</v>
      </c>
      <c r="P18" t="s">
        <v>31</v>
      </c>
      <c r="Q18" t="s">
        <v>31</v>
      </c>
      <c r="R18" t="s">
        <v>31</v>
      </c>
      <c r="S18">
        <f t="shared" si="1"/>
        <v>0</v>
      </c>
      <c r="T18">
        <f t="shared" si="1"/>
        <v>6</v>
      </c>
      <c r="U18">
        <f t="shared" si="1"/>
        <v>0</v>
      </c>
    </row>
    <row r="19" spans="1:21" x14ac:dyDescent="0.3">
      <c r="A19" t="s">
        <v>172</v>
      </c>
      <c r="B19" t="s">
        <v>173</v>
      </c>
      <c r="C19">
        <v>31</v>
      </c>
      <c r="D19">
        <v>1</v>
      </c>
      <c r="E19">
        <v>0</v>
      </c>
      <c r="F19">
        <v>0</v>
      </c>
      <c r="G19">
        <v>1</v>
      </c>
      <c r="H19">
        <v>0</v>
      </c>
      <c r="I19" t="s">
        <v>36</v>
      </c>
      <c r="J19" t="s">
        <v>36</v>
      </c>
      <c r="K19" t="s">
        <v>36</v>
      </c>
      <c r="L19" t="s">
        <v>36</v>
      </c>
      <c r="S19">
        <f t="shared" si="1"/>
        <v>4</v>
      </c>
      <c r="T19">
        <f t="shared" si="1"/>
        <v>0</v>
      </c>
      <c r="U19">
        <f t="shared" si="1"/>
        <v>0</v>
      </c>
    </row>
    <row r="20" spans="1:21" x14ac:dyDescent="0.3">
      <c r="A20" t="s">
        <v>72</v>
      </c>
      <c r="B20" t="s">
        <v>73</v>
      </c>
      <c r="C20">
        <v>22</v>
      </c>
      <c r="D20">
        <v>1</v>
      </c>
      <c r="E20">
        <v>0</v>
      </c>
      <c r="F20">
        <v>0</v>
      </c>
      <c r="G20">
        <v>0</v>
      </c>
      <c r="H20">
        <v>1</v>
      </c>
      <c r="M20" t="s">
        <v>36</v>
      </c>
      <c r="N20" t="s">
        <v>36</v>
      </c>
      <c r="P20" t="s">
        <v>36</v>
      </c>
      <c r="R20" t="s">
        <v>36</v>
      </c>
      <c r="S20">
        <f t="shared" si="1"/>
        <v>4</v>
      </c>
      <c r="T20">
        <f t="shared" si="1"/>
        <v>0</v>
      </c>
      <c r="U20">
        <f t="shared" si="1"/>
        <v>0</v>
      </c>
    </row>
    <row r="21" spans="1:21" x14ac:dyDescent="0.3">
      <c r="A21" t="s">
        <v>74</v>
      </c>
      <c r="B21" t="s">
        <v>75</v>
      </c>
      <c r="C21">
        <v>26</v>
      </c>
      <c r="D21">
        <v>1</v>
      </c>
      <c r="E21">
        <v>0</v>
      </c>
      <c r="F21">
        <v>1</v>
      </c>
      <c r="G21">
        <v>0</v>
      </c>
      <c r="H21">
        <v>0</v>
      </c>
      <c r="I21" t="s">
        <v>36</v>
      </c>
      <c r="K21" t="s">
        <v>36</v>
      </c>
      <c r="L21" t="s">
        <v>36</v>
      </c>
      <c r="M21" t="s">
        <v>36</v>
      </c>
      <c r="N21" t="s">
        <v>36</v>
      </c>
      <c r="O21" t="s">
        <v>36</v>
      </c>
      <c r="P21" t="s">
        <v>36</v>
      </c>
      <c r="Q21" t="s">
        <v>36</v>
      </c>
      <c r="S21">
        <f t="shared" si="1"/>
        <v>8</v>
      </c>
      <c r="T21">
        <f t="shared" si="1"/>
        <v>0</v>
      </c>
      <c r="U21">
        <f t="shared" si="1"/>
        <v>0</v>
      </c>
    </row>
    <row r="22" spans="1:21" x14ac:dyDescent="0.3">
      <c r="A22" t="s">
        <v>80</v>
      </c>
      <c r="B22" t="s">
        <v>81</v>
      </c>
      <c r="C22">
        <v>26</v>
      </c>
      <c r="D22">
        <v>1</v>
      </c>
      <c r="E22">
        <v>0</v>
      </c>
      <c r="F22">
        <v>1</v>
      </c>
      <c r="G22">
        <v>0</v>
      </c>
      <c r="H22">
        <v>0</v>
      </c>
      <c r="I22" t="s">
        <v>36</v>
      </c>
      <c r="J22" t="s">
        <v>36</v>
      </c>
      <c r="K22" t="s">
        <v>36</v>
      </c>
      <c r="L22" t="s">
        <v>36</v>
      </c>
      <c r="M22" t="s">
        <v>36</v>
      </c>
      <c r="N22" t="s">
        <v>36</v>
      </c>
      <c r="O22" t="s">
        <v>36</v>
      </c>
      <c r="P22" t="s">
        <v>36</v>
      </c>
      <c r="S22">
        <f t="shared" si="1"/>
        <v>8</v>
      </c>
      <c r="T22">
        <f t="shared" si="1"/>
        <v>0</v>
      </c>
      <c r="U22">
        <f t="shared" si="1"/>
        <v>0</v>
      </c>
    </row>
    <row r="23" spans="1:21" x14ac:dyDescent="0.3">
      <c r="A23" t="s">
        <v>82</v>
      </c>
      <c r="B23" t="s">
        <v>83</v>
      </c>
      <c r="C23">
        <v>18</v>
      </c>
      <c r="D23">
        <v>1</v>
      </c>
      <c r="E23">
        <v>0</v>
      </c>
      <c r="F23">
        <v>1</v>
      </c>
      <c r="G23">
        <v>0</v>
      </c>
      <c r="H23">
        <v>0</v>
      </c>
      <c r="O23" t="s">
        <v>31</v>
      </c>
      <c r="Q23" t="s">
        <v>31</v>
      </c>
      <c r="R23" t="s">
        <v>31</v>
      </c>
      <c r="S23">
        <f t="shared" si="1"/>
        <v>0</v>
      </c>
      <c r="T23">
        <f t="shared" si="1"/>
        <v>3</v>
      </c>
      <c r="U23">
        <f t="shared" si="1"/>
        <v>0</v>
      </c>
    </row>
    <row r="24" spans="1:21" x14ac:dyDescent="0.3">
      <c r="A24" t="s">
        <v>176</v>
      </c>
      <c r="B24" t="s">
        <v>177</v>
      </c>
      <c r="C24">
        <v>19</v>
      </c>
      <c r="D24">
        <v>1</v>
      </c>
      <c r="E24">
        <v>0</v>
      </c>
      <c r="F24">
        <v>0</v>
      </c>
      <c r="G24">
        <v>0</v>
      </c>
      <c r="H24">
        <v>1</v>
      </c>
      <c r="P24" t="s">
        <v>31</v>
      </c>
      <c r="Q24" t="s">
        <v>31</v>
      </c>
      <c r="R24" t="s">
        <v>31</v>
      </c>
      <c r="S24">
        <f t="shared" si="1"/>
        <v>0</v>
      </c>
      <c r="T24">
        <f t="shared" si="1"/>
        <v>3</v>
      </c>
      <c r="U24">
        <f t="shared" si="1"/>
        <v>0</v>
      </c>
    </row>
    <row r="25" spans="1:21" x14ac:dyDescent="0.3">
      <c r="A25" t="s">
        <v>86</v>
      </c>
      <c r="B25" t="s">
        <v>87</v>
      </c>
      <c r="C25">
        <v>20</v>
      </c>
      <c r="D25">
        <v>0</v>
      </c>
      <c r="E25">
        <v>0</v>
      </c>
      <c r="F25">
        <v>0</v>
      </c>
      <c r="G25">
        <v>1</v>
      </c>
      <c r="H25">
        <v>0</v>
      </c>
      <c r="M25" t="s">
        <v>45</v>
      </c>
      <c r="N25" t="s">
        <v>45</v>
      </c>
      <c r="O25" t="s">
        <v>45</v>
      </c>
      <c r="P25" t="s">
        <v>45</v>
      </c>
      <c r="Q25" t="s">
        <v>45</v>
      </c>
      <c r="R25" t="s">
        <v>45</v>
      </c>
      <c r="S25">
        <f t="shared" si="1"/>
        <v>0</v>
      </c>
      <c r="T25">
        <f t="shared" si="1"/>
        <v>0</v>
      </c>
      <c r="U25">
        <f t="shared" si="1"/>
        <v>6</v>
      </c>
    </row>
    <row r="26" spans="1:21" x14ac:dyDescent="0.3">
      <c r="A26" t="s">
        <v>88</v>
      </c>
      <c r="B26" t="s">
        <v>89</v>
      </c>
      <c r="C26">
        <v>30</v>
      </c>
      <c r="D26">
        <v>1</v>
      </c>
      <c r="E26">
        <v>0</v>
      </c>
      <c r="F26">
        <v>0</v>
      </c>
      <c r="G26">
        <v>1</v>
      </c>
      <c r="H26">
        <v>0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31</v>
      </c>
      <c r="S26">
        <f t="shared" si="1"/>
        <v>0</v>
      </c>
      <c r="T26">
        <f t="shared" si="1"/>
        <v>8</v>
      </c>
      <c r="U26">
        <f t="shared" si="1"/>
        <v>0</v>
      </c>
    </row>
    <row r="27" spans="1:21" x14ac:dyDescent="0.3">
      <c r="A27" t="s">
        <v>94</v>
      </c>
      <c r="B27" t="s">
        <v>95</v>
      </c>
      <c r="C27">
        <v>21</v>
      </c>
      <c r="D27">
        <v>0</v>
      </c>
      <c r="E27">
        <v>0</v>
      </c>
      <c r="F27">
        <v>0</v>
      </c>
      <c r="G27">
        <v>1</v>
      </c>
      <c r="H27">
        <v>0</v>
      </c>
      <c r="I27" t="s">
        <v>45</v>
      </c>
      <c r="K27" t="s">
        <v>45</v>
      </c>
      <c r="L27" t="s">
        <v>45</v>
      </c>
      <c r="M27" t="s">
        <v>45</v>
      </c>
      <c r="N27" t="s">
        <v>45</v>
      </c>
      <c r="O27" t="s">
        <v>45</v>
      </c>
      <c r="P27" t="s">
        <v>45</v>
      </c>
      <c r="Q27" t="s">
        <v>45</v>
      </c>
      <c r="R27" t="s">
        <v>45</v>
      </c>
      <c r="S27">
        <f t="shared" si="1"/>
        <v>0</v>
      </c>
      <c r="T27">
        <f t="shared" si="1"/>
        <v>0</v>
      </c>
      <c r="U27">
        <f t="shared" si="1"/>
        <v>9</v>
      </c>
    </row>
    <row r="28" spans="1:21" x14ac:dyDescent="0.3">
      <c r="A28" t="s">
        <v>96</v>
      </c>
      <c r="B28" t="s">
        <v>97</v>
      </c>
      <c r="C28">
        <v>18</v>
      </c>
      <c r="D28">
        <v>1</v>
      </c>
      <c r="E28">
        <v>0</v>
      </c>
      <c r="F28">
        <v>1</v>
      </c>
      <c r="G28">
        <v>0</v>
      </c>
      <c r="H28">
        <v>0</v>
      </c>
      <c r="K28" t="s">
        <v>36</v>
      </c>
      <c r="L28" t="s">
        <v>36</v>
      </c>
      <c r="M28" t="s">
        <v>36</v>
      </c>
      <c r="N28" t="s">
        <v>36</v>
      </c>
      <c r="O28" t="s">
        <v>36</v>
      </c>
      <c r="P28" t="s">
        <v>36</v>
      </c>
      <c r="Q28" t="s">
        <v>36</v>
      </c>
      <c r="R28" t="s">
        <v>36</v>
      </c>
      <c r="S28">
        <f t="shared" si="1"/>
        <v>8</v>
      </c>
      <c r="T28">
        <f t="shared" si="1"/>
        <v>0</v>
      </c>
      <c r="U28">
        <f t="shared" si="1"/>
        <v>0</v>
      </c>
    </row>
    <row r="29" spans="1:21" x14ac:dyDescent="0.3">
      <c r="A29" t="s">
        <v>100</v>
      </c>
      <c r="B29" t="s">
        <v>101</v>
      </c>
      <c r="C29">
        <v>20</v>
      </c>
      <c r="D29">
        <v>1</v>
      </c>
      <c r="E29">
        <v>0</v>
      </c>
      <c r="F29">
        <v>0</v>
      </c>
      <c r="G29">
        <v>1</v>
      </c>
      <c r="H29">
        <v>0</v>
      </c>
      <c r="I29" t="s">
        <v>31</v>
      </c>
      <c r="J29" t="s">
        <v>31</v>
      </c>
      <c r="K29" t="s">
        <v>31</v>
      </c>
      <c r="L29" t="s">
        <v>31</v>
      </c>
      <c r="M29" t="s">
        <v>31</v>
      </c>
      <c r="N29" t="s">
        <v>31</v>
      </c>
      <c r="O29" t="s">
        <v>31</v>
      </c>
      <c r="P29" t="s">
        <v>31</v>
      </c>
      <c r="Q29" t="s">
        <v>31</v>
      </c>
      <c r="R29" t="s">
        <v>31</v>
      </c>
      <c r="S29">
        <f t="shared" si="1"/>
        <v>0</v>
      </c>
      <c r="T29">
        <f t="shared" si="1"/>
        <v>10</v>
      </c>
      <c r="U29">
        <f t="shared" si="1"/>
        <v>0</v>
      </c>
    </row>
    <row r="30" spans="1:21" x14ac:dyDescent="0.3">
      <c r="A30" t="s">
        <v>102</v>
      </c>
      <c r="B30" t="s">
        <v>103</v>
      </c>
      <c r="C30">
        <v>22</v>
      </c>
      <c r="D30">
        <v>1</v>
      </c>
      <c r="E30">
        <v>0</v>
      </c>
      <c r="F30">
        <v>0</v>
      </c>
      <c r="G30">
        <v>1</v>
      </c>
      <c r="H30">
        <v>0</v>
      </c>
      <c r="L30" t="s">
        <v>36</v>
      </c>
      <c r="N30" t="s">
        <v>36</v>
      </c>
      <c r="Q30" t="s">
        <v>36</v>
      </c>
      <c r="S30">
        <f t="shared" si="1"/>
        <v>3</v>
      </c>
      <c r="T30">
        <f t="shared" si="1"/>
        <v>0</v>
      </c>
      <c r="U30">
        <f t="shared" si="1"/>
        <v>0</v>
      </c>
    </row>
    <row r="31" spans="1:21" x14ac:dyDescent="0.3">
      <c r="A31" t="s">
        <v>180</v>
      </c>
      <c r="B31" t="s">
        <v>181</v>
      </c>
      <c r="C31">
        <v>31</v>
      </c>
      <c r="D31">
        <v>1</v>
      </c>
      <c r="E31">
        <v>0</v>
      </c>
      <c r="F31">
        <v>1</v>
      </c>
      <c r="G31">
        <v>1</v>
      </c>
      <c r="H31">
        <v>0</v>
      </c>
      <c r="I31" t="s">
        <v>36</v>
      </c>
      <c r="J31" t="s">
        <v>36</v>
      </c>
      <c r="S31">
        <f t="shared" si="1"/>
        <v>2</v>
      </c>
      <c r="T31">
        <f t="shared" si="1"/>
        <v>0</v>
      </c>
      <c r="U31">
        <f t="shared" si="1"/>
        <v>0</v>
      </c>
    </row>
    <row r="32" spans="1:21" x14ac:dyDescent="0.3">
      <c r="A32" t="s">
        <v>182</v>
      </c>
      <c r="B32" t="s">
        <v>183</v>
      </c>
      <c r="C32">
        <v>26</v>
      </c>
      <c r="D32">
        <v>1</v>
      </c>
      <c r="E32">
        <v>0</v>
      </c>
      <c r="F32">
        <v>0</v>
      </c>
      <c r="G32">
        <v>1</v>
      </c>
      <c r="H32">
        <v>0</v>
      </c>
      <c r="I32" t="s">
        <v>36</v>
      </c>
      <c r="J32" t="s">
        <v>36</v>
      </c>
      <c r="S32">
        <f t="shared" si="1"/>
        <v>2</v>
      </c>
      <c r="T32">
        <f t="shared" si="1"/>
        <v>0</v>
      </c>
      <c r="U32">
        <f t="shared" si="1"/>
        <v>0</v>
      </c>
    </row>
    <row r="33" spans="1:21" x14ac:dyDescent="0.3">
      <c r="A33" t="s">
        <v>108</v>
      </c>
      <c r="B33" t="s">
        <v>109</v>
      </c>
      <c r="C33">
        <v>24</v>
      </c>
      <c r="D33">
        <v>1</v>
      </c>
      <c r="E33">
        <v>1</v>
      </c>
      <c r="F33">
        <v>0</v>
      </c>
      <c r="G33">
        <v>0</v>
      </c>
      <c r="H33">
        <v>0</v>
      </c>
      <c r="I33" t="s">
        <v>31</v>
      </c>
      <c r="J33" t="s">
        <v>31</v>
      </c>
      <c r="K33" t="s">
        <v>36</v>
      </c>
      <c r="L33" t="s">
        <v>31</v>
      </c>
      <c r="M33" t="s">
        <v>31</v>
      </c>
      <c r="N33" t="s">
        <v>31</v>
      </c>
      <c r="O33" t="s">
        <v>31</v>
      </c>
      <c r="P33" t="s">
        <v>36</v>
      </c>
      <c r="Q33" t="s">
        <v>31</v>
      </c>
      <c r="R33" t="s">
        <v>31</v>
      </c>
      <c r="S33">
        <f t="shared" si="1"/>
        <v>2</v>
      </c>
      <c r="T33">
        <f t="shared" si="1"/>
        <v>8</v>
      </c>
      <c r="U33">
        <f t="shared" si="1"/>
        <v>0</v>
      </c>
    </row>
    <row r="34" spans="1:21" x14ac:dyDescent="0.3">
      <c r="A34" t="s">
        <v>114</v>
      </c>
      <c r="B34" t="s">
        <v>115</v>
      </c>
      <c r="C34">
        <v>19</v>
      </c>
      <c r="D34">
        <v>1</v>
      </c>
      <c r="E34">
        <v>0</v>
      </c>
      <c r="F34">
        <v>1</v>
      </c>
      <c r="G34">
        <v>0</v>
      </c>
      <c r="H34">
        <v>0</v>
      </c>
      <c r="O34" t="s">
        <v>36</v>
      </c>
      <c r="Q34" t="s">
        <v>36</v>
      </c>
      <c r="S34">
        <f t="shared" si="1"/>
        <v>2</v>
      </c>
      <c r="T34">
        <f t="shared" si="1"/>
        <v>0</v>
      </c>
      <c r="U34">
        <f t="shared" si="1"/>
        <v>0</v>
      </c>
    </row>
    <row r="35" spans="1:21" x14ac:dyDescent="0.3">
      <c r="A35" t="s">
        <v>184</v>
      </c>
      <c r="B35" t="s">
        <v>185</v>
      </c>
      <c r="C35">
        <v>25</v>
      </c>
      <c r="D35">
        <v>1</v>
      </c>
      <c r="E35">
        <v>0</v>
      </c>
      <c r="F35">
        <v>0</v>
      </c>
      <c r="G35">
        <v>1</v>
      </c>
      <c r="H35">
        <v>1</v>
      </c>
      <c r="I35" t="s">
        <v>36</v>
      </c>
      <c r="J35" t="s">
        <v>36</v>
      </c>
      <c r="K35" t="s">
        <v>36</v>
      </c>
      <c r="M35" t="s">
        <v>36</v>
      </c>
      <c r="S35">
        <f t="shared" ref="S35:U60" si="2">COUNTIF($I35:$R35, S$1)</f>
        <v>4</v>
      </c>
      <c r="T35">
        <f t="shared" si="2"/>
        <v>0</v>
      </c>
      <c r="U35">
        <f t="shared" si="2"/>
        <v>0</v>
      </c>
    </row>
    <row r="36" spans="1:21" x14ac:dyDescent="0.3">
      <c r="A36" t="s">
        <v>116</v>
      </c>
      <c r="B36" t="s">
        <v>117</v>
      </c>
      <c r="C36">
        <v>23</v>
      </c>
      <c r="D36">
        <v>1</v>
      </c>
      <c r="E36">
        <v>0</v>
      </c>
      <c r="F36">
        <v>0</v>
      </c>
      <c r="G36">
        <v>1</v>
      </c>
      <c r="H36">
        <v>0</v>
      </c>
      <c r="I36" t="s">
        <v>31</v>
      </c>
      <c r="J36" t="s">
        <v>31</v>
      </c>
      <c r="K36" t="s">
        <v>31</v>
      </c>
      <c r="L36" t="s">
        <v>31</v>
      </c>
      <c r="M36" t="s">
        <v>31</v>
      </c>
      <c r="N36" t="s">
        <v>31</v>
      </c>
      <c r="O36" t="s">
        <v>31</v>
      </c>
      <c r="P36" t="s">
        <v>31</v>
      </c>
      <c r="Q36" t="s">
        <v>31</v>
      </c>
      <c r="R36" t="s">
        <v>31</v>
      </c>
      <c r="S36">
        <f t="shared" si="2"/>
        <v>0</v>
      </c>
      <c r="T36">
        <f t="shared" si="2"/>
        <v>10</v>
      </c>
      <c r="U36">
        <f t="shared" si="2"/>
        <v>0</v>
      </c>
    </row>
    <row r="37" spans="1:21" x14ac:dyDescent="0.3">
      <c r="A37" t="s">
        <v>120</v>
      </c>
      <c r="B37" t="s">
        <v>121</v>
      </c>
      <c r="C37">
        <v>23</v>
      </c>
      <c r="D37">
        <v>1</v>
      </c>
      <c r="E37">
        <v>0</v>
      </c>
      <c r="F37">
        <v>0</v>
      </c>
      <c r="G37">
        <v>1</v>
      </c>
      <c r="H37">
        <v>0</v>
      </c>
      <c r="I37" t="s">
        <v>36</v>
      </c>
      <c r="J37" t="s">
        <v>36</v>
      </c>
      <c r="K37" t="s">
        <v>36</v>
      </c>
      <c r="L37" t="s">
        <v>36</v>
      </c>
      <c r="M37" t="s">
        <v>36</v>
      </c>
      <c r="N37" t="s">
        <v>36</v>
      </c>
      <c r="O37" t="s">
        <v>36</v>
      </c>
      <c r="P37" t="s">
        <v>36</v>
      </c>
      <c r="Q37" t="s">
        <v>36</v>
      </c>
      <c r="R37" t="s">
        <v>36</v>
      </c>
      <c r="S37">
        <f t="shared" si="2"/>
        <v>10</v>
      </c>
      <c r="T37">
        <f t="shared" si="2"/>
        <v>0</v>
      </c>
      <c r="U37">
        <f t="shared" si="2"/>
        <v>0</v>
      </c>
    </row>
    <row r="38" spans="1:21" x14ac:dyDescent="0.3">
      <c r="A38" t="s">
        <v>186</v>
      </c>
      <c r="B38" t="s">
        <v>187</v>
      </c>
      <c r="C38">
        <v>26</v>
      </c>
      <c r="D38">
        <v>1</v>
      </c>
      <c r="E38">
        <v>0</v>
      </c>
      <c r="F38">
        <v>1</v>
      </c>
      <c r="G38">
        <v>0</v>
      </c>
      <c r="H38">
        <v>0</v>
      </c>
      <c r="I38" t="s">
        <v>36</v>
      </c>
      <c r="J38" t="s">
        <v>36</v>
      </c>
      <c r="S38">
        <f t="shared" si="2"/>
        <v>2</v>
      </c>
      <c r="T38">
        <f t="shared" si="2"/>
        <v>0</v>
      </c>
      <c r="U38">
        <f t="shared" si="2"/>
        <v>0</v>
      </c>
    </row>
    <row r="39" spans="1:21" x14ac:dyDescent="0.3">
      <c r="A39" t="s">
        <v>122</v>
      </c>
      <c r="B39" t="s">
        <v>123</v>
      </c>
      <c r="C39">
        <v>20</v>
      </c>
      <c r="D39">
        <v>1</v>
      </c>
      <c r="E39">
        <v>0</v>
      </c>
      <c r="F39">
        <v>0</v>
      </c>
      <c r="G39">
        <v>1</v>
      </c>
      <c r="H39">
        <v>0</v>
      </c>
      <c r="N39" t="s">
        <v>36</v>
      </c>
      <c r="S39">
        <f t="shared" si="2"/>
        <v>1</v>
      </c>
      <c r="T39">
        <f t="shared" si="2"/>
        <v>0</v>
      </c>
      <c r="U39">
        <f t="shared" si="2"/>
        <v>0</v>
      </c>
    </row>
    <row r="40" spans="1:21" x14ac:dyDescent="0.3">
      <c r="A40" t="s">
        <v>124</v>
      </c>
      <c r="B40" t="s">
        <v>125</v>
      </c>
      <c r="C40">
        <v>23</v>
      </c>
      <c r="D40">
        <v>1</v>
      </c>
      <c r="E40">
        <v>0</v>
      </c>
      <c r="F40">
        <v>0</v>
      </c>
      <c r="G40">
        <v>0</v>
      </c>
      <c r="H40">
        <v>1</v>
      </c>
      <c r="I40" t="s">
        <v>31</v>
      </c>
      <c r="J40" t="s">
        <v>31</v>
      </c>
      <c r="K40" t="s">
        <v>31</v>
      </c>
      <c r="L40" t="s">
        <v>31</v>
      </c>
      <c r="M40" t="s">
        <v>31</v>
      </c>
      <c r="N40" t="s">
        <v>31</v>
      </c>
      <c r="P40" t="s">
        <v>31</v>
      </c>
      <c r="Q40" t="s">
        <v>31</v>
      </c>
      <c r="R40" t="s">
        <v>31</v>
      </c>
      <c r="S40">
        <f t="shared" si="2"/>
        <v>0</v>
      </c>
      <c r="T40">
        <f t="shared" si="2"/>
        <v>9</v>
      </c>
      <c r="U40">
        <f t="shared" si="2"/>
        <v>0</v>
      </c>
    </row>
    <row r="41" spans="1:21" x14ac:dyDescent="0.3">
      <c r="A41" t="s">
        <v>128</v>
      </c>
      <c r="B41" t="s">
        <v>129</v>
      </c>
      <c r="C41">
        <v>30</v>
      </c>
      <c r="D41">
        <v>1</v>
      </c>
      <c r="E41">
        <v>0</v>
      </c>
      <c r="F41">
        <v>0</v>
      </c>
      <c r="G41">
        <v>0</v>
      </c>
      <c r="H41">
        <v>1</v>
      </c>
      <c r="M41" t="s">
        <v>31</v>
      </c>
      <c r="O41" t="s">
        <v>31</v>
      </c>
      <c r="P41" t="s">
        <v>31</v>
      </c>
      <c r="S41">
        <f t="shared" si="2"/>
        <v>0</v>
      </c>
      <c r="T41">
        <f t="shared" si="2"/>
        <v>3</v>
      </c>
      <c r="U41">
        <f t="shared" si="2"/>
        <v>0</v>
      </c>
    </row>
    <row r="42" spans="1:21" x14ac:dyDescent="0.3">
      <c r="A42" t="s">
        <v>130</v>
      </c>
      <c r="B42" t="s">
        <v>131</v>
      </c>
      <c r="C42">
        <v>24</v>
      </c>
      <c r="D42">
        <v>1</v>
      </c>
      <c r="E42">
        <v>0</v>
      </c>
      <c r="F42">
        <v>0</v>
      </c>
      <c r="G42">
        <v>1</v>
      </c>
      <c r="H42">
        <v>0</v>
      </c>
      <c r="I42" t="s">
        <v>31</v>
      </c>
      <c r="J42" t="s">
        <v>31</v>
      </c>
      <c r="K42" t="s">
        <v>31</v>
      </c>
      <c r="L42" t="s">
        <v>31</v>
      </c>
      <c r="M42" t="s">
        <v>31</v>
      </c>
      <c r="N42" t="s">
        <v>31</v>
      </c>
      <c r="O42" t="s">
        <v>31</v>
      </c>
      <c r="P42" t="s">
        <v>31</v>
      </c>
      <c r="Q42" t="s">
        <v>31</v>
      </c>
      <c r="R42" t="s">
        <v>31</v>
      </c>
      <c r="S42">
        <f t="shared" si="2"/>
        <v>0</v>
      </c>
      <c r="T42">
        <f t="shared" si="2"/>
        <v>10</v>
      </c>
      <c r="U42">
        <f t="shared" si="2"/>
        <v>0</v>
      </c>
    </row>
    <row r="43" spans="1:21" x14ac:dyDescent="0.3">
      <c r="A43" t="s">
        <v>188</v>
      </c>
      <c r="B43" t="s">
        <v>189</v>
      </c>
      <c r="C43">
        <v>23</v>
      </c>
      <c r="D43">
        <v>0</v>
      </c>
      <c r="E43">
        <v>0</v>
      </c>
      <c r="F43">
        <v>0</v>
      </c>
      <c r="G43">
        <v>0</v>
      </c>
      <c r="H43">
        <v>1</v>
      </c>
      <c r="I43" t="s">
        <v>45</v>
      </c>
      <c r="L43" t="s">
        <v>45</v>
      </c>
      <c r="M43" t="s">
        <v>45</v>
      </c>
      <c r="N43" t="s">
        <v>45</v>
      </c>
      <c r="O43" t="s">
        <v>45</v>
      </c>
      <c r="P43" t="s">
        <v>45</v>
      </c>
      <c r="Q43" t="s">
        <v>45</v>
      </c>
      <c r="R43" t="s">
        <v>45</v>
      </c>
      <c r="S43">
        <f t="shared" si="2"/>
        <v>0</v>
      </c>
      <c r="T43">
        <f t="shared" si="2"/>
        <v>0</v>
      </c>
      <c r="U43">
        <f t="shared" si="2"/>
        <v>8</v>
      </c>
    </row>
    <row r="44" spans="1:21" x14ac:dyDescent="0.3">
      <c r="A44" t="s">
        <v>132</v>
      </c>
      <c r="B44" t="s">
        <v>133</v>
      </c>
      <c r="C44">
        <v>27</v>
      </c>
      <c r="D44">
        <v>1</v>
      </c>
      <c r="E44">
        <v>0</v>
      </c>
      <c r="F44">
        <v>0</v>
      </c>
      <c r="G44">
        <v>0</v>
      </c>
      <c r="H44">
        <v>1</v>
      </c>
      <c r="J44" t="s">
        <v>31</v>
      </c>
      <c r="K44" t="s">
        <v>31</v>
      </c>
      <c r="L44" t="s">
        <v>31</v>
      </c>
      <c r="M44" t="s">
        <v>31</v>
      </c>
      <c r="N44" t="s">
        <v>31</v>
      </c>
      <c r="O44" t="s">
        <v>31</v>
      </c>
      <c r="P44" t="s">
        <v>31</v>
      </c>
      <c r="Q44" t="s">
        <v>31</v>
      </c>
      <c r="R44" t="s">
        <v>31</v>
      </c>
      <c r="S44">
        <f t="shared" si="2"/>
        <v>0</v>
      </c>
      <c r="T44">
        <f t="shared" si="2"/>
        <v>9</v>
      </c>
      <c r="U44">
        <f t="shared" si="2"/>
        <v>0</v>
      </c>
    </row>
    <row r="45" spans="1:21" x14ac:dyDescent="0.3">
      <c r="A45" t="s">
        <v>206</v>
      </c>
      <c r="B45" t="s">
        <v>207</v>
      </c>
      <c r="C45">
        <v>26</v>
      </c>
      <c r="D45">
        <v>0</v>
      </c>
      <c r="E45">
        <v>1</v>
      </c>
      <c r="F45">
        <v>0</v>
      </c>
      <c r="G45">
        <v>0</v>
      </c>
      <c r="H45">
        <v>0</v>
      </c>
      <c r="K45" t="s">
        <v>45</v>
      </c>
      <c r="L45" t="s">
        <v>45</v>
      </c>
      <c r="S45">
        <f t="shared" si="2"/>
        <v>0</v>
      </c>
      <c r="T45">
        <f t="shared" si="2"/>
        <v>0</v>
      </c>
      <c r="U45">
        <f t="shared" si="2"/>
        <v>2</v>
      </c>
    </row>
    <row r="46" spans="1:21" x14ac:dyDescent="0.3">
      <c r="A46" t="s">
        <v>134</v>
      </c>
      <c r="B46" t="s">
        <v>135</v>
      </c>
      <c r="C46">
        <v>20</v>
      </c>
      <c r="D46">
        <v>1</v>
      </c>
      <c r="E46">
        <v>0</v>
      </c>
      <c r="F46">
        <v>0</v>
      </c>
      <c r="G46">
        <v>0</v>
      </c>
      <c r="H46">
        <v>1</v>
      </c>
      <c r="Q46" t="s">
        <v>31</v>
      </c>
      <c r="R46" t="s">
        <v>31</v>
      </c>
      <c r="S46">
        <f t="shared" si="2"/>
        <v>0</v>
      </c>
      <c r="T46">
        <f t="shared" si="2"/>
        <v>2</v>
      </c>
      <c r="U46">
        <f t="shared" si="2"/>
        <v>0</v>
      </c>
    </row>
    <row r="47" spans="1:21" x14ac:dyDescent="0.3">
      <c r="A47" t="s">
        <v>190</v>
      </c>
      <c r="B47" t="s">
        <v>191</v>
      </c>
      <c r="C47">
        <v>26</v>
      </c>
      <c r="D47">
        <v>1</v>
      </c>
      <c r="E47">
        <v>0</v>
      </c>
      <c r="F47">
        <v>0</v>
      </c>
      <c r="G47">
        <v>0</v>
      </c>
      <c r="H47">
        <v>1</v>
      </c>
      <c r="I47" t="s">
        <v>36</v>
      </c>
      <c r="J47" t="s">
        <v>36</v>
      </c>
      <c r="S47">
        <f t="shared" si="2"/>
        <v>2</v>
      </c>
      <c r="T47">
        <f t="shared" si="2"/>
        <v>0</v>
      </c>
      <c r="U47">
        <f t="shared" si="2"/>
        <v>0</v>
      </c>
    </row>
    <row r="48" spans="1:21" x14ac:dyDescent="0.3">
      <c r="A48" t="s">
        <v>208</v>
      </c>
      <c r="B48" t="s">
        <v>209</v>
      </c>
      <c r="C48">
        <v>20</v>
      </c>
      <c r="D48">
        <v>0</v>
      </c>
      <c r="E48">
        <v>0</v>
      </c>
      <c r="F48">
        <v>0</v>
      </c>
      <c r="G48">
        <v>1</v>
      </c>
      <c r="H48">
        <v>0</v>
      </c>
      <c r="P48" t="s">
        <v>45</v>
      </c>
      <c r="S48">
        <f t="shared" si="2"/>
        <v>0</v>
      </c>
      <c r="T48">
        <f t="shared" si="2"/>
        <v>0</v>
      </c>
      <c r="U48">
        <f t="shared" si="2"/>
        <v>1</v>
      </c>
    </row>
    <row r="49" spans="1:21" x14ac:dyDescent="0.3">
      <c r="A49" t="s">
        <v>138</v>
      </c>
      <c r="B49" t="s">
        <v>139</v>
      </c>
      <c r="C49">
        <v>31</v>
      </c>
      <c r="D49">
        <v>1</v>
      </c>
      <c r="E49">
        <v>0</v>
      </c>
      <c r="F49">
        <v>0</v>
      </c>
      <c r="G49">
        <v>0</v>
      </c>
      <c r="H49">
        <v>1</v>
      </c>
      <c r="I49" t="s">
        <v>31</v>
      </c>
      <c r="J49" t="s">
        <v>31</v>
      </c>
      <c r="K49" t="s">
        <v>31</v>
      </c>
      <c r="L49" t="s">
        <v>31</v>
      </c>
      <c r="M49" t="s">
        <v>31</v>
      </c>
      <c r="N49" t="s">
        <v>31</v>
      </c>
      <c r="O49" t="s">
        <v>31</v>
      </c>
      <c r="S49">
        <f t="shared" si="2"/>
        <v>0</v>
      </c>
      <c r="T49">
        <f t="shared" si="2"/>
        <v>7</v>
      </c>
      <c r="U49">
        <f t="shared" si="2"/>
        <v>0</v>
      </c>
    </row>
    <row r="50" spans="1:21" x14ac:dyDescent="0.3">
      <c r="A50" t="s">
        <v>210</v>
      </c>
      <c r="B50" t="s">
        <v>211</v>
      </c>
      <c r="C50">
        <v>21</v>
      </c>
      <c r="D50">
        <v>0</v>
      </c>
      <c r="E50">
        <v>0</v>
      </c>
      <c r="F50">
        <v>1</v>
      </c>
      <c r="G50">
        <v>0</v>
      </c>
      <c r="H50">
        <v>0</v>
      </c>
      <c r="K50" t="s">
        <v>45</v>
      </c>
      <c r="L50" t="s">
        <v>45</v>
      </c>
      <c r="M50" t="s">
        <v>45</v>
      </c>
      <c r="N50" t="s">
        <v>45</v>
      </c>
      <c r="P50" t="s">
        <v>45</v>
      </c>
      <c r="Q50" t="s">
        <v>45</v>
      </c>
      <c r="S50">
        <f t="shared" si="2"/>
        <v>0</v>
      </c>
      <c r="T50">
        <f t="shared" si="2"/>
        <v>0</v>
      </c>
      <c r="U50">
        <f t="shared" si="2"/>
        <v>6</v>
      </c>
    </row>
    <row r="51" spans="1:21" x14ac:dyDescent="0.3">
      <c r="A51" t="s">
        <v>140</v>
      </c>
      <c r="B51" t="s">
        <v>141</v>
      </c>
      <c r="C51">
        <v>20</v>
      </c>
      <c r="D51">
        <v>1</v>
      </c>
      <c r="E51">
        <v>0</v>
      </c>
      <c r="F51">
        <v>0</v>
      </c>
      <c r="G51">
        <v>1</v>
      </c>
      <c r="H51">
        <v>1</v>
      </c>
      <c r="O51" t="s">
        <v>36</v>
      </c>
      <c r="Q51" t="s">
        <v>36</v>
      </c>
      <c r="R51" t="s">
        <v>36</v>
      </c>
      <c r="S51">
        <f t="shared" si="2"/>
        <v>3</v>
      </c>
      <c r="T51">
        <f t="shared" si="2"/>
        <v>0</v>
      </c>
      <c r="U51">
        <f t="shared" si="2"/>
        <v>0</v>
      </c>
    </row>
    <row r="52" spans="1:21" x14ac:dyDescent="0.3">
      <c r="A52" t="s">
        <v>142</v>
      </c>
      <c r="B52" t="s">
        <v>143</v>
      </c>
      <c r="C52">
        <v>18</v>
      </c>
      <c r="D52">
        <v>1</v>
      </c>
      <c r="E52">
        <v>0</v>
      </c>
      <c r="F52">
        <v>0</v>
      </c>
      <c r="G52">
        <v>1</v>
      </c>
      <c r="H52">
        <v>0</v>
      </c>
      <c r="I52" t="s">
        <v>31</v>
      </c>
      <c r="J52" t="s">
        <v>31</v>
      </c>
      <c r="K52" t="s">
        <v>31</v>
      </c>
      <c r="L52" t="s">
        <v>31</v>
      </c>
      <c r="M52" t="s">
        <v>31</v>
      </c>
      <c r="N52" t="s">
        <v>31</v>
      </c>
      <c r="O52" t="s">
        <v>31</v>
      </c>
      <c r="P52" t="s">
        <v>31</v>
      </c>
      <c r="Q52" t="s">
        <v>31</v>
      </c>
      <c r="R52" t="s">
        <v>31</v>
      </c>
      <c r="S52">
        <f t="shared" si="2"/>
        <v>0</v>
      </c>
      <c r="T52">
        <f t="shared" si="2"/>
        <v>10</v>
      </c>
      <c r="U52">
        <f t="shared" si="2"/>
        <v>0</v>
      </c>
    </row>
    <row r="53" spans="1:21" x14ac:dyDescent="0.3">
      <c r="A53" t="s">
        <v>144</v>
      </c>
      <c r="B53" t="s">
        <v>145</v>
      </c>
      <c r="C53">
        <v>30</v>
      </c>
      <c r="D53">
        <v>1</v>
      </c>
      <c r="E53">
        <v>0</v>
      </c>
      <c r="F53">
        <v>0</v>
      </c>
      <c r="G53">
        <v>0</v>
      </c>
      <c r="H53">
        <v>1</v>
      </c>
      <c r="I53" t="s">
        <v>31</v>
      </c>
      <c r="J53" t="s">
        <v>31</v>
      </c>
      <c r="K53" t="s">
        <v>31</v>
      </c>
      <c r="L53" t="s">
        <v>31</v>
      </c>
      <c r="S53">
        <f t="shared" si="2"/>
        <v>0</v>
      </c>
      <c r="T53">
        <f t="shared" si="2"/>
        <v>4</v>
      </c>
      <c r="U53">
        <f t="shared" si="2"/>
        <v>0</v>
      </c>
    </row>
    <row r="54" spans="1:21" x14ac:dyDescent="0.3">
      <c r="A54" t="s">
        <v>146</v>
      </c>
      <c r="B54" t="s">
        <v>147</v>
      </c>
      <c r="C54">
        <v>21</v>
      </c>
      <c r="D54">
        <v>1</v>
      </c>
      <c r="E54">
        <v>0</v>
      </c>
      <c r="F54">
        <v>1</v>
      </c>
      <c r="G54">
        <v>0</v>
      </c>
      <c r="H54">
        <v>0</v>
      </c>
      <c r="I54" t="s">
        <v>31</v>
      </c>
      <c r="K54" t="s">
        <v>31</v>
      </c>
      <c r="L54" t="s">
        <v>31</v>
      </c>
      <c r="M54" t="s">
        <v>31</v>
      </c>
      <c r="N54" t="s">
        <v>31</v>
      </c>
      <c r="O54" t="s">
        <v>31</v>
      </c>
      <c r="P54" t="s">
        <v>31</v>
      </c>
      <c r="Q54" t="s">
        <v>31</v>
      </c>
      <c r="R54" t="s">
        <v>31</v>
      </c>
      <c r="S54">
        <f t="shared" si="2"/>
        <v>0</v>
      </c>
      <c r="T54">
        <f t="shared" si="2"/>
        <v>9</v>
      </c>
      <c r="U54">
        <f t="shared" si="2"/>
        <v>0</v>
      </c>
    </row>
    <row r="55" spans="1:21" x14ac:dyDescent="0.3">
      <c r="A55" t="s">
        <v>148</v>
      </c>
      <c r="B55" t="s">
        <v>149</v>
      </c>
      <c r="C55">
        <v>19</v>
      </c>
      <c r="D55">
        <v>0</v>
      </c>
      <c r="E55">
        <v>0</v>
      </c>
      <c r="F55">
        <v>0</v>
      </c>
      <c r="G55">
        <v>1</v>
      </c>
      <c r="H55">
        <v>0</v>
      </c>
      <c r="R55" t="s">
        <v>45</v>
      </c>
      <c r="S55">
        <f t="shared" si="2"/>
        <v>0</v>
      </c>
      <c r="T55">
        <f t="shared" si="2"/>
        <v>0</v>
      </c>
      <c r="U55">
        <f t="shared" si="2"/>
        <v>1</v>
      </c>
    </row>
    <row r="56" spans="1:21" x14ac:dyDescent="0.3">
      <c r="A56" t="s">
        <v>194</v>
      </c>
      <c r="B56" t="s">
        <v>195</v>
      </c>
      <c r="C56">
        <v>29</v>
      </c>
      <c r="D56">
        <v>1</v>
      </c>
      <c r="E56">
        <v>0</v>
      </c>
      <c r="F56">
        <v>0</v>
      </c>
      <c r="G56">
        <v>0</v>
      </c>
      <c r="H56">
        <v>1</v>
      </c>
      <c r="I56" t="s">
        <v>31</v>
      </c>
      <c r="J56" t="s">
        <v>31</v>
      </c>
      <c r="K56" t="s">
        <v>31</v>
      </c>
      <c r="L56" t="s">
        <v>31</v>
      </c>
      <c r="N56" t="s">
        <v>31</v>
      </c>
      <c r="P56" t="s">
        <v>31</v>
      </c>
      <c r="Q56" t="s">
        <v>31</v>
      </c>
      <c r="S56">
        <f t="shared" si="2"/>
        <v>0</v>
      </c>
      <c r="T56">
        <f t="shared" si="2"/>
        <v>7</v>
      </c>
      <c r="U56">
        <f t="shared" si="2"/>
        <v>0</v>
      </c>
    </row>
    <row r="57" spans="1:21" x14ac:dyDescent="0.3">
      <c r="A57" t="s">
        <v>196</v>
      </c>
      <c r="B57" t="s">
        <v>197</v>
      </c>
      <c r="C57">
        <v>26</v>
      </c>
      <c r="D57">
        <v>0</v>
      </c>
      <c r="E57">
        <v>0</v>
      </c>
      <c r="F57">
        <v>0</v>
      </c>
      <c r="G57">
        <v>0</v>
      </c>
      <c r="H57">
        <v>1</v>
      </c>
      <c r="I57" t="s">
        <v>45</v>
      </c>
      <c r="J57" t="s">
        <v>45</v>
      </c>
      <c r="K57" t="s">
        <v>45</v>
      </c>
      <c r="L57" t="s">
        <v>45</v>
      </c>
      <c r="M57" t="s">
        <v>45</v>
      </c>
      <c r="N57" t="s">
        <v>45</v>
      </c>
      <c r="O57" t="s">
        <v>45</v>
      </c>
      <c r="Q57" t="s">
        <v>45</v>
      </c>
      <c r="R57" t="s">
        <v>45</v>
      </c>
      <c r="S57">
        <f t="shared" si="2"/>
        <v>0</v>
      </c>
      <c r="T57">
        <f t="shared" si="2"/>
        <v>0</v>
      </c>
      <c r="U57">
        <f t="shared" si="2"/>
        <v>9</v>
      </c>
    </row>
    <row r="58" spans="1:21" x14ac:dyDescent="0.3">
      <c r="A58" t="s">
        <v>154</v>
      </c>
      <c r="B58" t="s">
        <v>155</v>
      </c>
      <c r="C58">
        <v>28</v>
      </c>
      <c r="D58">
        <v>1</v>
      </c>
      <c r="E58">
        <v>0</v>
      </c>
      <c r="F58">
        <v>1</v>
      </c>
      <c r="G58">
        <v>0</v>
      </c>
      <c r="H58">
        <v>0</v>
      </c>
      <c r="I58" t="s">
        <v>31</v>
      </c>
      <c r="J58" t="s">
        <v>31</v>
      </c>
      <c r="K58" t="s">
        <v>31</v>
      </c>
      <c r="L58" t="s">
        <v>31</v>
      </c>
      <c r="M58" t="s">
        <v>31</v>
      </c>
      <c r="N58" t="s">
        <v>31</v>
      </c>
      <c r="S58">
        <f t="shared" si="2"/>
        <v>0</v>
      </c>
      <c r="T58">
        <f t="shared" si="2"/>
        <v>6</v>
      </c>
      <c r="U58">
        <f t="shared" si="2"/>
        <v>0</v>
      </c>
    </row>
    <row r="59" spans="1:21" x14ac:dyDescent="0.3">
      <c r="A59" t="s">
        <v>200</v>
      </c>
      <c r="B59" t="s">
        <v>201</v>
      </c>
      <c r="C59">
        <v>22</v>
      </c>
      <c r="D59">
        <v>1</v>
      </c>
      <c r="E59">
        <v>0</v>
      </c>
      <c r="F59">
        <v>0</v>
      </c>
      <c r="G59">
        <v>0</v>
      </c>
      <c r="H59">
        <v>1</v>
      </c>
      <c r="I59" t="s">
        <v>36</v>
      </c>
      <c r="L59" t="s">
        <v>36</v>
      </c>
      <c r="S59">
        <f t="shared" si="2"/>
        <v>2</v>
      </c>
      <c r="T59">
        <f t="shared" si="2"/>
        <v>0</v>
      </c>
      <c r="U59">
        <f t="shared" si="2"/>
        <v>0</v>
      </c>
    </row>
    <row r="60" spans="1:21" x14ac:dyDescent="0.3">
      <c r="A60" t="s">
        <v>162</v>
      </c>
      <c r="B60" t="s">
        <v>163</v>
      </c>
      <c r="C60">
        <v>23</v>
      </c>
      <c r="D60">
        <v>1</v>
      </c>
      <c r="E60">
        <v>0</v>
      </c>
      <c r="F60">
        <v>1</v>
      </c>
      <c r="G60">
        <v>0</v>
      </c>
      <c r="H60">
        <v>0</v>
      </c>
      <c r="R60" t="s">
        <v>36</v>
      </c>
      <c r="S60">
        <f t="shared" si="2"/>
        <v>1</v>
      </c>
      <c r="T60">
        <f t="shared" si="2"/>
        <v>0</v>
      </c>
      <c r="U60">
        <f t="shared" si="2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D5184-3C60-4139-AF8A-D413BDE90B99}">
  <dimension ref="A1:U78"/>
  <sheetViews>
    <sheetView topLeftCell="A49" zoomScale="70" zoomScaleNormal="70" workbookViewId="0">
      <selection activeCell="S49" sqref="S1:U1048576"/>
    </sheetView>
  </sheetViews>
  <sheetFormatPr defaultRowHeight="14.4" x14ac:dyDescent="0.3"/>
  <sheetData>
    <row r="1" spans="1:21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4" t="s">
        <v>36</v>
      </c>
      <c r="T1" s="4" t="s">
        <v>31</v>
      </c>
      <c r="U1" s="4" t="s">
        <v>45</v>
      </c>
    </row>
    <row r="2" spans="1:21" x14ac:dyDescent="0.3">
      <c r="A2" t="s">
        <v>29</v>
      </c>
      <c r="B2" t="s">
        <v>30</v>
      </c>
      <c r="C2">
        <v>18</v>
      </c>
      <c r="D2">
        <v>1</v>
      </c>
      <c r="E2">
        <v>0</v>
      </c>
      <c r="F2">
        <v>1</v>
      </c>
      <c r="G2">
        <v>0</v>
      </c>
      <c r="H2">
        <v>0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>
        <f>COUNTIF($I2:$R2, S$1)</f>
        <v>0</v>
      </c>
      <c r="T2">
        <f t="shared" ref="T2:U17" si="0">COUNTIF($I2:$R2, T$1)</f>
        <v>5</v>
      </c>
      <c r="U2">
        <f t="shared" si="0"/>
        <v>0</v>
      </c>
    </row>
    <row r="3" spans="1:21" x14ac:dyDescent="0.3">
      <c r="A3" t="s">
        <v>32</v>
      </c>
      <c r="B3" t="s">
        <v>33</v>
      </c>
      <c r="C3">
        <v>26</v>
      </c>
      <c r="D3">
        <v>1</v>
      </c>
      <c r="E3">
        <v>0</v>
      </c>
      <c r="F3">
        <v>0</v>
      </c>
      <c r="G3">
        <v>0</v>
      </c>
      <c r="H3">
        <v>1</v>
      </c>
      <c r="I3" t="s">
        <v>31</v>
      </c>
      <c r="J3" t="s">
        <v>31</v>
      </c>
      <c r="K3" t="s">
        <v>31</v>
      </c>
      <c r="L3" t="s">
        <v>31</v>
      </c>
      <c r="M3" t="s">
        <v>31</v>
      </c>
      <c r="S3">
        <f t="shared" ref="S3:U34" si="1">COUNTIF($I3:$R3, S$1)</f>
        <v>0</v>
      </c>
      <c r="T3">
        <f t="shared" si="0"/>
        <v>5</v>
      </c>
      <c r="U3">
        <f t="shared" si="0"/>
        <v>0</v>
      </c>
    </row>
    <row r="4" spans="1:21" x14ac:dyDescent="0.3">
      <c r="A4" t="s">
        <v>34</v>
      </c>
      <c r="B4" t="s">
        <v>35</v>
      </c>
      <c r="C4">
        <v>28</v>
      </c>
      <c r="D4">
        <v>1</v>
      </c>
      <c r="E4">
        <v>0</v>
      </c>
      <c r="F4">
        <v>0</v>
      </c>
      <c r="G4">
        <v>0</v>
      </c>
      <c r="H4">
        <v>1</v>
      </c>
      <c r="O4" t="s">
        <v>31</v>
      </c>
      <c r="S4">
        <f t="shared" si="1"/>
        <v>0</v>
      </c>
      <c r="T4">
        <f t="shared" si="0"/>
        <v>1</v>
      </c>
      <c r="U4">
        <f t="shared" si="0"/>
        <v>0</v>
      </c>
    </row>
    <row r="5" spans="1:21" x14ac:dyDescent="0.3">
      <c r="A5" t="s">
        <v>37</v>
      </c>
      <c r="B5" t="s">
        <v>38</v>
      </c>
      <c r="C5">
        <v>21</v>
      </c>
      <c r="D5">
        <v>1</v>
      </c>
      <c r="E5">
        <v>0</v>
      </c>
      <c r="F5">
        <v>1</v>
      </c>
      <c r="G5">
        <v>0</v>
      </c>
      <c r="H5">
        <v>0</v>
      </c>
      <c r="O5" t="s">
        <v>36</v>
      </c>
      <c r="S5">
        <f t="shared" si="1"/>
        <v>1</v>
      </c>
      <c r="T5">
        <f t="shared" si="0"/>
        <v>0</v>
      </c>
      <c r="U5">
        <f t="shared" si="0"/>
        <v>0</v>
      </c>
    </row>
    <row r="6" spans="1:21" x14ac:dyDescent="0.3">
      <c r="A6" t="s">
        <v>39</v>
      </c>
      <c r="B6" t="s">
        <v>40</v>
      </c>
      <c r="C6">
        <v>20</v>
      </c>
      <c r="D6">
        <v>1</v>
      </c>
      <c r="E6">
        <v>0</v>
      </c>
      <c r="F6">
        <v>1</v>
      </c>
      <c r="G6">
        <v>1</v>
      </c>
      <c r="H6">
        <v>0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>
        <f t="shared" si="1"/>
        <v>5</v>
      </c>
      <c r="T6">
        <f t="shared" si="0"/>
        <v>5</v>
      </c>
      <c r="U6">
        <f t="shared" si="0"/>
        <v>0</v>
      </c>
    </row>
    <row r="7" spans="1:21" x14ac:dyDescent="0.3">
      <c r="A7" t="s">
        <v>164</v>
      </c>
      <c r="B7" t="s">
        <v>165</v>
      </c>
      <c r="C7">
        <v>18</v>
      </c>
      <c r="D7">
        <v>0</v>
      </c>
      <c r="E7">
        <v>1</v>
      </c>
      <c r="F7">
        <v>0</v>
      </c>
      <c r="G7">
        <v>0</v>
      </c>
      <c r="H7">
        <v>0</v>
      </c>
      <c r="J7" t="s">
        <v>45</v>
      </c>
      <c r="L7" t="s">
        <v>45</v>
      </c>
      <c r="S7">
        <f t="shared" si="1"/>
        <v>0</v>
      </c>
      <c r="T7">
        <f t="shared" si="0"/>
        <v>0</v>
      </c>
      <c r="U7">
        <f t="shared" si="0"/>
        <v>2</v>
      </c>
    </row>
    <row r="8" spans="1:21" x14ac:dyDescent="0.3">
      <c r="A8" t="s">
        <v>166</v>
      </c>
      <c r="B8" t="s">
        <v>167</v>
      </c>
      <c r="C8">
        <v>20</v>
      </c>
      <c r="D8">
        <v>1</v>
      </c>
      <c r="E8">
        <v>0</v>
      </c>
      <c r="F8">
        <v>0</v>
      </c>
      <c r="G8">
        <v>1</v>
      </c>
      <c r="H8">
        <v>0</v>
      </c>
      <c r="I8" t="s">
        <v>36</v>
      </c>
      <c r="K8" t="s">
        <v>36</v>
      </c>
      <c r="L8" t="s">
        <v>36</v>
      </c>
      <c r="M8" t="s">
        <v>36</v>
      </c>
      <c r="S8">
        <f t="shared" si="1"/>
        <v>4</v>
      </c>
      <c r="T8">
        <f t="shared" si="0"/>
        <v>0</v>
      </c>
      <c r="U8">
        <f t="shared" si="0"/>
        <v>0</v>
      </c>
    </row>
    <row r="9" spans="1:21" x14ac:dyDescent="0.3">
      <c r="A9" t="s">
        <v>41</v>
      </c>
      <c r="B9" t="s">
        <v>42</v>
      </c>
      <c r="C9">
        <v>23</v>
      </c>
      <c r="D9">
        <v>1</v>
      </c>
      <c r="E9">
        <v>0</v>
      </c>
      <c r="F9">
        <v>0</v>
      </c>
      <c r="G9">
        <v>1</v>
      </c>
      <c r="H9">
        <v>0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>
        <f t="shared" si="1"/>
        <v>8</v>
      </c>
      <c r="T9">
        <f t="shared" si="0"/>
        <v>0</v>
      </c>
      <c r="U9">
        <f t="shared" si="0"/>
        <v>0</v>
      </c>
    </row>
    <row r="10" spans="1:21" x14ac:dyDescent="0.3">
      <c r="A10" t="s">
        <v>46</v>
      </c>
      <c r="B10" t="s">
        <v>47</v>
      </c>
      <c r="C10">
        <v>20</v>
      </c>
      <c r="D10">
        <v>1</v>
      </c>
      <c r="E10">
        <v>0</v>
      </c>
      <c r="F10">
        <v>0</v>
      </c>
      <c r="G10">
        <v>0</v>
      </c>
      <c r="H10">
        <v>1</v>
      </c>
      <c r="N10" t="s">
        <v>36</v>
      </c>
      <c r="O10" t="s">
        <v>36</v>
      </c>
      <c r="P10" t="s">
        <v>36</v>
      </c>
      <c r="Q10" t="s">
        <v>36</v>
      </c>
      <c r="R10" t="s">
        <v>36</v>
      </c>
      <c r="S10">
        <f t="shared" si="1"/>
        <v>5</v>
      </c>
      <c r="T10">
        <f t="shared" si="0"/>
        <v>0</v>
      </c>
      <c r="U10">
        <f t="shared" si="0"/>
        <v>0</v>
      </c>
    </row>
    <row r="11" spans="1:21" x14ac:dyDescent="0.3">
      <c r="A11" t="s">
        <v>48</v>
      </c>
      <c r="B11" t="s">
        <v>49</v>
      </c>
      <c r="C11">
        <v>22</v>
      </c>
      <c r="D11">
        <v>0</v>
      </c>
      <c r="E11">
        <v>0</v>
      </c>
      <c r="F11">
        <v>0</v>
      </c>
      <c r="G11">
        <v>0</v>
      </c>
      <c r="H11">
        <v>1</v>
      </c>
      <c r="I11" t="s">
        <v>45</v>
      </c>
      <c r="K11" t="s">
        <v>45</v>
      </c>
      <c r="L11" t="s">
        <v>45</v>
      </c>
      <c r="M11" t="s">
        <v>45</v>
      </c>
      <c r="N11" t="s">
        <v>45</v>
      </c>
      <c r="O11" t="s">
        <v>45</v>
      </c>
      <c r="P11" t="s">
        <v>45</v>
      </c>
      <c r="Q11" t="s">
        <v>45</v>
      </c>
      <c r="R11" t="s">
        <v>45</v>
      </c>
      <c r="S11">
        <f t="shared" si="1"/>
        <v>0</v>
      </c>
      <c r="T11">
        <f t="shared" si="0"/>
        <v>0</v>
      </c>
      <c r="U11">
        <f t="shared" si="0"/>
        <v>9</v>
      </c>
    </row>
    <row r="12" spans="1:21" x14ac:dyDescent="0.3">
      <c r="A12" t="s">
        <v>50</v>
      </c>
      <c r="B12" t="s">
        <v>51</v>
      </c>
      <c r="C12">
        <v>20</v>
      </c>
      <c r="D12">
        <v>0</v>
      </c>
      <c r="E12">
        <v>0</v>
      </c>
      <c r="F12">
        <v>0</v>
      </c>
      <c r="G12">
        <v>1</v>
      </c>
      <c r="H12">
        <v>0</v>
      </c>
      <c r="N12" t="s">
        <v>45</v>
      </c>
      <c r="O12" t="s">
        <v>45</v>
      </c>
      <c r="P12" t="s">
        <v>45</v>
      </c>
      <c r="R12" t="s">
        <v>45</v>
      </c>
      <c r="S12">
        <f t="shared" si="1"/>
        <v>0</v>
      </c>
      <c r="T12">
        <f t="shared" si="0"/>
        <v>0</v>
      </c>
      <c r="U12">
        <f t="shared" si="0"/>
        <v>4</v>
      </c>
    </row>
    <row r="13" spans="1:21" x14ac:dyDescent="0.3">
      <c r="A13" t="s">
        <v>52</v>
      </c>
      <c r="B13" t="s">
        <v>53</v>
      </c>
      <c r="C13">
        <v>25</v>
      </c>
      <c r="D13">
        <v>1</v>
      </c>
      <c r="E13">
        <v>0</v>
      </c>
      <c r="F13">
        <v>0</v>
      </c>
      <c r="G13">
        <v>0</v>
      </c>
      <c r="H13">
        <v>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>
        <f t="shared" si="1"/>
        <v>0</v>
      </c>
      <c r="T13">
        <f t="shared" si="0"/>
        <v>10</v>
      </c>
      <c r="U13">
        <f t="shared" si="0"/>
        <v>0</v>
      </c>
    </row>
    <row r="14" spans="1:21" x14ac:dyDescent="0.3">
      <c r="A14" t="s">
        <v>168</v>
      </c>
      <c r="B14" t="s">
        <v>169</v>
      </c>
      <c r="C14">
        <v>27</v>
      </c>
      <c r="D14">
        <v>0</v>
      </c>
      <c r="E14">
        <v>0</v>
      </c>
      <c r="F14">
        <v>0</v>
      </c>
      <c r="G14">
        <v>0</v>
      </c>
      <c r="H14">
        <v>1</v>
      </c>
      <c r="I14" t="s">
        <v>45</v>
      </c>
      <c r="J14" t="s">
        <v>45</v>
      </c>
      <c r="K14" t="s">
        <v>45</v>
      </c>
      <c r="L14" t="s">
        <v>45</v>
      </c>
      <c r="M14" t="s">
        <v>45</v>
      </c>
      <c r="S14">
        <f t="shared" si="1"/>
        <v>0</v>
      </c>
      <c r="T14">
        <f t="shared" si="0"/>
        <v>0</v>
      </c>
      <c r="U14">
        <f t="shared" si="0"/>
        <v>5</v>
      </c>
    </row>
    <row r="15" spans="1:21" x14ac:dyDescent="0.3">
      <c r="A15" t="s">
        <v>54</v>
      </c>
      <c r="B15" t="s">
        <v>55</v>
      </c>
      <c r="C15">
        <v>18</v>
      </c>
      <c r="D15">
        <v>1</v>
      </c>
      <c r="E15">
        <v>0</v>
      </c>
      <c r="F15">
        <v>1</v>
      </c>
      <c r="G15">
        <v>1</v>
      </c>
      <c r="H15">
        <v>0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36</v>
      </c>
      <c r="O15" t="s">
        <v>36</v>
      </c>
      <c r="P15" t="s">
        <v>36</v>
      </c>
      <c r="Q15" t="s">
        <v>36</v>
      </c>
      <c r="R15" t="s">
        <v>36</v>
      </c>
      <c r="S15">
        <f t="shared" si="1"/>
        <v>5</v>
      </c>
      <c r="T15">
        <f t="shared" si="0"/>
        <v>5</v>
      </c>
      <c r="U15">
        <f t="shared" si="0"/>
        <v>0</v>
      </c>
    </row>
    <row r="16" spans="1:21" x14ac:dyDescent="0.3">
      <c r="A16" t="s">
        <v>170</v>
      </c>
      <c r="B16" t="s">
        <v>171</v>
      </c>
      <c r="C16">
        <v>26</v>
      </c>
      <c r="D16">
        <v>1</v>
      </c>
      <c r="E16">
        <v>0</v>
      </c>
      <c r="F16">
        <v>0</v>
      </c>
      <c r="G16">
        <v>0</v>
      </c>
      <c r="H16">
        <v>1</v>
      </c>
      <c r="I16" t="s">
        <v>31</v>
      </c>
      <c r="J16" t="s">
        <v>31</v>
      </c>
      <c r="K16" t="s">
        <v>31</v>
      </c>
      <c r="L16" t="s">
        <v>31</v>
      </c>
      <c r="M16" t="s">
        <v>31</v>
      </c>
      <c r="S16">
        <f t="shared" si="1"/>
        <v>0</v>
      </c>
      <c r="T16">
        <f t="shared" si="0"/>
        <v>5</v>
      </c>
      <c r="U16">
        <f t="shared" si="0"/>
        <v>0</v>
      </c>
    </row>
    <row r="17" spans="1:21" x14ac:dyDescent="0.3">
      <c r="A17" t="s">
        <v>56</v>
      </c>
      <c r="B17" t="s">
        <v>57</v>
      </c>
      <c r="C17">
        <v>26</v>
      </c>
      <c r="D17">
        <v>1</v>
      </c>
      <c r="E17">
        <v>0</v>
      </c>
      <c r="F17">
        <v>1</v>
      </c>
      <c r="G17">
        <v>0</v>
      </c>
      <c r="H17">
        <v>0</v>
      </c>
      <c r="M17" t="s">
        <v>36</v>
      </c>
      <c r="S17">
        <f t="shared" si="1"/>
        <v>1</v>
      </c>
      <c r="T17">
        <f t="shared" si="0"/>
        <v>0</v>
      </c>
      <c r="U17">
        <f t="shared" si="0"/>
        <v>0</v>
      </c>
    </row>
    <row r="18" spans="1:21" x14ac:dyDescent="0.3">
      <c r="A18" t="s">
        <v>58</v>
      </c>
      <c r="B18" t="s">
        <v>59</v>
      </c>
      <c r="C18">
        <v>20</v>
      </c>
      <c r="D18">
        <v>1</v>
      </c>
      <c r="E18">
        <v>0</v>
      </c>
      <c r="F18">
        <v>1</v>
      </c>
      <c r="G18">
        <v>1</v>
      </c>
      <c r="H18">
        <v>0</v>
      </c>
      <c r="P18" t="s">
        <v>36</v>
      </c>
      <c r="Q18" t="s">
        <v>36</v>
      </c>
      <c r="R18" t="s">
        <v>36</v>
      </c>
      <c r="S18">
        <f t="shared" si="1"/>
        <v>3</v>
      </c>
      <c r="T18">
        <f t="shared" si="1"/>
        <v>0</v>
      </c>
      <c r="U18">
        <f t="shared" si="1"/>
        <v>0</v>
      </c>
    </row>
    <row r="19" spans="1:21" x14ac:dyDescent="0.3">
      <c r="A19" t="s">
        <v>60</v>
      </c>
      <c r="B19" t="s">
        <v>61</v>
      </c>
      <c r="C19">
        <v>20</v>
      </c>
      <c r="D19">
        <v>1</v>
      </c>
      <c r="E19">
        <v>1</v>
      </c>
      <c r="F19">
        <v>0</v>
      </c>
      <c r="G19">
        <v>0</v>
      </c>
      <c r="H19">
        <v>0</v>
      </c>
      <c r="M19" t="s">
        <v>36</v>
      </c>
      <c r="N19" t="s">
        <v>31</v>
      </c>
      <c r="O19" t="s">
        <v>36</v>
      </c>
      <c r="P19" t="s">
        <v>36</v>
      </c>
      <c r="Q19" t="s">
        <v>31</v>
      </c>
      <c r="R19" t="s">
        <v>31</v>
      </c>
      <c r="S19">
        <f t="shared" si="1"/>
        <v>3</v>
      </c>
      <c r="T19">
        <f t="shared" si="1"/>
        <v>3</v>
      </c>
      <c r="U19">
        <f t="shared" si="1"/>
        <v>0</v>
      </c>
    </row>
    <row r="20" spans="1:21" x14ac:dyDescent="0.3">
      <c r="A20" t="s">
        <v>62</v>
      </c>
      <c r="B20" t="s">
        <v>63</v>
      </c>
      <c r="C20">
        <v>22</v>
      </c>
      <c r="D20">
        <v>1</v>
      </c>
      <c r="E20">
        <v>0</v>
      </c>
      <c r="F20">
        <v>0</v>
      </c>
      <c r="G20">
        <v>1</v>
      </c>
      <c r="H20">
        <v>0</v>
      </c>
      <c r="K20" t="s">
        <v>31</v>
      </c>
      <c r="L20" t="s">
        <v>31</v>
      </c>
      <c r="M20" t="s">
        <v>31</v>
      </c>
      <c r="N20" t="s">
        <v>31</v>
      </c>
      <c r="O20" t="s">
        <v>31</v>
      </c>
      <c r="P20" t="s">
        <v>31</v>
      </c>
      <c r="Q20" t="s">
        <v>31</v>
      </c>
      <c r="R20" t="s">
        <v>31</v>
      </c>
      <c r="S20">
        <f t="shared" si="1"/>
        <v>0</v>
      </c>
      <c r="T20">
        <f t="shared" si="1"/>
        <v>8</v>
      </c>
      <c r="U20">
        <f t="shared" si="1"/>
        <v>0</v>
      </c>
    </row>
    <row r="21" spans="1:21" x14ac:dyDescent="0.3">
      <c r="A21" t="s">
        <v>64</v>
      </c>
      <c r="B21" t="s">
        <v>65</v>
      </c>
      <c r="C21">
        <v>28</v>
      </c>
      <c r="D21">
        <v>1</v>
      </c>
      <c r="E21">
        <v>1</v>
      </c>
      <c r="F21">
        <v>0</v>
      </c>
      <c r="G21">
        <v>0</v>
      </c>
      <c r="H21">
        <v>0</v>
      </c>
      <c r="I21" t="s">
        <v>31</v>
      </c>
      <c r="J21" t="s">
        <v>31</v>
      </c>
      <c r="K21" t="s">
        <v>31</v>
      </c>
      <c r="L21" t="s">
        <v>31</v>
      </c>
      <c r="M21" t="s">
        <v>31</v>
      </c>
      <c r="N21" t="s">
        <v>31</v>
      </c>
      <c r="O21" t="s">
        <v>31</v>
      </c>
      <c r="P21" t="s">
        <v>31</v>
      </c>
      <c r="Q21" t="s">
        <v>31</v>
      </c>
      <c r="R21" t="s">
        <v>31</v>
      </c>
      <c r="S21">
        <f t="shared" si="1"/>
        <v>0</v>
      </c>
      <c r="T21">
        <f t="shared" si="1"/>
        <v>10</v>
      </c>
      <c r="U21">
        <f t="shared" si="1"/>
        <v>0</v>
      </c>
    </row>
    <row r="22" spans="1:21" x14ac:dyDescent="0.3">
      <c r="A22" t="s">
        <v>68</v>
      </c>
      <c r="B22" t="s">
        <v>69</v>
      </c>
      <c r="C22">
        <v>26</v>
      </c>
      <c r="D22">
        <v>1</v>
      </c>
      <c r="E22">
        <v>1</v>
      </c>
      <c r="F22">
        <v>0</v>
      </c>
      <c r="G22">
        <v>0</v>
      </c>
      <c r="H22">
        <v>0</v>
      </c>
      <c r="I22" t="s">
        <v>31</v>
      </c>
      <c r="K22" t="s">
        <v>31</v>
      </c>
      <c r="O22" t="s">
        <v>31</v>
      </c>
      <c r="P22" t="s">
        <v>31</v>
      </c>
      <c r="S22">
        <f t="shared" si="1"/>
        <v>0</v>
      </c>
      <c r="T22">
        <f t="shared" si="1"/>
        <v>4</v>
      </c>
      <c r="U22">
        <f t="shared" si="1"/>
        <v>0</v>
      </c>
    </row>
    <row r="23" spans="1:21" x14ac:dyDescent="0.3">
      <c r="A23" t="s">
        <v>172</v>
      </c>
      <c r="B23" t="s">
        <v>173</v>
      </c>
      <c r="C23">
        <v>31</v>
      </c>
      <c r="D23">
        <v>1</v>
      </c>
      <c r="E23">
        <v>0</v>
      </c>
      <c r="F23">
        <v>0</v>
      </c>
      <c r="G23">
        <v>1</v>
      </c>
      <c r="H23">
        <v>0</v>
      </c>
      <c r="I23" t="s">
        <v>36</v>
      </c>
      <c r="J23" t="s">
        <v>36</v>
      </c>
      <c r="K23" t="s">
        <v>36</v>
      </c>
      <c r="L23" t="s">
        <v>36</v>
      </c>
      <c r="M23" t="s">
        <v>36</v>
      </c>
      <c r="S23">
        <f t="shared" si="1"/>
        <v>5</v>
      </c>
      <c r="T23">
        <f t="shared" si="1"/>
        <v>0</v>
      </c>
      <c r="U23">
        <f t="shared" si="1"/>
        <v>0</v>
      </c>
    </row>
    <row r="24" spans="1:21" x14ac:dyDescent="0.3">
      <c r="A24" t="s">
        <v>70</v>
      </c>
      <c r="B24" t="s">
        <v>71</v>
      </c>
      <c r="C24">
        <v>20</v>
      </c>
      <c r="D24">
        <v>1</v>
      </c>
      <c r="E24">
        <v>0</v>
      </c>
      <c r="F24">
        <v>1</v>
      </c>
      <c r="G24">
        <v>1</v>
      </c>
      <c r="H24">
        <v>0</v>
      </c>
      <c r="N24" t="s">
        <v>36</v>
      </c>
      <c r="O24" t="s">
        <v>36</v>
      </c>
      <c r="P24" t="s">
        <v>36</v>
      </c>
      <c r="Q24" t="s">
        <v>36</v>
      </c>
      <c r="R24" t="s">
        <v>36</v>
      </c>
      <c r="S24">
        <f t="shared" si="1"/>
        <v>5</v>
      </c>
      <c r="T24">
        <f t="shared" si="1"/>
        <v>0</v>
      </c>
      <c r="U24">
        <f t="shared" si="1"/>
        <v>0</v>
      </c>
    </row>
    <row r="25" spans="1:21" x14ac:dyDescent="0.3">
      <c r="A25" t="s">
        <v>72</v>
      </c>
      <c r="B25" t="s">
        <v>73</v>
      </c>
      <c r="C25">
        <v>22</v>
      </c>
      <c r="D25">
        <v>1</v>
      </c>
      <c r="E25">
        <v>0</v>
      </c>
      <c r="F25">
        <v>0</v>
      </c>
      <c r="G25">
        <v>0</v>
      </c>
      <c r="H25">
        <v>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>
        <f t="shared" si="1"/>
        <v>0</v>
      </c>
      <c r="T25">
        <f t="shared" si="1"/>
        <v>5</v>
      </c>
      <c r="U25">
        <f t="shared" si="1"/>
        <v>0</v>
      </c>
    </row>
    <row r="26" spans="1:21" x14ac:dyDescent="0.3">
      <c r="A26" t="s">
        <v>74</v>
      </c>
      <c r="B26" t="s">
        <v>75</v>
      </c>
      <c r="C26">
        <v>26</v>
      </c>
      <c r="D26">
        <v>1</v>
      </c>
      <c r="E26">
        <v>0</v>
      </c>
      <c r="F26">
        <v>1</v>
      </c>
      <c r="G26">
        <v>0</v>
      </c>
      <c r="H26">
        <v>0</v>
      </c>
      <c r="N26" t="s">
        <v>36</v>
      </c>
      <c r="O26" t="s">
        <v>31</v>
      </c>
      <c r="P26" t="s">
        <v>36</v>
      </c>
      <c r="Q26" t="s">
        <v>36</v>
      </c>
      <c r="S26">
        <f t="shared" si="1"/>
        <v>3</v>
      </c>
      <c r="T26">
        <f t="shared" si="1"/>
        <v>1</v>
      </c>
      <c r="U26">
        <f t="shared" si="1"/>
        <v>0</v>
      </c>
    </row>
    <row r="27" spans="1:21" x14ac:dyDescent="0.3">
      <c r="A27" t="s">
        <v>78</v>
      </c>
      <c r="B27" t="s">
        <v>79</v>
      </c>
      <c r="C27">
        <v>18</v>
      </c>
      <c r="D27">
        <v>1</v>
      </c>
      <c r="E27">
        <v>0</v>
      </c>
      <c r="F27">
        <v>0</v>
      </c>
      <c r="G27">
        <v>0</v>
      </c>
      <c r="H27">
        <v>1</v>
      </c>
      <c r="O27" t="s">
        <v>31</v>
      </c>
      <c r="P27" t="s">
        <v>31</v>
      </c>
      <c r="R27" t="s">
        <v>31</v>
      </c>
      <c r="S27">
        <f t="shared" si="1"/>
        <v>0</v>
      </c>
      <c r="T27">
        <f t="shared" si="1"/>
        <v>3</v>
      </c>
      <c r="U27">
        <f t="shared" si="1"/>
        <v>0</v>
      </c>
    </row>
    <row r="28" spans="1:21" x14ac:dyDescent="0.3">
      <c r="A28" t="s">
        <v>174</v>
      </c>
      <c r="B28" t="s">
        <v>175</v>
      </c>
      <c r="C28">
        <v>27</v>
      </c>
      <c r="D28">
        <v>1</v>
      </c>
      <c r="E28">
        <v>0</v>
      </c>
      <c r="F28">
        <v>1</v>
      </c>
      <c r="G28">
        <v>1</v>
      </c>
      <c r="H28">
        <v>0</v>
      </c>
      <c r="I28" t="s">
        <v>36</v>
      </c>
      <c r="J28" t="s">
        <v>36</v>
      </c>
      <c r="K28" t="s">
        <v>36</v>
      </c>
      <c r="L28" t="s">
        <v>36</v>
      </c>
      <c r="S28">
        <f t="shared" si="1"/>
        <v>4</v>
      </c>
      <c r="T28">
        <f t="shared" si="1"/>
        <v>0</v>
      </c>
      <c r="U28">
        <f t="shared" si="1"/>
        <v>0</v>
      </c>
    </row>
    <row r="29" spans="1:21" x14ac:dyDescent="0.3">
      <c r="A29" t="s">
        <v>80</v>
      </c>
      <c r="B29" t="s">
        <v>81</v>
      </c>
      <c r="C29">
        <v>26</v>
      </c>
      <c r="D29">
        <v>1</v>
      </c>
      <c r="E29">
        <v>0</v>
      </c>
      <c r="F29">
        <v>1</v>
      </c>
      <c r="G29">
        <v>0</v>
      </c>
      <c r="H29">
        <v>0</v>
      </c>
      <c r="N29" t="s">
        <v>36</v>
      </c>
      <c r="O29" t="s">
        <v>36</v>
      </c>
      <c r="P29" t="s">
        <v>36</v>
      </c>
      <c r="S29">
        <f t="shared" si="1"/>
        <v>3</v>
      </c>
      <c r="T29">
        <f t="shared" si="1"/>
        <v>0</v>
      </c>
      <c r="U29">
        <f t="shared" si="1"/>
        <v>0</v>
      </c>
    </row>
    <row r="30" spans="1:21" x14ac:dyDescent="0.3">
      <c r="A30" t="s">
        <v>82</v>
      </c>
      <c r="B30" t="s">
        <v>83</v>
      </c>
      <c r="C30">
        <v>18</v>
      </c>
      <c r="D30">
        <v>1</v>
      </c>
      <c r="E30">
        <v>0</v>
      </c>
      <c r="F30">
        <v>1</v>
      </c>
      <c r="G30">
        <v>0</v>
      </c>
      <c r="H30">
        <v>0</v>
      </c>
      <c r="J30" t="s">
        <v>31</v>
      </c>
      <c r="R30" t="s">
        <v>31</v>
      </c>
      <c r="S30">
        <f t="shared" si="1"/>
        <v>0</v>
      </c>
      <c r="T30">
        <f t="shared" si="1"/>
        <v>2</v>
      </c>
      <c r="U30">
        <f t="shared" si="1"/>
        <v>0</v>
      </c>
    </row>
    <row r="31" spans="1:21" x14ac:dyDescent="0.3">
      <c r="A31" t="s">
        <v>176</v>
      </c>
      <c r="B31" t="s">
        <v>177</v>
      </c>
      <c r="C31">
        <v>19</v>
      </c>
      <c r="D31">
        <v>1</v>
      </c>
      <c r="E31">
        <v>0</v>
      </c>
      <c r="F31">
        <v>0</v>
      </c>
      <c r="G31">
        <v>0</v>
      </c>
      <c r="H31">
        <v>1</v>
      </c>
      <c r="J31" t="s">
        <v>31</v>
      </c>
      <c r="S31">
        <f t="shared" si="1"/>
        <v>0</v>
      </c>
      <c r="T31">
        <f t="shared" si="1"/>
        <v>1</v>
      </c>
      <c r="U31">
        <f t="shared" si="1"/>
        <v>0</v>
      </c>
    </row>
    <row r="32" spans="1:21" x14ac:dyDescent="0.3">
      <c r="A32" t="s">
        <v>84</v>
      </c>
      <c r="B32" t="s">
        <v>85</v>
      </c>
      <c r="C32">
        <v>20</v>
      </c>
      <c r="D32">
        <v>0</v>
      </c>
      <c r="E32">
        <v>0</v>
      </c>
      <c r="F32">
        <v>0</v>
      </c>
      <c r="G32">
        <v>1</v>
      </c>
      <c r="H32">
        <v>0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>
        <f t="shared" si="1"/>
        <v>0</v>
      </c>
      <c r="T32">
        <f t="shared" si="1"/>
        <v>0</v>
      </c>
      <c r="U32">
        <f t="shared" si="1"/>
        <v>5</v>
      </c>
    </row>
    <row r="33" spans="1:21" x14ac:dyDescent="0.3">
      <c r="A33" t="s">
        <v>86</v>
      </c>
      <c r="B33" t="s">
        <v>87</v>
      </c>
      <c r="C33">
        <v>20</v>
      </c>
      <c r="D33">
        <v>0</v>
      </c>
      <c r="E33">
        <v>0</v>
      </c>
      <c r="F33">
        <v>0</v>
      </c>
      <c r="G33">
        <v>1</v>
      </c>
      <c r="H33">
        <v>0</v>
      </c>
      <c r="O33" t="s">
        <v>45</v>
      </c>
      <c r="P33" t="s">
        <v>45</v>
      </c>
      <c r="Q33" t="s">
        <v>45</v>
      </c>
      <c r="S33">
        <f t="shared" si="1"/>
        <v>0</v>
      </c>
      <c r="T33">
        <f t="shared" si="1"/>
        <v>0</v>
      </c>
      <c r="U33">
        <f t="shared" si="1"/>
        <v>3</v>
      </c>
    </row>
    <row r="34" spans="1:21" x14ac:dyDescent="0.3">
      <c r="A34" t="s">
        <v>88</v>
      </c>
      <c r="B34" t="s">
        <v>89</v>
      </c>
      <c r="C34">
        <v>30</v>
      </c>
      <c r="D34">
        <v>1</v>
      </c>
      <c r="E34">
        <v>0</v>
      </c>
      <c r="F34">
        <v>0</v>
      </c>
      <c r="G34">
        <v>1</v>
      </c>
      <c r="H34">
        <v>0</v>
      </c>
      <c r="I34" t="s">
        <v>31</v>
      </c>
      <c r="J34" t="s">
        <v>31</v>
      </c>
      <c r="K34" t="s">
        <v>31</v>
      </c>
      <c r="L34" t="s">
        <v>31</v>
      </c>
      <c r="M34" t="s">
        <v>31</v>
      </c>
      <c r="N34" t="s">
        <v>31</v>
      </c>
      <c r="O34" t="s">
        <v>31</v>
      </c>
      <c r="P34" t="s">
        <v>31</v>
      </c>
      <c r="S34">
        <f t="shared" si="1"/>
        <v>0</v>
      </c>
      <c r="T34">
        <f t="shared" si="1"/>
        <v>8</v>
      </c>
      <c r="U34">
        <f t="shared" si="1"/>
        <v>0</v>
      </c>
    </row>
    <row r="35" spans="1:21" x14ac:dyDescent="0.3">
      <c r="A35" t="s">
        <v>90</v>
      </c>
      <c r="B35" t="s">
        <v>91</v>
      </c>
      <c r="C35">
        <v>20</v>
      </c>
      <c r="D35">
        <v>1</v>
      </c>
      <c r="E35">
        <v>0</v>
      </c>
      <c r="F35">
        <v>0</v>
      </c>
      <c r="G35">
        <v>1</v>
      </c>
      <c r="H35">
        <v>1</v>
      </c>
      <c r="Q35" t="s">
        <v>36</v>
      </c>
      <c r="R35" t="s">
        <v>36</v>
      </c>
      <c r="S35">
        <f t="shared" ref="S35:U61" si="2">COUNTIF($I35:$R35, S$1)</f>
        <v>2</v>
      </c>
      <c r="T35">
        <f t="shared" si="2"/>
        <v>0</v>
      </c>
      <c r="U35">
        <f t="shared" si="2"/>
        <v>0</v>
      </c>
    </row>
    <row r="36" spans="1:21" x14ac:dyDescent="0.3">
      <c r="A36" t="s">
        <v>92</v>
      </c>
      <c r="B36" t="s">
        <v>93</v>
      </c>
      <c r="C36">
        <v>20</v>
      </c>
      <c r="D36">
        <v>0</v>
      </c>
      <c r="E36">
        <v>0</v>
      </c>
      <c r="F36">
        <v>0</v>
      </c>
      <c r="G36">
        <v>0</v>
      </c>
      <c r="H36">
        <v>1</v>
      </c>
      <c r="N36" t="s">
        <v>45</v>
      </c>
      <c r="O36" t="s">
        <v>45</v>
      </c>
      <c r="P36" t="s">
        <v>45</v>
      </c>
      <c r="Q36" t="s">
        <v>45</v>
      </c>
      <c r="R36" t="s">
        <v>45</v>
      </c>
      <c r="S36">
        <f t="shared" si="2"/>
        <v>0</v>
      </c>
      <c r="T36">
        <f t="shared" si="2"/>
        <v>0</v>
      </c>
      <c r="U36">
        <f t="shared" si="2"/>
        <v>5</v>
      </c>
    </row>
    <row r="37" spans="1:21" x14ac:dyDescent="0.3">
      <c r="A37" t="s">
        <v>94</v>
      </c>
      <c r="B37" t="s">
        <v>95</v>
      </c>
      <c r="C37">
        <v>21</v>
      </c>
      <c r="D37">
        <v>0</v>
      </c>
      <c r="E37">
        <v>0</v>
      </c>
      <c r="F37">
        <v>0</v>
      </c>
      <c r="G37">
        <v>1</v>
      </c>
      <c r="H37">
        <v>0</v>
      </c>
      <c r="N37" t="s">
        <v>45</v>
      </c>
      <c r="O37" t="s">
        <v>45</v>
      </c>
      <c r="P37" t="s">
        <v>45</v>
      </c>
      <c r="Q37" t="s">
        <v>45</v>
      </c>
      <c r="R37" t="s">
        <v>45</v>
      </c>
      <c r="S37">
        <f t="shared" si="2"/>
        <v>0</v>
      </c>
      <c r="T37">
        <f t="shared" si="2"/>
        <v>0</v>
      </c>
      <c r="U37">
        <f t="shared" si="2"/>
        <v>5</v>
      </c>
    </row>
    <row r="38" spans="1:21" x14ac:dyDescent="0.3">
      <c r="A38" t="s">
        <v>96</v>
      </c>
      <c r="B38" t="s">
        <v>97</v>
      </c>
      <c r="C38">
        <v>18</v>
      </c>
      <c r="D38">
        <v>1</v>
      </c>
      <c r="E38">
        <v>0</v>
      </c>
      <c r="F38">
        <v>1</v>
      </c>
      <c r="G38">
        <v>0</v>
      </c>
      <c r="H38">
        <v>0</v>
      </c>
      <c r="N38" t="s">
        <v>36</v>
      </c>
      <c r="O38" t="s">
        <v>31</v>
      </c>
      <c r="P38" t="s">
        <v>31</v>
      </c>
      <c r="Q38" t="s">
        <v>31</v>
      </c>
      <c r="R38" t="s">
        <v>36</v>
      </c>
      <c r="S38">
        <f t="shared" si="2"/>
        <v>2</v>
      </c>
      <c r="T38">
        <f t="shared" si="2"/>
        <v>3</v>
      </c>
      <c r="U38">
        <f t="shared" si="2"/>
        <v>0</v>
      </c>
    </row>
    <row r="39" spans="1:21" x14ac:dyDescent="0.3">
      <c r="A39" t="s">
        <v>98</v>
      </c>
      <c r="B39" t="s">
        <v>99</v>
      </c>
      <c r="C39">
        <v>21</v>
      </c>
      <c r="D39">
        <v>1</v>
      </c>
      <c r="E39">
        <v>0</v>
      </c>
      <c r="F39">
        <v>0</v>
      </c>
      <c r="G39">
        <v>0</v>
      </c>
      <c r="H39">
        <v>1</v>
      </c>
      <c r="N39" t="s">
        <v>31</v>
      </c>
      <c r="P39" t="s">
        <v>31</v>
      </c>
      <c r="Q39" t="s">
        <v>31</v>
      </c>
      <c r="R39" t="s">
        <v>31</v>
      </c>
      <c r="S39">
        <f t="shared" si="2"/>
        <v>0</v>
      </c>
      <c r="T39">
        <f t="shared" si="2"/>
        <v>4</v>
      </c>
      <c r="U39">
        <f t="shared" si="2"/>
        <v>0</v>
      </c>
    </row>
    <row r="40" spans="1:21" x14ac:dyDescent="0.3">
      <c r="A40" t="s">
        <v>100</v>
      </c>
      <c r="B40" t="s">
        <v>101</v>
      </c>
      <c r="C40">
        <v>20</v>
      </c>
      <c r="D40">
        <v>1</v>
      </c>
      <c r="E40">
        <v>0</v>
      </c>
      <c r="F40">
        <v>0</v>
      </c>
      <c r="G40">
        <v>1</v>
      </c>
      <c r="H40">
        <v>0</v>
      </c>
      <c r="I40" t="s">
        <v>31</v>
      </c>
      <c r="J40" t="s">
        <v>31</v>
      </c>
      <c r="K40" t="s">
        <v>31</v>
      </c>
      <c r="L40" t="s">
        <v>31</v>
      </c>
      <c r="M40" t="s">
        <v>31</v>
      </c>
      <c r="N40" t="s">
        <v>31</v>
      </c>
      <c r="O40" t="s">
        <v>31</v>
      </c>
      <c r="P40" t="s">
        <v>31</v>
      </c>
      <c r="Q40" t="s">
        <v>31</v>
      </c>
      <c r="R40" t="s">
        <v>31</v>
      </c>
      <c r="S40">
        <f t="shared" si="2"/>
        <v>0</v>
      </c>
      <c r="T40">
        <f t="shared" si="2"/>
        <v>10</v>
      </c>
      <c r="U40">
        <f t="shared" si="2"/>
        <v>0</v>
      </c>
    </row>
    <row r="41" spans="1:21" x14ac:dyDescent="0.3">
      <c r="A41" t="s">
        <v>102</v>
      </c>
      <c r="B41" t="s">
        <v>103</v>
      </c>
      <c r="C41">
        <v>22</v>
      </c>
      <c r="D41">
        <v>1</v>
      </c>
      <c r="E41">
        <v>0</v>
      </c>
      <c r="F41">
        <v>0</v>
      </c>
      <c r="G41">
        <v>1</v>
      </c>
      <c r="H41">
        <v>0</v>
      </c>
      <c r="N41" t="s">
        <v>36</v>
      </c>
      <c r="P41" t="s">
        <v>36</v>
      </c>
      <c r="Q41" t="s">
        <v>36</v>
      </c>
      <c r="S41">
        <f t="shared" si="2"/>
        <v>3</v>
      </c>
      <c r="T41">
        <f t="shared" si="2"/>
        <v>0</v>
      </c>
      <c r="U41">
        <f t="shared" si="2"/>
        <v>0</v>
      </c>
    </row>
    <row r="42" spans="1:21" x14ac:dyDescent="0.3">
      <c r="A42" t="s">
        <v>104</v>
      </c>
      <c r="B42" t="s">
        <v>105</v>
      </c>
      <c r="C42">
        <v>17</v>
      </c>
      <c r="D42">
        <v>0</v>
      </c>
      <c r="E42">
        <v>0</v>
      </c>
      <c r="F42">
        <v>0</v>
      </c>
      <c r="G42">
        <v>1</v>
      </c>
      <c r="H42">
        <v>0</v>
      </c>
      <c r="Q42" t="s">
        <v>45</v>
      </c>
      <c r="R42" t="s">
        <v>45</v>
      </c>
      <c r="S42">
        <f t="shared" si="2"/>
        <v>0</v>
      </c>
      <c r="T42">
        <f t="shared" si="2"/>
        <v>0</v>
      </c>
      <c r="U42">
        <f t="shared" si="2"/>
        <v>2</v>
      </c>
    </row>
    <row r="43" spans="1:21" x14ac:dyDescent="0.3">
      <c r="A43" t="s">
        <v>178</v>
      </c>
      <c r="B43" t="s">
        <v>179</v>
      </c>
      <c r="C43">
        <v>35</v>
      </c>
      <c r="D43">
        <v>1</v>
      </c>
      <c r="E43">
        <v>0</v>
      </c>
      <c r="F43">
        <v>0</v>
      </c>
      <c r="G43">
        <v>0</v>
      </c>
      <c r="H43">
        <v>1</v>
      </c>
      <c r="J43" t="s">
        <v>31</v>
      </c>
      <c r="S43">
        <f t="shared" si="2"/>
        <v>0</v>
      </c>
      <c r="T43">
        <f t="shared" si="2"/>
        <v>1</v>
      </c>
      <c r="U43">
        <f t="shared" si="2"/>
        <v>0</v>
      </c>
    </row>
    <row r="44" spans="1:21" x14ac:dyDescent="0.3">
      <c r="A44" t="s">
        <v>180</v>
      </c>
      <c r="B44" t="s">
        <v>181</v>
      </c>
      <c r="C44">
        <v>31</v>
      </c>
      <c r="D44">
        <v>1</v>
      </c>
      <c r="E44">
        <v>0</v>
      </c>
      <c r="F44">
        <v>1</v>
      </c>
      <c r="G44">
        <v>1</v>
      </c>
      <c r="H44">
        <v>0</v>
      </c>
      <c r="I44" t="s">
        <v>36</v>
      </c>
      <c r="J44" t="s">
        <v>36</v>
      </c>
      <c r="K44" t="s">
        <v>36</v>
      </c>
      <c r="L44" t="s">
        <v>36</v>
      </c>
      <c r="M44" t="s">
        <v>36</v>
      </c>
      <c r="S44">
        <f t="shared" si="2"/>
        <v>5</v>
      </c>
      <c r="T44">
        <f t="shared" si="2"/>
        <v>0</v>
      </c>
      <c r="U44">
        <f t="shared" si="2"/>
        <v>0</v>
      </c>
    </row>
    <row r="45" spans="1:21" x14ac:dyDescent="0.3">
      <c r="A45" t="s">
        <v>182</v>
      </c>
      <c r="B45" t="s">
        <v>183</v>
      </c>
      <c r="C45">
        <v>26</v>
      </c>
      <c r="D45">
        <v>1</v>
      </c>
      <c r="E45">
        <v>0</v>
      </c>
      <c r="F45">
        <v>0</v>
      </c>
      <c r="G45">
        <v>1</v>
      </c>
      <c r="H45">
        <v>0</v>
      </c>
      <c r="I45" t="s">
        <v>36</v>
      </c>
      <c r="J45" t="s">
        <v>36</v>
      </c>
      <c r="K45" t="s">
        <v>36</v>
      </c>
      <c r="L45" t="s">
        <v>36</v>
      </c>
      <c r="M45" t="s">
        <v>36</v>
      </c>
      <c r="S45">
        <f t="shared" si="2"/>
        <v>5</v>
      </c>
      <c r="T45">
        <f t="shared" si="2"/>
        <v>0</v>
      </c>
      <c r="U45">
        <f t="shared" si="2"/>
        <v>0</v>
      </c>
    </row>
    <row r="46" spans="1:21" x14ac:dyDescent="0.3">
      <c r="A46" t="s">
        <v>106</v>
      </c>
      <c r="B46" t="s">
        <v>107</v>
      </c>
      <c r="C46">
        <v>19</v>
      </c>
      <c r="D46">
        <v>1</v>
      </c>
      <c r="E46">
        <v>0</v>
      </c>
      <c r="F46">
        <v>0</v>
      </c>
      <c r="G46">
        <v>0</v>
      </c>
      <c r="H46">
        <v>1</v>
      </c>
      <c r="N46" t="s">
        <v>36</v>
      </c>
      <c r="O46" t="s">
        <v>36</v>
      </c>
      <c r="S46">
        <f t="shared" si="2"/>
        <v>2</v>
      </c>
      <c r="T46">
        <f t="shared" si="2"/>
        <v>0</v>
      </c>
      <c r="U46">
        <f t="shared" si="2"/>
        <v>0</v>
      </c>
    </row>
    <row r="47" spans="1:21" x14ac:dyDescent="0.3">
      <c r="A47" t="s">
        <v>108</v>
      </c>
      <c r="B47" t="s">
        <v>109</v>
      </c>
      <c r="C47">
        <v>24</v>
      </c>
      <c r="D47">
        <v>1</v>
      </c>
      <c r="E47">
        <v>1</v>
      </c>
      <c r="F47">
        <v>0</v>
      </c>
      <c r="G47">
        <v>0</v>
      </c>
      <c r="H47">
        <v>0</v>
      </c>
      <c r="M47" t="s">
        <v>31</v>
      </c>
      <c r="N47" t="s">
        <v>31</v>
      </c>
      <c r="O47" t="s">
        <v>31</v>
      </c>
      <c r="P47" t="s">
        <v>31</v>
      </c>
      <c r="Q47" t="s">
        <v>31</v>
      </c>
      <c r="R47" t="s">
        <v>31</v>
      </c>
      <c r="S47">
        <f t="shared" si="2"/>
        <v>0</v>
      </c>
      <c r="T47">
        <f t="shared" si="2"/>
        <v>6</v>
      </c>
      <c r="U47">
        <f t="shared" si="2"/>
        <v>0</v>
      </c>
    </row>
    <row r="48" spans="1:21" x14ac:dyDescent="0.3">
      <c r="A48" t="s">
        <v>112</v>
      </c>
      <c r="B48" t="s">
        <v>113</v>
      </c>
      <c r="C48">
        <v>22</v>
      </c>
      <c r="D48">
        <v>1</v>
      </c>
      <c r="E48">
        <v>0</v>
      </c>
      <c r="F48">
        <v>0</v>
      </c>
      <c r="G48">
        <v>0</v>
      </c>
      <c r="H48">
        <v>1</v>
      </c>
      <c r="Q48" t="s">
        <v>31</v>
      </c>
      <c r="S48">
        <f t="shared" si="2"/>
        <v>0</v>
      </c>
      <c r="T48">
        <f t="shared" si="2"/>
        <v>1</v>
      </c>
      <c r="U48">
        <f t="shared" si="2"/>
        <v>0</v>
      </c>
    </row>
    <row r="49" spans="1:21" x14ac:dyDescent="0.3">
      <c r="A49" t="s">
        <v>114</v>
      </c>
      <c r="B49" t="s">
        <v>115</v>
      </c>
      <c r="C49">
        <v>19</v>
      </c>
      <c r="D49">
        <v>1</v>
      </c>
      <c r="E49">
        <v>0</v>
      </c>
      <c r="F49">
        <v>1</v>
      </c>
      <c r="G49">
        <v>0</v>
      </c>
      <c r="H49">
        <v>0</v>
      </c>
      <c r="N49" t="s">
        <v>36</v>
      </c>
      <c r="O49" t="s">
        <v>36</v>
      </c>
      <c r="Q49" t="s">
        <v>36</v>
      </c>
      <c r="R49" t="s">
        <v>36</v>
      </c>
      <c r="S49">
        <f t="shared" si="2"/>
        <v>4</v>
      </c>
      <c r="T49">
        <f t="shared" si="2"/>
        <v>0</v>
      </c>
      <c r="U49">
        <f t="shared" si="2"/>
        <v>0</v>
      </c>
    </row>
    <row r="50" spans="1:21" x14ac:dyDescent="0.3">
      <c r="A50" t="s">
        <v>184</v>
      </c>
      <c r="B50" t="s">
        <v>185</v>
      </c>
      <c r="C50">
        <v>25</v>
      </c>
      <c r="D50">
        <v>1</v>
      </c>
      <c r="E50">
        <v>0</v>
      </c>
      <c r="F50">
        <v>0</v>
      </c>
      <c r="G50">
        <v>1</v>
      </c>
      <c r="H50">
        <v>1</v>
      </c>
      <c r="I50" t="s">
        <v>36</v>
      </c>
      <c r="J50" t="s">
        <v>36</v>
      </c>
      <c r="K50" t="s">
        <v>36</v>
      </c>
      <c r="L50" t="s">
        <v>36</v>
      </c>
      <c r="M50" t="s">
        <v>36</v>
      </c>
      <c r="S50">
        <f t="shared" si="2"/>
        <v>5</v>
      </c>
      <c r="T50">
        <f t="shared" si="2"/>
        <v>0</v>
      </c>
      <c r="U50">
        <f t="shared" si="2"/>
        <v>0</v>
      </c>
    </row>
    <row r="51" spans="1:21" x14ac:dyDescent="0.3">
      <c r="A51" t="s">
        <v>116</v>
      </c>
      <c r="B51" t="s">
        <v>117</v>
      </c>
      <c r="C51">
        <v>23</v>
      </c>
      <c r="D51">
        <v>1</v>
      </c>
      <c r="E51">
        <v>0</v>
      </c>
      <c r="F51">
        <v>0</v>
      </c>
      <c r="G51">
        <v>1</v>
      </c>
      <c r="H51">
        <v>0</v>
      </c>
      <c r="I51" t="s">
        <v>31</v>
      </c>
      <c r="J51" t="s">
        <v>31</v>
      </c>
      <c r="K51" t="s">
        <v>31</v>
      </c>
      <c r="L51" t="s">
        <v>31</v>
      </c>
      <c r="M51" t="s">
        <v>31</v>
      </c>
      <c r="N51" t="s">
        <v>31</v>
      </c>
      <c r="O51" t="s">
        <v>31</v>
      </c>
      <c r="P51" t="s">
        <v>31</v>
      </c>
      <c r="Q51" t="s">
        <v>31</v>
      </c>
      <c r="R51" t="s">
        <v>31</v>
      </c>
      <c r="S51">
        <f t="shared" si="2"/>
        <v>0</v>
      </c>
      <c r="T51">
        <f t="shared" si="2"/>
        <v>10</v>
      </c>
      <c r="U51">
        <f t="shared" si="2"/>
        <v>0</v>
      </c>
    </row>
    <row r="52" spans="1:21" x14ac:dyDescent="0.3">
      <c r="A52" t="s">
        <v>120</v>
      </c>
      <c r="B52" t="s">
        <v>121</v>
      </c>
      <c r="C52">
        <v>23</v>
      </c>
      <c r="D52">
        <v>1</v>
      </c>
      <c r="E52">
        <v>0</v>
      </c>
      <c r="F52">
        <v>0</v>
      </c>
      <c r="G52">
        <v>1</v>
      </c>
      <c r="H52">
        <v>0</v>
      </c>
      <c r="I52" t="s">
        <v>36</v>
      </c>
      <c r="J52" t="s">
        <v>36</v>
      </c>
      <c r="K52" t="s">
        <v>36</v>
      </c>
      <c r="L52" t="s">
        <v>36</v>
      </c>
      <c r="M52" t="s">
        <v>36</v>
      </c>
      <c r="S52">
        <f t="shared" si="2"/>
        <v>5</v>
      </c>
      <c r="T52">
        <f t="shared" si="2"/>
        <v>0</v>
      </c>
      <c r="U52">
        <f t="shared" si="2"/>
        <v>0</v>
      </c>
    </row>
    <row r="53" spans="1:21" x14ac:dyDescent="0.3">
      <c r="A53" t="s">
        <v>186</v>
      </c>
      <c r="B53" t="s">
        <v>187</v>
      </c>
      <c r="C53">
        <v>26</v>
      </c>
      <c r="D53">
        <v>1</v>
      </c>
      <c r="E53">
        <v>0</v>
      </c>
      <c r="F53">
        <v>1</v>
      </c>
      <c r="G53">
        <v>0</v>
      </c>
      <c r="H53">
        <v>0</v>
      </c>
      <c r="I53" t="s">
        <v>36</v>
      </c>
      <c r="J53" t="s">
        <v>36</v>
      </c>
      <c r="K53" t="s">
        <v>36</v>
      </c>
      <c r="L53" t="s">
        <v>36</v>
      </c>
      <c r="S53">
        <f t="shared" si="2"/>
        <v>4</v>
      </c>
      <c r="T53">
        <f t="shared" si="2"/>
        <v>0</v>
      </c>
      <c r="U53">
        <f t="shared" si="2"/>
        <v>0</v>
      </c>
    </row>
    <row r="54" spans="1:21" x14ac:dyDescent="0.3">
      <c r="A54" t="s">
        <v>122</v>
      </c>
      <c r="B54" t="s">
        <v>123</v>
      </c>
      <c r="C54">
        <v>20</v>
      </c>
      <c r="D54">
        <v>1</v>
      </c>
      <c r="E54">
        <v>0</v>
      </c>
      <c r="F54">
        <v>0</v>
      </c>
      <c r="G54">
        <v>1</v>
      </c>
      <c r="H54">
        <v>0</v>
      </c>
      <c r="N54" t="s">
        <v>31</v>
      </c>
      <c r="O54" t="s">
        <v>36</v>
      </c>
      <c r="P54" t="s">
        <v>36</v>
      </c>
      <c r="Q54" t="s">
        <v>36</v>
      </c>
      <c r="R54" t="s">
        <v>36</v>
      </c>
      <c r="S54">
        <f t="shared" si="2"/>
        <v>4</v>
      </c>
      <c r="T54">
        <f t="shared" si="2"/>
        <v>1</v>
      </c>
      <c r="U54">
        <f t="shared" si="2"/>
        <v>0</v>
      </c>
    </row>
    <row r="55" spans="1:21" x14ac:dyDescent="0.3">
      <c r="A55" t="s">
        <v>124</v>
      </c>
      <c r="B55" t="s">
        <v>125</v>
      </c>
      <c r="C55">
        <v>23</v>
      </c>
      <c r="D55">
        <v>1</v>
      </c>
      <c r="E55">
        <v>0</v>
      </c>
      <c r="F55">
        <v>0</v>
      </c>
      <c r="G55">
        <v>0</v>
      </c>
      <c r="H55">
        <v>1</v>
      </c>
      <c r="I55" t="s">
        <v>31</v>
      </c>
      <c r="J55" t="s">
        <v>31</v>
      </c>
      <c r="L55" t="s">
        <v>31</v>
      </c>
      <c r="M55" t="s">
        <v>31</v>
      </c>
      <c r="N55" t="s">
        <v>31</v>
      </c>
      <c r="Q55" t="s">
        <v>31</v>
      </c>
      <c r="R55" t="s">
        <v>31</v>
      </c>
      <c r="S55">
        <f t="shared" si="2"/>
        <v>0</v>
      </c>
      <c r="T55">
        <f t="shared" si="2"/>
        <v>7</v>
      </c>
      <c r="U55">
        <f t="shared" si="2"/>
        <v>0</v>
      </c>
    </row>
    <row r="56" spans="1:21" x14ac:dyDescent="0.3">
      <c r="A56" t="s">
        <v>128</v>
      </c>
      <c r="B56" t="s">
        <v>129</v>
      </c>
      <c r="C56">
        <v>30</v>
      </c>
      <c r="D56">
        <v>1</v>
      </c>
      <c r="E56">
        <v>0</v>
      </c>
      <c r="F56">
        <v>0</v>
      </c>
      <c r="G56">
        <v>0</v>
      </c>
      <c r="H56">
        <v>1</v>
      </c>
      <c r="O56" t="s">
        <v>31</v>
      </c>
      <c r="P56" t="s">
        <v>31</v>
      </c>
      <c r="S56">
        <f t="shared" si="2"/>
        <v>0</v>
      </c>
      <c r="T56">
        <f t="shared" si="2"/>
        <v>2</v>
      </c>
      <c r="U56">
        <f t="shared" si="2"/>
        <v>0</v>
      </c>
    </row>
    <row r="57" spans="1:21" x14ac:dyDescent="0.3">
      <c r="A57" t="s">
        <v>130</v>
      </c>
      <c r="B57" t="s">
        <v>131</v>
      </c>
      <c r="C57">
        <v>24</v>
      </c>
      <c r="D57">
        <v>1</v>
      </c>
      <c r="E57">
        <v>0</v>
      </c>
      <c r="F57">
        <v>0</v>
      </c>
      <c r="G57">
        <v>1</v>
      </c>
      <c r="H57">
        <v>0</v>
      </c>
      <c r="I57" t="s">
        <v>31</v>
      </c>
      <c r="J57" t="s">
        <v>31</v>
      </c>
      <c r="K57" t="s">
        <v>31</v>
      </c>
      <c r="L57" t="s">
        <v>31</v>
      </c>
      <c r="M57" t="s">
        <v>31</v>
      </c>
      <c r="N57" t="s">
        <v>31</v>
      </c>
      <c r="O57" t="s">
        <v>31</v>
      </c>
      <c r="P57" t="s">
        <v>31</v>
      </c>
      <c r="Q57" t="s">
        <v>31</v>
      </c>
      <c r="R57" t="s">
        <v>31</v>
      </c>
      <c r="S57">
        <f t="shared" si="2"/>
        <v>0</v>
      </c>
      <c r="T57">
        <f t="shared" si="2"/>
        <v>10</v>
      </c>
      <c r="U57">
        <f t="shared" si="2"/>
        <v>0</v>
      </c>
    </row>
    <row r="58" spans="1:21" x14ac:dyDescent="0.3">
      <c r="A58" t="s">
        <v>188</v>
      </c>
      <c r="B58" t="s">
        <v>189</v>
      </c>
      <c r="C58">
        <v>23</v>
      </c>
      <c r="D58">
        <v>0</v>
      </c>
      <c r="E58">
        <v>0</v>
      </c>
      <c r="F58">
        <v>0</v>
      </c>
      <c r="G58">
        <v>0</v>
      </c>
      <c r="H58">
        <v>1</v>
      </c>
      <c r="M58" t="s">
        <v>45</v>
      </c>
      <c r="S58">
        <f t="shared" si="2"/>
        <v>0</v>
      </c>
      <c r="T58">
        <f t="shared" si="2"/>
        <v>0</v>
      </c>
      <c r="U58">
        <f t="shared" si="2"/>
        <v>1</v>
      </c>
    </row>
    <row r="59" spans="1:21" x14ac:dyDescent="0.3">
      <c r="A59" t="s">
        <v>132</v>
      </c>
      <c r="B59" t="s">
        <v>133</v>
      </c>
      <c r="C59">
        <v>27</v>
      </c>
      <c r="D59">
        <v>1</v>
      </c>
      <c r="E59">
        <v>0</v>
      </c>
      <c r="F59">
        <v>0</v>
      </c>
      <c r="G59">
        <v>0</v>
      </c>
      <c r="H59">
        <v>1</v>
      </c>
      <c r="K59" t="s">
        <v>31</v>
      </c>
      <c r="L59" t="s">
        <v>31</v>
      </c>
      <c r="M59" t="s">
        <v>31</v>
      </c>
      <c r="N59" t="s">
        <v>31</v>
      </c>
      <c r="O59" t="s">
        <v>31</v>
      </c>
      <c r="P59" t="s">
        <v>31</v>
      </c>
      <c r="Q59" t="s">
        <v>31</v>
      </c>
      <c r="R59" t="s">
        <v>31</v>
      </c>
      <c r="S59">
        <f t="shared" si="2"/>
        <v>0</v>
      </c>
      <c r="T59">
        <f t="shared" si="2"/>
        <v>8</v>
      </c>
      <c r="U59">
        <f t="shared" si="2"/>
        <v>0</v>
      </c>
    </row>
    <row r="60" spans="1:21" x14ac:dyDescent="0.3">
      <c r="A60" t="s">
        <v>134</v>
      </c>
      <c r="B60" t="s">
        <v>135</v>
      </c>
      <c r="C60">
        <v>20</v>
      </c>
      <c r="D60">
        <v>1</v>
      </c>
      <c r="E60">
        <v>0</v>
      </c>
      <c r="F60">
        <v>0</v>
      </c>
      <c r="G60">
        <v>0</v>
      </c>
      <c r="H60">
        <v>1</v>
      </c>
      <c r="Q60" t="s">
        <v>31</v>
      </c>
      <c r="R60" t="s">
        <v>31</v>
      </c>
      <c r="S60">
        <f t="shared" si="2"/>
        <v>0</v>
      </c>
      <c r="T60">
        <f t="shared" si="2"/>
        <v>2</v>
      </c>
      <c r="U60">
        <f t="shared" si="2"/>
        <v>0</v>
      </c>
    </row>
    <row r="61" spans="1:21" x14ac:dyDescent="0.3">
      <c r="A61" t="s">
        <v>190</v>
      </c>
      <c r="B61" t="s">
        <v>191</v>
      </c>
      <c r="C61">
        <v>26</v>
      </c>
      <c r="D61">
        <v>1</v>
      </c>
      <c r="E61">
        <v>0</v>
      </c>
      <c r="F61">
        <v>0</v>
      </c>
      <c r="G61">
        <v>0</v>
      </c>
      <c r="H61">
        <v>1</v>
      </c>
      <c r="I61" t="s">
        <v>36</v>
      </c>
      <c r="J61" t="s">
        <v>36</v>
      </c>
      <c r="K61" t="s">
        <v>36</v>
      </c>
      <c r="L61" t="s">
        <v>36</v>
      </c>
      <c r="S61">
        <f t="shared" si="2"/>
        <v>4</v>
      </c>
      <c r="T61">
        <f t="shared" si="2"/>
        <v>0</v>
      </c>
      <c r="U61">
        <f t="shared" si="2"/>
        <v>0</v>
      </c>
    </row>
    <row r="62" spans="1:21" x14ac:dyDescent="0.3">
      <c r="A62" t="s">
        <v>192</v>
      </c>
      <c r="B62" t="s">
        <v>193</v>
      </c>
      <c r="C62">
        <v>24</v>
      </c>
      <c r="D62">
        <v>1</v>
      </c>
      <c r="E62">
        <v>0</v>
      </c>
      <c r="F62">
        <v>0</v>
      </c>
      <c r="G62">
        <v>1</v>
      </c>
      <c r="H62">
        <v>0</v>
      </c>
      <c r="I62" t="s">
        <v>36</v>
      </c>
      <c r="J62" t="s">
        <v>36</v>
      </c>
      <c r="M62" t="s">
        <v>36</v>
      </c>
      <c r="S62">
        <f t="shared" ref="S62:U78" si="3">COUNTIF($I62:$R62, S$1)</f>
        <v>3</v>
      </c>
      <c r="T62">
        <f t="shared" si="3"/>
        <v>0</v>
      </c>
      <c r="U62">
        <f t="shared" si="3"/>
        <v>0</v>
      </c>
    </row>
    <row r="63" spans="1:21" x14ac:dyDescent="0.3">
      <c r="A63" t="s">
        <v>138</v>
      </c>
      <c r="B63" t="s">
        <v>139</v>
      </c>
      <c r="C63">
        <v>31</v>
      </c>
      <c r="D63">
        <v>1</v>
      </c>
      <c r="E63">
        <v>0</v>
      </c>
      <c r="F63">
        <v>0</v>
      </c>
      <c r="G63">
        <v>0</v>
      </c>
      <c r="H63">
        <v>1</v>
      </c>
      <c r="I63" t="s">
        <v>31</v>
      </c>
      <c r="J63" t="s">
        <v>31</v>
      </c>
      <c r="K63" t="s">
        <v>31</v>
      </c>
      <c r="L63" t="s">
        <v>31</v>
      </c>
      <c r="M63" t="s">
        <v>31</v>
      </c>
      <c r="S63">
        <f t="shared" si="3"/>
        <v>0</v>
      </c>
      <c r="T63">
        <f t="shared" si="3"/>
        <v>5</v>
      </c>
      <c r="U63">
        <f t="shared" si="3"/>
        <v>0</v>
      </c>
    </row>
    <row r="64" spans="1:21" x14ac:dyDescent="0.3">
      <c r="A64" t="s">
        <v>140</v>
      </c>
      <c r="B64" t="s">
        <v>141</v>
      </c>
      <c r="C64">
        <v>20</v>
      </c>
      <c r="D64">
        <v>1</v>
      </c>
      <c r="E64">
        <v>0</v>
      </c>
      <c r="F64">
        <v>0</v>
      </c>
      <c r="G64">
        <v>1</v>
      </c>
      <c r="H64">
        <v>1</v>
      </c>
      <c r="N64" t="s">
        <v>36</v>
      </c>
      <c r="O64" t="s">
        <v>36</v>
      </c>
      <c r="P64" t="s">
        <v>36</v>
      </c>
      <c r="Q64" t="s">
        <v>36</v>
      </c>
      <c r="R64" t="s">
        <v>36</v>
      </c>
      <c r="S64">
        <f t="shared" si="3"/>
        <v>5</v>
      </c>
      <c r="T64">
        <f t="shared" si="3"/>
        <v>0</v>
      </c>
      <c r="U64">
        <f t="shared" si="3"/>
        <v>0</v>
      </c>
    </row>
    <row r="65" spans="1:21" x14ac:dyDescent="0.3">
      <c r="A65" t="s">
        <v>142</v>
      </c>
      <c r="B65" t="s">
        <v>143</v>
      </c>
      <c r="C65">
        <v>18</v>
      </c>
      <c r="D65">
        <v>1</v>
      </c>
      <c r="E65">
        <v>0</v>
      </c>
      <c r="F65">
        <v>0</v>
      </c>
      <c r="G65">
        <v>1</v>
      </c>
      <c r="H65">
        <v>0</v>
      </c>
      <c r="I65" t="s">
        <v>31</v>
      </c>
      <c r="J65" t="s">
        <v>31</v>
      </c>
      <c r="K65" t="s">
        <v>31</v>
      </c>
      <c r="L65" t="s">
        <v>31</v>
      </c>
      <c r="M65" t="s">
        <v>31</v>
      </c>
      <c r="Q65" t="s">
        <v>31</v>
      </c>
      <c r="R65" t="s">
        <v>31</v>
      </c>
      <c r="S65">
        <f t="shared" si="3"/>
        <v>0</v>
      </c>
      <c r="T65">
        <f t="shared" si="3"/>
        <v>7</v>
      </c>
      <c r="U65">
        <f t="shared" si="3"/>
        <v>0</v>
      </c>
    </row>
    <row r="66" spans="1:21" x14ac:dyDescent="0.3">
      <c r="A66" t="s">
        <v>144</v>
      </c>
      <c r="B66" t="s">
        <v>145</v>
      </c>
      <c r="C66">
        <v>30</v>
      </c>
      <c r="D66">
        <v>1</v>
      </c>
      <c r="E66">
        <v>0</v>
      </c>
      <c r="F66">
        <v>0</v>
      </c>
      <c r="G66">
        <v>0</v>
      </c>
      <c r="H66">
        <v>1</v>
      </c>
      <c r="I66" t="s">
        <v>31</v>
      </c>
      <c r="K66" t="s">
        <v>31</v>
      </c>
      <c r="L66" t="s">
        <v>31</v>
      </c>
      <c r="S66">
        <f t="shared" si="3"/>
        <v>0</v>
      </c>
      <c r="T66">
        <f t="shared" si="3"/>
        <v>3</v>
      </c>
      <c r="U66">
        <f t="shared" si="3"/>
        <v>0</v>
      </c>
    </row>
    <row r="67" spans="1:21" x14ac:dyDescent="0.3">
      <c r="A67" t="s">
        <v>146</v>
      </c>
      <c r="B67" t="s">
        <v>147</v>
      </c>
      <c r="C67">
        <v>21</v>
      </c>
      <c r="D67">
        <v>1</v>
      </c>
      <c r="E67">
        <v>0</v>
      </c>
      <c r="F67">
        <v>1</v>
      </c>
      <c r="G67">
        <v>0</v>
      </c>
      <c r="H67">
        <v>0</v>
      </c>
      <c r="L67" t="s">
        <v>31</v>
      </c>
      <c r="M67" t="s">
        <v>31</v>
      </c>
      <c r="N67" t="s">
        <v>31</v>
      </c>
      <c r="O67" t="s">
        <v>31</v>
      </c>
      <c r="P67" t="s">
        <v>31</v>
      </c>
      <c r="Q67" t="s">
        <v>31</v>
      </c>
      <c r="R67" t="s">
        <v>31</v>
      </c>
      <c r="S67">
        <f t="shared" si="3"/>
        <v>0</v>
      </c>
      <c r="T67">
        <f t="shared" si="3"/>
        <v>7</v>
      </c>
      <c r="U67">
        <f t="shared" si="3"/>
        <v>0</v>
      </c>
    </row>
    <row r="68" spans="1:21" x14ac:dyDescent="0.3">
      <c r="A68" t="s">
        <v>148</v>
      </c>
      <c r="B68" t="s">
        <v>149</v>
      </c>
      <c r="C68">
        <v>19</v>
      </c>
      <c r="D68">
        <v>0</v>
      </c>
      <c r="E68">
        <v>0</v>
      </c>
      <c r="F68">
        <v>0</v>
      </c>
      <c r="G68">
        <v>1</v>
      </c>
      <c r="H68">
        <v>0</v>
      </c>
      <c r="N68" t="s">
        <v>45</v>
      </c>
      <c r="O68" t="s">
        <v>45</v>
      </c>
      <c r="P68" t="s">
        <v>45</v>
      </c>
      <c r="Q68" t="s">
        <v>45</v>
      </c>
      <c r="R68" t="s">
        <v>45</v>
      </c>
      <c r="S68">
        <f t="shared" si="3"/>
        <v>0</v>
      </c>
      <c r="T68">
        <f t="shared" si="3"/>
        <v>0</v>
      </c>
      <c r="U68">
        <f t="shared" si="3"/>
        <v>5</v>
      </c>
    </row>
    <row r="69" spans="1:21" x14ac:dyDescent="0.3">
      <c r="A69" t="s">
        <v>194</v>
      </c>
      <c r="B69" t="s">
        <v>195</v>
      </c>
      <c r="C69">
        <v>29</v>
      </c>
      <c r="D69">
        <v>1</v>
      </c>
      <c r="E69">
        <v>0</v>
      </c>
      <c r="F69">
        <v>0</v>
      </c>
      <c r="G69">
        <v>0</v>
      </c>
      <c r="H69">
        <v>1</v>
      </c>
      <c r="I69" t="s">
        <v>31</v>
      </c>
      <c r="J69" t="s">
        <v>31</v>
      </c>
      <c r="K69" t="s">
        <v>31</v>
      </c>
      <c r="L69" t="s">
        <v>31</v>
      </c>
      <c r="M69" t="s">
        <v>31</v>
      </c>
      <c r="S69">
        <f t="shared" si="3"/>
        <v>0</v>
      </c>
      <c r="T69">
        <f t="shared" si="3"/>
        <v>5</v>
      </c>
      <c r="U69">
        <f t="shared" si="3"/>
        <v>0</v>
      </c>
    </row>
    <row r="70" spans="1:21" x14ac:dyDescent="0.3">
      <c r="A70" t="s">
        <v>196</v>
      </c>
      <c r="B70" t="s">
        <v>197</v>
      </c>
      <c r="C70">
        <v>26</v>
      </c>
      <c r="D70">
        <v>0</v>
      </c>
      <c r="E70">
        <v>0</v>
      </c>
      <c r="F70">
        <v>0</v>
      </c>
      <c r="G70">
        <v>0</v>
      </c>
      <c r="H70">
        <v>1</v>
      </c>
      <c r="K70" t="s">
        <v>45</v>
      </c>
      <c r="S70">
        <f t="shared" si="3"/>
        <v>0</v>
      </c>
      <c r="T70">
        <f t="shared" si="3"/>
        <v>0</v>
      </c>
      <c r="U70">
        <f t="shared" si="3"/>
        <v>1</v>
      </c>
    </row>
    <row r="71" spans="1:21" x14ac:dyDescent="0.3">
      <c r="A71" t="s">
        <v>198</v>
      </c>
      <c r="B71" t="s">
        <v>199</v>
      </c>
      <c r="C71">
        <v>29</v>
      </c>
      <c r="D71">
        <v>1</v>
      </c>
      <c r="E71">
        <v>0</v>
      </c>
      <c r="F71">
        <v>0</v>
      </c>
      <c r="G71">
        <v>1</v>
      </c>
      <c r="H71">
        <v>0</v>
      </c>
      <c r="I71" t="s">
        <v>31</v>
      </c>
      <c r="J71" t="s">
        <v>31</v>
      </c>
      <c r="S71">
        <f t="shared" si="3"/>
        <v>0</v>
      </c>
      <c r="T71">
        <f t="shared" si="3"/>
        <v>2</v>
      </c>
      <c r="U71">
        <f t="shared" si="3"/>
        <v>0</v>
      </c>
    </row>
    <row r="72" spans="1:21" x14ac:dyDescent="0.3">
      <c r="A72" t="s">
        <v>152</v>
      </c>
      <c r="B72" t="s">
        <v>153</v>
      </c>
      <c r="C72">
        <v>23</v>
      </c>
      <c r="D72">
        <v>1</v>
      </c>
      <c r="E72">
        <v>0</v>
      </c>
      <c r="F72">
        <v>0</v>
      </c>
      <c r="G72">
        <v>0</v>
      </c>
      <c r="H72">
        <v>1</v>
      </c>
      <c r="N72" t="s">
        <v>31</v>
      </c>
      <c r="P72" t="s">
        <v>31</v>
      </c>
      <c r="S72">
        <f t="shared" si="3"/>
        <v>0</v>
      </c>
      <c r="T72">
        <f t="shared" si="3"/>
        <v>2</v>
      </c>
      <c r="U72">
        <f t="shared" si="3"/>
        <v>0</v>
      </c>
    </row>
    <row r="73" spans="1:21" x14ac:dyDescent="0.3">
      <c r="A73" t="s">
        <v>154</v>
      </c>
      <c r="B73" t="s">
        <v>155</v>
      </c>
      <c r="C73">
        <v>28</v>
      </c>
      <c r="D73">
        <v>1</v>
      </c>
      <c r="E73">
        <v>0</v>
      </c>
      <c r="F73">
        <v>1</v>
      </c>
      <c r="G73">
        <v>0</v>
      </c>
      <c r="H73">
        <v>0</v>
      </c>
      <c r="I73" t="s">
        <v>31</v>
      </c>
      <c r="K73" t="s">
        <v>31</v>
      </c>
      <c r="N73" t="s">
        <v>31</v>
      </c>
      <c r="S73">
        <f t="shared" si="3"/>
        <v>0</v>
      </c>
      <c r="T73">
        <f t="shared" si="3"/>
        <v>3</v>
      </c>
      <c r="U73">
        <f t="shared" si="3"/>
        <v>0</v>
      </c>
    </row>
    <row r="74" spans="1:21" x14ac:dyDescent="0.3">
      <c r="A74" t="s">
        <v>200</v>
      </c>
      <c r="B74" t="s">
        <v>201</v>
      </c>
      <c r="C74">
        <v>22</v>
      </c>
      <c r="D74">
        <v>1</v>
      </c>
      <c r="E74">
        <v>0</v>
      </c>
      <c r="F74">
        <v>0</v>
      </c>
      <c r="G74">
        <v>0</v>
      </c>
      <c r="H74">
        <v>1</v>
      </c>
      <c r="I74" t="s">
        <v>36</v>
      </c>
      <c r="J74" t="s">
        <v>36</v>
      </c>
      <c r="K74" t="s">
        <v>36</v>
      </c>
      <c r="L74" t="s">
        <v>36</v>
      </c>
      <c r="M74" t="s">
        <v>36</v>
      </c>
      <c r="S74">
        <f t="shared" si="3"/>
        <v>5</v>
      </c>
      <c r="T74">
        <f t="shared" si="3"/>
        <v>0</v>
      </c>
      <c r="U74">
        <f t="shared" si="3"/>
        <v>0</v>
      </c>
    </row>
    <row r="75" spans="1:21" x14ac:dyDescent="0.3">
      <c r="A75" t="s">
        <v>202</v>
      </c>
      <c r="B75" t="s">
        <v>203</v>
      </c>
      <c r="C75">
        <v>24</v>
      </c>
      <c r="D75">
        <v>1</v>
      </c>
      <c r="E75">
        <v>0</v>
      </c>
      <c r="F75">
        <v>1</v>
      </c>
      <c r="G75">
        <v>1</v>
      </c>
      <c r="H75">
        <v>0</v>
      </c>
      <c r="I75" t="s">
        <v>36</v>
      </c>
      <c r="J75" t="s">
        <v>36</v>
      </c>
      <c r="K75" t="s">
        <v>36</v>
      </c>
      <c r="L75" t="s">
        <v>36</v>
      </c>
      <c r="M75" t="s">
        <v>36</v>
      </c>
      <c r="S75">
        <f t="shared" si="3"/>
        <v>5</v>
      </c>
      <c r="T75">
        <f t="shared" si="3"/>
        <v>0</v>
      </c>
      <c r="U75">
        <f t="shared" si="3"/>
        <v>0</v>
      </c>
    </row>
    <row r="76" spans="1:21" x14ac:dyDescent="0.3">
      <c r="A76" t="s">
        <v>204</v>
      </c>
      <c r="B76" t="s">
        <v>205</v>
      </c>
      <c r="C76">
        <v>28</v>
      </c>
      <c r="D76">
        <v>1</v>
      </c>
      <c r="E76">
        <v>0</v>
      </c>
      <c r="F76">
        <v>1</v>
      </c>
      <c r="G76">
        <v>0</v>
      </c>
      <c r="H76">
        <v>0</v>
      </c>
      <c r="J76" t="s">
        <v>36</v>
      </c>
      <c r="S76">
        <f t="shared" si="3"/>
        <v>1</v>
      </c>
      <c r="T76">
        <f t="shared" si="3"/>
        <v>0</v>
      </c>
      <c r="U76">
        <f t="shared" si="3"/>
        <v>0</v>
      </c>
    </row>
    <row r="77" spans="1:21" x14ac:dyDescent="0.3">
      <c r="A77" t="s">
        <v>160</v>
      </c>
      <c r="B77" t="s">
        <v>161</v>
      </c>
      <c r="C77">
        <v>21</v>
      </c>
      <c r="D77">
        <v>0</v>
      </c>
      <c r="E77">
        <v>0</v>
      </c>
      <c r="F77">
        <v>0</v>
      </c>
      <c r="G77">
        <v>0</v>
      </c>
      <c r="H77">
        <v>1</v>
      </c>
      <c r="N77" t="s">
        <v>45</v>
      </c>
      <c r="S77">
        <f t="shared" si="3"/>
        <v>0</v>
      </c>
      <c r="T77">
        <f t="shared" si="3"/>
        <v>0</v>
      </c>
      <c r="U77">
        <f t="shared" si="3"/>
        <v>1</v>
      </c>
    </row>
    <row r="78" spans="1:21" x14ac:dyDescent="0.3">
      <c r="A78" t="s">
        <v>162</v>
      </c>
      <c r="B78" t="s">
        <v>163</v>
      </c>
      <c r="C78">
        <v>23</v>
      </c>
      <c r="D78">
        <v>1</v>
      </c>
      <c r="E78">
        <v>0</v>
      </c>
      <c r="F78">
        <v>1</v>
      </c>
      <c r="G78">
        <v>0</v>
      </c>
      <c r="H78">
        <v>0</v>
      </c>
      <c r="R78" t="s">
        <v>36</v>
      </c>
      <c r="S78">
        <f t="shared" si="3"/>
        <v>1</v>
      </c>
      <c r="T78">
        <f t="shared" si="3"/>
        <v>0</v>
      </c>
      <c r="U78">
        <f t="shared" si="3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38CCD-55CA-4D27-90B8-E1104964134E}">
  <dimension ref="A1:U67"/>
  <sheetViews>
    <sheetView topLeftCell="A43" zoomScale="85" zoomScaleNormal="85" workbookViewId="0">
      <selection activeCell="B64" sqref="B64"/>
    </sheetView>
  </sheetViews>
  <sheetFormatPr defaultRowHeight="14.4" x14ac:dyDescent="0.3"/>
  <sheetData>
    <row r="1" spans="1:21" x14ac:dyDescent="0.3">
      <c r="A1" s="2" t="s">
        <v>11</v>
      </c>
      <c r="B1" s="2" t="s">
        <v>12</v>
      </c>
      <c r="C1" s="2" t="s">
        <v>13</v>
      </c>
      <c r="D1" s="2" t="s">
        <v>14</v>
      </c>
      <c r="E1" s="2" t="s">
        <v>15</v>
      </c>
      <c r="F1" s="2" t="s">
        <v>16</v>
      </c>
      <c r="G1" s="2" t="s">
        <v>17</v>
      </c>
      <c r="H1" s="2" t="s">
        <v>18</v>
      </c>
      <c r="I1" s="2" t="s">
        <v>19</v>
      </c>
      <c r="J1" s="2" t="s">
        <v>20</v>
      </c>
      <c r="K1" s="2" t="s">
        <v>21</v>
      </c>
      <c r="L1" s="2" t="s">
        <v>22</v>
      </c>
      <c r="M1" s="2" t="s">
        <v>23</v>
      </c>
      <c r="N1" s="2" t="s">
        <v>24</v>
      </c>
      <c r="O1" s="2" t="s">
        <v>25</v>
      </c>
      <c r="P1" s="2" t="s">
        <v>26</v>
      </c>
      <c r="Q1" s="2" t="s">
        <v>27</v>
      </c>
      <c r="R1" s="2" t="s">
        <v>28</v>
      </c>
      <c r="S1" s="4" t="s">
        <v>36</v>
      </c>
      <c r="T1" s="4" t="s">
        <v>31</v>
      </c>
      <c r="U1" s="4" t="s">
        <v>45</v>
      </c>
    </row>
    <row r="2" spans="1:21" x14ac:dyDescent="0.3">
      <c r="A2" t="s">
        <v>29</v>
      </c>
      <c r="B2" t="s">
        <v>30</v>
      </c>
      <c r="C2">
        <v>18</v>
      </c>
      <c r="D2">
        <v>1</v>
      </c>
      <c r="E2">
        <v>0</v>
      </c>
      <c r="F2">
        <v>1</v>
      </c>
      <c r="G2">
        <v>0</v>
      </c>
      <c r="H2">
        <v>0</v>
      </c>
      <c r="L2" t="s">
        <v>31</v>
      </c>
      <c r="M2" t="s">
        <v>31</v>
      </c>
      <c r="N2" t="s">
        <v>31</v>
      </c>
      <c r="O2" t="s">
        <v>31</v>
      </c>
      <c r="P2" t="s">
        <v>31</v>
      </c>
      <c r="Q2" t="s">
        <v>31</v>
      </c>
      <c r="R2" t="s">
        <v>31</v>
      </c>
      <c r="S2">
        <f>COUNTIF($I2:$R2, S$1)</f>
        <v>0</v>
      </c>
      <c r="T2">
        <f t="shared" ref="T2:U17" si="0">COUNTIF($I2:$R2, T$1)</f>
        <v>7</v>
      </c>
      <c r="U2">
        <f t="shared" si="0"/>
        <v>0</v>
      </c>
    </row>
    <row r="3" spans="1:21" x14ac:dyDescent="0.3">
      <c r="A3" t="s">
        <v>32</v>
      </c>
      <c r="B3" t="s">
        <v>33</v>
      </c>
      <c r="C3">
        <v>26</v>
      </c>
      <c r="D3">
        <v>1</v>
      </c>
      <c r="E3">
        <v>0</v>
      </c>
      <c r="F3">
        <v>0</v>
      </c>
      <c r="G3">
        <v>0</v>
      </c>
      <c r="H3">
        <v>1</v>
      </c>
      <c r="I3" t="s">
        <v>31</v>
      </c>
      <c r="J3" t="s">
        <v>31</v>
      </c>
      <c r="L3" t="s">
        <v>31</v>
      </c>
      <c r="M3" t="s">
        <v>31</v>
      </c>
      <c r="S3">
        <f t="shared" ref="S3:U34" si="1">COUNTIF($I3:$R3, S$1)</f>
        <v>0</v>
      </c>
      <c r="T3">
        <f t="shared" si="0"/>
        <v>4</v>
      </c>
      <c r="U3">
        <f t="shared" si="0"/>
        <v>0</v>
      </c>
    </row>
    <row r="4" spans="1:21" x14ac:dyDescent="0.3">
      <c r="A4" t="s">
        <v>34</v>
      </c>
      <c r="B4" t="s">
        <v>35</v>
      </c>
      <c r="C4">
        <v>28</v>
      </c>
      <c r="D4">
        <v>1</v>
      </c>
      <c r="E4">
        <v>0</v>
      </c>
      <c r="F4">
        <v>0</v>
      </c>
      <c r="G4">
        <v>0</v>
      </c>
      <c r="H4">
        <v>1</v>
      </c>
      <c r="I4" t="s">
        <v>31</v>
      </c>
      <c r="J4" t="s">
        <v>36</v>
      </c>
      <c r="K4" t="s">
        <v>31</v>
      </c>
      <c r="O4" t="s">
        <v>31</v>
      </c>
      <c r="S4">
        <f t="shared" si="1"/>
        <v>1</v>
      </c>
      <c r="T4">
        <f t="shared" si="0"/>
        <v>3</v>
      </c>
      <c r="U4">
        <f t="shared" si="0"/>
        <v>0</v>
      </c>
    </row>
    <row r="5" spans="1:21" x14ac:dyDescent="0.3">
      <c r="A5" t="s">
        <v>37</v>
      </c>
      <c r="B5" t="s">
        <v>38</v>
      </c>
      <c r="C5">
        <v>21</v>
      </c>
      <c r="D5">
        <v>1</v>
      </c>
      <c r="E5">
        <v>0</v>
      </c>
      <c r="F5">
        <v>1</v>
      </c>
      <c r="G5">
        <v>0</v>
      </c>
      <c r="H5">
        <v>0</v>
      </c>
      <c r="J5" t="s">
        <v>36</v>
      </c>
      <c r="L5" t="s">
        <v>36</v>
      </c>
      <c r="O5" t="s">
        <v>36</v>
      </c>
      <c r="S5">
        <f t="shared" si="1"/>
        <v>3</v>
      </c>
      <c r="T5">
        <f t="shared" si="0"/>
        <v>0</v>
      </c>
      <c r="U5">
        <f t="shared" si="0"/>
        <v>0</v>
      </c>
    </row>
    <row r="6" spans="1:21" x14ac:dyDescent="0.3">
      <c r="A6" t="s">
        <v>39</v>
      </c>
      <c r="B6" t="s">
        <v>40</v>
      </c>
      <c r="C6">
        <v>20</v>
      </c>
      <c r="D6">
        <v>1</v>
      </c>
      <c r="E6">
        <v>0</v>
      </c>
      <c r="F6">
        <v>1</v>
      </c>
      <c r="G6">
        <v>1</v>
      </c>
      <c r="H6">
        <v>0</v>
      </c>
      <c r="I6" t="s">
        <v>36</v>
      </c>
      <c r="J6" t="s">
        <v>36</v>
      </c>
      <c r="K6" t="s">
        <v>36</v>
      </c>
      <c r="L6" t="s">
        <v>36</v>
      </c>
      <c r="M6" t="s">
        <v>36</v>
      </c>
      <c r="N6" t="s">
        <v>36</v>
      </c>
      <c r="O6" t="s">
        <v>36</v>
      </c>
      <c r="P6" t="s">
        <v>36</v>
      </c>
      <c r="Q6" t="s">
        <v>36</v>
      </c>
      <c r="R6" t="s">
        <v>36</v>
      </c>
      <c r="S6">
        <f t="shared" si="1"/>
        <v>10</v>
      </c>
      <c r="T6">
        <f t="shared" si="0"/>
        <v>0</v>
      </c>
      <c r="U6">
        <f t="shared" si="0"/>
        <v>0</v>
      </c>
    </row>
    <row r="7" spans="1:21" x14ac:dyDescent="0.3">
      <c r="A7" t="s">
        <v>41</v>
      </c>
      <c r="B7" t="s">
        <v>42</v>
      </c>
      <c r="C7">
        <v>23</v>
      </c>
      <c r="D7">
        <v>1</v>
      </c>
      <c r="E7">
        <v>0</v>
      </c>
      <c r="F7">
        <v>0</v>
      </c>
      <c r="G7">
        <v>1</v>
      </c>
      <c r="H7">
        <v>0</v>
      </c>
      <c r="I7" t="s">
        <v>36</v>
      </c>
      <c r="J7" t="s">
        <v>36</v>
      </c>
      <c r="K7" t="s">
        <v>36</v>
      </c>
      <c r="L7" t="s">
        <v>36</v>
      </c>
      <c r="M7" t="s">
        <v>36</v>
      </c>
      <c r="N7" t="s">
        <v>36</v>
      </c>
      <c r="O7" t="s">
        <v>36</v>
      </c>
      <c r="P7" t="s">
        <v>36</v>
      </c>
      <c r="Q7" t="s">
        <v>36</v>
      </c>
      <c r="R7" t="s">
        <v>36</v>
      </c>
      <c r="S7">
        <f t="shared" si="1"/>
        <v>10</v>
      </c>
      <c r="T7">
        <f t="shared" si="0"/>
        <v>0</v>
      </c>
      <c r="U7">
        <f t="shared" si="0"/>
        <v>0</v>
      </c>
    </row>
    <row r="8" spans="1:21" x14ac:dyDescent="0.3">
      <c r="A8" t="s">
        <v>43</v>
      </c>
      <c r="B8" t="s">
        <v>44</v>
      </c>
      <c r="C8">
        <v>27</v>
      </c>
      <c r="D8">
        <v>0</v>
      </c>
      <c r="E8">
        <v>0</v>
      </c>
      <c r="F8">
        <v>0</v>
      </c>
      <c r="G8">
        <v>1</v>
      </c>
      <c r="H8">
        <v>0</v>
      </c>
      <c r="I8" t="s">
        <v>45</v>
      </c>
      <c r="L8" t="s">
        <v>45</v>
      </c>
      <c r="S8">
        <f t="shared" si="1"/>
        <v>0</v>
      </c>
      <c r="T8">
        <f t="shared" si="0"/>
        <v>0</v>
      </c>
      <c r="U8">
        <f t="shared" si="0"/>
        <v>2</v>
      </c>
    </row>
    <row r="9" spans="1:21" x14ac:dyDescent="0.3">
      <c r="A9" t="s">
        <v>46</v>
      </c>
      <c r="B9" t="s">
        <v>47</v>
      </c>
      <c r="C9">
        <v>20</v>
      </c>
      <c r="D9">
        <v>1</v>
      </c>
      <c r="E9">
        <v>0</v>
      </c>
      <c r="F9">
        <v>0</v>
      </c>
      <c r="G9">
        <v>0</v>
      </c>
      <c r="H9">
        <v>1</v>
      </c>
      <c r="K9" t="s">
        <v>36</v>
      </c>
      <c r="L9" t="s">
        <v>36</v>
      </c>
      <c r="M9" t="s">
        <v>36</v>
      </c>
      <c r="N9" t="s">
        <v>36</v>
      </c>
      <c r="O9" t="s">
        <v>36</v>
      </c>
      <c r="P9" t="s">
        <v>36</v>
      </c>
      <c r="Q9" t="s">
        <v>36</v>
      </c>
      <c r="R9" t="s">
        <v>36</v>
      </c>
      <c r="S9">
        <f t="shared" si="1"/>
        <v>8</v>
      </c>
      <c r="T9">
        <f t="shared" si="0"/>
        <v>0</v>
      </c>
      <c r="U9">
        <f t="shared" si="0"/>
        <v>0</v>
      </c>
    </row>
    <row r="10" spans="1:21" x14ac:dyDescent="0.3">
      <c r="A10" t="s">
        <v>48</v>
      </c>
      <c r="B10" t="s">
        <v>49</v>
      </c>
      <c r="C10">
        <v>22</v>
      </c>
      <c r="D10">
        <v>0</v>
      </c>
      <c r="E10">
        <v>0</v>
      </c>
      <c r="F10">
        <v>0</v>
      </c>
      <c r="G10">
        <v>0</v>
      </c>
      <c r="H10">
        <v>1</v>
      </c>
      <c r="I10" t="s">
        <v>45</v>
      </c>
      <c r="J10" t="s">
        <v>45</v>
      </c>
      <c r="L10" t="s">
        <v>45</v>
      </c>
      <c r="M10" t="s">
        <v>45</v>
      </c>
      <c r="N10" t="s">
        <v>45</v>
      </c>
      <c r="O10" t="s">
        <v>45</v>
      </c>
      <c r="P10" t="s">
        <v>45</v>
      </c>
      <c r="Q10" t="s">
        <v>45</v>
      </c>
      <c r="R10" t="s">
        <v>45</v>
      </c>
      <c r="S10">
        <f t="shared" si="1"/>
        <v>0</v>
      </c>
      <c r="T10">
        <f t="shared" si="0"/>
        <v>0</v>
      </c>
      <c r="U10">
        <f t="shared" si="0"/>
        <v>9</v>
      </c>
    </row>
    <row r="11" spans="1:21" x14ac:dyDescent="0.3">
      <c r="A11" t="s">
        <v>50</v>
      </c>
      <c r="B11" t="s">
        <v>51</v>
      </c>
      <c r="C11">
        <v>20</v>
      </c>
      <c r="D11">
        <v>0</v>
      </c>
      <c r="E11">
        <v>0</v>
      </c>
      <c r="F11">
        <v>0</v>
      </c>
      <c r="G11">
        <v>1</v>
      </c>
      <c r="H11">
        <v>0</v>
      </c>
      <c r="J11" t="s">
        <v>45</v>
      </c>
      <c r="K11" t="s">
        <v>45</v>
      </c>
      <c r="M11" t="s">
        <v>45</v>
      </c>
      <c r="N11" t="s">
        <v>45</v>
      </c>
      <c r="O11" t="s">
        <v>45</v>
      </c>
      <c r="P11" t="s">
        <v>45</v>
      </c>
      <c r="R11" t="s">
        <v>45</v>
      </c>
      <c r="S11">
        <f t="shared" si="1"/>
        <v>0</v>
      </c>
      <c r="T11">
        <f t="shared" si="0"/>
        <v>0</v>
      </c>
      <c r="U11">
        <f t="shared" si="0"/>
        <v>7</v>
      </c>
    </row>
    <row r="12" spans="1:21" x14ac:dyDescent="0.3">
      <c r="A12" t="s">
        <v>52</v>
      </c>
      <c r="B12" t="s">
        <v>53</v>
      </c>
      <c r="C12">
        <v>25</v>
      </c>
      <c r="D12">
        <v>1</v>
      </c>
      <c r="E12">
        <v>0</v>
      </c>
      <c r="F12">
        <v>0</v>
      </c>
      <c r="G12">
        <v>0</v>
      </c>
      <c r="H12">
        <v>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>
        <f t="shared" si="1"/>
        <v>0</v>
      </c>
      <c r="T12">
        <f t="shared" si="0"/>
        <v>10</v>
      </c>
      <c r="U12">
        <f t="shared" si="0"/>
        <v>0</v>
      </c>
    </row>
    <row r="13" spans="1:21" x14ac:dyDescent="0.3">
      <c r="A13" t="s">
        <v>54</v>
      </c>
      <c r="B13" t="s">
        <v>55</v>
      </c>
      <c r="C13">
        <v>18</v>
      </c>
      <c r="D13">
        <v>1</v>
      </c>
      <c r="E13">
        <v>0</v>
      </c>
      <c r="F13">
        <v>1</v>
      </c>
      <c r="G13">
        <v>1</v>
      </c>
      <c r="H13">
        <v>0</v>
      </c>
      <c r="K13" t="s">
        <v>36</v>
      </c>
      <c r="L13" t="s">
        <v>36</v>
      </c>
      <c r="M13" t="s">
        <v>36</v>
      </c>
      <c r="N13" t="s">
        <v>36</v>
      </c>
      <c r="O13" t="s">
        <v>36</v>
      </c>
      <c r="P13" t="s">
        <v>36</v>
      </c>
      <c r="Q13" t="s">
        <v>36</v>
      </c>
      <c r="R13" t="s">
        <v>36</v>
      </c>
      <c r="S13">
        <f t="shared" si="1"/>
        <v>8</v>
      </c>
      <c r="T13">
        <f t="shared" si="0"/>
        <v>0</v>
      </c>
      <c r="U13">
        <f t="shared" si="0"/>
        <v>0</v>
      </c>
    </row>
    <row r="14" spans="1:21" x14ac:dyDescent="0.3">
      <c r="A14" t="s">
        <v>56</v>
      </c>
      <c r="B14" t="s">
        <v>57</v>
      </c>
      <c r="C14">
        <v>26</v>
      </c>
      <c r="D14">
        <v>1</v>
      </c>
      <c r="E14">
        <v>0</v>
      </c>
      <c r="F14">
        <v>1</v>
      </c>
      <c r="G14">
        <v>0</v>
      </c>
      <c r="H14">
        <v>0</v>
      </c>
      <c r="I14" t="s">
        <v>36</v>
      </c>
      <c r="J14" t="s">
        <v>36</v>
      </c>
      <c r="K14" t="s">
        <v>36</v>
      </c>
      <c r="M14" t="s">
        <v>36</v>
      </c>
      <c r="S14">
        <f t="shared" si="1"/>
        <v>4</v>
      </c>
      <c r="T14">
        <f t="shared" si="0"/>
        <v>0</v>
      </c>
      <c r="U14">
        <f t="shared" si="0"/>
        <v>0</v>
      </c>
    </row>
    <row r="15" spans="1:21" x14ac:dyDescent="0.3">
      <c r="A15" t="s">
        <v>58</v>
      </c>
      <c r="B15" t="s">
        <v>59</v>
      </c>
      <c r="C15">
        <v>20</v>
      </c>
      <c r="D15">
        <v>1</v>
      </c>
      <c r="E15">
        <v>0</v>
      </c>
      <c r="F15">
        <v>1</v>
      </c>
      <c r="G15">
        <v>1</v>
      </c>
      <c r="H15">
        <v>0</v>
      </c>
      <c r="J15" t="s">
        <v>36</v>
      </c>
      <c r="P15" t="s">
        <v>36</v>
      </c>
      <c r="Q15" t="s">
        <v>36</v>
      </c>
      <c r="R15" t="s">
        <v>36</v>
      </c>
      <c r="S15">
        <f t="shared" si="1"/>
        <v>4</v>
      </c>
      <c r="T15">
        <f t="shared" si="0"/>
        <v>0</v>
      </c>
      <c r="U15">
        <f t="shared" si="0"/>
        <v>0</v>
      </c>
    </row>
    <row r="16" spans="1:21" x14ac:dyDescent="0.3">
      <c r="A16" t="s">
        <v>60</v>
      </c>
      <c r="B16" t="s">
        <v>61</v>
      </c>
      <c r="C16">
        <v>20</v>
      </c>
      <c r="D16">
        <v>1</v>
      </c>
      <c r="E16">
        <v>1</v>
      </c>
      <c r="F16">
        <v>0</v>
      </c>
      <c r="G16">
        <v>0</v>
      </c>
      <c r="H16">
        <v>0</v>
      </c>
      <c r="I16" t="s">
        <v>36</v>
      </c>
      <c r="J16" t="s">
        <v>36</v>
      </c>
      <c r="K16" t="s">
        <v>36</v>
      </c>
      <c r="L16" t="s">
        <v>31</v>
      </c>
      <c r="M16" t="s">
        <v>36</v>
      </c>
      <c r="N16" t="s">
        <v>31</v>
      </c>
      <c r="O16" t="s">
        <v>36</v>
      </c>
      <c r="P16" t="s">
        <v>36</v>
      </c>
      <c r="Q16" t="s">
        <v>31</v>
      </c>
      <c r="R16" t="s">
        <v>31</v>
      </c>
      <c r="S16">
        <f t="shared" si="1"/>
        <v>6</v>
      </c>
      <c r="T16">
        <f t="shared" si="0"/>
        <v>4</v>
      </c>
      <c r="U16">
        <f t="shared" si="0"/>
        <v>0</v>
      </c>
    </row>
    <row r="17" spans="1:21" x14ac:dyDescent="0.3">
      <c r="A17" t="s">
        <v>62</v>
      </c>
      <c r="B17" t="s">
        <v>63</v>
      </c>
      <c r="C17">
        <v>22</v>
      </c>
      <c r="D17">
        <v>1</v>
      </c>
      <c r="E17">
        <v>0</v>
      </c>
      <c r="F17">
        <v>0</v>
      </c>
      <c r="G17">
        <v>1</v>
      </c>
      <c r="H17">
        <v>0</v>
      </c>
      <c r="K17" t="s">
        <v>31</v>
      </c>
      <c r="L17" t="s">
        <v>31</v>
      </c>
      <c r="N17" t="s">
        <v>31</v>
      </c>
      <c r="O17" t="s">
        <v>31</v>
      </c>
      <c r="P17" t="s">
        <v>31</v>
      </c>
      <c r="Q17" t="s">
        <v>31</v>
      </c>
      <c r="R17" t="s">
        <v>31</v>
      </c>
      <c r="S17">
        <f t="shared" si="1"/>
        <v>0</v>
      </c>
      <c r="T17">
        <f t="shared" si="0"/>
        <v>7</v>
      </c>
      <c r="U17">
        <f t="shared" si="0"/>
        <v>0</v>
      </c>
    </row>
    <row r="18" spans="1:21" x14ac:dyDescent="0.3">
      <c r="A18" t="s">
        <v>64</v>
      </c>
      <c r="B18" t="s">
        <v>65</v>
      </c>
      <c r="C18">
        <v>28</v>
      </c>
      <c r="D18">
        <v>1</v>
      </c>
      <c r="E18">
        <v>1</v>
      </c>
      <c r="F18">
        <v>0</v>
      </c>
      <c r="G18">
        <v>0</v>
      </c>
      <c r="H18">
        <v>0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>
        <f t="shared" si="1"/>
        <v>0</v>
      </c>
      <c r="T18">
        <f t="shared" si="1"/>
        <v>10</v>
      </c>
      <c r="U18">
        <f t="shared" si="1"/>
        <v>0</v>
      </c>
    </row>
    <row r="19" spans="1:21" x14ac:dyDescent="0.3">
      <c r="A19" t="s">
        <v>66</v>
      </c>
      <c r="B19" t="s">
        <v>67</v>
      </c>
      <c r="C19">
        <v>26</v>
      </c>
      <c r="D19">
        <v>1</v>
      </c>
      <c r="E19">
        <v>0</v>
      </c>
      <c r="F19">
        <v>1</v>
      </c>
      <c r="G19">
        <v>1</v>
      </c>
      <c r="H19">
        <v>0</v>
      </c>
      <c r="I19" t="s">
        <v>36</v>
      </c>
      <c r="S19">
        <f t="shared" si="1"/>
        <v>1</v>
      </c>
      <c r="T19">
        <f t="shared" si="1"/>
        <v>0</v>
      </c>
      <c r="U19">
        <f t="shared" si="1"/>
        <v>0</v>
      </c>
    </row>
    <row r="20" spans="1:21" x14ac:dyDescent="0.3">
      <c r="A20" t="s">
        <v>68</v>
      </c>
      <c r="B20" t="s">
        <v>69</v>
      </c>
      <c r="C20">
        <v>26</v>
      </c>
      <c r="D20">
        <v>1</v>
      </c>
      <c r="E20">
        <v>1</v>
      </c>
      <c r="F20">
        <v>0</v>
      </c>
      <c r="G20">
        <v>0</v>
      </c>
      <c r="H20">
        <v>0</v>
      </c>
      <c r="I20" t="s">
        <v>31</v>
      </c>
      <c r="J20" t="s">
        <v>31</v>
      </c>
      <c r="K20" t="s">
        <v>31</v>
      </c>
      <c r="M20" t="s">
        <v>31</v>
      </c>
      <c r="O20" t="s">
        <v>31</v>
      </c>
      <c r="P20" t="s">
        <v>31</v>
      </c>
      <c r="S20">
        <f t="shared" si="1"/>
        <v>0</v>
      </c>
      <c r="T20">
        <f t="shared" si="1"/>
        <v>6</v>
      </c>
      <c r="U20">
        <f t="shared" si="1"/>
        <v>0</v>
      </c>
    </row>
    <row r="21" spans="1:21" x14ac:dyDescent="0.3">
      <c r="A21" t="s">
        <v>70</v>
      </c>
      <c r="B21" t="s">
        <v>71</v>
      </c>
      <c r="C21">
        <v>20</v>
      </c>
      <c r="D21">
        <v>1</v>
      </c>
      <c r="E21">
        <v>0</v>
      </c>
      <c r="F21">
        <v>1</v>
      </c>
      <c r="G21">
        <v>1</v>
      </c>
      <c r="H21">
        <v>0</v>
      </c>
      <c r="M21" t="s">
        <v>36</v>
      </c>
      <c r="N21" t="s">
        <v>36</v>
      </c>
      <c r="O21" t="s">
        <v>36</v>
      </c>
      <c r="P21" t="s">
        <v>36</v>
      </c>
      <c r="Q21" t="s">
        <v>36</v>
      </c>
      <c r="R21" t="s">
        <v>36</v>
      </c>
      <c r="S21">
        <f t="shared" si="1"/>
        <v>6</v>
      </c>
      <c r="T21">
        <f t="shared" si="1"/>
        <v>0</v>
      </c>
      <c r="U21">
        <f t="shared" si="1"/>
        <v>0</v>
      </c>
    </row>
    <row r="22" spans="1:21" x14ac:dyDescent="0.3">
      <c r="A22" t="s">
        <v>72</v>
      </c>
      <c r="B22" t="s">
        <v>73</v>
      </c>
      <c r="C22">
        <v>22</v>
      </c>
      <c r="D22">
        <v>1</v>
      </c>
      <c r="E22">
        <v>0</v>
      </c>
      <c r="F22">
        <v>0</v>
      </c>
      <c r="G22">
        <v>0</v>
      </c>
      <c r="H22">
        <v>1</v>
      </c>
      <c r="I22" t="s">
        <v>31</v>
      </c>
      <c r="J22" t="s">
        <v>31</v>
      </c>
      <c r="K22" t="s">
        <v>31</v>
      </c>
      <c r="L22" t="s">
        <v>31</v>
      </c>
      <c r="M22" t="s">
        <v>31</v>
      </c>
      <c r="N22" t="s">
        <v>31</v>
      </c>
      <c r="O22" t="s">
        <v>31</v>
      </c>
      <c r="P22" t="s">
        <v>31</v>
      </c>
      <c r="Q22" t="s">
        <v>31</v>
      </c>
      <c r="R22" t="s">
        <v>31</v>
      </c>
      <c r="S22">
        <f t="shared" si="1"/>
        <v>0</v>
      </c>
      <c r="T22">
        <f t="shared" si="1"/>
        <v>10</v>
      </c>
      <c r="U22">
        <f t="shared" si="1"/>
        <v>0</v>
      </c>
    </row>
    <row r="23" spans="1:21" x14ac:dyDescent="0.3">
      <c r="A23" t="s">
        <v>74</v>
      </c>
      <c r="B23" t="s">
        <v>75</v>
      </c>
      <c r="C23">
        <v>26</v>
      </c>
      <c r="D23">
        <v>1</v>
      </c>
      <c r="E23">
        <v>0</v>
      </c>
      <c r="F23">
        <v>1</v>
      </c>
      <c r="G23">
        <v>0</v>
      </c>
      <c r="H23">
        <v>0</v>
      </c>
      <c r="I23" t="s">
        <v>36</v>
      </c>
      <c r="J23" t="s">
        <v>36</v>
      </c>
      <c r="K23" t="s">
        <v>36</v>
      </c>
      <c r="L23" t="s">
        <v>36</v>
      </c>
      <c r="M23" t="s">
        <v>36</v>
      </c>
      <c r="N23" t="s">
        <v>36</v>
      </c>
      <c r="O23" t="s">
        <v>31</v>
      </c>
      <c r="P23" t="s">
        <v>36</v>
      </c>
      <c r="Q23" t="s">
        <v>36</v>
      </c>
      <c r="S23">
        <f t="shared" si="1"/>
        <v>8</v>
      </c>
      <c r="T23">
        <f t="shared" si="1"/>
        <v>1</v>
      </c>
      <c r="U23">
        <f t="shared" si="1"/>
        <v>0</v>
      </c>
    </row>
    <row r="24" spans="1:21" x14ac:dyDescent="0.3">
      <c r="A24" t="s">
        <v>76</v>
      </c>
      <c r="B24" t="s">
        <v>77</v>
      </c>
      <c r="C24">
        <v>25</v>
      </c>
      <c r="D24">
        <v>0</v>
      </c>
      <c r="E24">
        <v>0</v>
      </c>
      <c r="F24">
        <v>1</v>
      </c>
      <c r="G24">
        <v>0</v>
      </c>
      <c r="H24">
        <v>0</v>
      </c>
      <c r="I24" t="s">
        <v>45</v>
      </c>
      <c r="J24" t="s">
        <v>45</v>
      </c>
      <c r="K24" t="s">
        <v>45</v>
      </c>
      <c r="L24" t="s">
        <v>45</v>
      </c>
      <c r="S24">
        <f t="shared" si="1"/>
        <v>0</v>
      </c>
      <c r="T24">
        <f t="shared" si="1"/>
        <v>0</v>
      </c>
      <c r="U24">
        <f t="shared" si="1"/>
        <v>4</v>
      </c>
    </row>
    <row r="25" spans="1:21" x14ac:dyDescent="0.3">
      <c r="A25" t="s">
        <v>78</v>
      </c>
      <c r="B25" t="s">
        <v>79</v>
      </c>
      <c r="C25">
        <v>18</v>
      </c>
      <c r="D25">
        <v>1</v>
      </c>
      <c r="E25">
        <v>0</v>
      </c>
      <c r="F25">
        <v>0</v>
      </c>
      <c r="G25">
        <v>0</v>
      </c>
      <c r="H25">
        <v>1</v>
      </c>
      <c r="O25" t="s">
        <v>31</v>
      </c>
      <c r="P25" t="s">
        <v>31</v>
      </c>
      <c r="R25" t="s">
        <v>31</v>
      </c>
      <c r="S25">
        <f t="shared" si="1"/>
        <v>0</v>
      </c>
      <c r="T25">
        <f t="shared" si="1"/>
        <v>3</v>
      </c>
      <c r="U25">
        <f t="shared" si="1"/>
        <v>0</v>
      </c>
    </row>
    <row r="26" spans="1:21" x14ac:dyDescent="0.3">
      <c r="A26" t="s">
        <v>80</v>
      </c>
      <c r="B26" t="s">
        <v>81</v>
      </c>
      <c r="C26">
        <v>26</v>
      </c>
      <c r="D26">
        <v>1</v>
      </c>
      <c r="E26">
        <v>0</v>
      </c>
      <c r="F26">
        <v>1</v>
      </c>
      <c r="G26">
        <v>0</v>
      </c>
      <c r="H26">
        <v>0</v>
      </c>
      <c r="I26" t="s">
        <v>36</v>
      </c>
      <c r="J26" t="s">
        <v>36</v>
      </c>
      <c r="K26" t="s">
        <v>36</v>
      </c>
      <c r="L26" t="s">
        <v>36</v>
      </c>
      <c r="M26" t="s">
        <v>36</v>
      </c>
      <c r="N26" t="s">
        <v>36</v>
      </c>
      <c r="O26" t="s">
        <v>36</v>
      </c>
      <c r="P26" t="s">
        <v>36</v>
      </c>
      <c r="S26">
        <f t="shared" si="1"/>
        <v>8</v>
      </c>
      <c r="T26">
        <f t="shared" si="1"/>
        <v>0</v>
      </c>
      <c r="U26">
        <f t="shared" si="1"/>
        <v>0</v>
      </c>
    </row>
    <row r="27" spans="1:21" x14ac:dyDescent="0.3">
      <c r="A27" t="s">
        <v>82</v>
      </c>
      <c r="B27" t="s">
        <v>83</v>
      </c>
      <c r="C27">
        <v>18</v>
      </c>
      <c r="D27">
        <v>1</v>
      </c>
      <c r="E27">
        <v>0</v>
      </c>
      <c r="F27">
        <v>1</v>
      </c>
      <c r="G27">
        <v>0</v>
      </c>
      <c r="H27">
        <v>0</v>
      </c>
      <c r="R27" t="s">
        <v>31</v>
      </c>
      <c r="S27">
        <f t="shared" si="1"/>
        <v>0</v>
      </c>
      <c r="T27">
        <f t="shared" si="1"/>
        <v>1</v>
      </c>
      <c r="U27">
        <f t="shared" si="1"/>
        <v>0</v>
      </c>
    </row>
    <row r="28" spans="1:21" x14ac:dyDescent="0.3">
      <c r="A28" t="s">
        <v>84</v>
      </c>
      <c r="B28" t="s">
        <v>85</v>
      </c>
      <c r="C28">
        <v>20</v>
      </c>
      <c r="D28">
        <v>0</v>
      </c>
      <c r="E28">
        <v>0</v>
      </c>
      <c r="F28">
        <v>0</v>
      </c>
      <c r="G28">
        <v>1</v>
      </c>
      <c r="H28">
        <v>0</v>
      </c>
      <c r="J28" t="s">
        <v>45</v>
      </c>
      <c r="K28" t="s">
        <v>45</v>
      </c>
      <c r="L28" t="s">
        <v>45</v>
      </c>
      <c r="M28" t="s">
        <v>45</v>
      </c>
      <c r="N28" t="s">
        <v>45</v>
      </c>
      <c r="O28" t="s">
        <v>45</v>
      </c>
      <c r="P28" t="s">
        <v>45</v>
      </c>
      <c r="Q28" t="s">
        <v>45</v>
      </c>
      <c r="R28" t="s">
        <v>45</v>
      </c>
      <c r="S28">
        <f t="shared" si="1"/>
        <v>0</v>
      </c>
      <c r="T28">
        <f t="shared" si="1"/>
        <v>0</v>
      </c>
      <c r="U28">
        <f t="shared" si="1"/>
        <v>9</v>
      </c>
    </row>
    <row r="29" spans="1:21" x14ac:dyDescent="0.3">
      <c r="A29" t="s">
        <v>86</v>
      </c>
      <c r="B29" t="s">
        <v>87</v>
      </c>
      <c r="C29">
        <v>20</v>
      </c>
      <c r="D29">
        <v>0</v>
      </c>
      <c r="E29">
        <v>0</v>
      </c>
      <c r="F29">
        <v>0</v>
      </c>
      <c r="G29">
        <v>1</v>
      </c>
      <c r="H29">
        <v>0</v>
      </c>
      <c r="J29" t="s">
        <v>45</v>
      </c>
      <c r="O29" t="s">
        <v>45</v>
      </c>
      <c r="P29" t="s">
        <v>45</v>
      </c>
      <c r="Q29" t="s">
        <v>45</v>
      </c>
      <c r="S29">
        <f t="shared" si="1"/>
        <v>0</v>
      </c>
      <c r="T29">
        <f t="shared" si="1"/>
        <v>0</v>
      </c>
      <c r="U29">
        <f t="shared" si="1"/>
        <v>4</v>
      </c>
    </row>
    <row r="30" spans="1:21" x14ac:dyDescent="0.3">
      <c r="A30" t="s">
        <v>88</v>
      </c>
      <c r="B30" t="s">
        <v>89</v>
      </c>
      <c r="C30">
        <v>30</v>
      </c>
      <c r="D30">
        <v>1</v>
      </c>
      <c r="E30">
        <v>0</v>
      </c>
      <c r="F30">
        <v>0</v>
      </c>
      <c r="G30">
        <v>1</v>
      </c>
      <c r="H30">
        <v>0</v>
      </c>
      <c r="I30" t="s">
        <v>31</v>
      </c>
      <c r="J30" t="s">
        <v>31</v>
      </c>
      <c r="K30" t="s">
        <v>31</v>
      </c>
      <c r="L30" t="s">
        <v>31</v>
      </c>
      <c r="M30" t="s">
        <v>31</v>
      </c>
      <c r="N30" t="s">
        <v>31</v>
      </c>
      <c r="O30" t="s">
        <v>31</v>
      </c>
      <c r="P30" t="s">
        <v>31</v>
      </c>
      <c r="S30">
        <f t="shared" si="1"/>
        <v>0</v>
      </c>
      <c r="T30">
        <f t="shared" si="1"/>
        <v>8</v>
      </c>
      <c r="U30">
        <f t="shared" si="1"/>
        <v>0</v>
      </c>
    </row>
    <row r="31" spans="1:21" x14ac:dyDescent="0.3">
      <c r="A31" t="s">
        <v>90</v>
      </c>
      <c r="B31" t="s">
        <v>91</v>
      </c>
      <c r="C31">
        <v>20</v>
      </c>
      <c r="D31">
        <v>1</v>
      </c>
      <c r="E31">
        <v>0</v>
      </c>
      <c r="F31">
        <v>0</v>
      </c>
      <c r="G31">
        <v>1</v>
      </c>
      <c r="H31">
        <v>1</v>
      </c>
      <c r="Q31" t="s">
        <v>36</v>
      </c>
      <c r="R31" t="s">
        <v>36</v>
      </c>
      <c r="S31">
        <f t="shared" si="1"/>
        <v>2</v>
      </c>
      <c r="T31">
        <f t="shared" si="1"/>
        <v>0</v>
      </c>
      <c r="U31">
        <f t="shared" si="1"/>
        <v>0</v>
      </c>
    </row>
    <row r="32" spans="1:21" x14ac:dyDescent="0.3">
      <c r="A32" t="s">
        <v>92</v>
      </c>
      <c r="B32" t="s">
        <v>93</v>
      </c>
      <c r="C32">
        <v>20</v>
      </c>
      <c r="D32">
        <v>0</v>
      </c>
      <c r="E32">
        <v>0</v>
      </c>
      <c r="F32">
        <v>0</v>
      </c>
      <c r="G32">
        <v>0</v>
      </c>
      <c r="H32">
        <v>1</v>
      </c>
      <c r="N32" t="s">
        <v>45</v>
      </c>
      <c r="O32" t="s">
        <v>45</v>
      </c>
      <c r="P32" t="s">
        <v>45</v>
      </c>
      <c r="Q32" t="s">
        <v>45</v>
      </c>
      <c r="R32" t="s">
        <v>45</v>
      </c>
      <c r="S32">
        <f t="shared" si="1"/>
        <v>0</v>
      </c>
      <c r="T32">
        <f t="shared" si="1"/>
        <v>0</v>
      </c>
      <c r="U32">
        <f t="shared" si="1"/>
        <v>5</v>
      </c>
    </row>
    <row r="33" spans="1:21" x14ac:dyDescent="0.3">
      <c r="A33" t="s">
        <v>94</v>
      </c>
      <c r="B33" t="s">
        <v>95</v>
      </c>
      <c r="C33">
        <v>21</v>
      </c>
      <c r="D33">
        <v>0</v>
      </c>
      <c r="E33">
        <v>0</v>
      </c>
      <c r="F33">
        <v>0</v>
      </c>
      <c r="G33">
        <v>1</v>
      </c>
      <c r="H33">
        <v>0</v>
      </c>
      <c r="I33" t="s">
        <v>45</v>
      </c>
      <c r="J33" t="s">
        <v>45</v>
      </c>
      <c r="K33" t="s">
        <v>45</v>
      </c>
      <c r="L33" t="s">
        <v>45</v>
      </c>
      <c r="M33" t="s">
        <v>45</v>
      </c>
      <c r="N33" t="s">
        <v>45</v>
      </c>
      <c r="O33" t="s">
        <v>45</v>
      </c>
      <c r="P33" t="s">
        <v>45</v>
      </c>
      <c r="Q33" t="s">
        <v>45</v>
      </c>
      <c r="R33" t="s">
        <v>45</v>
      </c>
      <c r="S33">
        <f t="shared" si="1"/>
        <v>0</v>
      </c>
      <c r="T33">
        <f t="shared" si="1"/>
        <v>0</v>
      </c>
      <c r="U33">
        <f t="shared" si="1"/>
        <v>10</v>
      </c>
    </row>
    <row r="34" spans="1:21" x14ac:dyDescent="0.3">
      <c r="A34" t="s">
        <v>96</v>
      </c>
      <c r="B34" t="s">
        <v>97</v>
      </c>
      <c r="C34">
        <v>18</v>
      </c>
      <c r="D34">
        <v>1</v>
      </c>
      <c r="E34">
        <v>0</v>
      </c>
      <c r="F34">
        <v>1</v>
      </c>
      <c r="G34">
        <v>0</v>
      </c>
      <c r="H34">
        <v>0</v>
      </c>
      <c r="I34" t="s">
        <v>36</v>
      </c>
      <c r="J34" t="s">
        <v>36</v>
      </c>
      <c r="K34" t="s">
        <v>31</v>
      </c>
      <c r="L34" t="s">
        <v>36</v>
      </c>
      <c r="M34" t="s">
        <v>31</v>
      </c>
      <c r="N34" t="s">
        <v>36</v>
      </c>
      <c r="O34" t="s">
        <v>31</v>
      </c>
      <c r="P34" t="s">
        <v>31</v>
      </c>
      <c r="Q34" t="s">
        <v>31</v>
      </c>
      <c r="R34" t="s">
        <v>36</v>
      </c>
      <c r="S34">
        <f t="shared" si="1"/>
        <v>5</v>
      </c>
      <c r="T34">
        <f t="shared" si="1"/>
        <v>5</v>
      </c>
      <c r="U34">
        <f t="shared" si="1"/>
        <v>0</v>
      </c>
    </row>
    <row r="35" spans="1:21" x14ac:dyDescent="0.3">
      <c r="A35" t="s">
        <v>98</v>
      </c>
      <c r="B35" t="s">
        <v>99</v>
      </c>
      <c r="C35">
        <v>21</v>
      </c>
      <c r="D35">
        <v>1</v>
      </c>
      <c r="E35">
        <v>0</v>
      </c>
      <c r="F35">
        <v>0</v>
      </c>
      <c r="G35">
        <v>0</v>
      </c>
      <c r="H35">
        <v>1</v>
      </c>
      <c r="N35" t="s">
        <v>31</v>
      </c>
      <c r="P35" t="s">
        <v>31</v>
      </c>
      <c r="Q35" t="s">
        <v>31</v>
      </c>
      <c r="R35" t="s">
        <v>31</v>
      </c>
      <c r="S35">
        <f t="shared" ref="S35:U61" si="2">COUNTIF($I35:$R35, S$1)</f>
        <v>0</v>
      </c>
      <c r="T35">
        <f t="shared" si="2"/>
        <v>4</v>
      </c>
      <c r="U35">
        <f t="shared" si="2"/>
        <v>0</v>
      </c>
    </row>
    <row r="36" spans="1:21" x14ac:dyDescent="0.3">
      <c r="A36" t="s">
        <v>100</v>
      </c>
      <c r="B36" t="s">
        <v>101</v>
      </c>
      <c r="C36">
        <v>20</v>
      </c>
      <c r="D36">
        <v>1</v>
      </c>
      <c r="E36">
        <v>0</v>
      </c>
      <c r="F36">
        <v>0</v>
      </c>
      <c r="G36">
        <v>1</v>
      </c>
      <c r="H36">
        <v>0</v>
      </c>
      <c r="I36" t="s">
        <v>31</v>
      </c>
      <c r="J36" t="s">
        <v>31</v>
      </c>
      <c r="K36" t="s">
        <v>31</v>
      </c>
      <c r="L36" t="s">
        <v>31</v>
      </c>
      <c r="M36" t="s">
        <v>31</v>
      </c>
      <c r="N36" t="s">
        <v>31</v>
      </c>
      <c r="O36" t="s">
        <v>31</v>
      </c>
      <c r="P36" t="s">
        <v>31</v>
      </c>
      <c r="Q36" t="s">
        <v>31</v>
      </c>
      <c r="R36" t="s">
        <v>31</v>
      </c>
      <c r="S36">
        <f t="shared" si="2"/>
        <v>0</v>
      </c>
      <c r="T36">
        <f t="shared" si="2"/>
        <v>10</v>
      </c>
      <c r="U36">
        <f t="shared" si="2"/>
        <v>0</v>
      </c>
    </row>
    <row r="37" spans="1:21" x14ac:dyDescent="0.3">
      <c r="A37" t="s">
        <v>102</v>
      </c>
      <c r="B37" t="s">
        <v>103</v>
      </c>
      <c r="C37">
        <v>22</v>
      </c>
      <c r="D37">
        <v>1</v>
      </c>
      <c r="E37">
        <v>0</v>
      </c>
      <c r="F37">
        <v>0</v>
      </c>
      <c r="G37">
        <v>1</v>
      </c>
      <c r="H37">
        <v>0</v>
      </c>
      <c r="I37" t="s">
        <v>36</v>
      </c>
      <c r="J37" t="s">
        <v>36</v>
      </c>
      <c r="K37" t="s">
        <v>36</v>
      </c>
      <c r="L37" t="s">
        <v>36</v>
      </c>
      <c r="M37" t="s">
        <v>36</v>
      </c>
      <c r="N37" t="s">
        <v>36</v>
      </c>
      <c r="P37" t="s">
        <v>36</v>
      </c>
      <c r="Q37" t="s">
        <v>36</v>
      </c>
      <c r="S37">
        <f t="shared" si="2"/>
        <v>8</v>
      </c>
      <c r="T37">
        <f t="shared" si="2"/>
        <v>0</v>
      </c>
      <c r="U37">
        <f t="shared" si="2"/>
        <v>0</v>
      </c>
    </row>
    <row r="38" spans="1:21" x14ac:dyDescent="0.3">
      <c r="A38" t="s">
        <v>104</v>
      </c>
      <c r="B38" t="s">
        <v>105</v>
      </c>
      <c r="C38">
        <v>17</v>
      </c>
      <c r="D38">
        <v>0</v>
      </c>
      <c r="E38">
        <v>0</v>
      </c>
      <c r="F38">
        <v>0</v>
      </c>
      <c r="G38">
        <v>1</v>
      </c>
      <c r="H38">
        <v>0</v>
      </c>
      <c r="Q38" t="s">
        <v>45</v>
      </c>
      <c r="R38" t="s">
        <v>45</v>
      </c>
      <c r="S38">
        <f t="shared" si="2"/>
        <v>0</v>
      </c>
      <c r="T38">
        <f t="shared" si="2"/>
        <v>0</v>
      </c>
      <c r="U38">
        <f t="shared" si="2"/>
        <v>2</v>
      </c>
    </row>
    <row r="39" spans="1:21" x14ac:dyDescent="0.3">
      <c r="A39" t="s">
        <v>106</v>
      </c>
      <c r="B39" t="s">
        <v>107</v>
      </c>
      <c r="C39">
        <v>19</v>
      </c>
      <c r="D39">
        <v>1</v>
      </c>
      <c r="E39">
        <v>0</v>
      </c>
      <c r="F39">
        <v>0</v>
      </c>
      <c r="G39">
        <v>0</v>
      </c>
      <c r="H39">
        <v>1</v>
      </c>
      <c r="N39" t="s">
        <v>36</v>
      </c>
      <c r="O39" t="s">
        <v>36</v>
      </c>
      <c r="S39">
        <f t="shared" si="2"/>
        <v>2</v>
      </c>
      <c r="T39">
        <f t="shared" si="2"/>
        <v>0</v>
      </c>
      <c r="U39">
        <f t="shared" si="2"/>
        <v>0</v>
      </c>
    </row>
    <row r="40" spans="1:21" x14ac:dyDescent="0.3">
      <c r="A40" t="s">
        <v>108</v>
      </c>
      <c r="B40" t="s">
        <v>109</v>
      </c>
      <c r="C40">
        <v>24</v>
      </c>
      <c r="D40">
        <v>1</v>
      </c>
      <c r="E40">
        <v>1</v>
      </c>
      <c r="F40">
        <v>0</v>
      </c>
      <c r="G40">
        <v>0</v>
      </c>
      <c r="H40">
        <v>0</v>
      </c>
      <c r="I40" t="s">
        <v>31</v>
      </c>
      <c r="J40" t="s">
        <v>31</v>
      </c>
      <c r="K40" t="s">
        <v>31</v>
      </c>
      <c r="L40" t="s">
        <v>31</v>
      </c>
      <c r="M40" t="s">
        <v>31</v>
      </c>
      <c r="N40" t="s">
        <v>31</v>
      </c>
      <c r="O40" t="s">
        <v>31</v>
      </c>
      <c r="P40" t="s">
        <v>31</v>
      </c>
      <c r="Q40" t="s">
        <v>31</v>
      </c>
      <c r="R40" t="s">
        <v>31</v>
      </c>
      <c r="S40">
        <f t="shared" si="2"/>
        <v>0</v>
      </c>
      <c r="T40">
        <f t="shared" si="2"/>
        <v>10</v>
      </c>
      <c r="U40">
        <f t="shared" si="2"/>
        <v>0</v>
      </c>
    </row>
    <row r="41" spans="1:21" x14ac:dyDescent="0.3">
      <c r="A41" t="s">
        <v>110</v>
      </c>
      <c r="B41" t="s">
        <v>111</v>
      </c>
      <c r="C41">
        <v>23</v>
      </c>
      <c r="D41">
        <v>0</v>
      </c>
      <c r="E41">
        <v>0</v>
      </c>
      <c r="F41">
        <v>0</v>
      </c>
      <c r="G41">
        <v>1</v>
      </c>
      <c r="H41">
        <v>0</v>
      </c>
      <c r="I41" t="s">
        <v>45</v>
      </c>
      <c r="S41">
        <f t="shared" si="2"/>
        <v>0</v>
      </c>
      <c r="T41">
        <f t="shared" si="2"/>
        <v>0</v>
      </c>
      <c r="U41">
        <f t="shared" si="2"/>
        <v>1</v>
      </c>
    </row>
    <row r="42" spans="1:21" x14ac:dyDescent="0.3">
      <c r="A42" t="s">
        <v>112</v>
      </c>
      <c r="B42" t="s">
        <v>113</v>
      </c>
      <c r="C42">
        <v>22</v>
      </c>
      <c r="D42">
        <v>1</v>
      </c>
      <c r="E42">
        <v>0</v>
      </c>
      <c r="F42">
        <v>0</v>
      </c>
      <c r="G42">
        <v>0</v>
      </c>
      <c r="H42">
        <v>1</v>
      </c>
      <c r="I42" t="s">
        <v>31</v>
      </c>
      <c r="K42" t="s">
        <v>31</v>
      </c>
      <c r="L42" t="s">
        <v>31</v>
      </c>
      <c r="M42" t="s">
        <v>31</v>
      </c>
      <c r="Q42" t="s">
        <v>31</v>
      </c>
      <c r="S42">
        <f t="shared" si="2"/>
        <v>0</v>
      </c>
      <c r="T42">
        <f t="shared" si="2"/>
        <v>5</v>
      </c>
      <c r="U42">
        <f t="shared" si="2"/>
        <v>0</v>
      </c>
    </row>
    <row r="43" spans="1:21" x14ac:dyDescent="0.3">
      <c r="A43" t="s">
        <v>114</v>
      </c>
      <c r="B43" t="s">
        <v>115</v>
      </c>
      <c r="C43">
        <v>19</v>
      </c>
      <c r="D43">
        <v>1</v>
      </c>
      <c r="E43">
        <v>0</v>
      </c>
      <c r="F43">
        <v>1</v>
      </c>
      <c r="G43">
        <v>0</v>
      </c>
      <c r="H43">
        <v>0</v>
      </c>
      <c r="N43" t="s">
        <v>36</v>
      </c>
      <c r="O43" t="s">
        <v>36</v>
      </c>
      <c r="Q43" t="s">
        <v>36</v>
      </c>
      <c r="R43" t="s">
        <v>36</v>
      </c>
      <c r="S43">
        <f t="shared" si="2"/>
        <v>4</v>
      </c>
      <c r="T43">
        <f t="shared" si="2"/>
        <v>0</v>
      </c>
      <c r="U43">
        <f t="shared" si="2"/>
        <v>0</v>
      </c>
    </row>
    <row r="44" spans="1:21" x14ac:dyDescent="0.3">
      <c r="A44" t="s">
        <v>116</v>
      </c>
      <c r="B44" t="s">
        <v>117</v>
      </c>
      <c r="C44">
        <v>23</v>
      </c>
      <c r="D44">
        <v>1</v>
      </c>
      <c r="E44">
        <v>0</v>
      </c>
      <c r="F44">
        <v>0</v>
      </c>
      <c r="G44">
        <v>1</v>
      </c>
      <c r="H44">
        <v>0</v>
      </c>
      <c r="I44" t="s">
        <v>31</v>
      </c>
      <c r="J44" t="s">
        <v>31</v>
      </c>
      <c r="K44" t="s">
        <v>31</v>
      </c>
      <c r="L44" t="s">
        <v>31</v>
      </c>
      <c r="M44" t="s">
        <v>31</v>
      </c>
      <c r="N44" t="s">
        <v>31</v>
      </c>
      <c r="O44" t="s">
        <v>31</v>
      </c>
      <c r="P44" t="s">
        <v>31</v>
      </c>
      <c r="Q44" t="s">
        <v>31</v>
      </c>
      <c r="R44" t="s">
        <v>31</v>
      </c>
      <c r="S44">
        <f t="shared" si="2"/>
        <v>0</v>
      </c>
      <c r="T44">
        <f t="shared" si="2"/>
        <v>10</v>
      </c>
      <c r="U44">
        <f t="shared" si="2"/>
        <v>0</v>
      </c>
    </row>
    <row r="45" spans="1:21" x14ac:dyDescent="0.3">
      <c r="A45" t="s">
        <v>118</v>
      </c>
      <c r="B45" t="s">
        <v>119</v>
      </c>
      <c r="C45">
        <v>27</v>
      </c>
      <c r="D45">
        <v>1</v>
      </c>
      <c r="E45">
        <v>0</v>
      </c>
      <c r="F45">
        <v>1</v>
      </c>
      <c r="G45">
        <v>1</v>
      </c>
      <c r="H45">
        <v>0</v>
      </c>
      <c r="I45" t="s">
        <v>36</v>
      </c>
      <c r="S45">
        <f t="shared" si="2"/>
        <v>1</v>
      </c>
      <c r="T45">
        <f t="shared" si="2"/>
        <v>0</v>
      </c>
      <c r="U45">
        <f t="shared" si="2"/>
        <v>0</v>
      </c>
    </row>
    <row r="46" spans="1:21" x14ac:dyDescent="0.3">
      <c r="A46" t="s">
        <v>120</v>
      </c>
      <c r="B46" t="s">
        <v>121</v>
      </c>
      <c r="C46">
        <v>23</v>
      </c>
      <c r="D46">
        <v>1</v>
      </c>
      <c r="E46">
        <v>0</v>
      </c>
      <c r="F46">
        <v>0</v>
      </c>
      <c r="G46">
        <v>1</v>
      </c>
      <c r="H46">
        <v>0</v>
      </c>
      <c r="K46" t="s">
        <v>36</v>
      </c>
      <c r="M46" t="s">
        <v>36</v>
      </c>
      <c r="S46">
        <f t="shared" si="2"/>
        <v>2</v>
      </c>
      <c r="T46">
        <f t="shared" si="2"/>
        <v>0</v>
      </c>
      <c r="U46">
        <f t="shared" si="2"/>
        <v>0</v>
      </c>
    </row>
    <row r="47" spans="1:21" x14ac:dyDescent="0.3">
      <c r="A47" t="s">
        <v>122</v>
      </c>
      <c r="B47" t="s">
        <v>123</v>
      </c>
      <c r="C47">
        <v>20</v>
      </c>
      <c r="D47">
        <v>1</v>
      </c>
      <c r="E47">
        <v>0</v>
      </c>
      <c r="F47">
        <v>0</v>
      </c>
      <c r="G47">
        <v>1</v>
      </c>
      <c r="H47">
        <v>0</v>
      </c>
      <c r="J47" t="s">
        <v>31</v>
      </c>
      <c r="L47" t="s">
        <v>31</v>
      </c>
      <c r="M47" t="s">
        <v>31</v>
      </c>
      <c r="N47" t="s">
        <v>31</v>
      </c>
      <c r="O47" t="s">
        <v>36</v>
      </c>
      <c r="P47" t="s">
        <v>36</v>
      </c>
      <c r="Q47" t="s">
        <v>36</v>
      </c>
      <c r="R47" t="s">
        <v>36</v>
      </c>
      <c r="S47">
        <f t="shared" si="2"/>
        <v>4</v>
      </c>
      <c r="T47">
        <f t="shared" si="2"/>
        <v>4</v>
      </c>
      <c r="U47">
        <f t="shared" si="2"/>
        <v>0</v>
      </c>
    </row>
    <row r="48" spans="1:21" x14ac:dyDescent="0.3">
      <c r="A48" t="s">
        <v>124</v>
      </c>
      <c r="B48" t="s">
        <v>125</v>
      </c>
      <c r="C48">
        <v>23</v>
      </c>
      <c r="D48">
        <v>1</v>
      </c>
      <c r="E48">
        <v>0</v>
      </c>
      <c r="F48">
        <v>0</v>
      </c>
      <c r="G48">
        <v>0</v>
      </c>
      <c r="H48">
        <v>1</v>
      </c>
      <c r="J48" t="s">
        <v>31</v>
      </c>
      <c r="L48" t="s">
        <v>31</v>
      </c>
      <c r="N48" t="s">
        <v>31</v>
      </c>
      <c r="Q48" t="s">
        <v>31</v>
      </c>
      <c r="R48" t="s">
        <v>31</v>
      </c>
      <c r="S48">
        <f t="shared" si="2"/>
        <v>0</v>
      </c>
      <c r="T48">
        <f t="shared" si="2"/>
        <v>5</v>
      </c>
      <c r="U48">
        <f t="shared" si="2"/>
        <v>0</v>
      </c>
    </row>
    <row r="49" spans="1:21" x14ac:dyDescent="0.3">
      <c r="A49" t="s">
        <v>126</v>
      </c>
      <c r="B49" t="s">
        <v>127</v>
      </c>
      <c r="C49">
        <v>28</v>
      </c>
      <c r="D49">
        <v>0</v>
      </c>
      <c r="E49">
        <v>0</v>
      </c>
      <c r="F49">
        <v>1</v>
      </c>
      <c r="G49">
        <v>0</v>
      </c>
      <c r="H49">
        <v>0</v>
      </c>
      <c r="I49" t="s">
        <v>45</v>
      </c>
      <c r="S49">
        <f t="shared" si="2"/>
        <v>0</v>
      </c>
      <c r="T49">
        <f t="shared" si="2"/>
        <v>0</v>
      </c>
      <c r="U49">
        <f t="shared" si="2"/>
        <v>1</v>
      </c>
    </row>
    <row r="50" spans="1:21" x14ac:dyDescent="0.3">
      <c r="A50" t="s">
        <v>128</v>
      </c>
      <c r="B50" t="s">
        <v>129</v>
      </c>
      <c r="C50">
        <v>30</v>
      </c>
      <c r="D50">
        <v>1</v>
      </c>
      <c r="E50">
        <v>0</v>
      </c>
      <c r="F50">
        <v>0</v>
      </c>
      <c r="G50">
        <v>0</v>
      </c>
      <c r="H50">
        <v>1</v>
      </c>
      <c r="I50" t="s">
        <v>31</v>
      </c>
      <c r="M50" t="s">
        <v>31</v>
      </c>
      <c r="O50" t="s">
        <v>31</v>
      </c>
      <c r="P50" t="s">
        <v>31</v>
      </c>
      <c r="S50">
        <f t="shared" si="2"/>
        <v>0</v>
      </c>
      <c r="T50">
        <f t="shared" si="2"/>
        <v>4</v>
      </c>
      <c r="U50">
        <f t="shared" si="2"/>
        <v>0</v>
      </c>
    </row>
    <row r="51" spans="1:21" x14ac:dyDescent="0.3">
      <c r="A51" t="s">
        <v>130</v>
      </c>
      <c r="B51" t="s">
        <v>131</v>
      </c>
      <c r="C51">
        <v>24</v>
      </c>
      <c r="D51">
        <v>1</v>
      </c>
      <c r="E51">
        <v>0</v>
      </c>
      <c r="F51">
        <v>0</v>
      </c>
      <c r="G51">
        <v>1</v>
      </c>
      <c r="H51">
        <v>0</v>
      </c>
      <c r="I51" t="s">
        <v>31</v>
      </c>
      <c r="J51" t="s">
        <v>31</v>
      </c>
      <c r="K51" t="s">
        <v>31</v>
      </c>
      <c r="L51" t="s">
        <v>31</v>
      </c>
      <c r="M51" t="s">
        <v>31</v>
      </c>
      <c r="N51" t="s">
        <v>31</v>
      </c>
      <c r="O51" t="s">
        <v>31</v>
      </c>
      <c r="P51" t="s">
        <v>31</v>
      </c>
      <c r="Q51" t="s">
        <v>31</v>
      </c>
      <c r="R51" t="s">
        <v>31</v>
      </c>
      <c r="S51">
        <f t="shared" si="2"/>
        <v>0</v>
      </c>
      <c r="T51">
        <f t="shared" si="2"/>
        <v>10</v>
      </c>
      <c r="U51">
        <f t="shared" si="2"/>
        <v>0</v>
      </c>
    </row>
    <row r="52" spans="1:21" x14ac:dyDescent="0.3">
      <c r="A52" t="s">
        <v>132</v>
      </c>
      <c r="B52" t="s">
        <v>133</v>
      </c>
      <c r="C52">
        <v>27</v>
      </c>
      <c r="D52">
        <v>1</v>
      </c>
      <c r="E52">
        <v>0</v>
      </c>
      <c r="F52">
        <v>0</v>
      </c>
      <c r="G52">
        <v>0</v>
      </c>
      <c r="H52">
        <v>1</v>
      </c>
      <c r="I52" t="s">
        <v>31</v>
      </c>
      <c r="J52" t="s">
        <v>31</v>
      </c>
      <c r="K52" t="s">
        <v>31</v>
      </c>
      <c r="L52" t="s">
        <v>31</v>
      </c>
      <c r="M52" t="s">
        <v>31</v>
      </c>
      <c r="N52" t="s">
        <v>31</v>
      </c>
      <c r="O52" t="s">
        <v>31</v>
      </c>
      <c r="P52" t="s">
        <v>31</v>
      </c>
      <c r="Q52" t="s">
        <v>31</v>
      </c>
      <c r="R52" t="s">
        <v>31</v>
      </c>
      <c r="S52">
        <f t="shared" si="2"/>
        <v>0</v>
      </c>
      <c r="T52">
        <f t="shared" si="2"/>
        <v>10</v>
      </c>
      <c r="U52">
        <f t="shared" si="2"/>
        <v>0</v>
      </c>
    </row>
    <row r="53" spans="1:21" x14ac:dyDescent="0.3">
      <c r="A53" t="s">
        <v>134</v>
      </c>
      <c r="B53" t="s">
        <v>135</v>
      </c>
      <c r="C53">
        <v>20</v>
      </c>
      <c r="D53">
        <v>1</v>
      </c>
      <c r="E53">
        <v>0</v>
      </c>
      <c r="F53">
        <v>0</v>
      </c>
      <c r="G53">
        <v>0</v>
      </c>
      <c r="H53">
        <v>1</v>
      </c>
      <c r="Q53" t="s">
        <v>31</v>
      </c>
      <c r="R53" t="s">
        <v>31</v>
      </c>
      <c r="S53">
        <f t="shared" si="2"/>
        <v>0</v>
      </c>
      <c r="T53">
        <f t="shared" si="2"/>
        <v>2</v>
      </c>
      <c r="U53">
        <f t="shared" si="2"/>
        <v>0</v>
      </c>
    </row>
    <row r="54" spans="1:21" x14ac:dyDescent="0.3">
      <c r="A54" t="s">
        <v>136</v>
      </c>
      <c r="B54" t="s">
        <v>137</v>
      </c>
      <c r="C54">
        <v>22</v>
      </c>
      <c r="D54">
        <v>0</v>
      </c>
      <c r="E54">
        <v>0</v>
      </c>
      <c r="F54">
        <v>0</v>
      </c>
      <c r="G54">
        <v>0</v>
      </c>
      <c r="H54">
        <v>1</v>
      </c>
      <c r="M54" t="s">
        <v>45</v>
      </c>
      <c r="S54">
        <f t="shared" si="2"/>
        <v>0</v>
      </c>
      <c r="T54">
        <f t="shared" si="2"/>
        <v>0</v>
      </c>
      <c r="U54">
        <f t="shared" si="2"/>
        <v>1</v>
      </c>
    </row>
    <row r="55" spans="1:21" x14ac:dyDescent="0.3">
      <c r="A55" t="s">
        <v>138</v>
      </c>
      <c r="B55" t="s">
        <v>139</v>
      </c>
      <c r="C55">
        <v>31</v>
      </c>
      <c r="D55">
        <v>1</v>
      </c>
      <c r="E55">
        <v>0</v>
      </c>
      <c r="F55">
        <v>0</v>
      </c>
      <c r="G55">
        <v>0</v>
      </c>
      <c r="H55">
        <v>1</v>
      </c>
      <c r="I55" t="s">
        <v>31</v>
      </c>
      <c r="J55" t="s">
        <v>31</v>
      </c>
      <c r="K55" t="s">
        <v>31</v>
      </c>
      <c r="S55">
        <f t="shared" si="2"/>
        <v>0</v>
      </c>
      <c r="T55">
        <f t="shared" si="2"/>
        <v>3</v>
      </c>
      <c r="U55">
        <f t="shared" si="2"/>
        <v>0</v>
      </c>
    </row>
    <row r="56" spans="1:21" x14ac:dyDescent="0.3">
      <c r="A56" t="s">
        <v>140</v>
      </c>
      <c r="B56" t="s">
        <v>141</v>
      </c>
      <c r="C56">
        <v>20</v>
      </c>
      <c r="D56">
        <v>1</v>
      </c>
      <c r="E56">
        <v>0</v>
      </c>
      <c r="F56">
        <v>0</v>
      </c>
      <c r="G56">
        <v>1</v>
      </c>
      <c r="H56">
        <v>1</v>
      </c>
      <c r="K56" t="s">
        <v>36</v>
      </c>
      <c r="L56" t="s">
        <v>36</v>
      </c>
      <c r="M56" t="s">
        <v>36</v>
      </c>
      <c r="N56" t="s">
        <v>36</v>
      </c>
      <c r="O56" t="s">
        <v>36</v>
      </c>
      <c r="P56" t="s">
        <v>36</v>
      </c>
      <c r="Q56" t="s">
        <v>36</v>
      </c>
      <c r="R56" t="s">
        <v>36</v>
      </c>
      <c r="S56">
        <f t="shared" si="2"/>
        <v>8</v>
      </c>
      <c r="T56">
        <f t="shared" si="2"/>
        <v>0</v>
      </c>
      <c r="U56">
        <f t="shared" si="2"/>
        <v>0</v>
      </c>
    </row>
    <row r="57" spans="1:21" x14ac:dyDescent="0.3">
      <c r="A57" t="s">
        <v>142</v>
      </c>
      <c r="B57" t="s">
        <v>143</v>
      </c>
      <c r="C57">
        <v>18</v>
      </c>
      <c r="D57">
        <v>1</v>
      </c>
      <c r="E57">
        <v>0</v>
      </c>
      <c r="F57">
        <v>0</v>
      </c>
      <c r="G57">
        <v>1</v>
      </c>
      <c r="H57">
        <v>0</v>
      </c>
      <c r="Q57" t="s">
        <v>31</v>
      </c>
      <c r="R57" t="s">
        <v>31</v>
      </c>
      <c r="S57">
        <f t="shared" si="2"/>
        <v>0</v>
      </c>
      <c r="T57">
        <f t="shared" si="2"/>
        <v>2</v>
      </c>
      <c r="U57">
        <f t="shared" si="2"/>
        <v>0</v>
      </c>
    </row>
    <row r="58" spans="1:21" x14ac:dyDescent="0.3">
      <c r="A58" t="s">
        <v>144</v>
      </c>
      <c r="B58" t="s">
        <v>145</v>
      </c>
      <c r="C58">
        <v>30</v>
      </c>
      <c r="D58">
        <v>1</v>
      </c>
      <c r="E58">
        <v>0</v>
      </c>
      <c r="F58">
        <v>0</v>
      </c>
      <c r="G58">
        <v>0</v>
      </c>
      <c r="H58">
        <v>1</v>
      </c>
      <c r="J58" t="s">
        <v>31</v>
      </c>
      <c r="S58">
        <f t="shared" si="2"/>
        <v>0</v>
      </c>
      <c r="T58">
        <f t="shared" si="2"/>
        <v>1</v>
      </c>
      <c r="U58">
        <f t="shared" si="2"/>
        <v>0</v>
      </c>
    </row>
    <row r="59" spans="1:21" x14ac:dyDescent="0.3">
      <c r="A59" t="s">
        <v>146</v>
      </c>
      <c r="B59" t="s">
        <v>147</v>
      </c>
      <c r="C59">
        <v>21</v>
      </c>
      <c r="D59">
        <v>1</v>
      </c>
      <c r="E59">
        <v>0</v>
      </c>
      <c r="F59">
        <v>1</v>
      </c>
      <c r="G59">
        <v>0</v>
      </c>
      <c r="H59">
        <v>0</v>
      </c>
      <c r="I59" t="s">
        <v>31</v>
      </c>
      <c r="J59" t="s">
        <v>31</v>
      </c>
      <c r="K59" t="s">
        <v>31</v>
      </c>
      <c r="L59" t="s">
        <v>31</v>
      </c>
      <c r="M59" t="s">
        <v>31</v>
      </c>
      <c r="N59" t="s">
        <v>31</v>
      </c>
      <c r="O59" t="s">
        <v>31</v>
      </c>
      <c r="P59" t="s">
        <v>31</v>
      </c>
      <c r="Q59" t="s">
        <v>31</v>
      </c>
      <c r="R59" t="s">
        <v>31</v>
      </c>
      <c r="S59">
        <f t="shared" si="2"/>
        <v>0</v>
      </c>
      <c r="T59">
        <f t="shared" si="2"/>
        <v>10</v>
      </c>
      <c r="U59">
        <f t="shared" si="2"/>
        <v>0</v>
      </c>
    </row>
    <row r="60" spans="1:21" x14ac:dyDescent="0.3">
      <c r="A60" t="s">
        <v>148</v>
      </c>
      <c r="B60" t="s">
        <v>149</v>
      </c>
      <c r="C60">
        <v>19</v>
      </c>
      <c r="D60">
        <v>0</v>
      </c>
      <c r="E60">
        <v>0</v>
      </c>
      <c r="F60">
        <v>0</v>
      </c>
      <c r="G60">
        <v>1</v>
      </c>
      <c r="H60">
        <v>0</v>
      </c>
      <c r="K60" t="s">
        <v>45</v>
      </c>
      <c r="L60" t="s">
        <v>45</v>
      </c>
      <c r="M60" t="s">
        <v>45</v>
      </c>
      <c r="N60" t="s">
        <v>45</v>
      </c>
      <c r="O60" t="s">
        <v>45</v>
      </c>
      <c r="P60" t="s">
        <v>45</v>
      </c>
      <c r="Q60" t="s">
        <v>45</v>
      </c>
      <c r="R60" t="s">
        <v>45</v>
      </c>
      <c r="S60">
        <f t="shared" si="2"/>
        <v>0</v>
      </c>
      <c r="T60">
        <f t="shared" si="2"/>
        <v>0</v>
      </c>
      <c r="U60">
        <f t="shared" si="2"/>
        <v>8</v>
      </c>
    </row>
    <row r="61" spans="1:21" x14ac:dyDescent="0.3">
      <c r="A61" t="s">
        <v>150</v>
      </c>
      <c r="B61" t="s">
        <v>151</v>
      </c>
      <c r="C61">
        <v>26</v>
      </c>
      <c r="D61">
        <v>1</v>
      </c>
      <c r="E61">
        <v>0</v>
      </c>
      <c r="F61">
        <v>0</v>
      </c>
      <c r="G61">
        <v>1</v>
      </c>
      <c r="H61">
        <v>0</v>
      </c>
      <c r="I61" t="s">
        <v>31</v>
      </c>
      <c r="J61" t="s">
        <v>31</v>
      </c>
      <c r="L61" t="s">
        <v>36</v>
      </c>
      <c r="S61">
        <f t="shared" si="2"/>
        <v>1</v>
      </c>
      <c r="T61">
        <f t="shared" si="2"/>
        <v>2</v>
      </c>
      <c r="U61">
        <f t="shared" si="2"/>
        <v>0</v>
      </c>
    </row>
    <row r="62" spans="1:21" x14ac:dyDescent="0.3">
      <c r="A62" t="s">
        <v>152</v>
      </c>
      <c r="B62" t="s">
        <v>153</v>
      </c>
      <c r="C62">
        <v>23</v>
      </c>
      <c r="D62">
        <v>1</v>
      </c>
      <c r="E62">
        <v>0</v>
      </c>
      <c r="F62">
        <v>0</v>
      </c>
      <c r="G62">
        <v>0</v>
      </c>
      <c r="H62">
        <v>1</v>
      </c>
      <c r="K62" t="s">
        <v>31</v>
      </c>
      <c r="N62" t="s">
        <v>31</v>
      </c>
      <c r="P62" t="s">
        <v>31</v>
      </c>
      <c r="S62">
        <f t="shared" ref="S62:U78" si="3">COUNTIF($I62:$R62, S$1)</f>
        <v>0</v>
      </c>
      <c r="T62">
        <f t="shared" si="3"/>
        <v>3</v>
      </c>
      <c r="U62">
        <f t="shared" si="3"/>
        <v>0</v>
      </c>
    </row>
    <row r="63" spans="1:21" x14ac:dyDescent="0.3">
      <c r="A63" t="s">
        <v>154</v>
      </c>
      <c r="B63" t="s">
        <v>155</v>
      </c>
      <c r="C63">
        <v>28</v>
      </c>
      <c r="D63">
        <v>1</v>
      </c>
      <c r="E63">
        <v>0</v>
      </c>
      <c r="F63">
        <v>1</v>
      </c>
      <c r="G63">
        <v>0</v>
      </c>
      <c r="H63">
        <v>0</v>
      </c>
      <c r="I63" t="s">
        <v>31</v>
      </c>
      <c r="J63" t="s">
        <v>31</v>
      </c>
      <c r="K63" t="s">
        <v>31</v>
      </c>
      <c r="L63" t="s">
        <v>31</v>
      </c>
      <c r="M63" t="s">
        <v>31</v>
      </c>
      <c r="N63" t="s">
        <v>31</v>
      </c>
      <c r="S63">
        <f t="shared" si="3"/>
        <v>0</v>
      </c>
      <c r="T63">
        <f t="shared" si="3"/>
        <v>6</v>
      </c>
      <c r="U63">
        <f t="shared" si="3"/>
        <v>0</v>
      </c>
    </row>
    <row r="64" spans="1:21" x14ac:dyDescent="0.3">
      <c r="A64" t="s">
        <v>156</v>
      </c>
      <c r="B64" t="s">
        <v>157</v>
      </c>
      <c r="C64">
        <v>28</v>
      </c>
      <c r="D64">
        <v>0</v>
      </c>
      <c r="E64">
        <v>0</v>
      </c>
      <c r="F64">
        <v>0</v>
      </c>
      <c r="G64">
        <v>0</v>
      </c>
      <c r="H64">
        <v>1</v>
      </c>
      <c r="I64" t="s">
        <v>45</v>
      </c>
      <c r="J64" t="s">
        <v>45</v>
      </c>
      <c r="K64" t="s">
        <v>45</v>
      </c>
      <c r="L64" t="s">
        <v>45</v>
      </c>
      <c r="S64">
        <f t="shared" si="3"/>
        <v>0</v>
      </c>
      <c r="T64">
        <f t="shared" si="3"/>
        <v>0</v>
      </c>
      <c r="U64">
        <f t="shared" si="3"/>
        <v>4</v>
      </c>
    </row>
    <row r="65" spans="1:21" x14ac:dyDescent="0.3">
      <c r="A65" t="s">
        <v>158</v>
      </c>
      <c r="B65" t="s">
        <v>159</v>
      </c>
      <c r="C65">
        <v>26</v>
      </c>
      <c r="D65">
        <v>1</v>
      </c>
      <c r="E65">
        <v>0</v>
      </c>
      <c r="F65">
        <v>0</v>
      </c>
      <c r="G65">
        <v>1</v>
      </c>
      <c r="H65">
        <v>1</v>
      </c>
      <c r="I65" t="s">
        <v>36</v>
      </c>
      <c r="J65" t="s">
        <v>36</v>
      </c>
      <c r="K65" t="s">
        <v>36</v>
      </c>
      <c r="S65">
        <f t="shared" si="3"/>
        <v>3</v>
      </c>
      <c r="T65">
        <f t="shared" si="3"/>
        <v>0</v>
      </c>
      <c r="U65">
        <f t="shared" si="3"/>
        <v>0</v>
      </c>
    </row>
    <row r="66" spans="1:21" x14ac:dyDescent="0.3">
      <c r="A66" t="s">
        <v>160</v>
      </c>
      <c r="B66" t="s">
        <v>161</v>
      </c>
      <c r="C66">
        <v>21</v>
      </c>
      <c r="D66">
        <v>0</v>
      </c>
      <c r="E66">
        <v>0</v>
      </c>
      <c r="F66">
        <v>0</v>
      </c>
      <c r="G66">
        <v>0</v>
      </c>
      <c r="H66">
        <v>1</v>
      </c>
      <c r="K66" t="s">
        <v>45</v>
      </c>
      <c r="M66" t="s">
        <v>45</v>
      </c>
      <c r="N66" t="s">
        <v>45</v>
      </c>
      <c r="S66">
        <f t="shared" si="3"/>
        <v>0</v>
      </c>
      <c r="T66">
        <f t="shared" si="3"/>
        <v>0</v>
      </c>
      <c r="U66">
        <f t="shared" si="3"/>
        <v>3</v>
      </c>
    </row>
    <row r="67" spans="1:21" x14ac:dyDescent="0.3">
      <c r="A67" t="s">
        <v>162</v>
      </c>
      <c r="B67" t="s">
        <v>163</v>
      </c>
      <c r="C67">
        <v>23</v>
      </c>
      <c r="D67">
        <v>1</v>
      </c>
      <c r="E67">
        <v>0</v>
      </c>
      <c r="F67">
        <v>1</v>
      </c>
      <c r="G67">
        <v>0</v>
      </c>
      <c r="H67">
        <v>0</v>
      </c>
      <c r="I67" t="s">
        <v>36</v>
      </c>
      <c r="L67" t="s">
        <v>36</v>
      </c>
      <c r="R67" t="s">
        <v>36</v>
      </c>
      <c r="S67">
        <f t="shared" si="3"/>
        <v>3</v>
      </c>
      <c r="T67">
        <f t="shared" si="3"/>
        <v>0</v>
      </c>
      <c r="U67">
        <f t="shared" si="3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1D6EB-D2AF-452E-910D-0A9B6298E406}">
  <dimension ref="B2:AN105"/>
  <sheetViews>
    <sheetView topLeftCell="A13" zoomScale="55" zoomScaleNormal="55" workbookViewId="0">
      <selection activeCell="J15" sqref="J15"/>
    </sheetView>
  </sheetViews>
  <sheetFormatPr defaultRowHeight="14.4" x14ac:dyDescent="0.3"/>
  <cols>
    <col min="1" max="1" width="4.77734375" customWidth="1"/>
    <col min="2" max="2" width="16.109375" bestFit="1" customWidth="1"/>
    <col min="3" max="9" width="9.5546875" customWidth="1"/>
    <col min="10" max="10" width="27.77734375" bestFit="1" customWidth="1"/>
    <col min="12" max="21" width="18.6640625" bestFit="1" customWidth="1"/>
    <col min="22" max="26" width="19.5546875" bestFit="1" customWidth="1"/>
    <col min="27" max="31" width="18.6640625" bestFit="1" customWidth="1"/>
    <col min="32" max="40" width="9.5546875" customWidth="1"/>
  </cols>
  <sheetData>
    <row r="2" spans="2:40" x14ac:dyDescent="0.3">
      <c r="B2" t="s">
        <v>262</v>
      </c>
    </row>
    <row r="3" spans="2:40" x14ac:dyDescent="0.3">
      <c r="B3" t="s">
        <v>263</v>
      </c>
    </row>
    <row r="4" spans="2:40" x14ac:dyDescent="0.3">
      <c r="C4" s="6" t="s">
        <v>264</v>
      </c>
    </row>
    <row r="5" spans="2:40" x14ac:dyDescent="0.3">
      <c r="C5" s="6" t="s">
        <v>265</v>
      </c>
    </row>
    <row r="6" spans="2:40" x14ac:dyDescent="0.3">
      <c r="B6" t="s">
        <v>266</v>
      </c>
    </row>
    <row r="7" spans="2:40" x14ac:dyDescent="0.3">
      <c r="C7" s="6" t="s">
        <v>267</v>
      </c>
    </row>
    <row r="8" spans="2:40" x14ac:dyDescent="0.3">
      <c r="C8" s="6" t="s">
        <v>268</v>
      </c>
    </row>
    <row r="9" spans="2:40" x14ac:dyDescent="0.3">
      <c r="B9" t="s">
        <v>269</v>
      </c>
    </row>
    <row r="10" spans="2:40" x14ac:dyDescent="0.3">
      <c r="B10" t="s">
        <v>270</v>
      </c>
    </row>
    <row r="12" spans="2:40" x14ac:dyDescent="0.3">
      <c r="K12" s="5">
        <f>SUBTOTAL(1, K$16:K$105)</f>
        <v>23.522222222222222</v>
      </c>
      <c r="L12" s="3">
        <f>SUBTOTAL(1, L$16:L$105)</f>
        <v>9393333.333333334</v>
      </c>
      <c r="M12" s="3">
        <f>SUBTOTAL(1, M$16:M$105)</f>
        <v>9755000</v>
      </c>
      <c r="N12" s="3">
        <f t="shared" ref="M12:AE12" si="0">SUBTOTAL(1, N$16:N$105)</f>
        <v>9783777.777777778</v>
      </c>
      <c r="O12" s="3">
        <f t="shared" si="0"/>
        <v>9756555.555555556</v>
      </c>
      <c r="P12" s="3">
        <f t="shared" si="0"/>
        <v>9762222.222222222</v>
      </c>
      <c r="Q12" s="3">
        <f t="shared" si="0"/>
        <v>9784888.8888888881</v>
      </c>
      <c r="R12" s="3">
        <f t="shared" si="0"/>
        <v>9726555.555555556</v>
      </c>
      <c r="S12" s="3">
        <f t="shared" si="0"/>
        <v>9745222.222222222</v>
      </c>
      <c r="T12" s="3">
        <f t="shared" si="0"/>
        <v>9750333.333333334</v>
      </c>
      <c r="U12" s="3">
        <f t="shared" si="0"/>
        <v>9704666.666666666</v>
      </c>
      <c r="V12" s="3">
        <f t="shared" si="0"/>
        <v>46021111.111111112</v>
      </c>
      <c r="W12" s="3">
        <f t="shared" si="0"/>
        <v>43364444.444444448</v>
      </c>
      <c r="X12" s="3">
        <f t="shared" si="0"/>
        <v>40280000</v>
      </c>
      <c r="Y12" s="3">
        <f t="shared" si="0"/>
        <v>36885555.555555552</v>
      </c>
      <c r="Z12" s="3">
        <f t="shared" si="0"/>
        <v>33288888.888888888</v>
      </c>
      <c r="AA12" s="3">
        <f t="shared" si="0"/>
        <v>29614444.444444444</v>
      </c>
      <c r="AB12" s="3">
        <f t="shared" si="0"/>
        <v>25970000</v>
      </c>
      <c r="AC12" s="3">
        <f t="shared" si="0"/>
        <v>22451111.111111112</v>
      </c>
      <c r="AD12" s="3">
        <f t="shared" si="0"/>
        <v>19138888.888888888</v>
      </c>
      <c r="AE12" s="3">
        <f t="shared" si="0"/>
        <v>16092222.222222222</v>
      </c>
    </row>
    <row r="14" spans="2:40" x14ac:dyDescent="0.3">
      <c r="AF14">
        <v>18</v>
      </c>
      <c r="AG14">
        <v>19</v>
      </c>
      <c r="AH14">
        <v>20</v>
      </c>
      <c r="AI14">
        <v>18</v>
      </c>
      <c r="AJ14">
        <v>19</v>
      </c>
      <c r="AK14">
        <v>20</v>
      </c>
      <c r="AL14">
        <v>18</v>
      </c>
      <c r="AM14">
        <v>19</v>
      </c>
      <c r="AN14">
        <v>20</v>
      </c>
    </row>
    <row r="15" spans="2:40" x14ac:dyDescent="0.3">
      <c r="B15" s="2" t="s">
        <v>212</v>
      </c>
      <c r="C15" s="2"/>
      <c r="D15" s="2" t="s">
        <v>259</v>
      </c>
      <c r="E15" s="2" t="s">
        <v>261</v>
      </c>
      <c r="F15" s="2" t="s">
        <v>260</v>
      </c>
      <c r="G15" s="2" t="s">
        <v>36</v>
      </c>
      <c r="H15" s="2" t="s">
        <v>31</v>
      </c>
      <c r="I15" s="2" t="s">
        <v>45</v>
      </c>
      <c r="J15" s="2" t="s">
        <v>213</v>
      </c>
      <c r="K15" s="2" t="s">
        <v>229</v>
      </c>
      <c r="L15" s="2" t="s">
        <v>240</v>
      </c>
      <c r="M15" s="2" t="s">
        <v>241</v>
      </c>
      <c r="N15" s="2" t="s">
        <v>242</v>
      </c>
      <c r="O15" s="2" t="s">
        <v>243</v>
      </c>
      <c r="P15" s="2" t="s">
        <v>244</v>
      </c>
      <c r="Q15" s="2" t="s">
        <v>245</v>
      </c>
      <c r="R15" s="2" t="s">
        <v>246</v>
      </c>
      <c r="S15" s="2" t="s">
        <v>247</v>
      </c>
      <c r="T15" s="2" t="s">
        <v>248</v>
      </c>
      <c r="U15" s="2" t="s">
        <v>249</v>
      </c>
      <c r="V15" s="2" t="s">
        <v>230</v>
      </c>
      <c r="W15" s="2" t="s">
        <v>231</v>
      </c>
      <c r="X15" s="2" t="s">
        <v>232</v>
      </c>
      <c r="Y15" s="2" t="s">
        <v>233</v>
      </c>
      <c r="Z15" s="2" t="s">
        <v>234</v>
      </c>
      <c r="AA15" s="2" t="s">
        <v>235</v>
      </c>
      <c r="AB15" s="2" t="s">
        <v>236</v>
      </c>
      <c r="AC15" s="2" t="s">
        <v>237</v>
      </c>
      <c r="AD15" s="2" t="s">
        <v>238</v>
      </c>
      <c r="AE15" s="2" t="s">
        <v>239</v>
      </c>
      <c r="AF15" s="2" t="s">
        <v>251</v>
      </c>
      <c r="AG15" s="2" t="s">
        <v>250</v>
      </c>
      <c r="AH15" s="2" t="s">
        <v>252</v>
      </c>
      <c r="AI15" s="2" t="s">
        <v>253</v>
      </c>
      <c r="AJ15" s="2" t="s">
        <v>254</v>
      </c>
      <c r="AK15" s="2" t="s">
        <v>255</v>
      </c>
      <c r="AL15" s="2" t="s">
        <v>258</v>
      </c>
      <c r="AM15" s="2" t="s">
        <v>256</v>
      </c>
      <c r="AN15" s="2" t="s">
        <v>257</v>
      </c>
    </row>
    <row r="16" spans="2:40" x14ac:dyDescent="0.3">
      <c r="B16" t="s">
        <v>157</v>
      </c>
      <c r="C16">
        <f>COUNTIF('All Players'!$A$1:$C$100,B16)</f>
        <v>1</v>
      </c>
      <c r="D16">
        <f>--NOT(ISNA(AF16))</f>
        <v>0</v>
      </c>
      <c r="E16">
        <f>--NOT(ISNA(AI16))</f>
        <v>0</v>
      </c>
      <c r="F16">
        <f>--NOT(ISNA(AL16))</f>
        <v>0</v>
      </c>
      <c r="G16">
        <f>_xlfn.IFNA(AF16, 0)+_xlfn.IFNA(AI16, 0)+_xlfn.IFNA(AL16, 0)</f>
        <v>0</v>
      </c>
      <c r="H16">
        <f>_xlfn.IFNA(AG16, 0)+_xlfn.IFNA(AJ16, 0)+_xlfn.IFNA(AM16, 0)</f>
        <v>0</v>
      </c>
      <c r="I16">
        <f>_xlfn.IFNA(AH16, 0)+_xlfn.IFNA(AK16, 0)+_xlfn.IFNA(AN16, 0)</f>
        <v>0</v>
      </c>
      <c r="J16" t="s">
        <v>228</v>
      </c>
      <c r="K16">
        <v>28</v>
      </c>
      <c r="L16" s="3">
        <v>15950000</v>
      </c>
      <c r="M16" s="3">
        <v>16470000</v>
      </c>
      <c r="N16" s="3">
        <v>16550000</v>
      </c>
      <c r="O16" s="3">
        <v>16510000</v>
      </c>
      <c r="P16" s="3">
        <v>16540000</v>
      </c>
      <c r="Q16" s="3">
        <v>16690000</v>
      </c>
      <c r="R16" s="3">
        <v>16540000</v>
      </c>
      <c r="S16" s="3">
        <v>16590000</v>
      </c>
      <c r="T16" s="3">
        <v>16930000</v>
      </c>
      <c r="U16" s="3">
        <v>15950000</v>
      </c>
      <c r="V16" s="3">
        <v>158600000</v>
      </c>
      <c r="W16" s="3">
        <v>135800000</v>
      </c>
      <c r="X16" s="3">
        <v>113800000</v>
      </c>
      <c r="Y16" s="3">
        <v>93400000</v>
      </c>
      <c r="Z16" s="3">
        <v>75000000</v>
      </c>
      <c r="AA16" s="3">
        <v>59000000</v>
      </c>
      <c r="AB16" s="3">
        <v>45500000</v>
      </c>
      <c r="AC16" s="3">
        <v>34300000</v>
      </c>
      <c r="AD16" s="3">
        <v>25300000</v>
      </c>
      <c r="AE16" s="3">
        <v>18300000</v>
      </c>
      <c r="AF16" t="e">
        <f>VLOOKUP($B16, 'Low Selection'!$B$1:$U$60, AF$14, 0)</f>
        <v>#N/A</v>
      </c>
      <c r="AG16" t="e">
        <f>VLOOKUP($B16, 'Low Selection'!$B$1:$U$60, AG$14, 0)</f>
        <v>#N/A</v>
      </c>
      <c r="AH16" t="e">
        <f>VLOOKUP($B16, 'Low Selection'!$B$1:$U$60, AH$14, 0)</f>
        <v>#N/A</v>
      </c>
      <c r="AI16" t="e">
        <f>VLOOKUP($B16, 'Mid Selection'!$B$1:$U$60, AI$14, 0)</f>
        <v>#N/A</v>
      </c>
      <c r="AJ16" t="e">
        <f>VLOOKUP($B16, 'Mid Selection'!$B$1:$U$60, AJ$14, 0)</f>
        <v>#N/A</v>
      </c>
      <c r="AK16" t="e">
        <f>VLOOKUP($B16, 'Mid Selection'!$B$1:$U$60, AK$14, 0)</f>
        <v>#N/A</v>
      </c>
      <c r="AL16" t="e">
        <f>VLOOKUP($B16, 'High Selection'!$B$1:$U$60, AL$14, 0)</f>
        <v>#N/A</v>
      </c>
      <c r="AM16" t="e">
        <f>VLOOKUP($B16, 'High Selection'!$B$1:$U$60, AM$14, 0)</f>
        <v>#N/A</v>
      </c>
      <c r="AN16" t="e">
        <f>VLOOKUP($B16, 'High Selection'!$B$1:$U$60, AN$14, 0)</f>
        <v>#N/A</v>
      </c>
    </row>
    <row r="17" spans="2:40" x14ac:dyDescent="0.3">
      <c r="B17" t="s">
        <v>77</v>
      </c>
      <c r="C17">
        <f>COUNTIF('All Players'!$A$1:$C$100,B17)</f>
        <v>1</v>
      </c>
      <c r="D17">
        <f>--NOT(ISNA(AF17))</f>
        <v>0</v>
      </c>
      <c r="E17">
        <f>--NOT(ISNA(AI17))</f>
        <v>0</v>
      </c>
      <c r="F17">
        <f>--NOT(ISNA(AL17))</f>
        <v>1</v>
      </c>
      <c r="G17">
        <f>_xlfn.IFNA(AF17, 0)+_xlfn.IFNA(AI17, 0)+_xlfn.IFNA(AL17, 0)</f>
        <v>0</v>
      </c>
      <c r="H17">
        <f>_xlfn.IFNA(AG17, 0)+_xlfn.IFNA(AJ17, 0)+_xlfn.IFNA(AM17, 0)</f>
        <v>0</v>
      </c>
      <c r="I17">
        <f>_xlfn.IFNA(AH17, 0)+_xlfn.IFNA(AK17, 0)+_xlfn.IFNA(AN17, 0)</f>
        <v>4</v>
      </c>
      <c r="J17" t="s">
        <v>219</v>
      </c>
      <c r="K17">
        <v>25</v>
      </c>
      <c r="L17" s="3">
        <v>24050000</v>
      </c>
      <c r="M17" s="3">
        <v>24870000</v>
      </c>
      <c r="N17" s="3">
        <v>25200000</v>
      </c>
      <c r="O17" s="3">
        <v>25120000</v>
      </c>
      <c r="P17" s="3">
        <v>24830000</v>
      </c>
      <c r="Q17" s="3">
        <v>24950000</v>
      </c>
      <c r="R17" s="3">
        <v>24890000</v>
      </c>
      <c r="S17" s="3">
        <v>24940000</v>
      </c>
      <c r="T17" s="3">
        <v>25160000</v>
      </c>
      <c r="U17" s="3">
        <v>24930000</v>
      </c>
      <c r="V17" s="3">
        <v>141200000</v>
      </c>
      <c r="W17" s="3">
        <v>128700000</v>
      </c>
      <c r="X17" s="3">
        <v>114900000</v>
      </c>
      <c r="Y17" s="3">
        <v>100500000</v>
      </c>
      <c r="Z17" s="3">
        <v>86000000</v>
      </c>
      <c r="AA17" s="3">
        <v>72100000</v>
      </c>
      <c r="AB17" s="3">
        <v>59100000</v>
      </c>
      <c r="AC17" s="3">
        <v>47500000</v>
      </c>
      <c r="AD17" s="3">
        <v>37400000</v>
      </c>
      <c r="AE17" s="3">
        <v>28800000</v>
      </c>
      <c r="AF17" t="e">
        <f>VLOOKUP($B17, 'Low Selection'!$B$1:$U$60, AF$14, 0)</f>
        <v>#N/A</v>
      </c>
      <c r="AG17" t="e">
        <f>VLOOKUP($B17, 'Low Selection'!$B$1:$U$60, AG$14, 0)</f>
        <v>#N/A</v>
      </c>
      <c r="AH17" t="e">
        <f>VLOOKUP($B17, 'Low Selection'!$B$1:$U$60, AH$14, 0)</f>
        <v>#N/A</v>
      </c>
      <c r="AI17" t="e">
        <f>VLOOKUP($B17, 'Mid Selection'!$B$1:$U$60, AI$14, 0)</f>
        <v>#N/A</v>
      </c>
      <c r="AJ17" t="e">
        <f>VLOOKUP($B17, 'Mid Selection'!$B$1:$U$60, AJ$14, 0)</f>
        <v>#N/A</v>
      </c>
      <c r="AK17" t="e">
        <f>VLOOKUP($B17, 'Mid Selection'!$B$1:$U$60, AK$14, 0)</f>
        <v>#N/A</v>
      </c>
      <c r="AL17">
        <f>VLOOKUP($B17, 'High Selection'!$B$1:$U$60, AL$14, 0)</f>
        <v>0</v>
      </c>
      <c r="AM17">
        <f>VLOOKUP($B17, 'High Selection'!$B$1:$U$60, AM$14, 0)</f>
        <v>0</v>
      </c>
      <c r="AN17">
        <f>VLOOKUP($B17, 'High Selection'!$B$1:$U$60, AN$14, 0)</f>
        <v>4</v>
      </c>
    </row>
    <row r="18" spans="2:40" x14ac:dyDescent="0.3">
      <c r="B18" t="s">
        <v>117</v>
      </c>
      <c r="C18">
        <f>COUNTIF('All Players'!$A$1:$C$100,B18)</f>
        <v>3</v>
      </c>
      <c r="D18">
        <f>--NOT(ISNA(AF18))</f>
        <v>1</v>
      </c>
      <c r="E18">
        <f>--NOT(ISNA(AI18))</f>
        <v>1</v>
      </c>
      <c r="F18">
        <f>--NOT(ISNA(AL18))</f>
        <v>1</v>
      </c>
      <c r="G18">
        <f>_xlfn.IFNA(AF18, 0)+_xlfn.IFNA(AI18, 0)+_xlfn.IFNA(AL18, 0)</f>
        <v>0</v>
      </c>
      <c r="H18">
        <f>_xlfn.IFNA(AG18, 0)+_xlfn.IFNA(AJ18, 0)+_xlfn.IFNA(AM18, 0)</f>
        <v>30</v>
      </c>
      <c r="I18">
        <f>_xlfn.IFNA(AH18, 0)+_xlfn.IFNA(AK18, 0)+_xlfn.IFNA(AN18, 0)</f>
        <v>0</v>
      </c>
      <c r="J18" t="s">
        <v>214</v>
      </c>
      <c r="K18">
        <v>23</v>
      </c>
      <c r="L18" s="3">
        <v>1750000</v>
      </c>
      <c r="M18" s="3">
        <v>1800000</v>
      </c>
      <c r="N18" s="3">
        <v>1830000</v>
      </c>
      <c r="O18" s="3">
        <v>1810000</v>
      </c>
      <c r="P18" s="3">
        <v>1830000</v>
      </c>
      <c r="Q18" s="3">
        <v>1830000</v>
      </c>
      <c r="R18" s="3">
        <v>1810000</v>
      </c>
      <c r="S18" s="3">
        <v>1820000</v>
      </c>
      <c r="T18" s="3">
        <v>1810000</v>
      </c>
      <c r="U18" s="3">
        <v>1810000</v>
      </c>
      <c r="V18" s="3">
        <v>127600000</v>
      </c>
      <c r="W18" s="3">
        <v>121400000</v>
      </c>
      <c r="X18" s="3">
        <v>113000000</v>
      </c>
      <c r="Y18" s="3">
        <v>103100000</v>
      </c>
      <c r="Z18" s="3">
        <v>92000000</v>
      </c>
      <c r="AA18" s="3">
        <v>80400000</v>
      </c>
      <c r="AB18" s="3">
        <v>68900000</v>
      </c>
      <c r="AC18" s="3">
        <v>57700000</v>
      </c>
      <c r="AD18" s="3">
        <v>47400000</v>
      </c>
      <c r="AE18" s="3">
        <v>38000000</v>
      </c>
      <c r="AF18">
        <f>VLOOKUP($B18, 'Low Selection'!$B$1:$U$60, AF$14, 0)</f>
        <v>0</v>
      </c>
      <c r="AG18">
        <f>VLOOKUP($B18, 'Low Selection'!$B$1:$U$60, AG$14, 0)</f>
        <v>10</v>
      </c>
      <c r="AH18">
        <f>VLOOKUP($B18, 'Low Selection'!$B$1:$U$60, AH$14, 0)</f>
        <v>0</v>
      </c>
      <c r="AI18">
        <f>VLOOKUP($B18, 'Mid Selection'!$B$1:$U$60, AI$14, 0)</f>
        <v>0</v>
      </c>
      <c r="AJ18">
        <f>VLOOKUP($B18, 'Mid Selection'!$B$1:$U$60, AJ$14, 0)</f>
        <v>10</v>
      </c>
      <c r="AK18">
        <f>VLOOKUP($B18, 'Mid Selection'!$B$1:$U$60, AK$14, 0)</f>
        <v>0</v>
      </c>
      <c r="AL18">
        <f>VLOOKUP($B18, 'High Selection'!$B$1:$U$60, AL$14, 0)</f>
        <v>0</v>
      </c>
      <c r="AM18">
        <f>VLOOKUP($B18, 'High Selection'!$B$1:$U$60, AM$14, 0)</f>
        <v>10</v>
      </c>
      <c r="AN18">
        <f>VLOOKUP($B18, 'High Selection'!$B$1:$U$60, AN$14, 0)</f>
        <v>0</v>
      </c>
    </row>
    <row r="19" spans="2:40" x14ac:dyDescent="0.3">
      <c r="B19" t="s">
        <v>161</v>
      </c>
      <c r="C19">
        <f>COUNTIF('All Players'!$A$1:$C$100,B19)</f>
        <v>2</v>
      </c>
      <c r="D19">
        <f>--NOT(ISNA(AF19))</f>
        <v>0</v>
      </c>
      <c r="E19">
        <f>--NOT(ISNA(AI19))</f>
        <v>0</v>
      </c>
      <c r="F19">
        <f>--NOT(ISNA(AL19))</f>
        <v>0</v>
      </c>
      <c r="G19">
        <f>_xlfn.IFNA(AF19, 0)+_xlfn.IFNA(AI19, 0)+_xlfn.IFNA(AL19, 0)</f>
        <v>0</v>
      </c>
      <c r="H19">
        <f>_xlfn.IFNA(AG19, 0)+_xlfn.IFNA(AJ19, 0)+_xlfn.IFNA(AM19, 0)</f>
        <v>0</v>
      </c>
      <c r="I19">
        <f>_xlfn.IFNA(AH19, 0)+_xlfn.IFNA(AK19, 0)+_xlfn.IFNA(AN19, 0)</f>
        <v>0</v>
      </c>
      <c r="J19" t="s">
        <v>218</v>
      </c>
      <c r="K19">
        <v>21</v>
      </c>
      <c r="L19" s="3">
        <v>28960000</v>
      </c>
      <c r="M19" s="3">
        <v>30310000</v>
      </c>
      <c r="N19" s="3">
        <v>30230000</v>
      </c>
      <c r="O19" s="3">
        <v>30080000</v>
      </c>
      <c r="P19" s="3">
        <v>30220000</v>
      </c>
      <c r="Q19" s="3">
        <v>29940000</v>
      </c>
      <c r="R19" s="3">
        <v>30340000</v>
      </c>
      <c r="S19" s="3">
        <v>30250000</v>
      </c>
      <c r="T19" s="3">
        <v>29900000</v>
      </c>
      <c r="U19" s="3">
        <v>30050000</v>
      </c>
      <c r="V19" s="3">
        <v>123900000</v>
      </c>
      <c r="W19" s="3">
        <v>119900000</v>
      </c>
      <c r="X19" s="3">
        <v>114400000</v>
      </c>
      <c r="Y19" s="3">
        <v>107800000</v>
      </c>
      <c r="Z19" s="3">
        <v>100300000</v>
      </c>
      <c r="AA19" s="3">
        <v>92100000</v>
      </c>
      <c r="AB19" s="3">
        <v>83400000</v>
      </c>
      <c r="AC19" s="3">
        <v>74600000</v>
      </c>
      <c r="AD19" s="3">
        <v>65900000</v>
      </c>
      <c r="AE19" s="3">
        <v>57400000</v>
      </c>
      <c r="AF19" t="e">
        <f>VLOOKUP($B19, 'Low Selection'!$B$1:$U$60, AF$14, 0)</f>
        <v>#N/A</v>
      </c>
      <c r="AG19" t="e">
        <f>VLOOKUP($B19, 'Low Selection'!$B$1:$U$60, AG$14, 0)</f>
        <v>#N/A</v>
      </c>
      <c r="AH19" t="e">
        <f>VLOOKUP($B19, 'Low Selection'!$B$1:$U$60, AH$14, 0)</f>
        <v>#N/A</v>
      </c>
      <c r="AI19" t="e">
        <f>VLOOKUP($B19, 'Mid Selection'!$B$1:$U$60, AI$14, 0)</f>
        <v>#N/A</v>
      </c>
      <c r="AJ19" t="e">
        <f>VLOOKUP($B19, 'Mid Selection'!$B$1:$U$60, AJ$14, 0)</f>
        <v>#N/A</v>
      </c>
      <c r="AK19" t="e">
        <f>VLOOKUP($B19, 'Mid Selection'!$B$1:$U$60, AK$14, 0)</f>
        <v>#N/A</v>
      </c>
      <c r="AL19" t="e">
        <f>VLOOKUP($B19, 'High Selection'!$B$1:$U$60, AL$14, 0)</f>
        <v>#N/A</v>
      </c>
      <c r="AM19" t="e">
        <f>VLOOKUP($B19, 'High Selection'!$B$1:$U$60, AM$14, 0)</f>
        <v>#N/A</v>
      </c>
      <c r="AN19" t="e">
        <f>VLOOKUP($B19, 'High Selection'!$B$1:$U$60, AN$14, 0)</f>
        <v>#N/A</v>
      </c>
    </row>
    <row r="20" spans="2:40" x14ac:dyDescent="0.3">
      <c r="B20" t="s">
        <v>44</v>
      </c>
      <c r="C20">
        <f>COUNTIF('All Players'!$A$1:$C$100,B20)</f>
        <v>1</v>
      </c>
      <c r="D20">
        <f>--NOT(ISNA(AF20))</f>
        <v>0</v>
      </c>
      <c r="E20">
        <f>--NOT(ISNA(AI20))</f>
        <v>0</v>
      </c>
      <c r="F20">
        <f>--NOT(ISNA(AL20))</f>
        <v>1</v>
      </c>
      <c r="G20">
        <f>_xlfn.IFNA(AF20, 0)+_xlfn.IFNA(AI20, 0)+_xlfn.IFNA(AL20, 0)</f>
        <v>0</v>
      </c>
      <c r="H20">
        <f>_xlfn.IFNA(AG20, 0)+_xlfn.IFNA(AJ20, 0)+_xlfn.IFNA(AM20, 0)</f>
        <v>0</v>
      </c>
      <c r="I20">
        <f>_xlfn.IFNA(AH20, 0)+_xlfn.IFNA(AK20, 0)+_xlfn.IFNA(AN20, 0)</f>
        <v>2</v>
      </c>
      <c r="J20" t="s">
        <v>216</v>
      </c>
      <c r="K20">
        <v>27</v>
      </c>
      <c r="L20" s="3">
        <v>26890000</v>
      </c>
      <c r="M20" s="3">
        <v>27870000</v>
      </c>
      <c r="N20" s="3">
        <v>27760000</v>
      </c>
      <c r="O20" s="3">
        <v>27900000</v>
      </c>
      <c r="P20" s="3">
        <v>27830000</v>
      </c>
      <c r="Q20" s="3">
        <v>27890000</v>
      </c>
      <c r="R20" s="3">
        <v>28140000</v>
      </c>
      <c r="S20" s="3">
        <v>27880000</v>
      </c>
      <c r="T20" s="3">
        <v>27970000</v>
      </c>
      <c r="U20" s="3">
        <v>28540000</v>
      </c>
      <c r="V20" s="3">
        <v>122800000</v>
      </c>
      <c r="W20" s="3">
        <v>109800000</v>
      </c>
      <c r="X20" s="3">
        <v>96900000</v>
      </c>
      <c r="Y20" s="3">
        <v>84500000</v>
      </c>
      <c r="Z20" s="3">
        <v>72600000</v>
      </c>
      <c r="AA20" s="3">
        <v>61700000</v>
      </c>
      <c r="AB20" s="3">
        <v>51700000</v>
      </c>
      <c r="AC20" s="3">
        <v>42700000</v>
      </c>
      <c r="AD20" s="3">
        <v>34900000</v>
      </c>
      <c r="AE20" s="3">
        <v>28100000</v>
      </c>
      <c r="AF20" t="e">
        <f>VLOOKUP($B20, 'Low Selection'!$B$1:$U$60, AF$14, 0)</f>
        <v>#N/A</v>
      </c>
      <c r="AG20" t="e">
        <f>VLOOKUP($B20, 'Low Selection'!$B$1:$U$60, AG$14, 0)</f>
        <v>#N/A</v>
      </c>
      <c r="AH20" t="e">
        <f>VLOOKUP($B20, 'Low Selection'!$B$1:$U$60, AH$14, 0)</f>
        <v>#N/A</v>
      </c>
      <c r="AI20" t="e">
        <f>VLOOKUP($B20, 'Mid Selection'!$B$1:$U$60, AI$14, 0)</f>
        <v>#N/A</v>
      </c>
      <c r="AJ20" t="e">
        <f>VLOOKUP($B20, 'Mid Selection'!$B$1:$U$60, AJ$14, 0)</f>
        <v>#N/A</v>
      </c>
      <c r="AK20" t="e">
        <f>VLOOKUP($B20, 'Mid Selection'!$B$1:$U$60, AK$14, 0)</f>
        <v>#N/A</v>
      </c>
      <c r="AL20">
        <f>VLOOKUP($B20, 'High Selection'!$B$1:$U$60, AL$14, 0)</f>
        <v>0</v>
      </c>
      <c r="AM20">
        <f>VLOOKUP($B20, 'High Selection'!$B$1:$U$60, AM$14, 0)</f>
        <v>0</v>
      </c>
      <c r="AN20">
        <f>VLOOKUP($B20, 'High Selection'!$B$1:$U$60, AN$14, 0)</f>
        <v>2</v>
      </c>
    </row>
    <row r="21" spans="2:40" x14ac:dyDescent="0.3">
      <c r="B21" t="s">
        <v>95</v>
      </c>
      <c r="C21">
        <f>COUNTIF('All Players'!$A$1:$C$100,B21)</f>
        <v>3</v>
      </c>
      <c r="D21">
        <f>--NOT(ISNA(AF21))</f>
        <v>1</v>
      </c>
      <c r="E21">
        <f>--NOT(ISNA(AI21))</f>
        <v>1</v>
      </c>
      <c r="F21">
        <f>--NOT(ISNA(AL21))</f>
        <v>1</v>
      </c>
      <c r="G21">
        <f>_xlfn.IFNA(AF21, 0)+_xlfn.IFNA(AI21, 0)+_xlfn.IFNA(AL21, 0)</f>
        <v>0</v>
      </c>
      <c r="H21">
        <f>_xlfn.IFNA(AG21, 0)+_xlfn.IFNA(AJ21, 0)+_xlfn.IFNA(AM21, 0)</f>
        <v>0</v>
      </c>
      <c r="I21">
        <f>_xlfn.IFNA(AH21, 0)+_xlfn.IFNA(AK21, 0)+_xlfn.IFNA(AN21, 0)</f>
        <v>24</v>
      </c>
      <c r="J21" t="s">
        <v>220</v>
      </c>
      <c r="K21">
        <v>21</v>
      </c>
      <c r="L21" s="3">
        <v>4220000</v>
      </c>
      <c r="M21" s="3">
        <v>4420000</v>
      </c>
      <c r="N21" s="3">
        <v>4410000</v>
      </c>
      <c r="O21" s="3">
        <v>4380000</v>
      </c>
      <c r="P21" s="3">
        <v>4400000</v>
      </c>
      <c r="Q21" s="3">
        <v>4360000</v>
      </c>
      <c r="R21" s="3">
        <v>4420000</v>
      </c>
      <c r="S21" s="3">
        <v>4410000</v>
      </c>
      <c r="T21" s="3">
        <v>4360000</v>
      </c>
      <c r="U21" s="3">
        <v>4380000</v>
      </c>
      <c r="V21" s="3">
        <v>122600000</v>
      </c>
      <c r="W21" s="3">
        <v>121600000</v>
      </c>
      <c r="X21" s="3">
        <v>118100000</v>
      </c>
      <c r="Y21" s="3">
        <v>112300000</v>
      </c>
      <c r="Z21" s="3">
        <v>104600000</v>
      </c>
      <c r="AA21" s="3">
        <v>95400000</v>
      </c>
      <c r="AB21" s="3">
        <v>85200000</v>
      </c>
      <c r="AC21" s="3">
        <v>74400000</v>
      </c>
      <c r="AD21" s="3">
        <v>63700000</v>
      </c>
      <c r="AE21" s="3">
        <v>53400000</v>
      </c>
      <c r="AF21">
        <f>VLOOKUP($B21, 'Low Selection'!$B$1:$U$60, AF$14, 0)</f>
        <v>0</v>
      </c>
      <c r="AG21">
        <f>VLOOKUP($B21, 'Low Selection'!$B$1:$U$60, AG$14, 0)</f>
        <v>0</v>
      </c>
      <c r="AH21">
        <f>VLOOKUP($B21, 'Low Selection'!$B$1:$U$60, AH$14, 0)</f>
        <v>9</v>
      </c>
      <c r="AI21">
        <f>VLOOKUP($B21, 'Mid Selection'!$B$1:$U$60, AI$14, 0)</f>
        <v>0</v>
      </c>
      <c r="AJ21">
        <f>VLOOKUP($B21, 'Mid Selection'!$B$1:$U$60, AJ$14, 0)</f>
        <v>0</v>
      </c>
      <c r="AK21">
        <f>VLOOKUP($B21, 'Mid Selection'!$B$1:$U$60, AK$14, 0)</f>
        <v>5</v>
      </c>
      <c r="AL21">
        <f>VLOOKUP($B21, 'High Selection'!$B$1:$U$60, AL$14, 0)</f>
        <v>0</v>
      </c>
      <c r="AM21">
        <f>VLOOKUP($B21, 'High Selection'!$B$1:$U$60, AM$14, 0)</f>
        <v>0</v>
      </c>
      <c r="AN21">
        <f>VLOOKUP($B21, 'High Selection'!$B$1:$U$60, AN$14, 0)</f>
        <v>10</v>
      </c>
    </row>
    <row r="22" spans="2:40" x14ac:dyDescent="0.3">
      <c r="B22" t="s">
        <v>127</v>
      </c>
      <c r="C22">
        <f>COUNTIF('All Players'!$A$1:$C$100,B22)</f>
        <v>1</v>
      </c>
      <c r="D22">
        <f>--NOT(ISNA(AF22))</f>
        <v>0</v>
      </c>
      <c r="E22">
        <f>--NOT(ISNA(AI22))</f>
        <v>0</v>
      </c>
      <c r="F22">
        <f>--NOT(ISNA(AL22))</f>
        <v>1</v>
      </c>
      <c r="G22">
        <f>_xlfn.IFNA(AF22, 0)+_xlfn.IFNA(AI22, 0)+_xlfn.IFNA(AL22, 0)</f>
        <v>0</v>
      </c>
      <c r="H22">
        <f>_xlfn.IFNA(AG22, 0)+_xlfn.IFNA(AJ22, 0)+_xlfn.IFNA(AM22, 0)</f>
        <v>0</v>
      </c>
      <c r="I22">
        <f>_xlfn.IFNA(AH22, 0)+_xlfn.IFNA(AK22, 0)+_xlfn.IFNA(AN22, 0)</f>
        <v>1</v>
      </c>
      <c r="J22" t="s">
        <v>223</v>
      </c>
      <c r="K22">
        <v>28</v>
      </c>
      <c r="L22" s="3">
        <v>28580000</v>
      </c>
      <c r="M22" s="3">
        <v>29510000</v>
      </c>
      <c r="N22" s="3">
        <v>29650000</v>
      </c>
      <c r="O22" s="3">
        <v>29580000</v>
      </c>
      <c r="P22" s="3">
        <v>29640000</v>
      </c>
      <c r="Q22" s="3">
        <v>29900000</v>
      </c>
      <c r="R22" s="3">
        <v>29630000</v>
      </c>
      <c r="S22" s="3">
        <v>29730000</v>
      </c>
      <c r="T22" s="3">
        <v>30330000</v>
      </c>
      <c r="U22" s="3">
        <v>28580000</v>
      </c>
      <c r="V22" s="3">
        <v>118600000</v>
      </c>
      <c r="W22" s="3">
        <v>101500000</v>
      </c>
      <c r="X22" s="3">
        <v>85100000</v>
      </c>
      <c r="Y22" s="3">
        <v>69800000</v>
      </c>
      <c r="Z22" s="3">
        <v>56100000</v>
      </c>
      <c r="AA22" s="3">
        <v>44100000</v>
      </c>
      <c r="AB22" s="3">
        <v>34000000</v>
      </c>
      <c r="AC22" s="3">
        <v>25600000</v>
      </c>
      <c r="AD22" s="3">
        <v>18900000</v>
      </c>
      <c r="AE22" s="3">
        <v>13700000</v>
      </c>
      <c r="AF22" t="e">
        <f>VLOOKUP($B22, 'Low Selection'!$B$1:$U$60, AF$14, 0)</f>
        <v>#N/A</v>
      </c>
      <c r="AG22" t="e">
        <f>VLOOKUP($B22, 'Low Selection'!$B$1:$U$60, AG$14, 0)</f>
        <v>#N/A</v>
      </c>
      <c r="AH22" t="e">
        <f>VLOOKUP($B22, 'Low Selection'!$B$1:$U$60, AH$14, 0)</f>
        <v>#N/A</v>
      </c>
      <c r="AI22" t="e">
        <f>VLOOKUP($B22, 'Mid Selection'!$B$1:$U$60, AI$14, 0)</f>
        <v>#N/A</v>
      </c>
      <c r="AJ22" t="e">
        <f>VLOOKUP($B22, 'Mid Selection'!$B$1:$U$60, AJ$14, 0)</f>
        <v>#N/A</v>
      </c>
      <c r="AK22" t="e">
        <f>VLOOKUP($B22, 'Mid Selection'!$B$1:$U$60, AK$14, 0)</f>
        <v>#N/A</v>
      </c>
      <c r="AL22">
        <f>VLOOKUP($B22, 'High Selection'!$B$1:$U$60, AL$14, 0)</f>
        <v>0</v>
      </c>
      <c r="AM22">
        <f>VLOOKUP($B22, 'High Selection'!$B$1:$U$60, AM$14, 0)</f>
        <v>0</v>
      </c>
      <c r="AN22">
        <f>VLOOKUP($B22, 'High Selection'!$B$1:$U$60, AN$14, 0)</f>
        <v>1</v>
      </c>
    </row>
    <row r="23" spans="2:40" x14ac:dyDescent="0.3">
      <c r="B23" t="s">
        <v>111</v>
      </c>
      <c r="C23">
        <f>COUNTIF('All Players'!$A$1:$C$100,B23)</f>
        <v>1</v>
      </c>
      <c r="D23">
        <f>--NOT(ISNA(AF23))</f>
        <v>0</v>
      </c>
      <c r="E23">
        <f>--NOT(ISNA(AI23))</f>
        <v>0</v>
      </c>
      <c r="F23">
        <f>--NOT(ISNA(AL23))</f>
        <v>1</v>
      </c>
      <c r="G23">
        <f>_xlfn.IFNA(AF23, 0)+_xlfn.IFNA(AI23, 0)+_xlfn.IFNA(AL23, 0)</f>
        <v>0</v>
      </c>
      <c r="H23">
        <f>_xlfn.IFNA(AG23, 0)+_xlfn.IFNA(AJ23, 0)+_xlfn.IFNA(AM23, 0)</f>
        <v>0</v>
      </c>
      <c r="I23">
        <f>_xlfn.IFNA(AH23, 0)+_xlfn.IFNA(AK23, 0)+_xlfn.IFNA(AN23, 0)</f>
        <v>1</v>
      </c>
      <c r="J23" t="s">
        <v>217</v>
      </c>
      <c r="K23">
        <v>23</v>
      </c>
      <c r="L23" s="3">
        <v>29350000</v>
      </c>
      <c r="M23" s="3">
        <v>30480000</v>
      </c>
      <c r="N23" s="3">
        <v>30630000</v>
      </c>
      <c r="O23" s="3">
        <v>30350000</v>
      </c>
      <c r="P23" s="3">
        <v>30750000</v>
      </c>
      <c r="Q23" s="3">
        <v>30650000</v>
      </c>
      <c r="R23" s="3">
        <v>30300000</v>
      </c>
      <c r="S23" s="3">
        <v>30450000</v>
      </c>
      <c r="T23" s="3">
        <v>30380000</v>
      </c>
      <c r="U23" s="3">
        <v>30440000</v>
      </c>
      <c r="V23" s="3">
        <v>117200000</v>
      </c>
      <c r="W23" s="3">
        <v>111500000</v>
      </c>
      <c r="X23" s="3">
        <v>103800000</v>
      </c>
      <c r="Y23" s="3">
        <v>94700000</v>
      </c>
      <c r="Z23" s="3">
        <v>84500000</v>
      </c>
      <c r="AA23" s="3">
        <v>73900000</v>
      </c>
      <c r="AB23" s="3">
        <v>63200000</v>
      </c>
      <c r="AC23" s="3">
        <v>53000000</v>
      </c>
      <c r="AD23" s="3">
        <v>43500000</v>
      </c>
      <c r="AE23" s="3">
        <v>34900000</v>
      </c>
      <c r="AF23" t="e">
        <f>VLOOKUP($B23, 'Low Selection'!$B$1:$U$60, AF$14, 0)</f>
        <v>#N/A</v>
      </c>
      <c r="AG23" t="e">
        <f>VLOOKUP($B23, 'Low Selection'!$B$1:$U$60, AG$14, 0)</f>
        <v>#N/A</v>
      </c>
      <c r="AH23" t="e">
        <f>VLOOKUP($B23, 'Low Selection'!$B$1:$U$60, AH$14, 0)</f>
        <v>#N/A</v>
      </c>
      <c r="AI23" t="e">
        <f>VLOOKUP($B23, 'Mid Selection'!$B$1:$U$60, AI$14, 0)</f>
        <v>#N/A</v>
      </c>
      <c r="AJ23" t="e">
        <f>VLOOKUP($B23, 'Mid Selection'!$B$1:$U$60, AJ$14, 0)</f>
        <v>#N/A</v>
      </c>
      <c r="AK23" t="e">
        <f>VLOOKUP($B23, 'Mid Selection'!$B$1:$U$60, AK$14, 0)</f>
        <v>#N/A</v>
      </c>
      <c r="AL23">
        <f>VLOOKUP($B23, 'High Selection'!$B$1:$U$60, AL$14, 0)</f>
        <v>0</v>
      </c>
      <c r="AM23">
        <f>VLOOKUP($B23, 'High Selection'!$B$1:$U$60, AM$14, 0)</f>
        <v>0</v>
      </c>
      <c r="AN23">
        <f>VLOOKUP($B23, 'High Selection'!$B$1:$U$60, AN$14, 0)</f>
        <v>1</v>
      </c>
    </row>
    <row r="24" spans="2:40" x14ac:dyDescent="0.3">
      <c r="B24" t="s">
        <v>85</v>
      </c>
      <c r="C24">
        <f>COUNTIF('All Players'!$A$1:$C$100,B24)</f>
        <v>2</v>
      </c>
      <c r="D24">
        <f>--NOT(ISNA(AF24))</f>
        <v>0</v>
      </c>
      <c r="E24">
        <f>--NOT(ISNA(AI24))</f>
        <v>1</v>
      </c>
      <c r="F24">
        <f>--NOT(ISNA(AL24))</f>
        <v>1</v>
      </c>
      <c r="G24">
        <f>_xlfn.IFNA(AF24, 0)+_xlfn.IFNA(AI24, 0)+_xlfn.IFNA(AL24, 0)</f>
        <v>0</v>
      </c>
      <c r="H24">
        <f>_xlfn.IFNA(AG24, 0)+_xlfn.IFNA(AJ24, 0)+_xlfn.IFNA(AM24, 0)</f>
        <v>0</v>
      </c>
      <c r="I24">
        <f>_xlfn.IFNA(AH24, 0)+_xlfn.IFNA(AK24, 0)+_xlfn.IFNA(AN24, 0)</f>
        <v>14</v>
      </c>
      <c r="J24" t="s">
        <v>217</v>
      </c>
      <c r="K24">
        <v>20</v>
      </c>
      <c r="L24" s="3">
        <v>18540000</v>
      </c>
      <c r="M24" s="3">
        <v>19070000</v>
      </c>
      <c r="N24" s="3">
        <v>19410000</v>
      </c>
      <c r="O24" s="3">
        <v>19350000</v>
      </c>
      <c r="P24" s="3">
        <v>19260000</v>
      </c>
      <c r="Q24" s="3">
        <v>19350000</v>
      </c>
      <c r="R24" s="3">
        <v>19170000</v>
      </c>
      <c r="S24" s="3">
        <v>19420000</v>
      </c>
      <c r="T24" s="3">
        <v>19360000</v>
      </c>
      <c r="U24" s="3">
        <v>19140000</v>
      </c>
      <c r="V24" s="3">
        <v>112500000</v>
      </c>
      <c r="W24" s="3">
        <v>114000000</v>
      </c>
      <c r="X24" s="3">
        <v>113000000</v>
      </c>
      <c r="Y24" s="3">
        <v>109800000</v>
      </c>
      <c r="Z24" s="3">
        <v>104400000</v>
      </c>
      <c r="AA24" s="3">
        <v>97300000</v>
      </c>
      <c r="AB24" s="3">
        <v>88700000</v>
      </c>
      <c r="AC24" s="3">
        <v>79200000</v>
      </c>
      <c r="AD24" s="3">
        <v>69200000</v>
      </c>
      <c r="AE24" s="3">
        <v>59200000</v>
      </c>
      <c r="AF24" t="e">
        <f>VLOOKUP($B24, 'Low Selection'!$B$1:$U$60, AF$14, 0)</f>
        <v>#N/A</v>
      </c>
      <c r="AG24" t="e">
        <f>VLOOKUP($B24, 'Low Selection'!$B$1:$U$60, AG$14, 0)</f>
        <v>#N/A</v>
      </c>
      <c r="AH24" t="e">
        <f>VLOOKUP($B24, 'Low Selection'!$B$1:$U$60, AH$14, 0)</f>
        <v>#N/A</v>
      </c>
      <c r="AI24">
        <f>VLOOKUP($B24, 'Mid Selection'!$B$1:$U$60, AI$14, 0)</f>
        <v>0</v>
      </c>
      <c r="AJ24">
        <f>VLOOKUP($B24, 'Mid Selection'!$B$1:$U$60, AJ$14, 0)</f>
        <v>0</v>
      </c>
      <c r="AK24">
        <f>VLOOKUP($B24, 'Mid Selection'!$B$1:$U$60, AK$14, 0)</f>
        <v>5</v>
      </c>
      <c r="AL24">
        <f>VLOOKUP($B24, 'High Selection'!$B$1:$U$60, AL$14, 0)</f>
        <v>0</v>
      </c>
      <c r="AM24">
        <f>VLOOKUP($B24, 'High Selection'!$B$1:$U$60, AM$14, 0)</f>
        <v>0</v>
      </c>
      <c r="AN24">
        <f>VLOOKUP($B24, 'High Selection'!$B$1:$U$60, AN$14, 0)</f>
        <v>9</v>
      </c>
    </row>
    <row r="25" spans="2:40" x14ac:dyDescent="0.3">
      <c r="B25" t="s">
        <v>51</v>
      </c>
      <c r="C25">
        <f>COUNTIF('All Players'!$A$1:$C$100,B25)</f>
        <v>2</v>
      </c>
      <c r="D25">
        <f>--NOT(ISNA(AF25))</f>
        <v>0</v>
      </c>
      <c r="E25">
        <f>--NOT(ISNA(AI25))</f>
        <v>1</v>
      </c>
      <c r="F25">
        <f>--NOT(ISNA(AL25))</f>
        <v>1</v>
      </c>
      <c r="G25">
        <f>_xlfn.IFNA(AF25, 0)+_xlfn.IFNA(AI25, 0)+_xlfn.IFNA(AL25, 0)</f>
        <v>0</v>
      </c>
      <c r="H25">
        <f>_xlfn.IFNA(AG25, 0)+_xlfn.IFNA(AJ25, 0)+_xlfn.IFNA(AM25, 0)</f>
        <v>0</v>
      </c>
      <c r="I25">
        <f>_xlfn.IFNA(AH25, 0)+_xlfn.IFNA(AK25, 0)+_xlfn.IFNA(AN25, 0)</f>
        <v>11</v>
      </c>
      <c r="J25" t="s">
        <v>217</v>
      </c>
      <c r="K25">
        <v>20</v>
      </c>
      <c r="L25" s="3">
        <v>20670000</v>
      </c>
      <c r="M25" s="3">
        <v>21260000</v>
      </c>
      <c r="N25" s="3">
        <v>21640000</v>
      </c>
      <c r="O25" s="3">
        <v>21580000</v>
      </c>
      <c r="P25" s="3">
        <v>21470000</v>
      </c>
      <c r="Q25" s="3">
        <v>21570000</v>
      </c>
      <c r="R25" s="3">
        <v>21370000</v>
      </c>
      <c r="S25" s="3">
        <v>21660000</v>
      </c>
      <c r="T25" s="3">
        <v>21590000</v>
      </c>
      <c r="U25" s="3">
        <v>21340000</v>
      </c>
      <c r="V25" s="3">
        <v>111300000</v>
      </c>
      <c r="W25" s="3">
        <v>112700000</v>
      </c>
      <c r="X25" s="3">
        <v>111800000</v>
      </c>
      <c r="Y25" s="3">
        <v>108600000</v>
      </c>
      <c r="Z25" s="3">
        <v>103300000</v>
      </c>
      <c r="AA25" s="3">
        <v>96200000</v>
      </c>
      <c r="AB25" s="3">
        <v>87700000</v>
      </c>
      <c r="AC25" s="3">
        <v>78300000</v>
      </c>
      <c r="AD25" s="3">
        <v>68500000</v>
      </c>
      <c r="AE25" s="3">
        <v>58600000</v>
      </c>
      <c r="AF25" t="e">
        <f>VLOOKUP($B25, 'Low Selection'!$B$1:$U$60, AF$14, 0)</f>
        <v>#N/A</v>
      </c>
      <c r="AG25" t="e">
        <f>VLOOKUP($B25, 'Low Selection'!$B$1:$U$60, AG$14, 0)</f>
        <v>#N/A</v>
      </c>
      <c r="AH25" t="e">
        <f>VLOOKUP($B25, 'Low Selection'!$B$1:$U$60, AH$14, 0)</f>
        <v>#N/A</v>
      </c>
      <c r="AI25">
        <f>VLOOKUP($B25, 'Mid Selection'!$B$1:$U$60, AI$14, 0)</f>
        <v>0</v>
      </c>
      <c r="AJ25">
        <f>VLOOKUP($B25, 'Mid Selection'!$B$1:$U$60, AJ$14, 0)</f>
        <v>0</v>
      </c>
      <c r="AK25">
        <f>VLOOKUP($B25, 'Mid Selection'!$B$1:$U$60, AK$14, 0)</f>
        <v>4</v>
      </c>
      <c r="AL25">
        <f>VLOOKUP($B25, 'High Selection'!$B$1:$U$60, AL$14, 0)</f>
        <v>0</v>
      </c>
      <c r="AM25">
        <f>VLOOKUP($B25, 'High Selection'!$B$1:$U$60, AM$14, 0)</f>
        <v>0</v>
      </c>
      <c r="AN25">
        <f>VLOOKUP($B25, 'High Selection'!$B$1:$U$60, AN$14, 0)</f>
        <v>7</v>
      </c>
    </row>
    <row r="26" spans="2:40" x14ac:dyDescent="0.3">
      <c r="B26" t="s">
        <v>49</v>
      </c>
      <c r="C26">
        <f>COUNTIF('All Players'!$A$1:$C$100,B26)</f>
        <v>3</v>
      </c>
      <c r="D26">
        <f>--NOT(ISNA(AF26))</f>
        <v>1</v>
      </c>
      <c r="E26">
        <f>--NOT(ISNA(AI26))</f>
        <v>1</v>
      </c>
      <c r="F26">
        <f>--NOT(ISNA(AL26))</f>
        <v>1</v>
      </c>
      <c r="G26">
        <f>_xlfn.IFNA(AF26, 0)+_xlfn.IFNA(AI26, 0)+_xlfn.IFNA(AL26, 0)</f>
        <v>0</v>
      </c>
      <c r="H26">
        <f>_xlfn.IFNA(AG26, 0)+_xlfn.IFNA(AJ26, 0)+_xlfn.IFNA(AM26, 0)</f>
        <v>0</v>
      </c>
      <c r="I26">
        <f>_xlfn.IFNA(AH26, 0)+_xlfn.IFNA(AK26, 0)+_xlfn.IFNA(AN26, 0)</f>
        <v>28</v>
      </c>
      <c r="J26" t="s">
        <v>217</v>
      </c>
      <c r="K26">
        <v>22</v>
      </c>
      <c r="L26" s="3">
        <v>1510000</v>
      </c>
      <c r="M26" s="3">
        <v>1550000</v>
      </c>
      <c r="N26" s="3">
        <v>1570000</v>
      </c>
      <c r="O26" s="3">
        <v>1580000</v>
      </c>
      <c r="P26" s="3">
        <v>1560000</v>
      </c>
      <c r="Q26" s="3">
        <v>1580000</v>
      </c>
      <c r="R26" s="3">
        <v>1580000</v>
      </c>
      <c r="S26" s="3">
        <v>1560000</v>
      </c>
      <c r="T26" s="3">
        <v>1570000</v>
      </c>
      <c r="U26" s="3">
        <v>1560000</v>
      </c>
      <c r="V26" s="3">
        <v>92900000</v>
      </c>
      <c r="W26" s="3">
        <v>90200000</v>
      </c>
      <c r="X26" s="3">
        <v>85800000</v>
      </c>
      <c r="Y26" s="3">
        <v>79900000</v>
      </c>
      <c r="Z26" s="3">
        <v>72900000</v>
      </c>
      <c r="AA26" s="3">
        <v>65100000</v>
      </c>
      <c r="AB26" s="3">
        <v>56900000</v>
      </c>
      <c r="AC26" s="3">
        <v>48700000</v>
      </c>
      <c r="AD26" s="3">
        <v>40800000</v>
      </c>
      <c r="AE26" s="3">
        <v>33500000</v>
      </c>
      <c r="AF26">
        <f>VLOOKUP($B26, 'Low Selection'!$B$1:$U$60, AF$14, 0)</f>
        <v>0</v>
      </c>
      <c r="AG26">
        <f>VLOOKUP($B26, 'Low Selection'!$B$1:$U$60, AG$14, 0)</f>
        <v>0</v>
      </c>
      <c r="AH26">
        <f>VLOOKUP($B26, 'Low Selection'!$B$1:$U$60, AH$14, 0)</f>
        <v>10</v>
      </c>
      <c r="AI26">
        <f>VLOOKUP($B26, 'Mid Selection'!$B$1:$U$60, AI$14, 0)</f>
        <v>0</v>
      </c>
      <c r="AJ26">
        <f>VLOOKUP($B26, 'Mid Selection'!$B$1:$U$60, AJ$14, 0)</f>
        <v>0</v>
      </c>
      <c r="AK26">
        <f>VLOOKUP($B26, 'Mid Selection'!$B$1:$U$60, AK$14, 0)</f>
        <v>9</v>
      </c>
      <c r="AL26">
        <f>VLOOKUP($B26, 'High Selection'!$B$1:$U$60, AL$14, 0)</f>
        <v>0</v>
      </c>
      <c r="AM26">
        <f>VLOOKUP($B26, 'High Selection'!$B$1:$U$60, AM$14, 0)</f>
        <v>0</v>
      </c>
      <c r="AN26">
        <f>VLOOKUP($B26, 'High Selection'!$B$1:$U$60, AN$14, 0)</f>
        <v>9</v>
      </c>
    </row>
    <row r="27" spans="2:40" x14ac:dyDescent="0.3">
      <c r="B27" t="s">
        <v>149</v>
      </c>
      <c r="C27">
        <f>COUNTIF('All Players'!$A$1:$C$100,B27)</f>
        <v>3</v>
      </c>
      <c r="D27">
        <f>--NOT(ISNA(AF27))</f>
        <v>1</v>
      </c>
      <c r="E27">
        <f>--NOT(ISNA(AI27))</f>
        <v>0</v>
      </c>
      <c r="F27">
        <f>--NOT(ISNA(AL27))</f>
        <v>1</v>
      </c>
      <c r="G27">
        <f>_xlfn.IFNA(AF27, 0)+_xlfn.IFNA(AI27, 0)+_xlfn.IFNA(AL27, 0)</f>
        <v>0</v>
      </c>
      <c r="H27">
        <f>_xlfn.IFNA(AG27, 0)+_xlfn.IFNA(AJ27, 0)+_xlfn.IFNA(AM27, 0)</f>
        <v>0</v>
      </c>
      <c r="I27">
        <f>_xlfn.IFNA(AH27, 0)+_xlfn.IFNA(AK27, 0)+_xlfn.IFNA(AN27, 0)</f>
        <v>9</v>
      </c>
      <c r="J27" t="s">
        <v>226</v>
      </c>
      <c r="K27">
        <v>19</v>
      </c>
      <c r="L27" s="3">
        <v>8410000</v>
      </c>
      <c r="M27" s="3">
        <v>8740000</v>
      </c>
      <c r="N27" s="3">
        <v>8650000</v>
      </c>
      <c r="O27" s="3">
        <v>8800000</v>
      </c>
      <c r="P27" s="3">
        <v>8780000</v>
      </c>
      <c r="Q27" s="3">
        <v>8730000</v>
      </c>
      <c r="R27" s="3">
        <v>8780000</v>
      </c>
      <c r="S27" s="3">
        <v>8700000</v>
      </c>
      <c r="T27" s="3">
        <v>8810000</v>
      </c>
      <c r="U27" s="3">
        <v>8780000</v>
      </c>
      <c r="V27" s="3">
        <v>91100000</v>
      </c>
      <c r="W27" s="3">
        <v>94200000</v>
      </c>
      <c r="X27" s="3">
        <v>95500000</v>
      </c>
      <c r="Y27" s="3">
        <v>94700000</v>
      </c>
      <c r="Z27" s="3">
        <v>92000000</v>
      </c>
      <c r="AA27" s="3">
        <v>87500000</v>
      </c>
      <c r="AB27" s="3">
        <v>81500000</v>
      </c>
      <c r="AC27" s="3">
        <v>74300000</v>
      </c>
      <c r="AD27" s="3">
        <v>66300000</v>
      </c>
      <c r="AE27" s="3">
        <v>58000000</v>
      </c>
      <c r="AF27">
        <f>VLOOKUP($B27, 'Low Selection'!$B$1:$U$60, AF$14, 0)</f>
        <v>0</v>
      </c>
      <c r="AG27">
        <f>VLOOKUP($B27, 'Low Selection'!$B$1:$U$60, AG$14, 0)</f>
        <v>0</v>
      </c>
      <c r="AH27">
        <f>VLOOKUP($B27, 'Low Selection'!$B$1:$U$60, AH$14, 0)</f>
        <v>1</v>
      </c>
      <c r="AI27" t="e">
        <f>VLOOKUP($B27, 'Mid Selection'!$B$1:$U$60, AI$14, 0)</f>
        <v>#N/A</v>
      </c>
      <c r="AJ27" t="e">
        <f>VLOOKUP($B27, 'Mid Selection'!$B$1:$U$60, AJ$14, 0)</f>
        <v>#N/A</v>
      </c>
      <c r="AK27" t="e">
        <f>VLOOKUP($B27, 'Mid Selection'!$B$1:$U$60, AK$14, 0)</f>
        <v>#N/A</v>
      </c>
      <c r="AL27">
        <f>VLOOKUP($B27, 'High Selection'!$B$1:$U$60, AL$14, 0)</f>
        <v>0</v>
      </c>
      <c r="AM27">
        <f>VLOOKUP($B27, 'High Selection'!$B$1:$U$60, AM$14, 0)</f>
        <v>0</v>
      </c>
      <c r="AN27">
        <f>VLOOKUP($B27, 'High Selection'!$B$1:$U$60, AN$14, 0)</f>
        <v>8</v>
      </c>
    </row>
    <row r="28" spans="2:40" x14ac:dyDescent="0.3">
      <c r="B28" t="s">
        <v>42</v>
      </c>
      <c r="C28">
        <f>COUNTIF('All Players'!$A$1:$C$100,B28)</f>
        <v>3</v>
      </c>
      <c r="D28">
        <f>--NOT(ISNA(AF28))</f>
        <v>1</v>
      </c>
      <c r="E28">
        <f>--NOT(ISNA(AI28))</f>
        <v>1</v>
      </c>
      <c r="F28">
        <f>--NOT(ISNA(AL28))</f>
        <v>1</v>
      </c>
      <c r="G28">
        <f>_xlfn.IFNA(AF28, 0)+_xlfn.IFNA(AI28, 0)+_xlfn.IFNA(AL28, 0)</f>
        <v>28</v>
      </c>
      <c r="H28">
        <f>_xlfn.IFNA(AG28, 0)+_xlfn.IFNA(AJ28, 0)+_xlfn.IFNA(AM28, 0)</f>
        <v>0</v>
      </c>
      <c r="I28">
        <f>_xlfn.IFNA(AH28, 0)+_xlfn.IFNA(AK28, 0)+_xlfn.IFNA(AN28, 0)</f>
        <v>0</v>
      </c>
      <c r="J28" t="s">
        <v>214</v>
      </c>
      <c r="K28">
        <v>23</v>
      </c>
      <c r="L28" s="3">
        <v>7350000</v>
      </c>
      <c r="M28" s="3">
        <v>7630000</v>
      </c>
      <c r="N28" s="3">
        <v>7670000</v>
      </c>
      <c r="O28" s="3">
        <v>7600000</v>
      </c>
      <c r="P28" s="3">
        <v>7700000</v>
      </c>
      <c r="Q28" s="3">
        <v>7680000</v>
      </c>
      <c r="R28" s="3">
        <v>7590000</v>
      </c>
      <c r="S28" s="3">
        <v>7630000</v>
      </c>
      <c r="T28" s="3">
        <v>7610000</v>
      </c>
      <c r="U28" s="3">
        <v>7620000</v>
      </c>
      <c r="V28" s="3">
        <v>88100000</v>
      </c>
      <c r="W28" s="3">
        <v>83000000</v>
      </c>
      <c r="X28" s="3">
        <v>77200000</v>
      </c>
      <c r="Y28" s="3">
        <v>70900000</v>
      </c>
      <c r="Z28" s="3">
        <v>64300000</v>
      </c>
      <c r="AA28" s="3">
        <v>57500000</v>
      </c>
      <c r="AB28" s="3">
        <v>50700000</v>
      </c>
      <c r="AC28" s="3">
        <v>44200000</v>
      </c>
      <c r="AD28" s="3">
        <v>38000000</v>
      </c>
      <c r="AE28" s="3">
        <v>32300000</v>
      </c>
      <c r="AF28">
        <f>VLOOKUP($B28, 'Low Selection'!$B$1:$U$60, AF$14, 0)</f>
        <v>10</v>
      </c>
      <c r="AG28">
        <f>VLOOKUP($B28, 'Low Selection'!$B$1:$U$60, AG$14, 0)</f>
        <v>0</v>
      </c>
      <c r="AH28">
        <f>VLOOKUP($B28, 'Low Selection'!$B$1:$U$60, AH$14, 0)</f>
        <v>0</v>
      </c>
      <c r="AI28">
        <f>VLOOKUP($B28, 'Mid Selection'!$B$1:$U$60, AI$14, 0)</f>
        <v>8</v>
      </c>
      <c r="AJ28">
        <f>VLOOKUP($B28, 'Mid Selection'!$B$1:$U$60, AJ$14, 0)</f>
        <v>0</v>
      </c>
      <c r="AK28">
        <f>VLOOKUP($B28, 'Mid Selection'!$B$1:$U$60, AK$14, 0)</f>
        <v>0</v>
      </c>
      <c r="AL28">
        <f>VLOOKUP($B28, 'High Selection'!$B$1:$U$60, AL$14, 0)</f>
        <v>10</v>
      </c>
      <c r="AM28">
        <f>VLOOKUP($B28, 'High Selection'!$B$1:$U$60, AM$14, 0)</f>
        <v>0</v>
      </c>
      <c r="AN28">
        <f>VLOOKUP($B28, 'High Selection'!$B$1:$U$60, AN$14, 0)</f>
        <v>0</v>
      </c>
    </row>
    <row r="29" spans="2:40" x14ac:dyDescent="0.3">
      <c r="B29" t="s">
        <v>137</v>
      </c>
      <c r="C29">
        <f>COUNTIF('All Players'!$A$1:$C$100,B29)</f>
        <v>1</v>
      </c>
      <c r="D29">
        <f>--NOT(ISNA(AF29))</f>
        <v>0</v>
      </c>
      <c r="E29">
        <f>--NOT(ISNA(AI29))</f>
        <v>0</v>
      </c>
      <c r="F29">
        <f>--NOT(ISNA(AL29))</f>
        <v>1</v>
      </c>
      <c r="G29">
        <f>_xlfn.IFNA(AF29, 0)+_xlfn.IFNA(AI29, 0)+_xlfn.IFNA(AL29, 0)</f>
        <v>0</v>
      </c>
      <c r="H29">
        <f>_xlfn.IFNA(AG29, 0)+_xlfn.IFNA(AJ29, 0)+_xlfn.IFNA(AM29, 0)</f>
        <v>0</v>
      </c>
      <c r="I29">
        <f>_xlfn.IFNA(AH29, 0)+_xlfn.IFNA(AK29, 0)+_xlfn.IFNA(AN29, 0)</f>
        <v>1</v>
      </c>
      <c r="J29" t="s">
        <v>224</v>
      </c>
      <c r="K29">
        <v>22</v>
      </c>
      <c r="L29" s="3">
        <v>10790000</v>
      </c>
      <c r="M29" s="3">
        <v>11270000</v>
      </c>
      <c r="N29" s="3">
        <v>11210000</v>
      </c>
      <c r="O29" s="3">
        <v>11260000</v>
      </c>
      <c r="P29" s="3">
        <v>11160000</v>
      </c>
      <c r="Q29" s="3">
        <v>11300000</v>
      </c>
      <c r="R29" s="3">
        <v>11270000</v>
      </c>
      <c r="S29" s="3">
        <v>11140000</v>
      </c>
      <c r="T29" s="3">
        <v>11190000</v>
      </c>
      <c r="U29" s="3">
        <v>11170000</v>
      </c>
      <c r="V29" s="3">
        <v>80300000</v>
      </c>
      <c r="W29" s="3">
        <v>78000000</v>
      </c>
      <c r="X29" s="3">
        <v>74100000</v>
      </c>
      <c r="Y29" s="3">
        <v>69000000</v>
      </c>
      <c r="Z29" s="3">
        <v>63000000</v>
      </c>
      <c r="AA29" s="3">
        <v>56200000</v>
      </c>
      <c r="AB29" s="3">
        <v>49100000</v>
      </c>
      <c r="AC29" s="3">
        <v>42100000</v>
      </c>
      <c r="AD29" s="3">
        <v>35200000</v>
      </c>
      <c r="AE29" s="3">
        <v>28900000</v>
      </c>
      <c r="AF29" t="e">
        <f>VLOOKUP($B29, 'Low Selection'!$B$1:$U$60, AF$14, 0)</f>
        <v>#N/A</v>
      </c>
      <c r="AG29" t="e">
        <f>VLOOKUP($B29, 'Low Selection'!$B$1:$U$60, AG$14, 0)</f>
        <v>#N/A</v>
      </c>
      <c r="AH29" t="e">
        <f>VLOOKUP($B29, 'Low Selection'!$B$1:$U$60, AH$14, 0)</f>
        <v>#N/A</v>
      </c>
      <c r="AI29" t="e">
        <f>VLOOKUP($B29, 'Mid Selection'!$B$1:$U$60, AI$14, 0)</f>
        <v>#N/A</v>
      </c>
      <c r="AJ29" t="e">
        <f>VLOOKUP($B29, 'Mid Selection'!$B$1:$U$60, AJ$14, 0)</f>
        <v>#N/A</v>
      </c>
      <c r="AK29" t="e">
        <f>VLOOKUP($B29, 'Mid Selection'!$B$1:$U$60, AK$14, 0)</f>
        <v>#N/A</v>
      </c>
      <c r="AL29">
        <f>VLOOKUP($B29, 'High Selection'!$B$1:$U$60, AL$14, 0)</f>
        <v>0</v>
      </c>
      <c r="AM29">
        <f>VLOOKUP($B29, 'High Selection'!$B$1:$U$60, AM$14, 0)</f>
        <v>0</v>
      </c>
      <c r="AN29">
        <f>VLOOKUP($B29, 'High Selection'!$B$1:$U$60, AN$14, 0)</f>
        <v>1</v>
      </c>
    </row>
    <row r="30" spans="2:40" x14ac:dyDescent="0.3">
      <c r="B30" t="s">
        <v>93</v>
      </c>
      <c r="C30">
        <f>COUNTIF('All Players'!$A$1:$C$100,B30)</f>
        <v>2</v>
      </c>
      <c r="D30">
        <f>--NOT(ISNA(AF30))</f>
        <v>0</v>
      </c>
      <c r="E30">
        <f>--NOT(ISNA(AI30))</f>
        <v>1</v>
      </c>
      <c r="F30">
        <f>--NOT(ISNA(AL30))</f>
        <v>1</v>
      </c>
      <c r="G30">
        <f>_xlfn.IFNA(AF30, 0)+_xlfn.IFNA(AI30, 0)+_xlfn.IFNA(AL30, 0)</f>
        <v>0</v>
      </c>
      <c r="H30">
        <f>_xlfn.IFNA(AG30, 0)+_xlfn.IFNA(AJ30, 0)+_xlfn.IFNA(AM30, 0)</f>
        <v>0</v>
      </c>
      <c r="I30">
        <f>_xlfn.IFNA(AH30, 0)+_xlfn.IFNA(AK30, 0)+_xlfn.IFNA(AN30, 0)</f>
        <v>10</v>
      </c>
      <c r="J30" t="s">
        <v>219</v>
      </c>
      <c r="K30">
        <v>20</v>
      </c>
      <c r="L30" s="3">
        <v>6730000</v>
      </c>
      <c r="M30" s="3">
        <v>6920000</v>
      </c>
      <c r="N30" s="3">
        <v>7040000</v>
      </c>
      <c r="O30" s="3">
        <v>7030000</v>
      </c>
      <c r="P30" s="3">
        <v>6990000</v>
      </c>
      <c r="Q30" s="3">
        <v>7020000</v>
      </c>
      <c r="R30" s="3">
        <v>6960000</v>
      </c>
      <c r="S30" s="3">
        <v>7050000</v>
      </c>
      <c r="T30" s="3">
        <v>7030000</v>
      </c>
      <c r="U30" s="3">
        <v>6950000</v>
      </c>
      <c r="V30" s="3">
        <v>76400000</v>
      </c>
      <c r="W30" s="3">
        <v>77400000</v>
      </c>
      <c r="X30" s="3">
        <v>76800000</v>
      </c>
      <c r="Y30" s="3">
        <v>74600000</v>
      </c>
      <c r="Z30" s="3">
        <v>70900000</v>
      </c>
      <c r="AA30" s="3">
        <v>66000000</v>
      </c>
      <c r="AB30" s="3">
        <v>60200000</v>
      </c>
      <c r="AC30" s="3">
        <v>53800000</v>
      </c>
      <c r="AD30" s="3">
        <v>47000000</v>
      </c>
      <c r="AE30" s="3">
        <v>40200000</v>
      </c>
      <c r="AF30" t="e">
        <f>VLOOKUP($B30, 'Low Selection'!$B$1:$U$60, AF$14, 0)</f>
        <v>#N/A</v>
      </c>
      <c r="AG30" t="e">
        <f>VLOOKUP($B30, 'Low Selection'!$B$1:$U$60, AG$14, 0)</f>
        <v>#N/A</v>
      </c>
      <c r="AH30" t="e">
        <f>VLOOKUP($B30, 'Low Selection'!$B$1:$U$60, AH$14, 0)</f>
        <v>#N/A</v>
      </c>
      <c r="AI30">
        <f>VLOOKUP($B30, 'Mid Selection'!$B$1:$U$60, AI$14, 0)</f>
        <v>0</v>
      </c>
      <c r="AJ30">
        <f>VLOOKUP($B30, 'Mid Selection'!$B$1:$U$60, AJ$14, 0)</f>
        <v>0</v>
      </c>
      <c r="AK30">
        <f>VLOOKUP($B30, 'Mid Selection'!$B$1:$U$60, AK$14, 0)</f>
        <v>5</v>
      </c>
      <c r="AL30">
        <f>VLOOKUP($B30, 'High Selection'!$B$1:$U$60, AL$14, 0)</f>
        <v>0</v>
      </c>
      <c r="AM30">
        <f>VLOOKUP($B30, 'High Selection'!$B$1:$U$60, AM$14, 0)</f>
        <v>0</v>
      </c>
      <c r="AN30">
        <f>VLOOKUP($B30, 'High Selection'!$B$1:$U$60, AN$14, 0)</f>
        <v>5</v>
      </c>
    </row>
    <row r="31" spans="2:40" x14ac:dyDescent="0.3">
      <c r="B31" t="s">
        <v>101</v>
      </c>
      <c r="C31">
        <f>COUNTIF('All Players'!$A$1:$C$100,B31)</f>
        <v>3</v>
      </c>
      <c r="D31">
        <f>--NOT(ISNA(AF31))</f>
        <v>1</v>
      </c>
      <c r="E31">
        <f>--NOT(ISNA(AI31))</f>
        <v>1</v>
      </c>
      <c r="F31">
        <f>--NOT(ISNA(AL31))</f>
        <v>1</v>
      </c>
      <c r="G31">
        <f>_xlfn.IFNA(AF31, 0)+_xlfn.IFNA(AI31, 0)+_xlfn.IFNA(AL31, 0)</f>
        <v>0</v>
      </c>
      <c r="H31">
        <f>_xlfn.IFNA(AG31, 0)+_xlfn.IFNA(AJ31, 0)+_xlfn.IFNA(AM31, 0)</f>
        <v>30</v>
      </c>
      <c r="I31">
        <f>_xlfn.IFNA(AH31, 0)+_xlfn.IFNA(AK31, 0)+_xlfn.IFNA(AN31, 0)</f>
        <v>0</v>
      </c>
      <c r="J31" t="s">
        <v>214</v>
      </c>
      <c r="K31">
        <v>20</v>
      </c>
      <c r="L31" s="3">
        <v>980000</v>
      </c>
      <c r="M31" s="3">
        <v>1020000</v>
      </c>
      <c r="N31" s="3">
        <v>1030000</v>
      </c>
      <c r="O31" s="3">
        <v>1020000</v>
      </c>
      <c r="P31" s="3">
        <v>1020000</v>
      </c>
      <c r="Q31" s="3">
        <v>1020000</v>
      </c>
      <c r="R31" s="3">
        <v>1010000</v>
      </c>
      <c r="S31" s="3">
        <v>1030000</v>
      </c>
      <c r="T31" s="3">
        <v>1020000</v>
      </c>
      <c r="U31" s="3">
        <v>1010000</v>
      </c>
      <c r="V31" s="3">
        <v>74600000</v>
      </c>
      <c r="W31" s="3">
        <v>73100000</v>
      </c>
      <c r="X31" s="3">
        <v>70700000</v>
      </c>
      <c r="Y31" s="3">
        <v>67500000</v>
      </c>
      <c r="Z31" s="3">
        <v>63600000</v>
      </c>
      <c r="AA31" s="3">
        <v>59200000</v>
      </c>
      <c r="AB31" s="3">
        <v>54300000</v>
      </c>
      <c r="AC31" s="3">
        <v>49200000</v>
      </c>
      <c r="AD31" s="3">
        <v>44000000</v>
      </c>
      <c r="AE31" s="3">
        <v>38900000</v>
      </c>
      <c r="AF31">
        <f>VLOOKUP($B31, 'Low Selection'!$B$1:$U$60, AF$14, 0)</f>
        <v>0</v>
      </c>
      <c r="AG31">
        <f>VLOOKUP($B31, 'Low Selection'!$B$1:$U$60, AG$14, 0)</f>
        <v>10</v>
      </c>
      <c r="AH31">
        <f>VLOOKUP($B31, 'Low Selection'!$B$1:$U$60, AH$14, 0)</f>
        <v>0</v>
      </c>
      <c r="AI31">
        <f>VLOOKUP($B31, 'Mid Selection'!$B$1:$U$60, AI$14, 0)</f>
        <v>0</v>
      </c>
      <c r="AJ31">
        <f>VLOOKUP($B31, 'Mid Selection'!$B$1:$U$60, AJ$14, 0)</f>
        <v>10</v>
      </c>
      <c r="AK31">
        <f>VLOOKUP($B31, 'Mid Selection'!$B$1:$U$60, AK$14, 0)</f>
        <v>0</v>
      </c>
      <c r="AL31">
        <f>VLOOKUP($B31, 'High Selection'!$B$1:$U$60, AL$14, 0)</f>
        <v>0</v>
      </c>
      <c r="AM31">
        <f>VLOOKUP($B31, 'High Selection'!$B$1:$U$60, AM$14, 0)</f>
        <v>10</v>
      </c>
      <c r="AN31">
        <f>VLOOKUP($B31, 'High Selection'!$B$1:$U$60, AN$14, 0)</f>
        <v>0</v>
      </c>
    </row>
    <row r="32" spans="2:40" x14ac:dyDescent="0.3">
      <c r="B32" t="s">
        <v>75</v>
      </c>
      <c r="C32">
        <f>COUNTIF('All Players'!$A$1:$C$100,B32)</f>
        <v>3</v>
      </c>
      <c r="D32">
        <f>--NOT(ISNA(AF32))</f>
        <v>1</v>
      </c>
      <c r="E32">
        <f>--NOT(ISNA(AI32))</f>
        <v>1</v>
      </c>
      <c r="F32">
        <f>--NOT(ISNA(AL32))</f>
        <v>1</v>
      </c>
      <c r="G32">
        <f>_xlfn.IFNA(AF32, 0)+_xlfn.IFNA(AI32, 0)+_xlfn.IFNA(AL32, 0)</f>
        <v>19</v>
      </c>
      <c r="H32">
        <f>_xlfn.IFNA(AG32, 0)+_xlfn.IFNA(AJ32, 0)+_xlfn.IFNA(AM32, 0)</f>
        <v>2</v>
      </c>
      <c r="I32">
        <f>_xlfn.IFNA(AH32, 0)+_xlfn.IFNA(AK32, 0)+_xlfn.IFNA(AN32, 0)</f>
        <v>0</v>
      </c>
      <c r="J32" t="s">
        <v>214</v>
      </c>
      <c r="K32">
        <v>26</v>
      </c>
      <c r="L32" s="3">
        <v>7430000</v>
      </c>
      <c r="M32" s="3">
        <v>7700000</v>
      </c>
      <c r="N32" s="3">
        <v>7760000</v>
      </c>
      <c r="O32" s="3">
        <v>7670000</v>
      </c>
      <c r="P32" s="3">
        <v>7710000</v>
      </c>
      <c r="Q32" s="3">
        <v>7690000</v>
      </c>
      <c r="R32" s="3">
        <v>7710000</v>
      </c>
      <c r="S32" s="3">
        <v>7770000</v>
      </c>
      <c r="T32" s="3">
        <v>7700000</v>
      </c>
      <c r="U32" s="3">
        <v>7730000</v>
      </c>
      <c r="V32" s="3">
        <v>71700000</v>
      </c>
      <c r="W32" s="3">
        <v>64000000</v>
      </c>
      <c r="X32" s="3">
        <v>55900000</v>
      </c>
      <c r="Y32" s="3">
        <v>47900000</v>
      </c>
      <c r="Z32" s="3">
        <v>40100000</v>
      </c>
      <c r="AA32" s="3">
        <v>32900000</v>
      </c>
      <c r="AB32" s="3">
        <v>26500000</v>
      </c>
      <c r="AC32" s="3">
        <v>20800000</v>
      </c>
      <c r="AD32" s="3">
        <v>16000000</v>
      </c>
      <c r="AE32" s="3">
        <v>12100000</v>
      </c>
      <c r="AF32">
        <f>VLOOKUP($B32, 'Low Selection'!$B$1:$U$60, AF$14, 0)</f>
        <v>8</v>
      </c>
      <c r="AG32">
        <f>VLOOKUP($B32, 'Low Selection'!$B$1:$U$60, AG$14, 0)</f>
        <v>0</v>
      </c>
      <c r="AH32">
        <f>VLOOKUP($B32, 'Low Selection'!$B$1:$U$60, AH$14, 0)</f>
        <v>0</v>
      </c>
      <c r="AI32">
        <f>VLOOKUP($B32, 'Mid Selection'!$B$1:$U$60, AI$14, 0)</f>
        <v>3</v>
      </c>
      <c r="AJ32">
        <f>VLOOKUP($B32, 'Mid Selection'!$B$1:$U$60, AJ$14, 0)</f>
        <v>1</v>
      </c>
      <c r="AK32">
        <f>VLOOKUP($B32, 'Mid Selection'!$B$1:$U$60, AK$14, 0)</f>
        <v>0</v>
      </c>
      <c r="AL32">
        <f>VLOOKUP($B32, 'High Selection'!$B$1:$U$60, AL$14, 0)</f>
        <v>8</v>
      </c>
      <c r="AM32">
        <f>VLOOKUP($B32, 'High Selection'!$B$1:$U$60, AM$14, 0)</f>
        <v>1</v>
      </c>
      <c r="AN32">
        <f>VLOOKUP($B32, 'High Selection'!$B$1:$U$60, AN$14, 0)</f>
        <v>0</v>
      </c>
    </row>
    <row r="33" spans="2:40" x14ac:dyDescent="0.3">
      <c r="B33" t="s">
        <v>87</v>
      </c>
      <c r="C33">
        <f>COUNTIF('All Players'!$A$1:$C$100,B33)</f>
        <v>3</v>
      </c>
      <c r="D33">
        <f>--NOT(ISNA(AF33))</f>
        <v>1</v>
      </c>
      <c r="E33">
        <f>--NOT(ISNA(AI33))</f>
        <v>1</v>
      </c>
      <c r="F33">
        <f>--NOT(ISNA(AL33))</f>
        <v>1</v>
      </c>
      <c r="G33">
        <f>_xlfn.IFNA(AF33, 0)+_xlfn.IFNA(AI33, 0)+_xlfn.IFNA(AL33, 0)</f>
        <v>0</v>
      </c>
      <c r="H33">
        <f>_xlfn.IFNA(AG33, 0)+_xlfn.IFNA(AJ33, 0)+_xlfn.IFNA(AM33, 0)</f>
        <v>0</v>
      </c>
      <c r="I33">
        <f>_xlfn.IFNA(AH33, 0)+_xlfn.IFNA(AK33, 0)+_xlfn.IFNA(AN33, 0)</f>
        <v>13</v>
      </c>
      <c r="J33" t="s">
        <v>218</v>
      </c>
      <c r="K33">
        <v>20</v>
      </c>
      <c r="L33" s="3">
        <v>3500000</v>
      </c>
      <c r="M33" s="3">
        <v>3620000</v>
      </c>
      <c r="N33" s="3">
        <v>3660000</v>
      </c>
      <c r="O33" s="3">
        <v>3650000</v>
      </c>
      <c r="P33" s="3">
        <v>3640000</v>
      </c>
      <c r="Q33" s="3">
        <v>3650000</v>
      </c>
      <c r="R33" s="3">
        <v>3620000</v>
      </c>
      <c r="S33" s="3">
        <v>3670000</v>
      </c>
      <c r="T33" s="3">
        <v>3660000</v>
      </c>
      <c r="U33" s="3">
        <v>3610000</v>
      </c>
      <c r="V33" s="3">
        <v>68000000</v>
      </c>
      <c r="W33" s="3">
        <v>68900000</v>
      </c>
      <c r="X33" s="3">
        <v>68300000</v>
      </c>
      <c r="Y33" s="3">
        <v>66400000</v>
      </c>
      <c r="Z33" s="3">
        <v>63100000</v>
      </c>
      <c r="AA33" s="3">
        <v>58800000</v>
      </c>
      <c r="AB33" s="3">
        <v>53600000</v>
      </c>
      <c r="AC33" s="3">
        <v>47900000</v>
      </c>
      <c r="AD33" s="3">
        <v>41800000</v>
      </c>
      <c r="AE33" s="3">
        <v>35800000</v>
      </c>
      <c r="AF33">
        <f>VLOOKUP($B33, 'Low Selection'!$B$1:$U$60, AF$14, 0)</f>
        <v>0</v>
      </c>
      <c r="AG33">
        <f>VLOOKUP($B33, 'Low Selection'!$B$1:$U$60, AG$14, 0)</f>
        <v>0</v>
      </c>
      <c r="AH33">
        <f>VLOOKUP($B33, 'Low Selection'!$B$1:$U$60, AH$14, 0)</f>
        <v>6</v>
      </c>
      <c r="AI33">
        <f>VLOOKUP($B33, 'Mid Selection'!$B$1:$U$60, AI$14, 0)</f>
        <v>0</v>
      </c>
      <c r="AJ33">
        <f>VLOOKUP($B33, 'Mid Selection'!$B$1:$U$60, AJ$14, 0)</f>
        <v>0</v>
      </c>
      <c r="AK33">
        <f>VLOOKUP($B33, 'Mid Selection'!$B$1:$U$60, AK$14, 0)</f>
        <v>3</v>
      </c>
      <c r="AL33">
        <f>VLOOKUP($B33, 'High Selection'!$B$1:$U$60, AL$14, 0)</f>
        <v>0</v>
      </c>
      <c r="AM33">
        <f>VLOOKUP($B33, 'High Selection'!$B$1:$U$60, AM$14, 0)</f>
        <v>0</v>
      </c>
      <c r="AN33">
        <f>VLOOKUP($B33, 'High Selection'!$B$1:$U$60, AN$14, 0)</f>
        <v>4</v>
      </c>
    </row>
    <row r="34" spans="2:40" x14ac:dyDescent="0.3">
      <c r="B34" t="s">
        <v>81</v>
      </c>
      <c r="C34">
        <f>COUNTIF('All Players'!$A$1:$C$100,B34)</f>
        <v>3</v>
      </c>
      <c r="D34">
        <f>--NOT(ISNA(AF34))</f>
        <v>1</v>
      </c>
      <c r="E34">
        <f>--NOT(ISNA(AI34))</f>
        <v>1</v>
      </c>
      <c r="F34">
        <f>--NOT(ISNA(AL34))</f>
        <v>1</v>
      </c>
      <c r="G34">
        <f>_xlfn.IFNA(AF34, 0)+_xlfn.IFNA(AI34, 0)+_xlfn.IFNA(AL34, 0)</f>
        <v>19</v>
      </c>
      <c r="H34">
        <f>_xlfn.IFNA(AG34, 0)+_xlfn.IFNA(AJ34, 0)+_xlfn.IFNA(AM34, 0)</f>
        <v>0</v>
      </c>
      <c r="I34">
        <f>_xlfn.IFNA(AH34, 0)+_xlfn.IFNA(AK34, 0)+_xlfn.IFNA(AN34, 0)</f>
        <v>0</v>
      </c>
      <c r="J34" t="s">
        <v>214</v>
      </c>
      <c r="K34">
        <v>26</v>
      </c>
      <c r="L34" s="3">
        <v>8380000</v>
      </c>
      <c r="M34" s="3">
        <v>8690000</v>
      </c>
      <c r="N34" s="3">
        <v>8750000</v>
      </c>
      <c r="O34" s="3">
        <v>8650000</v>
      </c>
      <c r="P34" s="3">
        <v>8690000</v>
      </c>
      <c r="Q34" s="3">
        <v>8670000</v>
      </c>
      <c r="R34" s="3">
        <v>8690000</v>
      </c>
      <c r="S34" s="3">
        <v>8770000</v>
      </c>
      <c r="T34" s="3">
        <v>8690000</v>
      </c>
      <c r="U34" s="3">
        <v>8720000</v>
      </c>
      <c r="V34" s="3">
        <v>67600000</v>
      </c>
      <c r="W34" s="3">
        <v>60300000</v>
      </c>
      <c r="X34" s="3">
        <v>52800000</v>
      </c>
      <c r="Y34" s="3">
        <v>45200000</v>
      </c>
      <c r="Z34" s="3">
        <v>37800000</v>
      </c>
      <c r="AA34" s="3">
        <v>31100000</v>
      </c>
      <c r="AB34" s="3">
        <v>25000000</v>
      </c>
      <c r="AC34" s="3">
        <v>19600000</v>
      </c>
      <c r="AD34" s="3">
        <v>15100000</v>
      </c>
      <c r="AE34" s="3">
        <v>11400000</v>
      </c>
      <c r="AF34">
        <f>VLOOKUP($B34, 'Low Selection'!$B$1:$U$60, AF$14, 0)</f>
        <v>8</v>
      </c>
      <c r="AG34">
        <f>VLOOKUP($B34, 'Low Selection'!$B$1:$U$60, AG$14, 0)</f>
        <v>0</v>
      </c>
      <c r="AH34">
        <f>VLOOKUP($B34, 'Low Selection'!$B$1:$U$60, AH$14, 0)</f>
        <v>0</v>
      </c>
      <c r="AI34">
        <f>VLOOKUP($B34, 'Mid Selection'!$B$1:$U$60, AI$14, 0)</f>
        <v>3</v>
      </c>
      <c r="AJ34">
        <f>VLOOKUP($B34, 'Mid Selection'!$B$1:$U$60, AJ$14, 0)</f>
        <v>0</v>
      </c>
      <c r="AK34">
        <f>VLOOKUP($B34, 'Mid Selection'!$B$1:$U$60, AK$14, 0)</f>
        <v>0</v>
      </c>
      <c r="AL34">
        <f>VLOOKUP($B34, 'High Selection'!$B$1:$U$60, AL$14, 0)</f>
        <v>8</v>
      </c>
      <c r="AM34">
        <f>VLOOKUP($B34, 'High Selection'!$B$1:$U$60, AM$14, 0)</f>
        <v>0</v>
      </c>
      <c r="AN34">
        <f>VLOOKUP($B34, 'High Selection'!$B$1:$U$60, AN$14, 0)</f>
        <v>0</v>
      </c>
    </row>
    <row r="35" spans="2:40" x14ac:dyDescent="0.3">
      <c r="B35" t="s">
        <v>105</v>
      </c>
      <c r="C35">
        <f>COUNTIF('All Players'!$A$1:$C$100,B35)</f>
        <v>2</v>
      </c>
      <c r="D35">
        <f>--NOT(ISNA(AF35))</f>
        <v>0</v>
      </c>
      <c r="E35">
        <f>--NOT(ISNA(AI35))</f>
        <v>1</v>
      </c>
      <c r="F35">
        <f>--NOT(ISNA(AL35))</f>
        <v>1</v>
      </c>
      <c r="G35">
        <f>_xlfn.IFNA(AF35, 0)+_xlfn.IFNA(AI35, 0)+_xlfn.IFNA(AL35, 0)</f>
        <v>0</v>
      </c>
      <c r="H35">
        <f>_xlfn.IFNA(AG35, 0)+_xlfn.IFNA(AJ35, 0)+_xlfn.IFNA(AM35, 0)</f>
        <v>0</v>
      </c>
      <c r="I35">
        <f>_xlfn.IFNA(AH35, 0)+_xlfn.IFNA(AK35, 0)+_xlfn.IFNA(AN35, 0)</f>
        <v>4</v>
      </c>
      <c r="J35" t="s">
        <v>221</v>
      </c>
      <c r="K35">
        <v>17</v>
      </c>
      <c r="L35" s="3">
        <v>13990000</v>
      </c>
      <c r="M35" s="3">
        <v>14500000</v>
      </c>
      <c r="N35" s="3">
        <v>14640000</v>
      </c>
      <c r="O35" s="3">
        <v>14540000</v>
      </c>
      <c r="P35" s="3">
        <v>14390000</v>
      </c>
      <c r="Q35" s="3">
        <v>14640000</v>
      </c>
      <c r="R35" s="3">
        <v>14600000</v>
      </c>
      <c r="S35" s="3">
        <v>14530000</v>
      </c>
      <c r="T35" s="3">
        <v>14600000</v>
      </c>
      <c r="U35" s="3">
        <v>14460000</v>
      </c>
      <c r="V35" s="3">
        <v>63000000</v>
      </c>
      <c r="W35" s="3">
        <v>64200000</v>
      </c>
      <c r="X35" s="3">
        <v>64500000</v>
      </c>
      <c r="Y35" s="3">
        <v>64100000</v>
      </c>
      <c r="Z35" s="3">
        <v>62800000</v>
      </c>
      <c r="AA35" s="3">
        <v>60700000</v>
      </c>
      <c r="AB35" s="3">
        <v>58000000</v>
      </c>
      <c r="AC35" s="3">
        <v>54600000</v>
      </c>
      <c r="AD35" s="3">
        <v>50800000</v>
      </c>
      <c r="AE35" s="3">
        <v>46700000</v>
      </c>
      <c r="AF35" t="e">
        <f>VLOOKUP($B35, 'Low Selection'!$B$1:$U$60, AF$14, 0)</f>
        <v>#N/A</v>
      </c>
      <c r="AG35" t="e">
        <f>VLOOKUP($B35, 'Low Selection'!$B$1:$U$60, AG$14, 0)</f>
        <v>#N/A</v>
      </c>
      <c r="AH35" t="e">
        <f>VLOOKUP($B35, 'Low Selection'!$B$1:$U$60, AH$14, 0)</f>
        <v>#N/A</v>
      </c>
      <c r="AI35">
        <f>VLOOKUP($B35, 'Mid Selection'!$B$1:$U$60, AI$14, 0)</f>
        <v>0</v>
      </c>
      <c r="AJ35">
        <f>VLOOKUP($B35, 'Mid Selection'!$B$1:$U$60, AJ$14, 0)</f>
        <v>0</v>
      </c>
      <c r="AK35">
        <f>VLOOKUP($B35, 'Mid Selection'!$B$1:$U$60, AK$14, 0)</f>
        <v>2</v>
      </c>
      <c r="AL35">
        <f>VLOOKUP($B35, 'High Selection'!$B$1:$U$60, AL$14, 0)</f>
        <v>0</v>
      </c>
      <c r="AM35">
        <f>VLOOKUP($B35, 'High Selection'!$B$1:$U$60, AM$14, 0)</f>
        <v>0</v>
      </c>
      <c r="AN35">
        <f>VLOOKUP($B35, 'High Selection'!$B$1:$U$60, AN$14, 0)</f>
        <v>2</v>
      </c>
    </row>
    <row r="36" spans="2:40" x14ac:dyDescent="0.3">
      <c r="B36" t="s">
        <v>197</v>
      </c>
      <c r="C36">
        <f>COUNTIF('All Players'!$A$1:$C$100,B36)</f>
        <v>2</v>
      </c>
      <c r="D36">
        <f>--NOT(ISNA(AF36))</f>
        <v>1</v>
      </c>
      <c r="E36">
        <f>--NOT(ISNA(AI36))</f>
        <v>0</v>
      </c>
      <c r="F36">
        <f>--NOT(ISNA(AL36))</f>
        <v>0</v>
      </c>
      <c r="G36">
        <f>_xlfn.IFNA(AF36, 0)+_xlfn.IFNA(AI36, 0)+_xlfn.IFNA(AL36, 0)</f>
        <v>0</v>
      </c>
      <c r="H36">
        <f>_xlfn.IFNA(AG36, 0)+_xlfn.IFNA(AJ36, 0)+_xlfn.IFNA(AM36, 0)</f>
        <v>0</v>
      </c>
      <c r="I36">
        <f>_xlfn.IFNA(AH36, 0)+_xlfn.IFNA(AK36, 0)+_xlfn.IFNA(AN36, 0)</f>
        <v>9</v>
      </c>
      <c r="J36" t="s">
        <v>227</v>
      </c>
      <c r="K36">
        <v>26</v>
      </c>
      <c r="L36" s="3">
        <v>1160000</v>
      </c>
      <c r="M36" s="3">
        <v>1200000</v>
      </c>
      <c r="N36" s="3">
        <v>1210000</v>
      </c>
      <c r="O36" s="3">
        <v>1200000</v>
      </c>
      <c r="P36" s="3">
        <v>1200000</v>
      </c>
      <c r="Q36" s="3">
        <v>1200000</v>
      </c>
      <c r="R36" s="3">
        <v>1200000</v>
      </c>
      <c r="S36" s="3">
        <v>1210000</v>
      </c>
      <c r="T36" s="3">
        <v>1200000</v>
      </c>
      <c r="U36" s="3">
        <v>1210000</v>
      </c>
      <c r="V36" s="3">
        <v>62200000</v>
      </c>
      <c r="W36" s="3">
        <v>56400000</v>
      </c>
      <c r="X36" s="3">
        <v>50500000</v>
      </c>
      <c r="Y36" s="3">
        <v>44500000</v>
      </c>
      <c r="Z36" s="3">
        <v>38800000</v>
      </c>
      <c r="AA36" s="3">
        <v>33400000</v>
      </c>
      <c r="AB36" s="3">
        <v>28300000</v>
      </c>
      <c r="AC36" s="3">
        <v>23700000</v>
      </c>
      <c r="AD36" s="3">
        <v>19600000</v>
      </c>
      <c r="AE36" s="3">
        <v>16000000</v>
      </c>
      <c r="AF36">
        <f>VLOOKUP($B36, 'Low Selection'!$B$1:$U$60, AF$14, 0)</f>
        <v>0</v>
      </c>
      <c r="AG36">
        <f>VLOOKUP($B36, 'Low Selection'!$B$1:$U$60, AG$14, 0)</f>
        <v>0</v>
      </c>
      <c r="AH36">
        <f>VLOOKUP($B36, 'Low Selection'!$B$1:$U$60, AH$14, 0)</f>
        <v>9</v>
      </c>
      <c r="AI36" t="e">
        <f>VLOOKUP($B36, 'Mid Selection'!$B$1:$U$60, AI$14, 0)</f>
        <v>#N/A</v>
      </c>
      <c r="AJ36" t="e">
        <f>VLOOKUP($B36, 'Mid Selection'!$B$1:$U$60, AJ$14, 0)</f>
        <v>#N/A</v>
      </c>
      <c r="AK36" t="e">
        <f>VLOOKUP($B36, 'Mid Selection'!$B$1:$U$60, AK$14, 0)</f>
        <v>#N/A</v>
      </c>
      <c r="AL36" t="e">
        <f>VLOOKUP($B36, 'High Selection'!$B$1:$U$60, AL$14, 0)</f>
        <v>#N/A</v>
      </c>
      <c r="AM36" t="e">
        <f>VLOOKUP($B36, 'High Selection'!$B$1:$U$60, AM$14, 0)</f>
        <v>#N/A</v>
      </c>
      <c r="AN36" t="e">
        <f>VLOOKUP($B36, 'High Selection'!$B$1:$U$60, AN$14, 0)</f>
        <v>#N/A</v>
      </c>
    </row>
    <row r="37" spans="2:40" x14ac:dyDescent="0.3">
      <c r="B37" t="s">
        <v>40</v>
      </c>
      <c r="C37">
        <f>COUNTIF('All Players'!$A$1:$C$100,B37)</f>
        <v>3</v>
      </c>
      <c r="D37">
        <f>--NOT(ISNA(AF37))</f>
        <v>1</v>
      </c>
      <c r="E37">
        <f>--NOT(ISNA(AI37))</f>
        <v>1</v>
      </c>
      <c r="F37">
        <f>--NOT(ISNA(AL37))</f>
        <v>1</v>
      </c>
      <c r="G37">
        <f>_xlfn.IFNA(AF37, 0)+_xlfn.IFNA(AI37, 0)+_xlfn.IFNA(AL37, 0)</f>
        <v>23</v>
      </c>
      <c r="H37">
        <f>_xlfn.IFNA(AG37, 0)+_xlfn.IFNA(AJ37, 0)+_xlfn.IFNA(AM37, 0)</f>
        <v>7</v>
      </c>
      <c r="I37">
        <f>_xlfn.IFNA(AH37, 0)+_xlfn.IFNA(AK37, 0)+_xlfn.IFNA(AN37, 0)</f>
        <v>0</v>
      </c>
      <c r="J37" t="s">
        <v>214</v>
      </c>
      <c r="K37">
        <v>20</v>
      </c>
      <c r="L37" s="3">
        <v>2170000</v>
      </c>
      <c r="M37" s="3">
        <v>2250000</v>
      </c>
      <c r="N37" s="3">
        <v>2270000</v>
      </c>
      <c r="O37" s="3">
        <v>2270000</v>
      </c>
      <c r="P37" s="3">
        <v>2250000</v>
      </c>
      <c r="Q37" s="3">
        <v>2260000</v>
      </c>
      <c r="R37" s="3">
        <v>2240000</v>
      </c>
      <c r="S37" s="3">
        <v>2270000</v>
      </c>
      <c r="T37" s="3">
        <v>2270000</v>
      </c>
      <c r="U37" s="3">
        <v>2240000</v>
      </c>
      <c r="V37" s="3">
        <v>60100000</v>
      </c>
      <c r="W37" s="3">
        <v>60900000</v>
      </c>
      <c r="X37" s="3">
        <v>60400000</v>
      </c>
      <c r="Y37" s="3">
        <v>58700000</v>
      </c>
      <c r="Z37" s="3">
        <v>55800000</v>
      </c>
      <c r="AA37" s="3">
        <v>52000000</v>
      </c>
      <c r="AB37" s="3">
        <v>47400000</v>
      </c>
      <c r="AC37" s="3">
        <v>42300000</v>
      </c>
      <c r="AD37" s="3">
        <v>37000000</v>
      </c>
      <c r="AE37" s="3">
        <v>31600000</v>
      </c>
      <c r="AF37">
        <f>VLOOKUP($B37, 'Low Selection'!$B$1:$U$60, AF$14, 0)</f>
        <v>8</v>
      </c>
      <c r="AG37">
        <f>VLOOKUP($B37, 'Low Selection'!$B$1:$U$60, AG$14, 0)</f>
        <v>2</v>
      </c>
      <c r="AH37">
        <f>VLOOKUP($B37, 'Low Selection'!$B$1:$U$60, AH$14, 0)</f>
        <v>0</v>
      </c>
      <c r="AI37">
        <f>VLOOKUP($B37, 'Mid Selection'!$B$1:$U$60, AI$14, 0)</f>
        <v>5</v>
      </c>
      <c r="AJ37">
        <f>VLOOKUP($B37, 'Mid Selection'!$B$1:$U$60, AJ$14, 0)</f>
        <v>5</v>
      </c>
      <c r="AK37">
        <f>VLOOKUP($B37, 'Mid Selection'!$B$1:$U$60, AK$14, 0)</f>
        <v>0</v>
      </c>
      <c r="AL37">
        <f>VLOOKUP($B37, 'High Selection'!$B$1:$U$60, AL$14, 0)</f>
        <v>10</v>
      </c>
      <c r="AM37">
        <f>VLOOKUP($B37, 'High Selection'!$B$1:$U$60, AM$14, 0)</f>
        <v>0</v>
      </c>
      <c r="AN37">
        <f>VLOOKUP($B37, 'High Selection'!$B$1:$U$60, AN$14, 0)</f>
        <v>0</v>
      </c>
    </row>
    <row r="38" spans="2:40" x14ac:dyDescent="0.3">
      <c r="B38" t="s">
        <v>131</v>
      </c>
      <c r="C38">
        <f>COUNTIF('All Players'!$A$1:$C$100,B38)</f>
        <v>3</v>
      </c>
      <c r="D38">
        <f>--NOT(ISNA(AF38))</f>
        <v>1</v>
      </c>
      <c r="E38">
        <f>--NOT(ISNA(AI38))</f>
        <v>1</v>
      </c>
      <c r="F38">
        <f>--NOT(ISNA(AL38))</f>
        <v>1</v>
      </c>
      <c r="G38">
        <f>_xlfn.IFNA(AF38, 0)+_xlfn.IFNA(AI38, 0)+_xlfn.IFNA(AL38, 0)</f>
        <v>0</v>
      </c>
      <c r="H38">
        <f>_xlfn.IFNA(AG38, 0)+_xlfn.IFNA(AJ38, 0)+_xlfn.IFNA(AM38, 0)</f>
        <v>30</v>
      </c>
      <c r="I38">
        <f>_xlfn.IFNA(AH38, 0)+_xlfn.IFNA(AK38, 0)+_xlfn.IFNA(AN38, 0)</f>
        <v>0</v>
      </c>
      <c r="J38" t="s">
        <v>214</v>
      </c>
      <c r="K38">
        <v>24</v>
      </c>
      <c r="L38" s="3">
        <v>1480000</v>
      </c>
      <c r="M38" s="3">
        <v>1530000</v>
      </c>
      <c r="N38" s="3">
        <v>1530000</v>
      </c>
      <c r="O38" s="3">
        <v>1550000</v>
      </c>
      <c r="P38" s="3">
        <v>1550000</v>
      </c>
      <c r="Q38" s="3">
        <v>1530000</v>
      </c>
      <c r="R38" s="3">
        <v>1540000</v>
      </c>
      <c r="S38" s="3">
        <v>1530000</v>
      </c>
      <c r="T38" s="3">
        <v>1530000</v>
      </c>
      <c r="U38" s="3">
        <v>1550000</v>
      </c>
      <c r="V38" s="3">
        <v>58700000</v>
      </c>
      <c r="W38" s="3">
        <v>54600000</v>
      </c>
      <c r="X38" s="3">
        <v>49800000</v>
      </c>
      <c r="Y38" s="3">
        <v>44500000</v>
      </c>
      <c r="Z38" s="3">
        <v>38900000</v>
      </c>
      <c r="AA38" s="3">
        <v>33300000</v>
      </c>
      <c r="AB38" s="3">
        <v>27900000</v>
      </c>
      <c r="AC38" s="3">
        <v>22900000</v>
      </c>
      <c r="AD38" s="3">
        <v>18400000</v>
      </c>
      <c r="AE38" s="3">
        <v>14500000</v>
      </c>
      <c r="AF38">
        <f>VLOOKUP($B38, 'Low Selection'!$B$1:$U$60, AF$14, 0)</f>
        <v>0</v>
      </c>
      <c r="AG38">
        <f>VLOOKUP($B38, 'Low Selection'!$B$1:$U$60, AG$14, 0)</f>
        <v>10</v>
      </c>
      <c r="AH38">
        <f>VLOOKUP($B38, 'Low Selection'!$B$1:$U$60, AH$14, 0)</f>
        <v>0</v>
      </c>
      <c r="AI38">
        <f>VLOOKUP($B38, 'Mid Selection'!$B$1:$U$60, AI$14, 0)</f>
        <v>0</v>
      </c>
      <c r="AJ38">
        <f>VLOOKUP($B38, 'Mid Selection'!$B$1:$U$60, AJ$14, 0)</f>
        <v>10</v>
      </c>
      <c r="AK38">
        <f>VLOOKUP($B38, 'Mid Selection'!$B$1:$U$60, AK$14, 0)</f>
        <v>0</v>
      </c>
      <c r="AL38">
        <f>VLOOKUP($B38, 'High Selection'!$B$1:$U$60, AL$14, 0)</f>
        <v>0</v>
      </c>
      <c r="AM38">
        <f>VLOOKUP($B38, 'High Selection'!$B$1:$U$60, AM$14, 0)</f>
        <v>10</v>
      </c>
      <c r="AN38">
        <f>VLOOKUP($B38, 'High Selection'!$B$1:$U$60, AN$14, 0)</f>
        <v>0</v>
      </c>
    </row>
    <row r="39" spans="2:40" x14ac:dyDescent="0.3">
      <c r="B39" t="s">
        <v>61</v>
      </c>
      <c r="C39">
        <f>COUNTIF('All Players'!$A$1:$C$100,B39)</f>
        <v>3</v>
      </c>
      <c r="D39">
        <f>--NOT(ISNA(AF39))</f>
        <v>1</v>
      </c>
      <c r="E39">
        <f>--NOT(ISNA(AI39))</f>
        <v>1</v>
      </c>
      <c r="F39">
        <f>--NOT(ISNA(AL39))</f>
        <v>1</v>
      </c>
      <c r="G39">
        <f>_xlfn.IFNA(AF39, 0)+_xlfn.IFNA(AI39, 0)+_xlfn.IFNA(AL39, 0)</f>
        <v>18</v>
      </c>
      <c r="H39">
        <f>_xlfn.IFNA(AG39, 0)+_xlfn.IFNA(AJ39, 0)+_xlfn.IFNA(AM39, 0)</f>
        <v>7</v>
      </c>
      <c r="I39">
        <f>_xlfn.IFNA(AH39, 0)+_xlfn.IFNA(AK39, 0)+_xlfn.IFNA(AN39, 0)</f>
        <v>0</v>
      </c>
      <c r="J39" t="s">
        <v>214</v>
      </c>
      <c r="K39">
        <v>20</v>
      </c>
      <c r="L39" s="3">
        <v>5600000</v>
      </c>
      <c r="M39" s="3">
        <v>5820000</v>
      </c>
      <c r="N39" s="3">
        <v>5860000</v>
      </c>
      <c r="O39" s="3">
        <v>5850000</v>
      </c>
      <c r="P39" s="3">
        <v>5820000</v>
      </c>
      <c r="Q39" s="3">
        <v>5840000</v>
      </c>
      <c r="R39" s="3">
        <v>5790000</v>
      </c>
      <c r="S39" s="3">
        <v>5870000</v>
      </c>
      <c r="T39" s="3">
        <v>5850000</v>
      </c>
      <c r="U39" s="3">
        <v>5780000</v>
      </c>
      <c r="V39" s="3">
        <v>58200000</v>
      </c>
      <c r="W39" s="3">
        <v>55100000</v>
      </c>
      <c r="X39" s="3">
        <v>52200000</v>
      </c>
      <c r="Y39" s="3">
        <v>49200000</v>
      </c>
      <c r="Z39" s="3">
        <v>46300000</v>
      </c>
      <c r="AA39" s="3">
        <v>43400000</v>
      </c>
      <c r="AB39" s="3">
        <v>40600000</v>
      </c>
      <c r="AC39" s="3">
        <v>37900000</v>
      </c>
      <c r="AD39" s="3">
        <v>35300000</v>
      </c>
      <c r="AE39" s="3">
        <v>32800000</v>
      </c>
      <c r="AF39">
        <f>VLOOKUP($B39, 'Low Selection'!$B$1:$U$60, AF$14, 0)</f>
        <v>9</v>
      </c>
      <c r="AG39">
        <f>VLOOKUP($B39, 'Low Selection'!$B$1:$U$60, AG$14, 0)</f>
        <v>0</v>
      </c>
      <c r="AH39">
        <f>VLOOKUP($B39, 'Low Selection'!$B$1:$U$60, AH$14, 0)</f>
        <v>0</v>
      </c>
      <c r="AI39">
        <f>VLOOKUP($B39, 'Mid Selection'!$B$1:$U$60, AI$14, 0)</f>
        <v>3</v>
      </c>
      <c r="AJ39">
        <f>VLOOKUP($B39, 'Mid Selection'!$B$1:$U$60, AJ$14, 0)</f>
        <v>3</v>
      </c>
      <c r="AK39">
        <f>VLOOKUP($B39, 'Mid Selection'!$B$1:$U$60, AK$14, 0)</f>
        <v>0</v>
      </c>
      <c r="AL39">
        <f>VLOOKUP($B39, 'High Selection'!$B$1:$U$60, AL$14, 0)</f>
        <v>6</v>
      </c>
      <c r="AM39">
        <f>VLOOKUP($B39, 'High Selection'!$B$1:$U$60, AM$14, 0)</f>
        <v>4</v>
      </c>
      <c r="AN39">
        <f>VLOOKUP($B39, 'High Selection'!$B$1:$U$60, AN$14, 0)</f>
        <v>0</v>
      </c>
    </row>
    <row r="40" spans="2:40" x14ac:dyDescent="0.3">
      <c r="B40" t="s">
        <v>109</v>
      </c>
      <c r="C40">
        <f>COUNTIF('All Players'!$A$1:$C$100,B40)</f>
        <v>3</v>
      </c>
      <c r="D40">
        <f>--NOT(ISNA(AF40))</f>
        <v>1</v>
      </c>
      <c r="E40">
        <f>--NOT(ISNA(AI40))</f>
        <v>1</v>
      </c>
      <c r="F40">
        <f>--NOT(ISNA(AL40))</f>
        <v>1</v>
      </c>
      <c r="G40">
        <f>_xlfn.IFNA(AF40, 0)+_xlfn.IFNA(AI40, 0)+_xlfn.IFNA(AL40, 0)</f>
        <v>2</v>
      </c>
      <c r="H40">
        <f>_xlfn.IFNA(AG40, 0)+_xlfn.IFNA(AJ40, 0)+_xlfn.IFNA(AM40, 0)</f>
        <v>24</v>
      </c>
      <c r="I40">
        <f>_xlfn.IFNA(AH40, 0)+_xlfn.IFNA(AK40, 0)+_xlfn.IFNA(AN40, 0)</f>
        <v>0</v>
      </c>
      <c r="J40" t="s">
        <v>214</v>
      </c>
      <c r="K40">
        <v>24</v>
      </c>
      <c r="L40" s="3">
        <v>2430000</v>
      </c>
      <c r="M40" s="3">
        <v>2520000</v>
      </c>
      <c r="N40" s="3">
        <v>2510000</v>
      </c>
      <c r="O40" s="3">
        <v>2550000</v>
      </c>
      <c r="P40" s="3">
        <v>2540000</v>
      </c>
      <c r="Q40" s="3">
        <v>2510000</v>
      </c>
      <c r="R40" s="3">
        <v>2520000</v>
      </c>
      <c r="S40" s="3">
        <v>2510000</v>
      </c>
      <c r="T40" s="3">
        <v>2520000</v>
      </c>
      <c r="U40" s="3">
        <v>2540000</v>
      </c>
      <c r="V40" s="3">
        <v>51700000</v>
      </c>
      <c r="W40" s="3">
        <v>48500000</v>
      </c>
      <c r="X40" s="3">
        <v>45400000</v>
      </c>
      <c r="Y40" s="3">
        <v>42400000</v>
      </c>
      <c r="Z40" s="3">
        <v>39500000</v>
      </c>
      <c r="AA40" s="3">
        <v>36600000</v>
      </c>
      <c r="AB40" s="3">
        <v>33900000</v>
      </c>
      <c r="AC40" s="3">
        <v>31400000</v>
      </c>
      <c r="AD40" s="3">
        <v>28900000</v>
      </c>
      <c r="AE40" s="3">
        <v>26600000</v>
      </c>
      <c r="AF40">
        <f>VLOOKUP($B40, 'Low Selection'!$B$1:$U$60, AF$14, 0)</f>
        <v>2</v>
      </c>
      <c r="AG40">
        <f>VLOOKUP($B40, 'Low Selection'!$B$1:$U$60, AG$14, 0)</f>
        <v>8</v>
      </c>
      <c r="AH40">
        <f>VLOOKUP($B40, 'Low Selection'!$B$1:$U$60, AH$14, 0)</f>
        <v>0</v>
      </c>
      <c r="AI40">
        <f>VLOOKUP($B40, 'Mid Selection'!$B$1:$U$60, AI$14, 0)</f>
        <v>0</v>
      </c>
      <c r="AJ40">
        <f>VLOOKUP($B40, 'Mid Selection'!$B$1:$U$60, AJ$14, 0)</f>
        <v>6</v>
      </c>
      <c r="AK40">
        <f>VLOOKUP($B40, 'Mid Selection'!$B$1:$U$60, AK$14, 0)</f>
        <v>0</v>
      </c>
      <c r="AL40">
        <f>VLOOKUP($B40, 'High Selection'!$B$1:$U$60, AL$14, 0)</f>
        <v>0</v>
      </c>
      <c r="AM40">
        <f>VLOOKUP($B40, 'High Selection'!$B$1:$U$60, AM$14, 0)</f>
        <v>10</v>
      </c>
      <c r="AN40">
        <f>VLOOKUP($B40, 'High Selection'!$B$1:$U$60, AN$14, 0)</f>
        <v>0</v>
      </c>
    </row>
    <row r="41" spans="2:40" x14ac:dyDescent="0.3">
      <c r="B41" t="s">
        <v>57</v>
      </c>
      <c r="C41">
        <f>COUNTIF('All Players'!$A$1:$C$100,B41)</f>
        <v>3</v>
      </c>
      <c r="D41">
        <f>--NOT(ISNA(AF41))</f>
        <v>1</v>
      </c>
      <c r="E41">
        <f>--NOT(ISNA(AI41))</f>
        <v>1</v>
      </c>
      <c r="F41">
        <f>--NOT(ISNA(AL41))</f>
        <v>1</v>
      </c>
      <c r="G41">
        <f>_xlfn.IFNA(AF41, 0)+_xlfn.IFNA(AI41, 0)+_xlfn.IFNA(AL41, 0)</f>
        <v>10</v>
      </c>
      <c r="H41">
        <f>_xlfn.IFNA(AG41, 0)+_xlfn.IFNA(AJ41, 0)+_xlfn.IFNA(AM41, 0)</f>
        <v>0</v>
      </c>
      <c r="I41">
        <f>_xlfn.IFNA(AH41, 0)+_xlfn.IFNA(AK41, 0)+_xlfn.IFNA(AN41, 0)</f>
        <v>0</v>
      </c>
      <c r="J41" t="s">
        <v>214</v>
      </c>
      <c r="K41">
        <v>26</v>
      </c>
      <c r="L41" s="3">
        <v>16240000</v>
      </c>
      <c r="M41" s="3">
        <v>16700000</v>
      </c>
      <c r="N41" s="3">
        <v>16960000</v>
      </c>
      <c r="O41" s="3">
        <v>16770000</v>
      </c>
      <c r="P41" s="3">
        <v>16850000</v>
      </c>
      <c r="Q41" s="3">
        <v>16810000</v>
      </c>
      <c r="R41" s="3">
        <v>16840000</v>
      </c>
      <c r="S41" s="3">
        <v>16990000</v>
      </c>
      <c r="T41" s="3">
        <v>16840000</v>
      </c>
      <c r="U41" s="3">
        <v>16890000</v>
      </c>
      <c r="V41" s="3">
        <v>50500000</v>
      </c>
      <c r="W41" s="3">
        <v>45100000</v>
      </c>
      <c r="X41" s="3">
        <v>39400000</v>
      </c>
      <c r="Y41" s="3">
        <v>33700000</v>
      </c>
      <c r="Z41" s="3">
        <v>28300000</v>
      </c>
      <c r="AA41" s="3">
        <v>23200000</v>
      </c>
      <c r="AB41" s="3">
        <v>18600000</v>
      </c>
      <c r="AC41" s="3">
        <v>14700000</v>
      </c>
      <c r="AD41" s="3">
        <v>11300000</v>
      </c>
      <c r="AE41" s="3">
        <v>8500000</v>
      </c>
      <c r="AF41">
        <f>VLOOKUP($B41, 'Low Selection'!$B$1:$U$60, AF$14, 0)</f>
        <v>5</v>
      </c>
      <c r="AG41">
        <f>VLOOKUP($B41, 'Low Selection'!$B$1:$U$60, AG$14, 0)</f>
        <v>0</v>
      </c>
      <c r="AH41">
        <f>VLOOKUP($B41, 'Low Selection'!$B$1:$U$60, AH$14, 0)</f>
        <v>0</v>
      </c>
      <c r="AI41">
        <f>VLOOKUP($B41, 'Mid Selection'!$B$1:$U$60, AI$14, 0)</f>
        <v>1</v>
      </c>
      <c r="AJ41">
        <f>VLOOKUP($B41, 'Mid Selection'!$B$1:$U$60, AJ$14, 0)</f>
        <v>0</v>
      </c>
      <c r="AK41">
        <f>VLOOKUP($B41, 'Mid Selection'!$B$1:$U$60, AK$14, 0)</f>
        <v>0</v>
      </c>
      <c r="AL41">
        <f>VLOOKUP($B41, 'High Selection'!$B$1:$U$60, AL$14, 0)</f>
        <v>4</v>
      </c>
      <c r="AM41">
        <f>VLOOKUP($B41, 'High Selection'!$B$1:$U$60, AM$14, 0)</f>
        <v>0</v>
      </c>
      <c r="AN41">
        <f>VLOOKUP($B41, 'High Selection'!$B$1:$U$60, AN$14, 0)</f>
        <v>0</v>
      </c>
    </row>
    <row r="42" spans="2:40" x14ac:dyDescent="0.3">
      <c r="B42" t="s">
        <v>207</v>
      </c>
      <c r="C42">
        <f>COUNTIF('All Players'!$A$1:$C$100,B42)</f>
        <v>1</v>
      </c>
      <c r="D42">
        <f>--NOT(ISNA(AF42))</f>
        <v>1</v>
      </c>
      <c r="E42">
        <f>--NOT(ISNA(AI42))</f>
        <v>0</v>
      </c>
      <c r="F42">
        <f>--NOT(ISNA(AL42))</f>
        <v>0</v>
      </c>
      <c r="G42">
        <f>_xlfn.IFNA(AF42, 0)+_xlfn.IFNA(AI42, 0)+_xlfn.IFNA(AL42, 0)</f>
        <v>0</v>
      </c>
      <c r="H42">
        <f>_xlfn.IFNA(AG42, 0)+_xlfn.IFNA(AJ42, 0)+_xlfn.IFNA(AM42, 0)</f>
        <v>0</v>
      </c>
      <c r="I42">
        <f>_xlfn.IFNA(AH42, 0)+_xlfn.IFNA(AK42, 0)+_xlfn.IFNA(AN42, 0)</f>
        <v>2</v>
      </c>
      <c r="J42" t="s">
        <v>222</v>
      </c>
      <c r="K42">
        <v>26</v>
      </c>
      <c r="L42" s="3">
        <v>1580000</v>
      </c>
      <c r="M42" s="3">
        <v>1640000</v>
      </c>
      <c r="N42" s="3">
        <v>1650000</v>
      </c>
      <c r="O42" s="3">
        <v>1630000</v>
      </c>
      <c r="P42" s="3">
        <v>1640000</v>
      </c>
      <c r="Q42" s="3">
        <v>1640000</v>
      </c>
      <c r="R42" s="3">
        <v>1640000</v>
      </c>
      <c r="S42" s="3">
        <v>1650000</v>
      </c>
      <c r="T42" s="3">
        <v>1640000</v>
      </c>
      <c r="U42" s="3">
        <v>1640000</v>
      </c>
      <c r="V42" s="3">
        <v>49800000</v>
      </c>
      <c r="W42" s="3">
        <v>44500000</v>
      </c>
      <c r="X42" s="3">
        <v>38900000</v>
      </c>
      <c r="Y42" s="3">
        <v>33300000</v>
      </c>
      <c r="Z42" s="3">
        <v>27900000</v>
      </c>
      <c r="AA42" s="3">
        <v>22900000</v>
      </c>
      <c r="AB42" s="3">
        <v>18400000</v>
      </c>
      <c r="AC42" s="3">
        <v>14500000</v>
      </c>
      <c r="AD42" s="3">
        <v>11100000</v>
      </c>
      <c r="AE42" s="3">
        <v>8400000</v>
      </c>
      <c r="AF42">
        <f>VLOOKUP($B42, 'Low Selection'!$B$1:$U$60, AF$14, 0)</f>
        <v>0</v>
      </c>
      <c r="AG42">
        <f>VLOOKUP($B42, 'Low Selection'!$B$1:$U$60, AG$14, 0)</f>
        <v>0</v>
      </c>
      <c r="AH42">
        <f>VLOOKUP($B42, 'Low Selection'!$B$1:$U$60, AH$14, 0)</f>
        <v>2</v>
      </c>
      <c r="AI42" t="e">
        <f>VLOOKUP($B42, 'Mid Selection'!$B$1:$U$60, AI$14, 0)</f>
        <v>#N/A</v>
      </c>
      <c r="AJ42" t="e">
        <f>VLOOKUP($B42, 'Mid Selection'!$B$1:$U$60, AJ$14, 0)</f>
        <v>#N/A</v>
      </c>
      <c r="AK42" t="e">
        <f>VLOOKUP($B42, 'Mid Selection'!$B$1:$U$60, AK$14, 0)</f>
        <v>#N/A</v>
      </c>
      <c r="AL42" t="e">
        <f>VLOOKUP($B42, 'High Selection'!$B$1:$U$60, AL$14, 0)</f>
        <v>#N/A</v>
      </c>
      <c r="AM42" t="e">
        <f>VLOOKUP($B42, 'High Selection'!$B$1:$U$60, AM$14, 0)</f>
        <v>#N/A</v>
      </c>
      <c r="AN42" t="e">
        <f>VLOOKUP($B42, 'High Selection'!$B$1:$U$60, AN$14, 0)</f>
        <v>#N/A</v>
      </c>
    </row>
    <row r="43" spans="2:40" x14ac:dyDescent="0.3">
      <c r="B43" t="s">
        <v>169</v>
      </c>
      <c r="C43">
        <f>COUNTIF('All Players'!$A$1:$C$100,B43)</f>
        <v>2</v>
      </c>
      <c r="D43">
        <f>--NOT(ISNA(AF43))</f>
        <v>1</v>
      </c>
      <c r="E43">
        <f>--NOT(ISNA(AI43))</f>
        <v>1</v>
      </c>
      <c r="F43">
        <f>--NOT(ISNA(AL43))</f>
        <v>0</v>
      </c>
      <c r="G43">
        <f>_xlfn.IFNA(AF43, 0)+_xlfn.IFNA(AI43, 0)+_xlfn.IFNA(AL43, 0)</f>
        <v>0</v>
      </c>
      <c r="H43">
        <f>_xlfn.IFNA(AG43, 0)+_xlfn.IFNA(AJ43, 0)+_xlfn.IFNA(AM43, 0)</f>
        <v>0</v>
      </c>
      <c r="I43">
        <f>_xlfn.IFNA(AH43, 0)+_xlfn.IFNA(AK43, 0)+_xlfn.IFNA(AN43, 0)</f>
        <v>9</v>
      </c>
      <c r="J43" t="s">
        <v>218</v>
      </c>
      <c r="K43">
        <v>27</v>
      </c>
      <c r="L43" s="3">
        <v>580000</v>
      </c>
      <c r="M43" s="3">
        <v>610000</v>
      </c>
      <c r="N43" s="3">
        <v>600000</v>
      </c>
      <c r="O43" s="3">
        <v>600000</v>
      </c>
      <c r="P43" s="3">
        <v>600000</v>
      </c>
      <c r="Q43" s="3">
        <v>600000</v>
      </c>
      <c r="R43" s="3">
        <v>610000</v>
      </c>
      <c r="S43" s="3">
        <v>600000</v>
      </c>
      <c r="T43" s="3">
        <v>600000</v>
      </c>
      <c r="U43" s="3">
        <v>620000</v>
      </c>
      <c r="V43" s="3">
        <v>49300000</v>
      </c>
      <c r="W43" s="3">
        <v>43100000</v>
      </c>
      <c r="X43" s="3">
        <v>36900000</v>
      </c>
      <c r="Y43" s="3">
        <v>30900000</v>
      </c>
      <c r="Z43" s="3">
        <v>25400000</v>
      </c>
      <c r="AA43" s="3">
        <v>20400000</v>
      </c>
      <c r="AB43" s="3">
        <v>16000000</v>
      </c>
      <c r="AC43" s="3">
        <v>12300000</v>
      </c>
      <c r="AD43" s="3">
        <v>9300000</v>
      </c>
      <c r="AE43" s="3">
        <v>6900000</v>
      </c>
      <c r="AF43">
        <f>VLOOKUP($B43, 'Low Selection'!$B$1:$U$60, AF$14, 0)</f>
        <v>0</v>
      </c>
      <c r="AG43">
        <f>VLOOKUP($B43, 'Low Selection'!$B$1:$U$60, AG$14, 0)</f>
        <v>0</v>
      </c>
      <c r="AH43">
        <f>VLOOKUP($B43, 'Low Selection'!$B$1:$U$60, AH$14, 0)</f>
        <v>4</v>
      </c>
      <c r="AI43">
        <f>VLOOKUP($B43, 'Mid Selection'!$B$1:$U$60, AI$14, 0)</f>
        <v>0</v>
      </c>
      <c r="AJ43">
        <f>VLOOKUP($B43, 'Mid Selection'!$B$1:$U$60, AJ$14, 0)</f>
        <v>0</v>
      </c>
      <c r="AK43">
        <f>VLOOKUP($B43, 'Mid Selection'!$B$1:$U$60, AK$14, 0)</f>
        <v>5</v>
      </c>
      <c r="AL43" t="e">
        <f>VLOOKUP($B43, 'High Selection'!$B$1:$U$60, AL$14, 0)</f>
        <v>#N/A</v>
      </c>
      <c r="AM43" t="e">
        <f>VLOOKUP($B43, 'High Selection'!$B$1:$U$60, AM$14, 0)</f>
        <v>#N/A</v>
      </c>
      <c r="AN43" t="e">
        <f>VLOOKUP($B43, 'High Selection'!$B$1:$U$60, AN$14, 0)</f>
        <v>#N/A</v>
      </c>
    </row>
    <row r="44" spans="2:40" x14ac:dyDescent="0.3">
      <c r="B44" t="s">
        <v>189</v>
      </c>
      <c r="C44">
        <f>COUNTIF('All Players'!$A$1:$C$100,B44)</f>
        <v>2</v>
      </c>
      <c r="D44">
        <f>--NOT(ISNA(AF44))</f>
        <v>1</v>
      </c>
      <c r="E44">
        <f>--NOT(ISNA(AI44))</f>
        <v>1</v>
      </c>
      <c r="F44">
        <f>--NOT(ISNA(AL44))</f>
        <v>0</v>
      </c>
      <c r="G44">
        <f>_xlfn.IFNA(AF44, 0)+_xlfn.IFNA(AI44, 0)+_xlfn.IFNA(AL44, 0)</f>
        <v>0</v>
      </c>
      <c r="H44">
        <f>_xlfn.IFNA(AG44, 0)+_xlfn.IFNA(AJ44, 0)+_xlfn.IFNA(AM44, 0)</f>
        <v>0</v>
      </c>
      <c r="I44">
        <f>_xlfn.IFNA(AH44, 0)+_xlfn.IFNA(AK44, 0)+_xlfn.IFNA(AN44, 0)</f>
        <v>9</v>
      </c>
      <c r="J44" t="s">
        <v>215</v>
      </c>
      <c r="K44">
        <v>23</v>
      </c>
      <c r="L44" s="3">
        <v>1340000</v>
      </c>
      <c r="M44" s="3">
        <v>1390000</v>
      </c>
      <c r="N44" s="3">
        <v>1400000</v>
      </c>
      <c r="O44" s="3">
        <v>1390000</v>
      </c>
      <c r="P44" s="3">
        <v>1400000</v>
      </c>
      <c r="Q44" s="3">
        <v>1400000</v>
      </c>
      <c r="R44" s="3">
        <v>1380000</v>
      </c>
      <c r="S44" s="3">
        <v>1390000</v>
      </c>
      <c r="T44" s="3">
        <v>1390000</v>
      </c>
      <c r="U44" s="3">
        <v>1390000</v>
      </c>
      <c r="V44" s="3">
        <v>48300000</v>
      </c>
      <c r="W44" s="3">
        <v>45500000</v>
      </c>
      <c r="X44" s="3">
        <v>42300000</v>
      </c>
      <c r="Y44" s="3">
        <v>38800000</v>
      </c>
      <c r="Z44" s="3">
        <v>35200000</v>
      </c>
      <c r="AA44" s="3">
        <v>31500000</v>
      </c>
      <c r="AB44" s="3">
        <v>27800000</v>
      </c>
      <c r="AC44" s="3">
        <v>24200000</v>
      </c>
      <c r="AD44" s="3">
        <v>20800000</v>
      </c>
      <c r="AE44" s="3">
        <v>17700000</v>
      </c>
      <c r="AF44">
        <f>VLOOKUP($B44, 'Low Selection'!$B$1:$U$60, AF$14, 0)</f>
        <v>0</v>
      </c>
      <c r="AG44">
        <f>VLOOKUP($B44, 'Low Selection'!$B$1:$U$60, AG$14, 0)</f>
        <v>0</v>
      </c>
      <c r="AH44">
        <f>VLOOKUP($B44, 'Low Selection'!$B$1:$U$60, AH$14, 0)</f>
        <v>8</v>
      </c>
      <c r="AI44">
        <f>VLOOKUP($B44, 'Mid Selection'!$B$1:$U$60, AI$14, 0)</f>
        <v>0</v>
      </c>
      <c r="AJ44">
        <f>VLOOKUP($B44, 'Mid Selection'!$B$1:$U$60, AJ$14, 0)</f>
        <v>0</v>
      </c>
      <c r="AK44">
        <f>VLOOKUP($B44, 'Mid Selection'!$B$1:$U$60, AK$14, 0)</f>
        <v>1</v>
      </c>
      <c r="AL44" t="e">
        <f>VLOOKUP($B44, 'High Selection'!$B$1:$U$60, AL$14, 0)</f>
        <v>#N/A</v>
      </c>
      <c r="AM44" t="e">
        <f>VLOOKUP($B44, 'High Selection'!$B$1:$U$60, AM$14, 0)</f>
        <v>#N/A</v>
      </c>
      <c r="AN44" t="e">
        <f>VLOOKUP($B44, 'High Selection'!$B$1:$U$60, AN$14, 0)</f>
        <v>#N/A</v>
      </c>
    </row>
    <row r="45" spans="2:40" x14ac:dyDescent="0.3">
      <c r="B45" t="s">
        <v>89</v>
      </c>
      <c r="C45">
        <f>COUNTIF('All Players'!$A$1:$C$100,B45)</f>
        <v>3</v>
      </c>
      <c r="D45">
        <f>--NOT(ISNA(AF45))</f>
        <v>1</v>
      </c>
      <c r="E45">
        <f>--NOT(ISNA(AI45))</f>
        <v>1</v>
      </c>
      <c r="F45">
        <f>--NOT(ISNA(AL45))</f>
        <v>1</v>
      </c>
      <c r="G45">
        <f>_xlfn.IFNA(AF45, 0)+_xlfn.IFNA(AI45, 0)+_xlfn.IFNA(AL45, 0)</f>
        <v>0</v>
      </c>
      <c r="H45">
        <f>_xlfn.IFNA(AG45, 0)+_xlfn.IFNA(AJ45, 0)+_xlfn.IFNA(AM45, 0)</f>
        <v>24</v>
      </c>
      <c r="I45">
        <f>_xlfn.IFNA(AH45, 0)+_xlfn.IFNA(AK45, 0)+_xlfn.IFNA(AN45, 0)</f>
        <v>0</v>
      </c>
      <c r="J45" t="s">
        <v>214</v>
      </c>
      <c r="K45">
        <v>30</v>
      </c>
      <c r="L45" s="3">
        <v>750000</v>
      </c>
      <c r="M45" s="3">
        <v>770000</v>
      </c>
      <c r="N45" s="3">
        <v>780000</v>
      </c>
      <c r="O45" s="3">
        <v>780000</v>
      </c>
      <c r="P45" s="3">
        <v>780000</v>
      </c>
      <c r="Q45" s="3">
        <v>780000</v>
      </c>
      <c r="R45" s="3">
        <v>800000</v>
      </c>
      <c r="S45" s="3">
        <v>750000</v>
      </c>
      <c r="T45" s="3">
        <v>750000</v>
      </c>
      <c r="U45" s="3">
        <v>750000</v>
      </c>
      <c r="V45" s="3">
        <v>47500000</v>
      </c>
      <c r="W45" s="3">
        <v>40800000</v>
      </c>
      <c r="X45" s="3">
        <v>34700000</v>
      </c>
      <c r="Y45" s="3">
        <v>29100000</v>
      </c>
      <c r="Z45" s="3">
        <v>24000000</v>
      </c>
      <c r="AA45" s="3">
        <v>19600000</v>
      </c>
      <c r="AB45" s="3">
        <v>15800000</v>
      </c>
      <c r="AC45" s="3">
        <v>12600000</v>
      </c>
      <c r="AD45" s="3">
        <v>9900000</v>
      </c>
      <c r="AE45" s="3">
        <v>7600000</v>
      </c>
      <c r="AF45">
        <f>VLOOKUP($B45, 'Low Selection'!$B$1:$U$60, AF$14, 0)</f>
        <v>0</v>
      </c>
      <c r="AG45">
        <f>VLOOKUP($B45, 'Low Selection'!$B$1:$U$60, AG$14, 0)</f>
        <v>8</v>
      </c>
      <c r="AH45">
        <f>VLOOKUP($B45, 'Low Selection'!$B$1:$U$60, AH$14, 0)</f>
        <v>0</v>
      </c>
      <c r="AI45">
        <f>VLOOKUP($B45, 'Mid Selection'!$B$1:$U$60, AI$14, 0)</f>
        <v>0</v>
      </c>
      <c r="AJ45">
        <f>VLOOKUP($B45, 'Mid Selection'!$B$1:$U$60, AJ$14, 0)</f>
        <v>8</v>
      </c>
      <c r="AK45">
        <f>VLOOKUP($B45, 'Mid Selection'!$B$1:$U$60, AK$14, 0)</f>
        <v>0</v>
      </c>
      <c r="AL45">
        <f>VLOOKUP($B45, 'High Selection'!$B$1:$U$60, AL$14, 0)</f>
        <v>0</v>
      </c>
      <c r="AM45">
        <f>VLOOKUP($B45, 'High Selection'!$B$1:$U$60, AM$14, 0)</f>
        <v>8</v>
      </c>
      <c r="AN45">
        <f>VLOOKUP($B45, 'High Selection'!$B$1:$U$60, AN$14, 0)</f>
        <v>0</v>
      </c>
    </row>
    <row r="46" spans="2:40" x14ac:dyDescent="0.3">
      <c r="B46" t="s">
        <v>35</v>
      </c>
      <c r="C46">
        <f>COUNTIF('All Players'!$A$1:$C$100,B46)</f>
        <v>2</v>
      </c>
      <c r="D46">
        <f>--NOT(ISNA(AF46))</f>
        <v>0</v>
      </c>
      <c r="E46">
        <f>--NOT(ISNA(AI46))</f>
        <v>1</v>
      </c>
      <c r="F46">
        <f>--NOT(ISNA(AL46))</f>
        <v>1</v>
      </c>
      <c r="G46">
        <f>_xlfn.IFNA(AF46, 0)+_xlfn.IFNA(AI46, 0)+_xlfn.IFNA(AL46, 0)</f>
        <v>1</v>
      </c>
      <c r="H46">
        <f>_xlfn.IFNA(AG46, 0)+_xlfn.IFNA(AJ46, 0)+_xlfn.IFNA(AM46, 0)</f>
        <v>4</v>
      </c>
      <c r="I46">
        <f>_xlfn.IFNA(AH46, 0)+_xlfn.IFNA(AK46, 0)+_xlfn.IFNA(AN46, 0)</f>
        <v>0</v>
      </c>
      <c r="J46" t="s">
        <v>214</v>
      </c>
      <c r="K46">
        <v>28</v>
      </c>
      <c r="L46" s="3">
        <v>6520000</v>
      </c>
      <c r="M46" s="3">
        <v>6830000</v>
      </c>
      <c r="N46" s="3">
        <v>6760000</v>
      </c>
      <c r="O46" s="3">
        <v>6750000</v>
      </c>
      <c r="P46" s="3">
        <v>6760000</v>
      </c>
      <c r="Q46" s="3">
        <v>6820000</v>
      </c>
      <c r="R46" s="3">
        <v>6760000</v>
      </c>
      <c r="S46" s="3">
        <v>6780000</v>
      </c>
      <c r="T46" s="3">
        <v>6920000</v>
      </c>
      <c r="U46" s="3">
        <v>6520000</v>
      </c>
      <c r="V46" s="3">
        <v>45700000</v>
      </c>
      <c r="W46" s="3">
        <v>39200000</v>
      </c>
      <c r="X46" s="3">
        <v>32800000</v>
      </c>
      <c r="Y46" s="3">
        <v>26900000</v>
      </c>
      <c r="Z46" s="3">
        <v>21600000</v>
      </c>
      <c r="AA46" s="3">
        <v>17000000</v>
      </c>
      <c r="AB46" s="3">
        <v>13100000</v>
      </c>
      <c r="AC46" s="3">
        <v>9900000</v>
      </c>
      <c r="AD46" s="3">
        <v>7300000</v>
      </c>
      <c r="AE46" s="3">
        <v>5300000</v>
      </c>
      <c r="AF46" t="e">
        <f>VLOOKUP($B46, 'Low Selection'!$B$1:$U$60, AF$14, 0)</f>
        <v>#N/A</v>
      </c>
      <c r="AG46" t="e">
        <f>VLOOKUP($B46, 'Low Selection'!$B$1:$U$60, AG$14, 0)</f>
        <v>#N/A</v>
      </c>
      <c r="AH46" t="e">
        <f>VLOOKUP($B46, 'Low Selection'!$B$1:$U$60, AH$14, 0)</f>
        <v>#N/A</v>
      </c>
      <c r="AI46">
        <f>VLOOKUP($B46, 'Mid Selection'!$B$1:$U$60, AI$14, 0)</f>
        <v>0</v>
      </c>
      <c r="AJ46">
        <f>VLOOKUP($B46, 'Mid Selection'!$B$1:$U$60, AJ$14, 0)</f>
        <v>1</v>
      </c>
      <c r="AK46">
        <f>VLOOKUP($B46, 'Mid Selection'!$B$1:$U$60, AK$14, 0)</f>
        <v>0</v>
      </c>
      <c r="AL46">
        <f>VLOOKUP($B46, 'High Selection'!$B$1:$U$60, AL$14, 0)</f>
        <v>1</v>
      </c>
      <c r="AM46">
        <f>VLOOKUP($B46, 'High Selection'!$B$1:$U$60, AM$14, 0)</f>
        <v>3</v>
      </c>
      <c r="AN46">
        <f>VLOOKUP($B46, 'High Selection'!$B$1:$U$60, AN$14, 0)</f>
        <v>0</v>
      </c>
    </row>
    <row r="47" spans="2:40" x14ac:dyDescent="0.3">
      <c r="B47" t="s">
        <v>173</v>
      </c>
      <c r="C47">
        <f>COUNTIF('All Players'!$A$1:$C$100,B47)</f>
        <v>2</v>
      </c>
      <c r="D47">
        <f>--NOT(ISNA(AF47))</f>
        <v>1</v>
      </c>
      <c r="E47">
        <f>--NOT(ISNA(AI47))</f>
        <v>1</v>
      </c>
      <c r="F47">
        <f>--NOT(ISNA(AL47))</f>
        <v>0</v>
      </c>
      <c r="G47">
        <f>_xlfn.IFNA(AF47, 0)+_xlfn.IFNA(AI47, 0)+_xlfn.IFNA(AL47, 0)</f>
        <v>9</v>
      </c>
      <c r="H47">
        <f>_xlfn.IFNA(AG47, 0)+_xlfn.IFNA(AJ47, 0)+_xlfn.IFNA(AM47, 0)</f>
        <v>0</v>
      </c>
      <c r="I47">
        <f>_xlfn.IFNA(AH47, 0)+_xlfn.IFNA(AK47, 0)+_xlfn.IFNA(AN47, 0)</f>
        <v>0</v>
      </c>
      <c r="J47" t="s">
        <v>214</v>
      </c>
      <c r="K47">
        <v>31</v>
      </c>
      <c r="L47" s="3">
        <v>29660000</v>
      </c>
      <c r="M47" s="3">
        <v>30830000</v>
      </c>
      <c r="N47" s="3">
        <v>31040000</v>
      </c>
      <c r="O47" s="3">
        <v>30750000</v>
      </c>
      <c r="P47" s="3">
        <v>30850000</v>
      </c>
      <c r="Q47" s="3">
        <v>31480000</v>
      </c>
      <c r="R47" s="3">
        <v>29660000</v>
      </c>
      <c r="S47" s="3">
        <v>29660000</v>
      </c>
      <c r="T47" s="3">
        <v>29660000</v>
      </c>
      <c r="U47" s="3">
        <v>29660000</v>
      </c>
      <c r="V47" s="3">
        <v>44800000</v>
      </c>
      <c r="W47" s="3">
        <v>38000000</v>
      </c>
      <c r="X47" s="3">
        <v>31900000</v>
      </c>
      <c r="Y47" s="3">
        <v>26400000</v>
      </c>
      <c r="Z47" s="3">
        <v>21500000</v>
      </c>
      <c r="AA47" s="3">
        <v>17300000</v>
      </c>
      <c r="AB47" s="3">
        <v>13800000</v>
      </c>
      <c r="AC47" s="3">
        <v>10800000</v>
      </c>
      <c r="AD47" s="3">
        <v>8400000</v>
      </c>
      <c r="AE47" s="3">
        <v>6400000</v>
      </c>
      <c r="AF47">
        <f>VLOOKUP($B47, 'Low Selection'!$B$1:$U$60, AF$14, 0)</f>
        <v>4</v>
      </c>
      <c r="AG47">
        <f>VLOOKUP($B47, 'Low Selection'!$B$1:$U$60, AG$14, 0)</f>
        <v>0</v>
      </c>
      <c r="AH47">
        <f>VLOOKUP($B47, 'Low Selection'!$B$1:$U$60, AH$14, 0)</f>
        <v>0</v>
      </c>
      <c r="AI47">
        <f>VLOOKUP($B47, 'Mid Selection'!$B$1:$U$60, AI$14, 0)</f>
        <v>5</v>
      </c>
      <c r="AJ47">
        <f>VLOOKUP($B47, 'Mid Selection'!$B$1:$U$60, AJ$14, 0)</f>
        <v>0</v>
      </c>
      <c r="AK47">
        <f>VLOOKUP($B47, 'Mid Selection'!$B$1:$U$60, AK$14, 0)</f>
        <v>0</v>
      </c>
      <c r="AL47" t="e">
        <f>VLOOKUP($B47, 'High Selection'!$B$1:$U$60, AL$14, 0)</f>
        <v>#N/A</v>
      </c>
      <c r="AM47" t="e">
        <f>VLOOKUP($B47, 'High Selection'!$B$1:$U$60, AM$14, 0)</f>
        <v>#N/A</v>
      </c>
      <c r="AN47" t="e">
        <f>VLOOKUP($B47, 'High Selection'!$B$1:$U$60, AN$14, 0)</f>
        <v>#N/A</v>
      </c>
    </row>
    <row r="48" spans="2:40" x14ac:dyDescent="0.3">
      <c r="B48" t="s">
        <v>209</v>
      </c>
      <c r="C48">
        <f>COUNTIF('All Players'!$A$1:$C$100,B48)</f>
        <v>1</v>
      </c>
      <c r="D48">
        <f>--NOT(ISNA(AF48))</f>
        <v>1</v>
      </c>
      <c r="E48">
        <f>--NOT(ISNA(AI48))</f>
        <v>0</v>
      </c>
      <c r="F48">
        <f>--NOT(ISNA(AL48))</f>
        <v>0</v>
      </c>
      <c r="G48">
        <f>_xlfn.IFNA(AF48, 0)+_xlfn.IFNA(AI48, 0)+_xlfn.IFNA(AL48, 0)</f>
        <v>0</v>
      </c>
      <c r="H48">
        <f>_xlfn.IFNA(AG48, 0)+_xlfn.IFNA(AJ48, 0)+_xlfn.IFNA(AM48, 0)</f>
        <v>0</v>
      </c>
      <c r="I48">
        <f>_xlfn.IFNA(AH48, 0)+_xlfn.IFNA(AK48, 0)+_xlfn.IFNA(AN48, 0)</f>
        <v>1</v>
      </c>
      <c r="J48" t="s">
        <v>218</v>
      </c>
      <c r="K48">
        <v>20</v>
      </c>
      <c r="L48" s="3">
        <v>2990000</v>
      </c>
      <c r="M48" s="3">
        <v>3120000</v>
      </c>
      <c r="N48" s="3">
        <v>3130000</v>
      </c>
      <c r="O48" s="3">
        <v>3120000</v>
      </c>
      <c r="P48" s="3">
        <v>3110000</v>
      </c>
      <c r="Q48" s="3">
        <v>3120000</v>
      </c>
      <c r="R48" s="3">
        <v>3090000</v>
      </c>
      <c r="S48" s="3">
        <v>3130000</v>
      </c>
      <c r="T48" s="3">
        <v>3120000</v>
      </c>
      <c r="U48" s="3">
        <v>3090000</v>
      </c>
      <c r="V48" s="3">
        <v>44300000</v>
      </c>
      <c r="W48" s="3">
        <v>44900000</v>
      </c>
      <c r="X48" s="3">
        <v>44500000</v>
      </c>
      <c r="Y48" s="3">
        <v>43200000</v>
      </c>
      <c r="Z48" s="3">
        <v>41100000</v>
      </c>
      <c r="AA48" s="3">
        <v>38300000</v>
      </c>
      <c r="AB48" s="3">
        <v>34900000</v>
      </c>
      <c r="AC48" s="3">
        <v>31200000</v>
      </c>
      <c r="AD48" s="3">
        <v>27300000</v>
      </c>
      <c r="AE48" s="3">
        <v>23300000</v>
      </c>
      <c r="AF48">
        <f>VLOOKUP($B48, 'Low Selection'!$B$1:$U$60, AF$14, 0)</f>
        <v>0</v>
      </c>
      <c r="AG48">
        <f>VLOOKUP($B48, 'Low Selection'!$B$1:$U$60, AG$14, 0)</f>
        <v>0</v>
      </c>
      <c r="AH48">
        <f>VLOOKUP($B48, 'Low Selection'!$B$1:$U$60, AH$14, 0)</f>
        <v>1</v>
      </c>
      <c r="AI48" t="e">
        <f>VLOOKUP($B48, 'Mid Selection'!$B$1:$U$60, AI$14, 0)</f>
        <v>#N/A</v>
      </c>
      <c r="AJ48" t="e">
        <f>VLOOKUP($B48, 'Mid Selection'!$B$1:$U$60, AJ$14, 0)</f>
        <v>#N/A</v>
      </c>
      <c r="AK48" t="e">
        <f>VLOOKUP($B48, 'Mid Selection'!$B$1:$U$60, AK$14, 0)</f>
        <v>#N/A</v>
      </c>
      <c r="AL48" t="e">
        <f>VLOOKUP($B48, 'High Selection'!$B$1:$U$60, AL$14, 0)</f>
        <v>#N/A</v>
      </c>
      <c r="AM48" t="e">
        <f>VLOOKUP($B48, 'High Selection'!$B$1:$U$60, AM$14, 0)</f>
        <v>#N/A</v>
      </c>
      <c r="AN48" t="e">
        <f>VLOOKUP($B48, 'High Selection'!$B$1:$U$60, AN$14, 0)</f>
        <v>#N/A</v>
      </c>
    </row>
    <row r="49" spans="2:40" x14ac:dyDescent="0.3">
      <c r="B49" t="s">
        <v>211</v>
      </c>
      <c r="C49">
        <f>COUNTIF('All Players'!$A$1:$C$100,B49)</f>
        <v>1</v>
      </c>
      <c r="D49">
        <f>--NOT(ISNA(AF49))</f>
        <v>1</v>
      </c>
      <c r="E49">
        <f>--NOT(ISNA(AI49))</f>
        <v>0</v>
      </c>
      <c r="F49">
        <f>--NOT(ISNA(AL49))</f>
        <v>0</v>
      </c>
      <c r="G49">
        <f>_xlfn.IFNA(AF49, 0)+_xlfn.IFNA(AI49, 0)+_xlfn.IFNA(AL49, 0)</f>
        <v>0</v>
      </c>
      <c r="H49">
        <f>_xlfn.IFNA(AG49, 0)+_xlfn.IFNA(AJ49, 0)+_xlfn.IFNA(AM49, 0)</f>
        <v>0</v>
      </c>
      <c r="I49">
        <f>_xlfn.IFNA(AH49, 0)+_xlfn.IFNA(AK49, 0)+_xlfn.IFNA(AN49, 0)</f>
        <v>6</v>
      </c>
      <c r="J49" t="s">
        <v>225</v>
      </c>
      <c r="K49">
        <v>21</v>
      </c>
      <c r="L49" s="3">
        <v>1680000</v>
      </c>
      <c r="M49" s="3">
        <v>1760000</v>
      </c>
      <c r="N49" s="3">
        <v>1750000</v>
      </c>
      <c r="O49" s="3">
        <v>1740000</v>
      </c>
      <c r="P49" s="3">
        <v>1750000</v>
      </c>
      <c r="Q49" s="3">
        <v>1740000</v>
      </c>
      <c r="R49" s="3">
        <v>1760000</v>
      </c>
      <c r="S49" s="3">
        <v>1750000</v>
      </c>
      <c r="T49" s="3">
        <v>1730000</v>
      </c>
      <c r="U49" s="3">
        <v>1740000</v>
      </c>
      <c r="V49" s="3">
        <v>44300000</v>
      </c>
      <c r="W49" s="3">
        <v>43900000</v>
      </c>
      <c r="X49" s="3">
        <v>42600000</v>
      </c>
      <c r="Y49" s="3">
        <v>40600000</v>
      </c>
      <c r="Z49" s="3">
        <v>37800000</v>
      </c>
      <c r="AA49" s="3">
        <v>34400000</v>
      </c>
      <c r="AB49" s="3">
        <v>30800000</v>
      </c>
      <c r="AC49" s="3">
        <v>26900000</v>
      </c>
      <c r="AD49" s="3">
        <v>23000000</v>
      </c>
      <c r="AE49" s="3">
        <v>19300000</v>
      </c>
      <c r="AF49">
        <f>VLOOKUP($B49, 'Low Selection'!$B$1:$U$60, AF$14, 0)</f>
        <v>0</v>
      </c>
      <c r="AG49">
        <f>VLOOKUP($B49, 'Low Selection'!$B$1:$U$60, AG$14, 0)</f>
        <v>0</v>
      </c>
      <c r="AH49">
        <f>VLOOKUP($B49, 'Low Selection'!$B$1:$U$60, AH$14, 0)</f>
        <v>6</v>
      </c>
      <c r="AI49" t="e">
        <f>VLOOKUP($B49, 'Mid Selection'!$B$1:$U$60, AI$14, 0)</f>
        <v>#N/A</v>
      </c>
      <c r="AJ49" t="e">
        <f>VLOOKUP($B49, 'Mid Selection'!$B$1:$U$60, AJ$14, 0)</f>
        <v>#N/A</v>
      </c>
      <c r="AK49" t="e">
        <f>VLOOKUP($B49, 'Mid Selection'!$B$1:$U$60, AK$14, 0)</f>
        <v>#N/A</v>
      </c>
      <c r="AL49" t="e">
        <f>VLOOKUP($B49, 'High Selection'!$B$1:$U$60, AL$14, 0)</f>
        <v>#N/A</v>
      </c>
      <c r="AM49" t="e">
        <f>VLOOKUP($B49, 'High Selection'!$B$1:$U$60, AM$14, 0)</f>
        <v>#N/A</v>
      </c>
      <c r="AN49" t="e">
        <f>VLOOKUP($B49, 'High Selection'!$B$1:$U$60, AN$14, 0)</f>
        <v>#N/A</v>
      </c>
    </row>
    <row r="50" spans="2:40" x14ac:dyDescent="0.3">
      <c r="B50" t="s">
        <v>155</v>
      </c>
      <c r="C50">
        <f>COUNTIF('All Players'!$A$1:$C$100,B50)</f>
        <v>3</v>
      </c>
      <c r="D50">
        <f>--NOT(ISNA(AF50))</f>
        <v>1</v>
      </c>
      <c r="E50">
        <f>--NOT(ISNA(AI50))</f>
        <v>0</v>
      </c>
      <c r="F50">
        <f>--NOT(ISNA(AL50))</f>
        <v>0</v>
      </c>
      <c r="G50">
        <f>_xlfn.IFNA(AF50, 0)+_xlfn.IFNA(AI50, 0)+_xlfn.IFNA(AL50, 0)</f>
        <v>0</v>
      </c>
      <c r="H50">
        <f>_xlfn.IFNA(AG50, 0)+_xlfn.IFNA(AJ50, 0)+_xlfn.IFNA(AM50, 0)</f>
        <v>6</v>
      </c>
      <c r="I50">
        <f>_xlfn.IFNA(AH50, 0)+_xlfn.IFNA(AK50, 0)+_xlfn.IFNA(AN50, 0)</f>
        <v>0</v>
      </c>
      <c r="J50" t="s">
        <v>214</v>
      </c>
      <c r="K50">
        <v>28</v>
      </c>
      <c r="L50" s="3">
        <v>1680000</v>
      </c>
      <c r="M50" s="3">
        <v>1740000</v>
      </c>
      <c r="N50" s="3">
        <v>1740000</v>
      </c>
      <c r="O50" s="3">
        <v>1740000</v>
      </c>
      <c r="P50" s="3">
        <v>1740000</v>
      </c>
      <c r="Q50" s="3">
        <v>1760000</v>
      </c>
      <c r="R50" s="3">
        <v>1740000</v>
      </c>
      <c r="S50" s="3">
        <v>1750000</v>
      </c>
      <c r="T50" s="3">
        <v>1780000</v>
      </c>
      <c r="U50" s="3">
        <v>1680000</v>
      </c>
      <c r="V50" s="3">
        <v>43900000</v>
      </c>
      <c r="W50" s="3">
        <v>37600000</v>
      </c>
      <c r="X50" s="3">
        <v>31500000</v>
      </c>
      <c r="Y50" s="3">
        <v>25900000</v>
      </c>
      <c r="Z50" s="3">
        <v>20800000</v>
      </c>
      <c r="AA50" s="3">
        <v>16400000</v>
      </c>
      <c r="AB50" s="3">
        <v>12600000</v>
      </c>
      <c r="AC50" s="3">
        <v>9500000</v>
      </c>
      <c r="AD50" s="3">
        <v>7000000</v>
      </c>
      <c r="AE50" s="3">
        <v>5100000</v>
      </c>
      <c r="AF50">
        <f>VLOOKUP($B50, 'Low Selection'!$B$1:$U$60, AF$14, 0)</f>
        <v>0</v>
      </c>
      <c r="AG50">
        <f>VLOOKUP($B50, 'Low Selection'!$B$1:$U$60, AG$14, 0)</f>
        <v>6</v>
      </c>
      <c r="AH50">
        <f>VLOOKUP($B50, 'Low Selection'!$B$1:$U$60, AH$14, 0)</f>
        <v>0</v>
      </c>
      <c r="AI50" t="e">
        <f>VLOOKUP($B50, 'Mid Selection'!$B$1:$U$60, AI$14, 0)</f>
        <v>#N/A</v>
      </c>
      <c r="AJ50" t="e">
        <f>VLOOKUP($B50, 'Mid Selection'!$B$1:$U$60, AJ$14, 0)</f>
        <v>#N/A</v>
      </c>
      <c r="AK50" t="e">
        <f>VLOOKUP($B50, 'Mid Selection'!$B$1:$U$60, AK$14, 0)</f>
        <v>#N/A</v>
      </c>
      <c r="AL50" t="e">
        <f>VLOOKUP($B50, 'High Selection'!$B$1:$U$60, AL$14, 0)</f>
        <v>#N/A</v>
      </c>
      <c r="AM50" t="e">
        <f>VLOOKUP($B50, 'High Selection'!$B$1:$U$60, AM$14, 0)</f>
        <v>#N/A</v>
      </c>
      <c r="AN50" t="e">
        <f>VLOOKUP($B50, 'High Selection'!$B$1:$U$60, AN$14, 0)</f>
        <v>#N/A</v>
      </c>
    </row>
    <row r="51" spans="2:40" x14ac:dyDescent="0.3">
      <c r="B51" t="s">
        <v>147</v>
      </c>
      <c r="C51">
        <f>COUNTIF('All Players'!$A$1:$C$100,B51)</f>
        <v>3</v>
      </c>
      <c r="D51">
        <f>--NOT(ISNA(AF51))</f>
        <v>1</v>
      </c>
      <c r="E51">
        <f>--NOT(ISNA(AI51))</f>
        <v>0</v>
      </c>
      <c r="F51">
        <f>--NOT(ISNA(AL51))</f>
        <v>1</v>
      </c>
      <c r="G51">
        <f>_xlfn.IFNA(AF51, 0)+_xlfn.IFNA(AI51, 0)+_xlfn.IFNA(AL51, 0)</f>
        <v>0</v>
      </c>
      <c r="H51">
        <f>_xlfn.IFNA(AG51, 0)+_xlfn.IFNA(AJ51, 0)+_xlfn.IFNA(AM51, 0)</f>
        <v>19</v>
      </c>
      <c r="I51">
        <f>_xlfn.IFNA(AH51, 0)+_xlfn.IFNA(AK51, 0)+_xlfn.IFNA(AN51, 0)</f>
        <v>0</v>
      </c>
      <c r="J51" t="s">
        <v>214</v>
      </c>
      <c r="K51">
        <v>21</v>
      </c>
      <c r="L51" s="3">
        <v>2060000</v>
      </c>
      <c r="M51" s="3">
        <v>2160000</v>
      </c>
      <c r="N51" s="3">
        <v>2150000</v>
      </c>
      <c r="O51" s="3">
        <v>2140000</v>
      </c>
      <c r="P51" s="3">
        <v>2150000</v>
      </c>
      <c r="Q51" s="3">
        <v>2130000</v>
      </c>
      <c r="R51" s="3">
        <v>2160000</v>
      </c>
      <c r="S51" s="3">
        <v>2150000</v>
      </c>
      <c r="T51" s="3">
        <v>2130000</v>
      </c>
      <c r="U51" s="3">
        <v>2140000</v>
      </c>
      <c r="V51" s="3">
        <v>43600000</v>
      </c>
      <c r="W51" s="3">
        <v>43300000</v>
      </c>
      <c r="X51" s="3">
        <v>42000000</v>
      </c>
      <c r="Y51" s="3">
        <v>40000000</v>
      </c>
      <c r="Z51" s="3">
        <v>37200000</v>
      </c>
      <c r="AA51" s="3">
        <v>33900000</v>
      </c>
      <c r="AB51" s="3">
        <v>30300000</v>
      </c>
      <c r="AC51" s="3">
        <v>26500000</v>
      </c>
      <c r="AD51" s="3">
        <v>22700000</v>
      </c>
      <c r="AE51" s="3">
        <v>19000000</v>
      </c>
      <c r="AF51">
        <f>VLOOKUP($B51, 'Low Selection'!$B$1:$U$60, AF$14, 0)</f>
        <v>0</v>
      </c>
      <c r="AG51">
        <f>VLOOKUP($B51, 'Low Selection'!$B$1:$U$60, AG$14, 0)</f>
        <v>9</v>
      </c>
      <c r="AH51">
        <f>VLOOKUP($B51, 'Low Selection'!$B$1:$U$60, AH$14, 0)</f>
        <v>0</v>
      </c>
      <c r="AI51" t="e">
        <f>VLOOKUP($B51, 'Mid Selection'!$B$1:$U$60, AI$14, 0)</f>
        <v>#N/A</v>
      </c>
      <c r="AJ51" t="e">
        <f>VLOOKUP($B51, 'Mid Selection'!$B$1:$U$60, AJ$14, 0)</f>
        <v>#N/A</v>
      </c>
      <c r="AK51" t="e">
        <f>VLOOKUP($B51, 'Mid Selection'!$B$1:$U$60, AK$14, 0)</f>
        <v>#N/A</v>
      </c>
      <c r="AL51">
        <f>VLOOKUP($B51, 'High Selection'!$B$1:$U$60, AL$14, 0)</f>
        <v>0</v>
      </c>
      <c r="AM51">
        <f>VLOOKUP($B51, 'High Selection'!$B$1:$U$60, AM$14, 0)</f>
        <v>10</v>
      </c>
      <c r="AN51">
        <f>VLOOKUP($B51, 'High Selection'!$B$1:$U$60, AN$14, 0)</f>
        <v>0</v>
      </c>
    </row>
    <row r="52" spans="2:40" x14ac:dyDescent="0.3">
      <c r="B52" t="s">
        <v>187</v>
      </c>
      <c r="C52">
        <f>COUNTIF('All Players'!$A$1:$C$100,B52)</f>
        <v>2</v>
      </c>
      <c r="D52">
        <f>--NOT(ISNA(AF52))</f>
        <v>1</v>
      </c>
      <c r="E52">
        <f>--NOT(ISNA(AI52))</f>
        <v>1</v>
      </c>
      <c r="F52">
        <f>--NOT(ISNA(AL52))</f>
        <v>0</v>
      </c>
      <c r="G52">
        <f>_xlfn.IFNA(AF52, 0)+_xlfn.IFNA(AI52, 0)+_xlfn.IFNA(AL52, 0)</f>
        <v>6</v>
      </c>
      <c r="H52">
        <f>_xlfn.IFNA(AG52, 0)+_xlfn.IFNA(AJ52, 0)+_xlfn.IFNA(AM52, 0)</f>
        <v>0</v>
      </c>
      <c r="I52">
        <f>_xlfn.IFNA(AH52, 0)+_xlfn.IFNA(AK52, 0)+_xlfn.IFNA(AN52, 0)</f>
        <v>0</v>
      </c>
      <c r="J52" t="s">
        <v>214</v>
      </c>
      <c r="K52">
        <v>26</v>
      </c>
      <c r="L52" s="3">
        <v>24610000</v>
      </c>
      <c r="M52" s="3">
        <v>25510000</v>
      </c>
      <c r="N52" s="3">
        <v>25700000</v>
      </c>
      <c r="O52" s="3">
        <v>25410000</v>
      </c>
      <c r="P52" s="3">
        <v>25530000</v>
      </c>
      <c r="Q52" s="3">
        <v>25470000</v>
      </c>
      <c r="R52" s="3">
        <v>25520000</v>
      </c>
      <c r="S52" s="3">
        <v>25750000</v>
      </c>
      <c r="T52" s="3">
        <v>25510000</v>
      </c>
      <c r="U52" s="3">
        <v>25600000</v>
      </c>
      <c r="V52" s="3">
        <v>37500000</v>
      </c>
      <c r="W52" s="3">
        <v>33500000</v>
      </c>
      <c r="X52" s="3">
        <v>29300000</v>
      </c>
      <c r="Y52" s="3">
        <v>25100000</v>
      </c>
      <c r="Z52" s="3">
        <v>21000000</v>
      </c>
      <c r="AA52" s="3">
        <v>17200000</v>
      </c>
      <c r="AB52" s="3">
        <v>13900000</v>
      </c>
      <c r="AC52" s="3">
        <v>10900000</v>
      </c>
      <c r="AD52" s="3">
        <v>8400000</v>
      </c>
      <c r="AE52" s="3">
        <v>6300000</v>
      </c>
      <c r="AF52">
        <f>VLOOKUP($B52, 'Low Selection'!$B$1:$U$60, AF$14, 0)</f>
        <v>2</v>
      </c>
      <c r="AG52">
        <f>VLOOKUP($B52, 'Low Selection'!$B$1:$U$60, AG$14, 0)</f>
        <v>0</v>
      </c>
      <c r="AH52">
        <f>VLOOKUP($B52, 'Low Selection'!$B$1:$U$60, AH$14, 0)</f>
        <v>0</v>
      </c>
      <c r="AI52">
        <f>VLOOKUP($B52, 'Mid Selection'!$B$1:$U$60, AI$14, 0)</f>
        <v>4</v>
      </c>
      <c r="AJ52">
        <f>VLOOKUP($B52, 'Mid Selection'!$B$1:$U$60, AJ$14, 0)</f>
        <v>0</v>
      </c>
      <c r="AK52">
        <f>VLOOKUP($B52, 'Mid Selection'!$B$1:$U$60, AK$14, 0)</f>
        <v>0</v>
      </c>
      <c r="AL52" t="e">
        <f>VLOOKUP($B52, 'High Selection'!$B$1:$U$60, AL$14, 0)</f>
        <v>#N/A</v>
      </c>
      <c r="AM52" t="e">
        <f>VLOOKUP($B52, 'High Selection'!$B$1:$U$60, AM$14, 0)</f>
        <v>#N/A</v>
      </c>
      <c r="AN52" t="e">
        <f>VLOOKUP($B52, 'High Selection'!$B$1:$U$60, AN$14, 0)</f>
        <v>#N/A</v>
      </c>
    </row>
    <row r="53" spans="2:40" x14ac:dyDescent="0.3">
      <c r="B53" t="s">
        <v>133</v>
      </c>
      <c r="C53">
        <f>COUNTIF('All Players'!$A$1:$C$100,B53)</f>
        <v>3</v>
      </c>
      <c r="D53">
        <f>--NOT(ISNA(AF53))</f>
        <v>1</v>
      </c>
      <c r="E53">
        <f>--NOT(ISNA(AI53))</f>
        <v>1</v>
      </c>
      <c r="F53">
        <f>--NOT(ISNA(AL53))</f>
        <v>1</v>
      </c>
      <c r="G53">
        <f>_xlfn.IFNA(AF53, 0)+_xlfn.IFNA(AI53, 0)+_xlfn.IFNA(AL53, 0)</f>
        <v>0</v>
      </c>
      <c r="H53">
        <f>_xlfn.IFNA(AG53, 0)+_xlfn.IFNA(AJ53, 0)+_xlfn.IFNA(AM53, 0)</f>
        <v>27</v>
      </c>
      <c r="I53">
        <f>_xlfn.IFNA(AH53, 0)+_xlfn.IFNA(AK53, 0)+_xlfn.IFNA(AN53, 0)</f>
        <v>0</v>
      </c>
      <c r="J53" t="s">
        <v>214</v>
      </c>
      <c r="K53">
        <v>27</v>
      </c>
      <c r="L53" s="3">
        <v>1360000</v>
      </c>
      <c r="M53" s="3">
        <v>1410000</v>
      </c>
      <c r="N53" s="3">
        <v>1400000</v>
      </c>
      <c r="O53" s="3">
        <v>1410000</v>
      </c>
      <c r="P53" s="3">
        <v>1410000</v>
      </c>
      <c r="Q53" s="3">
        <v>1410000</v>
      </c>
      <c r="R53" s="3">
        <v>1420000</v>
      </c>
      <c r="S53" s="3">
        <v>1410000</v>
      </c>
      <c r="T53" s="3">
        <v>1410000</v>
      </c>
      <c r="U53" s="3">
        <v>1440000</v>
      </c>
      <c r="V53" s="3">
        <v>36900000</v>
      </c>
      <c r="W53" s="3">
        <v>34400000</v>
      </c>
      <c r="X53" s="3">
        <v>31900000</v>
      </c>
      <c r="Y53" s="3">
        <v>29600000</v>
      </c>
      <c r="Z53" s="3">
        <v>27300000</v>
      </c>
      <c r="AA53" s="3">
        <v>25200000</v>
      </c>
      <c r="AB53" s="3">
        <v>23100000</v>
      </c>
      <c r="AC53" s="3">
        <v>21200000</v>
      </c>
      <c r="AD53" s="3">
        <v>19400000</v>
      </c>
      <c r="AE53" s="3">
        <v>17700000</v>
      </c>
      <c r="AF53">
        <f>VLOOKUP($B53, 'Low Selection'!$B$1:$U$60, AF$14, 0)</f>
        <v>0</v>
      </c>
      <c r="AG53">
        <f>VLOOKUP($B53, 'Low Selection'!$B$1:$U$60, AG$14, 0)</f>
        <v>9</v>
      </c>
      <c r="AH53">
        <f>VLOOKUP($B53, 'Low Selection'!$B$1:$U$60, AH$14, 0)</f>
        <v>0</v>
      </c>
      <c r="AI53">
        <f>VLOOKUP($B53, 'Mid Selection'!$B$1:$U$60, AI$14, 0)</f>
        <v>0</v>
      </c>
      <c r="AJ53">
        <f>VLOOKUP($B53, 'Mid Selection'!$B$1:$U$60, AJ$14, 0)</f>
        <v>8</v>
      </c>
      <c r="AK53">
        <f>VLOOKUP($B53, 'Mid Selection'!$B$1:$U$60, AK$14, 0)</f>
        <v>0</v>
      </c>
      <c r="AL53">
        <f>VLOOKUP($B53, 'High Selection'!$B$1:$U$60, AL$14, 0)</f>
        <v>0</v>
      </c>
      <c r="AM53">
        <f>VLOOKUP($B53, 'High Selection'!$B$1:$U$60, AM$14, 0)</f>
        <v>10</v>
      </c>
      <c r="AN53">
        <f>VLOOKUP($B53, 'High Selection'!$B$1:$U$60, AN$14, 0)</f>
        <v>0</v>
      </c>
    </row>
    <row r="54" spans="2:40" x14ac:dyDescent="0.3">
      <c r="B54" t="s">
        <v>103</v>
      </c>
      <c r="C54">
        <f>COUNTIF('All Players'!$A$1:$C$100,B54)</f>
        <v>3</v>
      </c>
      <c r="D54">
        <f>--NOT(ISNA(AF54))</f>
        <v>1</v>
      </c>
      <c r="E54">
        <f>--NOT(ISNA(AI54))</f>
        <v>1</v>
      </c>
      <c r="F54">
        <f>--NOT(ISNA(AL54))</f>
        <v>1</v>
      </c>
      <c r="G54">
        <f>_xlfn.IFNA(AF54, 0)+_xlfn.IFNA(AI54, 0)+_xlfn.IFNA(AL54, 0)</f>
        <v>14</v>
      </c>
      <c r="H54">
        <f>_xlfn.IFNA(AG54, 0)+_xlfn.IFNA(AJ54, 0)+_xlfn.IFNA(AM54, 0)</f>
        <v>0</v>
      </c>
      <c r="I54">
        <f>_xlfn.IFNA(AH54, 0)+_xlfn.IFNA(AK54, 0)+_xlfn.IFNA(AN54, 0)</f>
        <v>0</v>
      </c>
      <c r="J54" t="s">
        <v>214</v>
      </c>
      <c r="K54">
        <v>22</v>
      </c>
      <c r="L54" s="3">
        <v>8600000</v>
      </c>
      <c r="M54" s="3">
        <v>8980000</v>
      </c>
      <c r="N54" s="3">
        <v>8930000</v>
      </c>
      <c r="O54" s="3">
        <v>8980000</v>
      </c>
      <c r="P54" s="3">
        <v>8890000</v>
      </c>
      <c r="Q54" s="3">
        <v>9010000</v>
      </c>
      <c r="R54" s="3">
        <v>8980000</v>
      </c>
      <c r="S54" s="3">
        <v>8880000</v>
      </c>
      <c r="T54" s="3">
        <v>8920000</v>
      </c>
      <c r="U54" s="3">
        <v>8900000</v>
      </c>
      <c r="V54" s="3">
        <v>36500000</v>
      </c>
      <c r="W54" s="3">
        <v>34800000</v>
      </c>
      <c r="X54" s="3">
        <v>32800000</v>
      </c>
      <c r="Y54" s="3">
        <v>30500000</v>
      </c>
      <c r="Z54" s="3">
        <v>28000000</v>
      </c>
      <c r="AA54" s="3">
        <v>25400000</v>
      </c>
      <c r="AB54" s="3">
        <v>22700000</v>
      </c>
      <c r="AC54" s="3">
        <v>20100000</v>
      </c>
      <c r="AD54" s="3">
        <v>17500000</v>
      </c>
      <c r="AE54" s="3">
        <v>15000000</v>
      </c>
      <c r="AF54">
        <f>VLOOKUP($B54, 'Low Selection'!$B$1:$U$60, AF$14, 0)</f>
        <v>3</v>
      </c>
      <c r="AG54">
        <f>VLOOKUP($B54, 'Low Selection'!$B$1:$U$60, AG$14, 0)</f>
        <v>0</v>
      </c>
      <c r="AH54">
        <f>VLOOKUP($B54, 'Low Selection'!$B$1:$U$60, AH$14, 0)</f>
        <v>0</v>
      </c>
      <c r="AI54">
        <f>VLOOKUP($B54, 'Mid Selection'!$B$1:$U$60, AI$14, 0)</f>
        <v>3</v>
      </c>
      <c r="AJ54">
        <f>VLOOKUP($B54, 'Mid Selection'!$B$1:$U$60, AJ$14, 0)</f>
        <v>0</v>
      </c>
      <c r="AK54">
        <f>VLOOKUP($B54, 'Mid Selection'!$B$1:$U$60, AK$14, 0)</f>
        <v>0</v>
      </c>
      <c r="AL54">
        <f>VLOOKUP($B54, 'High Selection'!$B$1:$U$60, AL$14, 0)</f>
        <v>8</v>
      </c>
      <c r="AM54">
        <f>VLOOKUP($B54, 'High Selection'!$B$1:$U$60, AM$14, 0)</f>
        <v>0</v>
      </c>
      <c r="AN54">
        <f>VLOOKUP($B54, 'High Selection'!$B$1:$U$60, AN$14, 0)</f>
        <v>0</v>
      </c>
    </row>
    <row r="55" spans="2:40" x14ac:dyDescent="0.3">
      <c r="B55" t="s">
        <v>163</v>
      </c>
      <c r="C55">
        <f>COUNTIF('All Players'!$A$1:$C$100,B55)</f>
        <v>3</v>
      </c>
      <c r="D55">
        <f>--NOT(ISNA(AF55))</f>
        <v>1</v>
      </c>
      <c r="E55">
        <f>--NOT(ISNA(AI55))</f>
        <v>0</v>
      </c>
      <c r="F55">
        <f>--NOT(ISNA(AL55))</f>
        <v>0</v>
      </c>
      <c r="G55">
        <f>_xlfn.IFNA(AF55, 0)+_xlfn.IFNA(AI55, 0)+_xlfn.IFNA(AL55, 0)</f>
        <v>1</v>
      </c>
      <c r="H55">
        <f>_xlfn.IFNA(AG55, 0)+_xlfn.IFNA(AJ55, 0)+_xlfn.IFNA(AM55, 0)</f>
        <v>0</v>
      </c>
      <c r="I55">
        <f>_xlfn.IFNA(AH55, 0)+_xlfn.IFNA(AK55, 0)+_xlfn.IFNA(AN55, 0)</f>
        <v>0</v>
      </c>
      <c r="J55" t="s">
        <v>214</v>
      </c>
      <c r="K55">
        <v>23</v>
      </c>
      <c r="L55" s="3">
        <v>9120000</v>
      </c>
      <c r="M55" s="3">
        <v>9420000</v>
      </c>
      <c r="N55" s="3">
        <v>9520000</v>
      </c>
      <c r="O55" s="3">
        <v>9430000</v>
      </c>
      <c r="P55" s="3">
        <v>9560000</v>
      </c>
      <c r="Q55" s="3">
        <v>9530000</v>
      </c>
      <c r="R55" s="3">
        <v>9420000</v>
      </c>
      <c r="S55" s="3">
        <v>9460000</v>
      </c>
      <c r="T55" s="3">
        <v>9440000</v>
      </c>
      <c r="U55" s="3">
        <v>9460000</v>
      </c>
      <c r="V55" s="3">
        <v>35700000</v>
      </c>
      <c r="W55" s="3">
        <v>33900000</v>
      </c>
      <c r="X55" s="3">
        <v>31600000</v>
      </c>
      <c r="Y55" s="3">
        <v>28800000</v>
      </c>
      <c r="Z55" s="3">
        <v>25700000</v>
      </c>
      <c r="AA55" s="3">
        <v>22500000</v>
      </c>
      <c r="AB55" s="3">
        <v>19200000</v>
      </c>
      <c r="AC55" s="3">
        <v>16100000</v>
      </c>
      <c r="AD55" s="3">
        <v>13200000</v>
      </c>
      <c r="AE55" s="3">
        <v>10600000</v>
      </c>
      <c r="AF55">
        <f>VLOOKUP($B55, 'Low Selection'!$B$1:$U$60, AF$14, 0)</f>
        <v>1</v>
      </c>
      <c r="AG55">
        <f>VLOOKUP($B55, 'Low Selection'!$B$1:$U$60, AG$14, 0)</f>
        <v>0</v>
      </c>
      <c r="AH55">
        <f>VLOOKUP($B55, 'Low Selection'!$B$1:$U$60, AH$14, 0)</f>
        <v>0</v>
      </c>
      <c r="AI55" t="e">
        <f>VLOOKUP($B55, 'Mid Selection'!$B$1:$U$60, AI$14, 0)</f>
        <v>#N/A</v>
      </c>
      <c r="AJ55" t="e">
        <f>VLOOKUP($B55, 'Mid Selection'!$B$1:$U$60, AJ$14, 0)</f>
        <v>#N/A</v>
      </c>
      <c r="AK55" t="e">
        <f>VLOOKUP($B55, 'Mid Selection'!$B$1:$U$60, AK$14, 0)</f>
        <v>#N/A</v>
      </c>
      <c r="AL55" t="e">
        <f>VLOOKUP($B55, 'High Selection'!$B$1:$U$60, AL$14, 0)</f>
        <v>#N/A</v>
      </c>
      <c r="AM55" t="e">
        <f>VLOOKUP($B55, 'High Selection'!$B$1:$U$60, AM$14, 0)</f>
        <v>#N/A</v>
      </c>
      <c r="AN55" t="e">
        <f>VLOOKUP($B55, 'High Selection'!$B$1:$U$60, AN$14, 0)</f>
        <v>#N/A</v>
      </c>
    </row>
    <row r="56" spans="2:40" x14ac:dyDescent="0.3">
      <c r="B56" t="s">
        <v>167</v>
      </c>
      <c r="C56">
        <f>COUNTIF('All Players'!$A$1:$C$100,B56)</f>
        <v>2</v>
      </c>
      <c r="D56">
        <f>--NOT(ISNA(AF56))</f>
        <v>1</v>
      </c>
      <c r="E56">
        <f>--NOT(ISNA(AI56))</f>
        <v>1</v>
      </c>
      <c r="F56">
        <f>--NOT(ISNA(AL56))</f>
        <v>0</v>
      </c>
      <c r="G56">
        <f>_xlfn.IFNA(AF56, 0)+_xlfn.IFNA(AI56, 0)+_xlfn.IFNA(AL56, 0)</f>
        <v>14</v>
      </c>
      <c r="H56">
        <f>_xlfn.IFNA(AG56, 0)+_xlfn.IFNA(AJ56, 0)+_xlfn.IFNA(AM56, 0)</f>
        <v>0</v>
      </c>
      <c r="I56">
        <f>_xlfn.IFNA(AH56, 0)+_xlfn.IFNA(AK56, 0)+_xlfn.IFNA(AN56, 0)</f>
        <v>0</v>
      </c>
      <c r="J56" t="s">
        <v>214</v>
      </c>
      <c r="K56">
        <v>20</v>
      </c>
      <c r="L56" s="3">
        <v>21950000</v>
      </c>
      <c r="M56" s="3">
        <v>22910000</v>
      </c>
      <c r="N56" s="3">
        <v>22970000</v>
      </c>
      <c r="O56" s="3">
        <v>22910000</v>
      </c>
      <c r="P56" s="3">
        <v>22800000</v>
      </c>
      <c r="Q56" s="3">
        <v>22910000</v>
      </c>
      <c r="R56" s="3">
        <v>22690000</v>
      </c>
      <c r="S56" s="3">
        <v>23000000</v>
      </c>
      <c r="T56" s="3">
        <v>22930000</v>
      </c>
      <c r="U56" s="3">
        <v>22660000</v>
      </c>
      <c r="V56" s="3">
        <v>35600000</v>
      </c>
      <c r="W56" s="3">
        <v>36100000</v>
      </c>
      <c r="X56" s="3">
        <v>35800000</v>
      </c>
      <c r="Y56" s="3">
        <v>34800000</v>
      </c>
      <c r="Z56" s="3">
        <v>33100000</v>
      </c>
      <c r="AA56" s="3">
        <v>30800000</v>
      </c>
      <c r="AB56" s="3">
        <v>28100000</v>
      </c>
      <c r="AC56" s="3">
        <v>25100000</v>
      </c>
      <c r="AD56" s="3">
        <v>21900000</v>
      </c>
      <c r="AE56" s="3">
        <v>18800000</v>
      </c>
      <c r="AF56">
        <f>VLOOKUP($B56, 'Low Selection'!$B$1:$U$60, AF$14, 0)</f>
        <v>10</v>
      </c>
      <c r="AG56">
        <f>VLOOKUP($B56, 'Low Selection'!$B$1:$U$60, AG$14, 0)</f>
        <v>0</v>
      </c>
      <c r="AH56">
        <f>VLOOKUP($B56, 'Low Selection'!$B$1:$U$60, AH$14, 0)</f>
        <v>0</v>
      </c>
      <c r="AI56">
        <f>VLOOKUP($B56, 'Mid Selection'!$B$1:$U$60, AI$14, 0)</f>
        <v>4</v>
      </c>
      <c r="AJ56">
        <f>VLOOKUP($B56, 'Mid Selection'!$B$1:$U$60, AJ$14, 0)</f>
        <v>0</v>
      </c>
      <c r="AK56">
        <f>VLOOKUP($B56, 'Mid Selection'!$B$1:$U$60, AK$14, 0)</f>
        <v>0</v>
      </c>
      <c r="AL56" t="e">
        <f>VLOOKUP($B56, 'High Selection'!$B$1:$U$60, AL$14, 0)</f>
        <v>#N/A</v>
      </c>
      <c r="AM56" t="e">
        <f>VLOOKUP($B56, 'High Selection'!$B$1:$U$60, AM$14, 0)</f>
        <v>#N/A</v>
      </c>
      <c r="AN56" t="e">
        <f>VLOOKUP($B56, 'High Selection'!$B$1:$U$60, AN$14, 0)</f>
        <v>#N/A</v>
      </c>
    </row>
    <row r="57" spans="2:40" x14ac:dyDescent="0.3">
      <c r="B57" t="s">
        <v>69</v>
      </c>
      <c r="C57">
        <f>COUNTIF('All Players'!$A$1:$C$100,B57)</f>
        <v>3</v>
      </c>
      <c r="D57">
        <f>--NOT(ISNA(AF57))</f>
        <v>1</v>
      </c>
      <c r="E57">
        <f>--NOT(ISNA(AI57))</f>
        <v>1</v>
      </c>
      <c r="F57">
        <f>--NOT(ISNA(AL57))</f>
        <v>1</v>
      </c>
      <c r="G57">
        <f>_xlfn.IFNA(AF57, 0)+_xlfn.IFNA(AI57, 0)+_xlfn.IFNA(AL57, 0)</f>
        <v>0</v>
      </c>
      <c r="H57">
        <f>_xlfn.IFNA(AG57, 0)+_xlfn.IFNA(AJ57, 0)+_xlfn.IFNA(AM57, 0)</f>
        <v>16</v>
      </c>
      <c r="I57">
        <f>_xlfn.IFNA(AH57, 0)+_xlfn.IFNA(AK57, 0)+_xlfn.IFNA(AN57, 0)</f>
        <v>0</v>
      </c>
      <c r="J57" t="s">
        <v>214</v>
      </c>
      <c r="K57">
        <v>26</v>
      </c>
      <c r="L57" s="3">
        <v>1660000</v>
      </c>
      <c r="M57" s="3">
        <v>1720000</v>
      </c>
      <c r="N57" s="3">
        <v>1730000</v>
      </c>
      <c r="O57" s="3">
        <v>1710000</v>
      </c>
      <c r="P57" s="3">
        <v>1720000</v>
      </c>
      <c r="Q57" s="3">
        <v>1720000</v>
      </c>
      <c r="R57" s="3">
        <v>1720000</v>
      </c>
      <c r="S57" s="3">
        <v>1740000</v>
      </c>
      <c r="T57" s="3">
        <v>1720000</v>
      </c>
      <c r="U57" s="3">
        <v>1730000</v>
      </c>
      <c r="V57" s="3">
        <v>35400000</v>
      </c>
      <c r="W57" s="3">
        <v>31600000</v>
      </c>
      <c r="X57" s="3">
        <v>27600000</v>
      </c>
      <c r="Y57" s="3">
        <v>23700000</v>
      </c>
      <c r="Z57" s="3">
        <v>19800000</v>
      </c>
      <c r="AA57" s="3">
        <v>16300000</v>
      </c>
      <c r="AB57" s="3">
        <v>13100000</v>
      </c>
      <c r="AC57" s="3">
        <v>10300000</v>
      </c>
      <c r="AD57" s="3">
        <v>7900000</v>
      </c>
      <c r="AE57" s="3">
        <v>6000000</v>
      </c>
      <c r="AF57">
        <f>VLOOKUP($B57, 'Low Selection'!$B$1:$U$60, AF$14, 0)</f>
        <v>0</v>
      </c>
      <c r="AG57">
        <f>VLOOKUP($B57, 'Low Selection'!$B$1:$U$60, AG$14, 0)</f>
        <v>6</v>
      </c>
      <c r="AH57">
        <f>VLOOKUP($B57, 'Low Selection'!$B$1:$U$60, AH$14, 0)</f>
        <v>0</v>
      </c>
      <c r="AI57">
        <f>VLOOKUP($B57, 'Mid Selection'!$B$1:$U$60, AI$14, 0)</f>
        <v>0</v>
      </c>
      <c r="AJ57">
        <f>VLOOKUP($B57, 'Mid Selection'!$B$1:$U$60, AJ$14, 0)</f>
        <v>4</v>
      </c>
      <c r="AK57">
        <f>VLOOKUP($B57, 'Mid Selection'!$B$1:$U$60, AK$14, 0)</f>
        <v>0</v>
      </c>
      <c r="AL57">
        <f>VLOOKUP($B57, 'High Selection'!$B$1:$U$60, AL$14, 0)</f>
        <v>0</v>
      </c>
      <c r="AM57">
        <f>VLOOKUP($B57, 'High Selection'!$B$1:$U$60, AM$14, 0)</f>
        <v>6</v>
      </c>
      <c r="AN57">
        <f>VLOOKUP($B57, 'High Selection'!$B$1:$U$60, AN$14, 0)</f>
        <v>0</v>
      </c>
    </row>
    <row r="58" spans="2:40" x14ac:dyDescent="0.3">
      <c r="B58" t="s">
        <v>73</v>
      </c>
      <c r="C58">
        <f>COUNTIF('All Players'!$A$1:$C$100,B58)</f>
        <v>3</v>
      </c>
      <c r="D58">
        <f>--NOT(ISNA(AF58))</f>
        <v>1</v>
      </c>
      <c r="E58">
        <f>--NOT(ISNA(AI58))</f>
        <v>1</v>
      </c>
      <c r="F58">
        <f>--NOT(ISNA(AL58))</f>
        <v>1</v>
      </c>
      <c r="G58">
        <f>_xlfn.IFNA(AF58, 0)+_xlfn.IFNA(AI58, 0)+_xlfn.IFNA(AL58, 0)</f>
        <v>4</v>
      </c>
      <c r="H58">
        <f>_xlfn.IFNA(AG58, 0)+_xlfn.IFNA(AJ58, 0)+_xlfn.IFNA(AM58, 0)</f>
        <v>15</v>
      </c>
      <c r="I58">
        <f>_xlfn.IFNA(AH58, 0)+_xlfn.IFNA(AK58, 0)+_xlfn.IFNA(AN58, 0)</f>
        <v>0</v>
      </c>
      <c r="J58" t="s">
        <v>214</v>
      </c>
      <c r="K58">
        <v>22</v>
      </c>
      <c r="L58" s="3">
        <v>5870000</v>
      </c>
      <c r="M58" s="3">
        <v>6100000</v>
      </c>
      <c r="N58" s="3">
        <v>6100000</v>
      </c>
      <c r="O58" s="3">
        <v>6130000</v>
      </c>
      <c r="P58" s="3">
        <v>6070000</v>
      </c>
      <c r="Q58" s="3">
        <v>6150000</v>
      </c>
      <c r="R58" s="3">
        <v>6130000</v>
      </c>
      <c r="S58" s="3">
        <v>6060000</v>
      </c>
      <c r="T58" s="3">
        <v>6090000</v>
      </c>
      <c r="U58" s="3">
        <v>6080000</v>
      </c>
      <c r="V58" s="3">
        <v>35300000</v>
      </c>
      <c r="W58" s="3">
        <v>34300000</v>
      </c>
      <c r="X58" s="3">
        <v>32600000</v>
      </c>
      <c r="Y58" s="3">
        <v>30400000</v>
      </c>
      <c r="Z58" s="3">
        <v>27700000</v>
      </c>
      <c r="AA58" s="3">
        <v>24700000</v>
      </c>
      <c r="AB58" s="3">
        <v>21600000</v>
      </c>
      <c r="AC58" s="3">
        <v>18500000</v>
      </c>
      <c r="AD58" s="3">
        <v>15500000</v>
      </c>
      <c r="AE58" s="3">
        <v>12700000</v>
      </c>
      <c r="AF58">
        <f>VLOOKUP($B58, 'Low Selection'!$B$1:$U$60, AF$14, 0)</f>
        <v>4</v>
      </c>
      <c r="AG58">
        <f>VLOOKUP($B58, 'Low Selection'!$B$1:$U$60, AG$14, 0)</f>
        <v>0</v>
      </c>
      <c r="AH58">
        <f>VLOOKUP($B58, 'Low Selection'!$B$1:$U$60, AH$14, 0)</f>
        <v>0</v>
      </c>
      <c r="AI58">
        <f>VLOOKUP($B58, 'Mid Selection'!$B$1:$U$60, AI$14, 0)</f>
        <v>0</v>
      </c>
      <c r="AJ58">
        <f>VLOOKUP($B58, 'Mid Selection'!$B$1:$U$60, AJ$14, 0)</f>
        <v>5</v>
      </c>
      <c r="AK58">
        <f>VLOOKUP($B58, 'Mid Selection'!$B$1:$U$60, AK$14, 0)</f>
        <v>0</v>
      </c>
      <c r="AL58">
        <f>VLOOKUP($B58, 'High Selection'!$B$1:$U$60, AL$14, 0)</f>
        <v>0</v>
      </c>
      <c r="AM58">
        <f>VLOOKUP($B58, 'High Selection'!$B$1:$U$60, AM$14, 0)</f>
        <v>10</v>
      </c>
      <c r="AN58">
        <f>VLOOKUP($B58, 'High Selection'!$B$1:$U$60, AN$14, 0)</f>
        <v>0</v>
      </c>
    </row>
    <row r="59" spans="2:40" x14ac:dyDescent="0.3">
      <c r="B59" t="s">
        <v>53</v>
      </c>
      <c r="C59">
        <f>COUNTIF('All Players'!$A$1:$C$100,B59)</f>
        <v>3</v>
      </c>
      <c r="D59">
        <f>--NOT(ISNA(AF59))</f>
        <v>1</v>
      </c>
      <c r="E59">
        <f>--NOT(ISNA(AI59))</f>
        <v>1</v>
      </c>
      <c r="F59">
        <f>--NOT(ISNA(AL59))</f>
        <v>1</v>
      </c>
      <c r="G59">
        <f>_xlfn.IFNA(AF59, 0)+_xlfn.IFNA(AI59, 0)+_xlfn.IFNA(AL59, 0)</f>
        <v>0</v>
      </c>
      <c r="H59">
        <f>_xlfn.IFNA(AG59, 0)+_xlfn.IFNA(AJ59, 0)+_xlfn.IFNA(AM59, 0)</f>
        <v>30</v>
      </c>
      <c r="I59">
        <f>_xlfn.IFNA(AH59, 0)+_xlfn.IFNA(AK59, 0)+_xlfn.IFNA(AN59, 0)</f>
        <v>0</v>
      </c>
      <c r="J59" t="s">
        <v>214</v>
      </c>
      <c r="K59">
        <v>25</v>
      </c>
      <c r="L59" s="3">
        <v>970000</v>
      </c>
      <c r="M59" s="3">
        <v>1020000</v>
      </c>
      <c r="N59" s="3">
        <v>1020000</v>
      </c>
      <c r="O59" s="3">
        <v>1010000</v>
      </c>
      <c r="P59" s="3">
        <v>1000000</v>
      </c>
      <c r="Q59" s="3">
        <v>1010000</v>
      </c>
      <c r="R59" s="3">
        <v>1000000</v>
      </c>
      <c r="S59" s="3">
        <v>1010000</v>
      </c>
      <c r="T59" s="3">
        <v>1010000</v>
      </c>
      <c r="U59" s="3">
        <v>1010000</v>
      </c>
      <c r="V59" s="3">
        <v>34300000</v>
      </c>
      <c r="W59" s="3">
        <v>31300000</v>
      </c>
      <c r="X59" s="3">
        <v>27900000</v>
      </c>
      <c r="Y59" s="3">
        <v>24400000</v>
      </c>
      <c r="Z59" s="3">
        <v>20900000</v>
      </c>
      <c r="AA59" s="3">
        <v>17500000</v>
      </c>
      <c r="AB59" s="3">
        <v>14400000</v>
      </c>
      <c r="AC59" s="3">
        <v>11600000</v>
      </c>
      <c r="AD59" s="3">
        <v>9100000</v>
      </c>
      <c r="AE59" s="3">
        <v>7000000</v>
      </c>
      <c r="AF59">
        <f>VLOOKUP($B59, 'Low Selection'!$B$1:$U$60, AF$14, 0)</f>
        <v>0</v>
      </c>
      <c r="AG59">
        <f>VLOOKUP($B59, 'Low Selection'!$B$1:$U$60, AG$14, 0)</f>
        <v>10</v>
      </c>
      <c r="AH59">
        <f>VLOOKUP($B59, 'Low Selection'!$B$1:$U$60, AH$14, 0)</f>
        <v>0</v>
      </c>
      <c r="AI59">
        <f>VLOOKUP($B59, 'Mid Selection'!$B$1:$U$60, AI$14, 0)</f>
        <v>0</v>
      </c>
      <c r="AJ59">
        <f>VLOOKUP($B59, 'Mid Selection'!$B$1:$U$60, AJ$14, 0)</f>
        <v>10</v>
      </c>
      <c r="AK59">
        <f>VLOOKUP($B59, 'Mid Selection'!$B$1:$U$60, AK$14, 0)</f>
        <v>0</v>
      </c>
      <c r="AL59">
        <f>VLOOKUP($B59, 'High Selection'!$B$1:$U$60, AL$14, 0)</f>
        <v>0</v>
      </c>
      <c r="AM59">
        <f>VLOOKUP($B59, 'High Selection'!$B$1:$U$60, AM$14, 0)</f>
        <v>10</v>
      </c>
      <c r="AN59">
        <f>VLOOKUP($B59, 'High Selection'!$B$1:$U$60, AN$14, 0)</f>
        <v>0</v>
      </c>
    </row>
    <row r="60" spans="2:40" x14ac:dyDescent="0.3">
      <c r="B60" t="s">
        <v>159</v>
      </c>
      <c r="C60">
        <f>COUNTIF('All Players'!$A$1:$C$100,B60)</f>
        <v>1</v>
      </c>
      <c r="D60">
        <f>--NOT(ISNA(AF60))</f>
        <v>0</v>
      </c>
      <c r="E60">
        <f>--NOT(ISNA(AI60))</f>
        <v>0</v>
      </c>
      <c r="F60">
        <f>--NOT(ISNA(AL60))</f>
        <v>0</v>
      </c>
      <c r="G60">
        <f>_xlfn.IFNA(AF60, 0)+_xlfn.IFNA(AI60, 0)+_xlfn.IFNA(AL60, 0)</f>
        <v>0</v>
      </c>
      <c r="H60">
        <f>_xlfn.IFNA(AG60, 0)+_xlfn.IFNA(AJ60, 0)+_xlfn.IFNA(AM60, 0)</f>
        <v>0</v>
      </c>
      <c r="I60">
        <f>_xlfn.IFNA(AH60, 0)+_xlfn.IFNA(AK60, 0)+_xlfn.IFNA(AN60, 0)</f>
        <v>0</v>
      </c>
      <c r="J60" t="s">
        <v>214</v>
      </c>
      <c r="K60">
        <v>26</v>
      </c>
      <c r="L60" s="3">
        <v>6910000</v>
      </c>
      <c r="M60" s="3">
        <v>7230000</v>
      </c>
      <c r="N60" s="3">
        <v>7220000</v>
      </c>
      <c r="O60" s="3">
        <v>7130000</v>
      </c>
      <c r="P60" s="3">
        <v>7170000</v>
      </c>
      <c r="Q60" s="3">
        <v>7150000</v>
      </c>
      <c r="R60" s="3">
        <v>7170000</v>
      </c>
      <c r="S60" s="3">
        <v>7230000</v>
      </c>
      <c r="T60" s="3">
        <v>7160000</v>
      </c>
      <c r="U60" s="3">
        <v>7190000</v>
      </c>
      <c r="V60" s="3">
        <v>34200000</v>
      </c>
      <c r="W60" s="3">
        <v>30600000</v>
      </c>
      <c r="X60" s="3">
        <v>26700000</v>
      </c>
      <c r="Y60" s="3">
        <v>22900000</v>
      </c>
      <c r="Z60" s="3">
        <v>19200000</v>
      </c>
      <c r="AA60" s="3">
        <v>15700000</v>
      </c>
      <c r="AB60" s="3">
        <v>12600000</v>
      </c>
      <c r="AC60" s="3">
        <v>9900000</v>
      </c>
      <c r="AD60" s="3">
        <v>7700000</v>
      </c>
      <c r="AE60" s="3">
        <v>5800000</v>
      </c>
      <c r="AF60" t="e">
        <f>VLOOKUP($B60, 'Low Selection'!$B$1:$U$60, AF$14, 0)</f>
        <v>#N/A</v>
      </c>
      <c r="AG60" t="e">
        <f>VLOOKUP($B60, 'Low Selection'!$B$1:$U$60, AG$14, 0)</f>
        <v>#N/A</v>
      </c>
      <c r="AH60" t="e">
        <f>VLOOKUP($B60, 'Low Selection'!$B$1:$U$60, AH$14, 0)</f>
        <v>#N/A</v>
      </c>
      <c r="AI60" t="e">
        <f>VLOOKUP($B60, 'Mid Selection'!$B$1:$U$60, AI$14, 0)</f>
        <v>#N/A</v>
      </c>
      <c r="AJ60" t="e">
        <f>VLOOKUP($B60, 'Mid Selection'!$B$1:$U$60, AJ$14, 0)</f>
        <v>#N/A</v>
      </c>
      <c r="AK60" t="e">
        <f>VLOOKUP($B60, 'Mid Selection'!$B$1:$U$60, AK$14, 0)</f>
        <v>#N/A</v>
      </c>
      <c r="AL60" t="e">
        <f>VLOOKUP($B60, 'High Selection'!$B$1:$U$60, AL$14, 0)</f>
        <v>#N/A</v>
      </c>
      <c r="AM60" t="e">
        <f>VLOOKUP($B60, 'High Selection'!$B$1:$U$60, AM$14, 0)</f>
        <v>#N/A</v>
      </c>
      <c r="AN60" t="e">
        <f>VLOOKUP($B60, 'High Selection'!$B$1:$U$60, AN$14, 0)</f>
        <v>#N/A</v>
      </c>
    </row>
    <row r="61" spans="2:40" x14ac:dyDescent="0.3">
      <c r="B61" t="s">
        <v>97</v>
      </c>
      <c r="C61">
        <f>COUNTIF('All Players'!$A$1:$C$100,B61)</f>
        <v>3</v>
      </c>
      <c r="D61">
        <f>--NOT(ISNA(AF61))</f>
        <v>1</v>
      </c>
      <c r="E61">
        <f>--NOT(ISNA(AI61))</f>
        <v>1</v>
      </c>
      <c r="F61">
        <f>--NOT(ISNA(AL61))</f>
        <v>1</v>
      </c>
      <c r="G61">
        <f>_xlfn.IFNA(AF61, 0)+_xlfn.IFNA(AI61, 0)+_xlfn.IFNA(AL61, 0)</f>
        <v>15</v>
      </c>
      <c r="H61">
        <f>_xlfn.IFNA(AG61, 0)+_xlfn.IFNA(AJ61, 0)+_xlfn.IFNA(AM61, 0)</f>
        <v>8</v>
      </c>
      <c r="I61">
        <f>_xlfn.IFNA(AH61, 0)+_xlfn.IFNA(AK61, 0)+_xlfn.IFNA(AN61, 0)</f>
        <v>0</v>
      </c>
      <c r="J61" t="s">
        <v>214</v>
      </c>
      <c r="K61">
        <v>18</v>
      </c>
      <c r="L61" s="3">
        <v>6240000</v>
      </c>
      <c r="M61" s="3">
        <v>6440000</v>
      </c>
      <c r="N61" s="3">
        <v>6490000</v>
      </c>
      <c r="O61" s="3">
        <v>6420000</v>
      </c>
      <c r="P61" s="3">
        <v>6530000</v>
      </c>
      <c r="Q61" s="3">
        <v>6510000</v>
      </c>
      <c r="R61" s="3">
        <v>6480000</v>
      </c>
      <c r="S61" s="3">
        <v>6510000</v>
      </c>
      <c r="T61" s="3">
        <v>6450000</v>
      </c>
      <c r="U61" s="3">
        <v>6540000</v>
      </c>
      <c r="V61" s="3">
        <v>33400000</v>
      </c>
      <c r="W61" s="3">
        <v>35300000</v>
      </c>
      <c r="X61" s="3">
        <v>36600000</v>
      </c>
      <c r="Y61" s="3">
        <v>37100000</v>
      </c>
      <c r="Z61" s="3">
        <v>36800000</v>
      </c>
      <c r="AA61" s="3">
        <v>35700000</v>
      </c>
      <c r="AB61" s="3">
        <v>34000000</v>
      </c>
      <c r="AC61" s="3">
        <v>31600000</v>
      </c>
      <c r="AD61" s="3">
        <v>28800000</v>
      </c>
      <c r="AE61" s="3">
        <v>25700000</v>
      </c>
      <c r="AF61">
        <f>VLOOKUP($B61, 'Low Selection'!$B$1:$U$60, AF$14, 0)</f>
        <v>8</v>
      </c>
      <c r="AG61">
        <f>VLOOKUP($B61, 'Low Selection'!$B$1:$U$60, AG$14, 0)</f>
        <v>0</v>
      </c>
      <c r="AH61">
        <f>VLOOKUP($B61, 'Low Selection'!$B$1:$U$60, AH$14, 0)</f>
        <v>0</v>
      </c>
      <c r="AI61">
        <f>VLOOKUP($B61, 'Mid Selection'!$B$1:$U$60, AI$14, 0)</f>
        <v>2</v>
      </c>
      <c r="AJ61">
        <f>VLOOKUP($B61, 'Mid Selection'!$B$1:$U$60, AJ$14, 0)</f>
        <v>3</v>
      </c>
      <c r="AK61">
        <f>VLOOKUP($B61, 'Mid Selection'!$B$1:$U$60, AK$14, 0)</f>
        <v>0</v>
      </c>
      <c r="AL61">
        <f>VLOOKUP($B61, 'High Selection'!$B$1:$U$60, AL$14, 0)</f>
        <v>5</v>
      </c>
      <c r="AM61">
        <f>VLOOKUP($B61, 'High Selection'!$B$1:$U$60, AM$14, 0)</f>
        <v>5</v>
      </c>
      <c r="AN61">
        <f>VLOOKUP($B61, 'High Selection'!$B$1:$U$60, AN$14, 0)</f>
        <v>0</v>
      </c>
    </row>
    <row r="62" spans="2:40" x14ac:dyDescent="0.3">
      <c r="B62" t="s">
        <v>151</v>
      </c>
      <c r="C62">
        <f>COUNTIF('All Players'!$A$1:$C$100,B62)</f>
        <v>1</v>
      </c>
      <c r="D62">
        <f>--NOT(ISNA(AF62))</f>
        <v>0</v>
      </c>
      <c r="E62">
        <f>--NOT(ISNA(AI62))</f>
        <v>0</v>
      </c>
      <c r="F62">
        <f>--NOT(ISNA(AL62))</f>
        <v>0</v>
      </c>
      <c r="G62">
        <f>_xlfn.IFNA(AF62, 0)+_xlfn.IFNA(AI62, 0)+_xlfn.IFNA(AL62, 0)</f>
        <v>0</v>
      </c>
      <c r="H62">
        <f>_xlfn.IFNA(AG62, 0)+_xlfn.IFNA(AJ62, 0)+_xlfn.IFNA(AM62, 0)</f>
        <v>0</v>
      </c>
      <c r="I62">
        <f>_xlfn.IFNA(AH62, 0)+_xlfn.IFNA(AK62, 0)+_xlfn.IFNA(AN62, 0)</f>
        <v>0</v>
      </c>
      <c r="J62" t="s">
        <v>214</v>
      </c>
      <c r="K62">
        <v>26</v>
      </c>
      <c r="L62" s="3">
        <v>5630000</v>
      </c>
      <c r="M62" s="3">
        <v>5890000</v>
      </c>
      <c r="N62" s="3">
        <v>5880000</v>
      </c>
      <c r="O62" s="3">
        <v>5810000</v>
      </c>
      <c r="P62" s="3">
        <v>5840000</v>
      </c>
      <c r="Q62" s="3">
        <v>5830000</v>
      </c>
      <c r="R62" s="3">
        <v>5840000</v>
      </c>
      <c r="S62" s="3">
        <v>5890000</v>
      </c>
      <c r="T62" s="3">
        <v>5840000</v>
      </c>
      <c r="U62" s="3">
        <v>5860000</v>
      </c>
      <c r="V62" s="3">
        <v>33400000</v>
      </c>
      <c r="W62" s="3">
        <v>29800000</v>
      </c>
      <c r="X62" s="3">
        <v>26100000</v>
      </c>
      <c r="Y62" s="3">
        <v>22300000</v>
      </c>
      <c r="Z62" s="3">
        <v>18700000</v>
      </c>
      <c r="AA62" s="3">
        <v>15300000</v>
      </c>
      <c r="AB62" s="3">
        <v>12300000</v>
      </c>
      <c r="AC62" s="3">
        <v>9700000</v>
      </c>
      <c r="AD62" s="3">
        <v>7500000</v>
      </c>
      <c r="AE62" s="3">
        <v>5600000</v>
      </c>
      <c r="AF62" t="e">
        <f>VLOOKUP($B62, 'Low Selection'!$B$1:$U$60, AF$14, 0)</f>
        <v>#N/A</v>
      </c>
      <c r="AG62" t="e">
        <f>VLOOKUP($B62, 'Low Selection'!$B$1:$U$60, AG$14, 0)</f>
        <v>#N/A</v>
      </c>
      <c r="AH62" t="e">
        <f>VLOOKUP($B62, 'Low Selection'!$B$1:$U$60, AH$14, 0)</f>
        <v>#N/A</v>
      </c>
      <c r="AI62" t="e">
        <f>VLOOKUP($B62, 'Mid Selection'!$B$1:$U$60, AI$14, 0)</f>
        <v>#N/A</v>
      </c>
      <c r="AJ62" t="e">
        <f>VLOOKUP($B62, 'Mid Selection'!$B$1:$U$60, AJ$14, 0)</f>
        <v>#N/A</v>
      </c>
      <c r="AK62" t="e">
        <f>VLOOKUP($B62, 'Mid Selection'!$B$1:$U$60, AK$14, 0)</f>
        <v>#N/A</v>
      </c>
      <c r="AL62" t="e">
        <f>VLOOKUP($B62, 'High Selection'!$B$1:$U$60, AL$14, 0)</f>
        <v>#N/A</v>
      </c>
      <c r="AM62" t="e">
        <f>VLOOKUP($B62, 'High Selection'!$B$1:$U$60, AM$14, 0)</f>
        <v>#N/A</v>
      </c>
      <c r="AN62" t="e">
        <f>VLOOKUP($B62, 'High Selection'!$B$1:$U$60, AN$14, 0)</f>
        <v>#N/A</v>
      </c>
    </row>
    <row r="63" spans="2:40" x14ac:dyDescent="0.3">
      <c r="B63" t="s">
        <v>185</v>
      </c>
      <c r="C63">
        <f>COUNTIF('All Players'!$A$1:$C$100,B63)</f>
        <v>2</v>
      </c>
      <c r="D63">
        <f>--NOT(ISNA(AF63))</f>
        <v>1</v>
      </c>
      <c r="E63">
        <f>--NOT(ISNA(AI63))</f>
        <v>1</v>
      </c>
      <c r="F63">
        <f>--NOT(ISNA(AL63))</f>
        <v>0</v>
      </c>
      <c r="G63">
        <f>_xlfn.IFNA(AF63, 0)+_xlfn.IFNA(AI63, 0)+_xlfn.IFNA(AL63, 0)</f>
        <v>9</v>
      </c>
      <c r="H63">
        <f>_xlfn.IFNA(AG63, 0)+_xlfn.IFNA(AJ63, 0)+_xlfn.IFNA(AM63, 0)</f>
        <v>0</v>
      </c>
      <c r="I63">
        <f>_xlfn.IFNA(AH63, 0)+_xlfn.IFNA(AK63, 0)+_xlfn.IFNA(AN63, 0)</f>
        <v>0</v>
      </c>
      <c r="J63" t="s">
        <v>214</v>
      </c>
      <c r="K63">
        <v>25</v>
      </c>
      <c r="L63" s="3">
        <v>28050000</v>
      </c>
      <c r="M63" s="3">
        <v>29000000</v>
      </c>
      <c r="N63" s="3">
        <v>29390000</v>
      </c>
      <c r="O63" s="3">
        <v>29300000</v>
      </c>
      <c r="P63" s="3">
        <v>28960000</v>
      </c>
      <c r="Q63" s="3">
        <v>29100000</v>
      </c>
      <c r="R63" s="3">
        <v>29030000</v>
      </c>
      <c r="S63" s="3">
        <v>29090000</v>
      </c>
      <c r="T63" s="3">
        <v>29350000</v>
      </c>
      <c r="U63" s="3">
        <v>29080000</v>
      </c>
      <c r="V63" s="3">
        <v>32500000</v>
      </c>
      <c r="W63" s="3">
        <v>29600000</v>
      </c>
      <c r="X63" s="3">
        <v>26500000</v>
      </c>
      <c r="Y63" s="3">
        <v>23100000</v>
      </c>
      <c r="Z63" s="3">
        <v>19800000</v>
      </c>
      <c r="AA63" s="3">
        <v>16600000</v>
      </c>
      <c r="AB63" s="3">
        <v>13600000</v>
      </c>
      <c r="AC63" s="3">
        <v>10900000</v>
      </c>
      <c r="AD63" s="3">
        <v>8600000</v>
      </c>
      <c r="AE63" s="3">
        <v>6600000</v>
      </c>
      <c r="AF63">
        <f>VLOOKUP($B63, 'Low Selection'!$B$1:$U$60, AF$14, 0)</f>
        <v>4</v>
      </c>
      <c r="AG63">
        <f>VLOOKUP($B63, 'Low Selection'!$B$1:$U$60, AG$14, 0)</f>
        <v>0</v>
      </c>
      <c r="AH63">
        <f>VLOOKUP($B63, 'Low Selection'!$B$1:$U$60, AH$14, 0)</f>
        <v>0</v>
      </c>
      <c r="AI63">
        <f>VLOOKUP($B63, 'Mid Selection'!$B$1:$U$60, AI$14, 0)</f>
        <v>5</v>
      </c>
      <c r="AJ63">
        <f>VLOOKUP($B63, 'Mid Selection'!$B$1:$U$60, AJ$14, 0)</f>
        <v>0</v>
      </c>
      <c r="AK63">
        <f>VLOOKUP($B63, 'Mid Selection'!$B$1:$U$60, AK$14, 0)</f>
        <v>0</v>
      </c>
      <c r="AL63" t="e">
        <f>VLOOKUP($B63, 'High Selection'!$B$1:$U$60, AL$14, 0)</f>
        <v>#N/A</v>
      </c>
      <c r="AM63" t="e">
        <f>VLOOKUP($B63, 'High Selection'!$B$1:$U$60, AM$14, 0)</f>
        <v>#N/A</v>
      </c>
      <c r="AN63" t="e">
        <f>VLOOKUP($B63, 'High Selection'!$B$1:$U$60, AN$14, 0)</f>
        <v>#N/A</v>
      </c>
    </row>
    <row r="64" spans="2:40" x14ac:dyDescent="0.3">
      <c r="B64" t="s">
        <v>59</v>
      </c>
      <c r="C64">
        <f>COUNTIF('All Players'!$A$1:$C$100,B64)</f>
        <v>3</v>
      </c>
      <c r="D64">
        <f>--NOT(ISNA(AF64))</f>
        <v>1</v>
      </c>
      <c r="E64">
        <f>--NOT(ISNA(AI64))</f>
        <v>1</v>
      </c>
      <c r="F64">
        <f>--NOT(ISNA(AL64))</f>
        <v>1</v>
      </c>
      <c r="G64">
        <f>_xlfn.IFNA(AF64, 0)+_xlfn.IFNA(AI64, 0)+_xlfn.IFNA(AL64, 0)</f>
        <v>10</v>
      </c>
      <c r="H64">
        <f>_xlfn.IFNA(AG64, 0)+_xlfn.IFNA(AJ64, 0)+_xlfn.IFNA(AM64, 0)</f>
        <v>0</v>
      </c>
      <c r="I64">
        <f>_xlfn.IFNA(AH64, 0)+_xlfn.IFNA(AK64, 0)+_xlfn.IFNA(AN64, 0)</f>
        <v>0</v>
      </c>
      <c r="J64" t="s">
        <v>214</v>
      </c>
      <c r="K64">
        <v>20</v>
      </c>
      <c r="L64" s="3">
        <v>10750000</v>
      </c>
      <c r="M64" s="3">
        <v>11050000</v>
      </c>
      <c r="N64" s="3">
        <v>11250000</v>
      </c>
      <c r="O64" s="3">
        <v>11220000</v>
      </c>
      <c r="P64" s="3">
        <v>11170000</v>
      </c>
      <c r="Q64" s="3">
        <v>11220000</v>
      </c>
      <c r="R64" s="3">
        <v>11110000</v>
      </c>
      <c r="S64" s="3">
        <v>11260000</v>
      </c>
      <c r="T64" s="3">
        <v>11230000</v>
      </c>
      <c r="U64" s="3">
        <v>11100000</v>
      </c>
      <c r="V64" s="3">
        <v>31900000</v>
      </c>
      <c r="W64" s="3">
        <v>31300000</v>
      </c>
      <c r="X64" s="3">
        <v>30300000</v>
      </c>
      <c r="Y64" s="3">
        <v>28900000</v>
      </c>
      <c r="Z64" s="3">
        <v>27200000</v>
      </c>
      <c r="AA64" s="3">
        <v>25300000</v>
      </c>
      <c r="AB64" s="3">
        <v>23300000</v>
      </c>
      <c r="AC64" s="3">
        <v>21100000</v>
      </c>
      <c r="AD64" s="3">
        <v>18800000</v>
      </c>
      <c r="AE64" s="3">
        <v>16600000</v>
      </c>
      <c r="AF64">
        <f>VLOOKUP($B64, 'Low Selection'!$B$1:$U$60, AF$14, 0)</f>
        <v>3</v>
      </c>
      <c r="AG64">
        <f>VLOOKUP($B64, 'Low Selection'!$B$1:$U$60, AG$14, 0)</f>
        <v>0</v>
      </c>
      <c r="AH64">
        <f>VLOOKUP($B64, 'Low Selection'!$B$1:$U$60, AH$14, 0)</f>
        <v>0</v>
      </c>
      <c r="AI64">
        <f>VLOOKUP($B64, 'Mid Selection'!$B$1:$U$60, AI$14, 0)</f>
        <v>3</v>
      </c>
      <c r="AJ64">
        <f>VLOOKUP($B64, 'Mid Selection'!$B$1:$U$60, AJ$14, 0)</f>
        <v>0</v>
      </c>
      <c r="AK64">
        <f>VLOOKUP($B64, 'Mid Selection'!$B$1:$U$60, AK$14, 0)</f>
        <v>0</v>
      </c>
      <c r="AL64">
        <f>VLOOKUP($B64, 'High Selection'!$B$1:$U$60, AL$14, 0)</f>
        <v>4</v>
      </c>
      <c r="AM64">
        <f>VLOOKUP($B64, 'High Selection'!$B$1:$U$60, AM$14, 0)</f>
        <v>0</v>
      </c>
      <c r="AN64">
        <f>VLOOKUP($B64, 'High Selection'!$B$1:$U$60, AN$14, 0)</f>
        <v>0</v>
      </c>
    </row>
    <row r="65" spans="2:40" x14ac:dyDescent="0.3">
      <c r="B65" t="s">
        <v>65</v>
      </c>
      <c r="C65">
        <f>COUNTIF('All Players'!$A$1:$C$100,B65)</f>
        <v>3</v>
      </c>
      <c r="D65">
        <f>--NOT(ISNA(AF65))</f>
        <v>1</v>
      </c>
      <c r="E65">
        <f>--NOT(ISNA(AI65))</f>
        <v>1</v>
      </c>
      <c r="F65">
        <f>--NOT(ISNA(AL65))</f>
        <v>1</v>
      </c>
      <c r="G65">
        <f>_xlfn.IFNA(AF65, 0)+_xlfn.IFNA(AI65, 0)+_xlfn.IFNA(AL65, 0)</f>
        <v>0</v>
      </c>
      <c r="H65">
        <f>_xlfn.IFNA(AG65, 0)+_xlfn.IFNA(AJ65, 0)+_xlfn.IFNA(AM65, 0)</f>
        <v>30</v>
      </c>
      <c r="I65">
        <f>_xlfn.IFNA(AH65, 0)+_xlfn.IFNA(AK65, 0)+_xlfn.IFNA(AN65, 0)</f>
        <v>0</v>
      </c>
      <c r="J65" t="s">
        <v>214</v>
      </c>
      <c r="K65">
        <v>28</v>
      </c>
      <c r="L65" s="3">
        <v>1530000</v>
      </c>
      <c r="M65" s="3">
        <v>1600000</v>
      </c>
      <c r="N65" s="3">
        <v>1590000</v>
      </c>
      <c r="O65" s="3">
        <v>1580000</v>
      </c>
      <c r="P65" s="3">
        <v>1590000</v>
      </c>
      <c r="Q65" s="3">
        <v>1600000</v>
      </c>
      <c r="R65" s="3">
        <v>1590000</v>
      </c>
      <c r="S65" s="3">
        <v>1590000</v>
      </c>
      <c r="T65" s="3">
        <v>1620000</v>
      </c>
      <c r="U65" s="3">
        <v>1530000</v>
      </c>
      <c r="V65" s="3">
        <v>30500000</v>
      </c>
      <c r="W65" s="3">
        <v>28300000</v>
      </c>
      <c r="X65" s="3">
        <v>26200000</v>
      </c>
      <c r="Y65" s="3">
        <v>24200000</v>
      </c>
      <c r="Z65" s="3">
        <v>22300000</v>
      </c>
      <c r="AA65" s="3">
        <v>20500000</v>
      </c>
      <c r="AB65" s="3">
        <v>18800000</v>
      </c>
      <c r="AC65" s="3">
        <v>17200000</v>
      </c>
      <c r="AD65" s="3">
        <v>15700000</v>
      </c>
      <c r="AE65" s="3">
        <v>14300000</v>
      </c>
      <c r="AF65">
        <f>VLOOKUP($B65, 'Low Selection'!$B$1:$U$60, AF$14, 0)</f>
        <v>0</v>
      </c>
      <c r="AG65">
        <f>VLOOKUP($B65, 'Low Selection'!$B$1:$U$60, AG$14, 0)</f>
        <v>10</v>
      </c>
      <c r="AH65">
        <f>VLOOKUP($B65, 'Low Selection'!$B$1:$U$60, AH$14, 0)</f>
        <v>0</v>
      </c>
      <c r="AI65">
        <f>VLOOKUP($B65, 'Mid Selection'!$B$1:$U$60, AI$14, 0)</f>
        <v>0</v>
      </c>
      <c r="AJ65">
        <f>VLOOKUP($B65, 'Mid Selection'!$B$1:$U$60, AJ$14, 0)</f>
        <v>10</v>
      </c>
      <c r="AK65">
        <f>VLOOKUP($B65, 'Mid Selection'!$B$1:$U$60, AK$14, 0)</f>
        <v>0</v>
      </c>
      <c r="AL65">
        <f>VLOOKUP($B65, 'High Selection'!$B$1:$U$60, AL$14, 0)</f>
        <v>0</v>
      </c>
      <c r="AM65">
        <f>VLOOKUP($B65, 'High Selection'!$B$1:$U$60, AM$14, 0)</f>
        <v>10</v>
      </c>
      <c r="AN65">
        <f>VLOOKUP($B65, 'High Selection'!$B$1:$U$60, AN$14, 0)</f>
        <v>0</v>
      </c>
    </row>
    <row r="66" spans="2:40" x14ac:dyDescent="0.3">
      <c r="B66" t="s">
        <v>47</v>
      </c>
      <c r="C66">
        <f>COUNTIF('All Players'!$A$1:$C$100,B66)</f>
        <v>3</v>
      </c>
      <c r="D66">
        <f>--NOT(ISNA(AF66))</f>
        <v>1</v>
      </c>
      <c r="E66">
        <f>--NOT(ISNA(AI66))</f>
        <v>1</v>
      </c>
      <c r="F66">
        <f>--NOT(ISNA(AL66))</f>
        <v>1</v>
      </c>
      <c r="G66">
        <f>_xlfn.IFNA(AF66, 0)+_xlfn.IFNA(AI66, 0)+_xlfn.IFNA(AL66, 0)</f>
        <v>17</v>
      </c>
      <c r="H66">
        <f>_xlfn.IFNA(AG66, 0)+_xlfn.IFNA(AJ66, 0)+_xlfn.IFNA(AM66, 0)</f>
        <v>0</v>
      </c>
      <c r="I66">
        <f>_xlfn.IFNA(AH66, 0)+_xlfn.IFNA(AK66, 0)+_xlfn.IFNA(AN66, 0)</f>
        <v>0</v>
      </c>
      <c r="J66" t="s">
        <v>214</v>
      </c>
      <c r="K66">
        <v>20</v>
      </c>
      <c r="L66" s="3">
        <v>7760000</v>
      </c>
      <c r="M66" s="3">
        <v>8020000</v>
      </c>
      <c r="N66" s="3">
        <v>8120000</v>
      </c>
      <c r="O66" s="3">
        <v>8100000</v>
      </c>
      <c r="P66" s="3">
        <v>8060000</v>
      </c>
      <c r="Q66" s="3">
        <v>8100000</v>
      </c>
      <c r="R66" s="3">
        <v>8020000</v>
      </c>
      <c r="S66" s="3">
        <v>8130000</v>
      </c>
      <c r="T66" s="3">
        <v>8100000</v>
      </c>
      <c r="U66" s="3">
        <v>8010000</v>
      </c>
      <c r="V66" s="3">
        <v>29000000</v>
      </c>
      <c r="W66" s="3">
        <v>29400000</v>
      </c>
      <c r="X66" s="3">
        <v>29200000</v>
      </c>
      <c r="Y66" s="3">
        <v>28400000</v>
      </c>
      <c r="Z66" s="3">
        <v>27000000</v>
      </c>
      <c r="AA66" s="3">
        <v>25100000</v>
      </c>
      <c r="AB66" s="3">
        <v>22900000</v>
      </c>
      <c r="AC66" s="3">
        <v>20400000</v>
      </c>
      <c r="AD66" s="3">
        <v>17900000</v>
      </c>
      <c r="AE66" s="3">
        <v>15300000</v>
      </c>
      <c r="AF66">
        <f>VLOOKUP($B66, 'Low Selection'!$B$1:$U$60, AF$14, 0)</f>
        <v>4</v>
      </c>
      <c r="AG66">
        <f>VLOOKUP($B66, 'Low Selection'!$B$1:$U$60, AG$14, 0)</f>
        <v>0</v>
      </c>
      <c r="AH66">
        <f>VLOOKUP($B66, 'Low Selection'!$B$1:$U$60, AH$14, 0)</f>
        <v>0</v>
      </c>
      <c r="AI66">
        <f>VLOOKUP($B66, 'Mid Selection'!$B$1:$U$60, AI$14, 0)</f>
        <v>5</v>
      </c>
      <c r="AJ66">
        <f>VLOOKUP($B66, 'Mid Selection'!$B$1:$U$60, AJ$14, 0)</f>
        <v>0</v>
      </c>
      <c r="AK66">
        <f>VLOOKUP($B66, 'Mid Selection'!$B$1:$U$60, AK$14, 0)</f>
        <v>0</v>
      </c>
      <c r="AL66">
        <f>VLOOKUP($B66, 'High Selection'!$B$1:$U$60, AL$14, 0)</f>
        <v>8</v>
      </c>
      <c r="AM66">
        <f>VLOOKUP($B66, 'High Selection'!$B$1:$U$60, AM$14, 0)</f>
        <v>0</v>
      </c>
      <c r="AN66">
        <f>VLOOKUP($B66, 'High Selection'!$B$1:$U$60, AN$14, 0)</f>
        <v>0</v>
      </c>
    </row>
    <row r="67" spans="2:40" x14ac:dyDescent="0.3">
      <c r="B67" t="s">
        <v>145</v>
      </c>
      <c r="C67">
        <f>COUNTIF('All Players'!$A$1:$C$100,B67)</f>
        <v>3</v>
      </c>
      <c r="D67">
        <f>--NOT(ISNA(AF67))</f>
        <v>1</v>
      </c>
      <c r="E67">
        <f>--NOT(ISNA(AI67))</f>
        <v>0</v>
      </c>
      <c r="F67">
        <f>--NOT(ISNA(AL67))</f>
        <v>1</v>
      </c>
      <c r="G67">
        <f>_xlfn.IFNA(AF67, 0)+_xlfn.IFNA(AI67, 0)+_xlfn.IFNA(AL67, 0)</f>
        <v>0</v>
      </c>
      <c r="H67">
        <f>_xlfn.IFNA(AG67, 0)+_xlfn.IFNA(AJ67, 0)+_xlfn.IFNA(AM67, 0)</f>
        <v>5</v>
      </c>
      <c r="I67">
        <f>_xlfn.IFNA(AH67, 0)+_xlfn.IFNA(AK67, 0)+_xlfn.IFNA(AN67, 0)</f>
        <v>0</v>
      </c>
      <c r="J67" t="s">
        <v>214</v>
      </c>
      <c r="K67">
        <v>30</v>
      </c>
      <c r="L67" s="3">
        <v>1040000</v>
      </c>
      <c r="M67" s="3">
        <v>1080000</v>
      </c>
      <c r="N67" s="3">
        <v>1080000</v>
      </c>
      <c r="O67" s="3">
        <v>1090000</v>
      </c>
      <c r="P67" s="3">
        <v>1080000</v>
      </c>
      <c r="Q67" s="3">
        <v>1080000</v>
      </c>
      <c r="R67" s="3">
        <v>1100000</v>
      </c>
      <c r="S67" s="3">
        <v>1040000</v>
      </c>
      <c r="T67" s="3">
        <v>1040000</v>
      </c>
      <c r="U67" s="3">
        <v>1040000</v>
      </c>
      <c r="V67" s="3">
        <v>29000000</v>
      </c>
      <c r="W67" s="3">
        <v>23800000</v>
      </c>
      <c r="X67" s="3">
        <v>19100000</v>
      </c>
      <c r="Y67" s="3">
        <v>15000000</v>
      </c>
      <c r="Z67" s="3">
        <v>11600000</v>
      </c>
      <c r="AA67" s="3">
        <v>8700000</v>
      </c>
      <c r="AB67" s="3">
        <v>6500000</v>
      </c>
      <c r="AC67" s="3">
        <v>4700000</v>
      </c>
      <c r="AD67" s="3">
        <v>3300000</v>
      </c>
      <c r="AE67" s="3">
        <v>2300000</v>
      </c>
      <c r="AF67">
        <f>VLOOKUP($B67, 'Low Selection'!$B$1:$U$60, AF$14, 0)</f>
        <v>0</v>
      </c>
      <c r="AG67">
        <f>VLOOKUP($B67, 'Low Selection'!$B$1:$U$60, AG$14, 0)</f>
        <v>4</v>
      </c>
      <c r="AH67">
        <f>VLOOKUP($B67, 'Low Selection'!$B$1:$U$60, AH$14, 0)</f>
        <v>0</v>
      </c>
      <c r="AI67" t="e">
        <f>VLOOKUP($B67, 'Mid Selection'!$B$1:$U$60, AI$14, 0)</f>
        <v>#N/A</v>
      </c>
      <c r="AJ67" t="e">
        <f>VLOOKUP($B67, 'Mid Selection'!$B$1:$U$60, AJ$14, 0)</f>
        <v>#N/A</v>
      </c>
      <c r="AK67" t="e">
        <f>VLOOKUP($B67, 'Mid Selection'!$B$1:$U$60, AK$14, 0)</f>
        <v>#N/A</v>
      </c>
      <c r="AL67">
        <f>VLOOKUP($B67, 'High Selection'!$B$1:$U$60, AL$14, 0)</f>
        <v>0</v>
      </c>
      <c r="AM67">
        <f>VLOOKUP($B67, 'High Selection'!$B$1:$U$60, AM$14, 0)</f>
        <v>1</v>
      </c>
      <c r="AN67">
        <f>VLOOKUP($B67, 'High Selection'!$B$1:$U$60, AN$14, 0)</f>
        <v>0</v>
      </c>
    </row>
    <row r="68" spans="2:40" x14ac:dyDescent="0.3">
      <c r="B68" t="s">
        <v>67</v>
      </c>
      <c r="C68">
        <f>COUNTIF('All Players'!$A$1:$C$100,B68)</f>
        <v>1</v>
      </c>
      <c r="D68">
        <f>--NOT(ISNA(AF68))</f>
        <v>0</v>
      </c>
      <c r="E68">
        <f>--NOT(ISNA(AI68))</f>
        <v>0</v>
      </c>
      <c r="F68">
        <f>--NOT(ISNA(AL68))</f>
        <v>1</v>
      </c>
      <c r="G68">
        <f>_xlfn.IFNA(AF68, 0)+_xlfn.IFNA(AI68, 0)+_xlfn.IFNA(AL68, 0)</f>
        <v>1</v>
      </c>
      <c r="H68">
        <f>_xlfn.IFNA(AG68, 0)+_xlfn.IFNA(AJ68, 0)+_xlfn.IFNA(AM68, 0)</f>
        <v>0</v>
      </c>
      <c r="I68">
        <f>_xlfn.IFNA(AH68, 0)+_xlfn.IFNA(AK68, 0)+_xlfn.IFNA(AN68, 0)</f>
        <v>0</v>
      </c>
      <c r="J68" t="s">
        <v>214</v>
      </c>
      <c r="K68">
        <v>26</v>
      </c>
      <c r="L68" s="3">
        <v>7570000</v>
      </c>
      <c r="M68" s="3">
        <v>7830000</v>
      </c>
      <c r="N68" s="3">
        <v>7910000</v>
      </c>
      <c r="O68" s="3">
        <v>7820000</v>
      </c>
      <c r="P68" s="3">
        <v>7850000</v>
      </c>
      <c r="Q68" s="3">
        <v>7830000</v>
      </c>
      <c r="R68" s="3">
        <v>7850000</v>
      </c>
      <c r="S68" s="3">
        <v>7920000</v>
      </c>
      <c r="T68" s="3">
        <v>7850000</v>
      </c>
      <c r="U68" s="3">
        <v>7870000</v>
      </c>
      <c r="V68" s="3">
        <v>28800000</v>
      </c>
      <c r="W68" s="3">
        <v>26100000</v>
      </c>
      <c r="X68" s="3">
        <v>23400000</v>
      </c>
      <c r="Y68" s="3">
        <v>20600000</v>
      </c>
      <c r="Z68" s="3">
        <v>18000000</v>
      </c>
      <c r="AA68" s="3">
        <v>15500000</v>
      </c>
      <c r="AB68" s="3">
        <v>13100000</v>
      </c>
      <c r="AC68" s="3">
        <v>11000000</v>
      </c>
      <c r="AD68" s="3">
        <v>9100000</v>
      </c>
      <c r="AE68" s="3">
        <v>7400000</v>
      </c>
      <c r="AF68" t="e">
        <f>VLOOKUP($B68, 'Low Selection'!$B$1:$U$60, AF$14, 0)</f>
        <v>#N/A</v>
      </c>
      <c r="AG68" t="e">
        <f>VLOOKUP($B68, 'Low Selection'!$B$1:$U$60, AG$14, 0)</f>
        <v>#N/A</v>
      </c>
      <c r="AH68" t="e">
        <f>VLOOKUP($B68, 'Low Selection'!$B$1:$U$60, AH$14, 0)</f>
        <v>#N/A</v>
      </c>
      <c r="AI68" t="e">
        <f>VLOOKUP($B68, 'Mid Selection'!$B$1:$U$60, AI$14, 0)</f>
        <v>#N/A</v>
      </c>
      <c r="AJ68" t="e">
        <f>VLOOKUP($B68, 'Mid Selection'!$B$1:$U$60, AJ$14, 0)</f>
        <v>#N/A</v>
      </c>
      <c r="AK68" t="e">
        <f>VLOOKUP($B68, 'Mid Selection'!$B$1:$U$60, AK$14, 0)</f>
        <v>#N/A</v>
      </c>
      <c r="AL68">
        <f>VLOOKUP($B68, 'High Selection'!$B$1:$U$60, AL$14, 0)</f>
        <v>1</v>
      </c>
      <c r="AM68">
        <f>VLOOKUP($B68, 'High Selection'!$B$1:$U$60, AM$14, 0)</f>
        <v>0</v>
      </c>
      <c r="AN68">
        <f>VLOOKUP($B68, 'High Selection'!$B$1:$U$60, AN$14, 0)</f>
        <v>0</v>
      </c>
    </row>
    <row r="69" spans="2:40" x14ac:dyDescent="0.3">
      <c r="B69" t="s">
        <v>139</v>
      </c>
      <c r="C69">
        <f>COUNTIF('All Players'!$A$1:$C$100,B69)</f>
        <v>3</v>
      </c>
      <c r="D69">
        <f>--NOT(ISNA(AF69))</f>
        <v>1</v>
      </c>
      <c r="E69">
        <f>--NOT(ISNA(AI69))</f>
        <v>0</v>
      </c>
      <c r="F69">
        <f>--NOT(ISNA(AL69))</f>
        <v>1</v>
      </c>
      <c r="G69">
        <f>_xlfn.IFNA(AF69, 0)+_xlfn.IFNA(AI69, 0)+_xlfn.IFNA(AL69, 0)</f>
        <v>0</v>
      </c>
      <c r="H69">
        <f>_xlfn.IFNA(AG69, 0)+_xlfn.IFNA(AJ69, 0)+_xlfn.IFNA(AM69, 0)</f>
        <v>10</v>
      </c>
      <c r="I69">
        <f>_xlfn.IFNA(AH69, 0)+_xlfn.IFNA(AK69, 0)+_xlfn.IFNA(AN69, 0)</f>
        <v>0</v>
      </c>
      <c r="J69" t="s">
        <v>214</v>
      </c>
      <c r="K69">
        <v>31</v>
      </c>
      <c r="L69" s="3">
        <v>730000</v>
      </c>
      <c r="M69" s="3">
        <v>760000</v>
      </c>
      <c r="N69" s="3">
        <v>760000</v>
      </c>
      <c r="O69" s="3">
        <v>760000</v>
      </c>
      <c r="P69" s="3">
        <v>760000</v>
      </c>
      <c r="Q69" s="3">
        <v>770000</v>
      </c>
      <c r="R69" s="3">
        <v>730000</v>
      </c>
      <c r="S69" s="3">
        <v>730000</v>
      </c>
      <c r="T69" s="3">
        <v>730000</v>
      </c>
      <c r="U69" s="3">
        <v>730000</v>
      </c>
      <c r="V69" s="3">
        <v>28700000</v>
      </c>
      <c r="W69" s="3">
        <v>24300000</v>
      </c>
      <c r="X69" s="3">
        <v>20400000</v>
      </c>
      <c r="Y69" s="3">
        <v>16900000</v>
      </c>
      <c r="Z69" s="3">
        <v>13800000</v>
      </c>
      <c r="AA69" s="3">
        <v>11100000</v>
      </c>
      <c r="AB69" s="3">
        <v>8800000</v>
      </c>
      <c r="AC69" s="3">
        <v>6900000</v>
      </c>
      <c r="AD69" s="3">
        <v>5400000</v>
      </c>
      <c r="AE69" s="3">
        <v>4100000</v>
      </c>
      <c r="AF69">
        <f>VLOOKUP($B69, 'Low Selection'!$B$1:$U$60, AF$14, 0)</f>
        <v>0</v>
      </c>
      <c r="AG69">
        <f>VLOOKUP($B69, 'Low Selection'!$B$1:$U$60, AG$14, 0)</f>
        <v>7</v>
      </c>
      <c r="AH69">
        <f>VLOOKUP($B69, 'Low Selection'!$B$1:$U$60, AH$14, 0)</f>
        <v>0</v>
      </c>
      <c r="AI69" t="e">
        <f>VLOOKUP($B69, 'Mid Selection'!$B$1:$U$60, AI$14, 0)</f>
        <v>#N/A</v>
      </c>
      <c r="AJ69" t="e">
        <f>VLOOKUP($B69, 'Mid Selection'!$B$1:$U$60, AJ$14, 0)</f>
        <v>#N/A</v>
      </c>
      <c r="AK69" t="e">
        <f>VLOOKUP($B69, 'Mid Selection'!$B$1:$U$60, AK$14, 0)</f>
        <v>#N/A</v>
      </c>
      <c r="AL69">
        <f>VLOOKUP($B69, 'High Selection'!$B$1:$U$60, AL$14, 0)</f>
        <v>0</v>
      </c>
      <c r="AM69">
        <f>VLOOKUP($B69, 'High Selection'!$B$1:$U$60, AM$14, 0)</f>
        <v>3</v>
      </c>
      <c r="AN69">
        <f>VLOOKUP($B69, 'High Selection'!$B$1:$U$60, AN$14, 0)</f>
        <v>0</v>
      </c>
    </row>
    <row r="70" spans="2:40" x14ac:dyDescent="0.3">
      <c r="B70" t="s">
        <v>119</v>
      </c>
      <c r="C70">
        <f>COUNTIF('All Players'!$A$1:$C$100,B70)</f>
        <v>1</v>
      </c>
      <c r="D70">
        <f>--NOT(ISNA(AF70))</f>
        <v>0</v>
      </c>
      <c r="E70">
        <f>--NOT(ISNA(AI70))</f>
        <v>0</v>
      </c>
      <c r="F70">
        <f>--NOT(ISNA(AL70))</f>
        <v>1</v>
      </c>
      <c r="G70">
        <f>_xlfn.IFNA(AF70, 0)+_xlfn.IFNA(AI70, 0)+_xlfn.IFNA(AL70, 0)</f>
        <v>1</v>
      </c>
      <c r="H70">
        <f>_xlfn.IFNA(AG70, 0)+_xlfn.IFNA(AJ70, 0)+_xlfn.IFNA(AM70, 0)</f>
        <v>0</v>
      </c>
      <c r="I70">
        <f>_xlfn.IFNA(AH70, 0)+_xlfn.IFNA(AK70, 0)+_xlfn.IFNA(AN70, 0)</f>
        <v>0</v>
      </c>
      <c r="J70" t="s">
        <v>214</v>
      </c>
      <c r="K70">
        <v>27</v>
      </c>
      <c r="L70" s="3">
        <v>7280000</v>
      </c>
      <c r="M70" s="3">
        <v>7560000</v>
      </c>
      <c r="N70" s="3">
        <v>7520000</v>
      </c>
      <c r="O70" s="3">
        <v>7550000</v>
      </c>
      <c r="P70" s="3">
        <v>7530000</v>
      </c>
      <c r="Q70" s="3">
        <v>7550000</v>
      </c>
      <c r="R70" s="3">
        <v>7620000</v>
      </c>
      <c r="S70" s="3">
        <v>7550000</v>
      </c>
      <c r="T70" s="3">
        <v>7570000</v>
      </c>
      <c r="U70" s="3">
        <v>7730000</v>
      </c>
      <c r="V70" s="3">
        <v>28400000</v>
      </c>
      <c r="W70" s="3">
        <v>24800000</v>
      </c>
      <c r="X70" s="3">
        <v>21200000</v>
      </c>
      <c r="Y70" s="3">
        <v>17800000</v>
      </c>
      <c r="Z70" s="3">
        <v>14600000</v>
      </c>
      <c r="AA70" s="3">
        <v>11700000</v>
      </c>
      <c r="AB70" s="3">
        <v>9200000</v>
      </c>
      <c r="AC70" s="3">
        <v>7100000</v>
      </c>
      <c r="AD70" s="3">
        <v>5400000</v>
      </c>
      <c r="AE70" s="3">
        <v>4000000</v>
      </c>
      <c r="AF70" t="e">
        <f>VLOOKUP($B70, 'Low Selection'!$B$1:$U$60, AF$14, 0)</f>
        <v>#N/A</v>
      </c>
      <c r="AG70" t="e">
        <f>VLOOKUP($B70, 'Low Selection'!$B$1:$U$60, AG$14, 0)</f>
        <v>#N/A</v>
      </c>
      <c r="AH70" t="e">
        <f>VLOOKUP($B70, 'Low Selection'!$B$1:$U$60, AH$14, 0)</f>
        <v>#N/A</v>
      </c>
      <c r="AI70" t="e">
        <f>VLOOKUP($B70, 'Mid Selection'!$B$1:$U$60, AI$14, 0)</f>
        <v>#N/A</v>
      </c>
      <c r="AJ70" t="e">
        <f>VLOOKUP($B70, 'Mid Selection'!$B$1:$U$60, AJ$14, 0)</f>
        <v>#N/A</v>
      </c>
      <c r="AK70" t="e">
        <f>VLOOKUP($B70, 'Mid Selection'!$B$1:$U$60, AK$14, 0)</f>
        <v>#N/A</v>
      </c>
      <c r="AL70">
        <f>VLOOKUP($B70, 'High Selection'!$B$1:$U$60, AL$14, 0)</f>
        <v>1</v>
      </c>
      <c r="AM70">
        <f>VLOOKUP($B70, 'High Selection'!$B$1:$U$60, AM$14, 0)</f>
        <v>0</v>
      </c>
      <c r="AN70">
        <f>VLOOKUP($B70, 'High Selection'!$B$1:$U$60, AN$14, 0)</f>
        <v>0</v>
      </c>
    </row>
    <row r="71" spans="2:40" x14ac:dyDescent="0.3">
      <c r="B71" t="s">
        <v>33</v>
      </c>
      <c r="C71">
        <f>COUNTIF('All Players'!$A$1:$C$100,B71)</f>
        <v>3</v>
      </c>
      <c r="D71">
        <f>--NOT(ISNA(AF71))</f>
        <v>1</v>
      </c>
      <c r="E71">
        <f>--NOT(ISNA(AI71))</f>
        <v>1</v>
      </c>
      <c r="F71">
        <f>--NOT(ISNA(AL71))</f>
        <v>1</v>
      </c>
      <c r="G71">
        <f>_xlfn.IFNA(AF71, 0)+_xlfn.IFNA(AI71, 0)+_xlfn.IFNA(AL71, 0)</f>
        <v>0</v>
      </c>
      <c r="H71">
        <f>_xlfn.IFNA(AG71, 0)+_xlfn.IFNA(AJ71, 0)+_xlfn.IFNA(AM71, 0)</f>
        <v>19</v>
      </c>
      <c r="I71">
        <f>_xlfn.IFNA(AH71, 0)+_xlfn.IFNA(AK71, 0)+_xlfn.IFNA(AN71, 0)</f>
        <v>0</v>
      </c>
      <c r="J71" t="s">
        <v>214</v>
      </c>
      <c r="K71">
        <v>26</v>
      </c>
      <c r="L71" s="3">
        <v>680000</v>
      </c>
      <c r="M71" s="3">
        <v>720000</v>
      </c>
      <c r="N71" s="3">
        <v>710000</v>
      </c>
      <c r="O71" s="3">
        <v>700000</v>
      </c>
      <c r="P71" s="3">
        <v>710000</v>
      </c>
      <c r="Q71" s="3">
        <v>700000</v>
      </c>
      <c r="R71" s="3">
        <v>710000</v>
      </c>
      <c r="S71" s="3">
        <v>710000</v>
      </c>
      <c r="T71" s="3">
        <v>700000</v>
      </c>
      <c r="U71" s="3">
        <v>710000</v>
      </c>
      <c r="V71" s="3">
        <v>27800000</v>
      </c>
      <c r="W71" s="3">
        <v>24800000</v>
      </c>
      <c r="X71" s="3">
        <v>21700000</v>
      </c>
      <c r="Y71" s="3">
        <v>18500000</v>
      </c>
      <c r="Z71" s="3">
        <v>15500000</v>
      </c>
      <c r="AA71" s="3">
        <v>12800000</v>
      </c>
      <c r="AB71" s="3">
        <v>10200000</v>
      </c>
      <c r="AC71" s="3">
        <v>8100000</v>
      </c>
      <c r="AD71" s="3">
        <v>6200000</v>
      </c>
      <c r="AE71" s="3">
        <v>4700000</v>
      </c>
      <c r="AF71">
        <f>VLOOKUP($B71, 'Low Selection'!$B$1:$U$60, AF$14, 0)</f>
        <v>0</v>
      </c>
      <c r="AG71">
        <f>VLOOKUP($B71, 'Low Selection'!$B$1:$U$60, AG$14, 0)</f>
        <v>10</v>
      </c>
      <c r="AH71">
        <f>VLOOKUP($B71, 'Low Selection'!$B$1:$U$60, AH$14, 0)</f>
        <v>0</v>
      </c>
      <c r="AI71">
        <f>VLOOKUP($B71, 'Mid Selection'!$B$1:$U$60, AI$14, 0)</f>
        <v>0</v>
      </c>
      <c r="AJ71">
        <f>VLOOKUP($B71, 'Mid Selection'!$B$1:$U$60, AJ$14, 0)</f>
        <v>5</v>
      </c>
      <c r="AK71">
        <f>VLOOKUP($B71, 'Mid Selection'!$B$1:$U$60, AK$14, 0)</f>
        <v>0</v>
      </c>
      <c r="AL71">
        <f>VLOOKUP($B71, 'High Selection'!$B$1:$U$60, AL$14, 0)</f>
        <v>0</v>
      </c>
      <c r="AM71">
        <f>VLOOKUP($B71, 'High Selection'!$B$1:$U$60, AM$14, 0)</f>
        <v>4</v>
      </c>
      <c r="AN71">
        <f>VLOOKUP($B71, 'High Selection'!$B$1:$U$60, AN$14, 0)</f>
        <v>0</v>
      </c>
    </row>
    <row r="72" spans="2:40" x14ac:dyDescent="0.3">
      <c r="B72" t="s">
        <v>113</v>
      </c>
      <c r="C72">
        <f>COUNTIF('All Players'!$A$1:$C$100,B72)</f>
        <v>2</v>
      </c>
      <c r="D72">
        <f>--NOT(ISNA(AF72))</f>
        <v>0</v>
      </c>
      <c r="E72">
        <f>--NOT(ISNA(AI72))</f>
        <v>1</v>
      </c>
      <c r="F72">
        <f>--NOT(ISNA(AL72))</f>
        <v>1</v>
      </c>
      <c r="G72">
        <f>_xlfn.IFNA(AF72, 0)+_xlfn.IFNA(AI72, 0)+_xlfn.IFNA(AL72, 0)</f>
        <v>0</v>
      </c>
      <c r="H72">
        <f>_xlfn.IFNA(AG72, 0)+_xlfn.IFNA(AJ72, 0)+_xlfn.IFNA(AM72, 0)</f>
        <v>6</v>
      </c>
      <c r="I72">
        <f>_xlfn.IFNA(AH72, 0)+_xlfn.IFNA(AK72, 0)+_xlfn.IFNA(AN72, 0)</f>
        <v>0</v>
      </c>
      <c r="J72" t="s">
        <v>214</v>
      </c>
      <c r="K72">
        <v>22</v>
      </c>
      <c r="L72" s="3">
        <v>5000000</v>
      </c>
      <c r="M72" s="3">
        <v>5220000</v>
      </c>
      <c r="N72" s="3">
        <v>5190000</v>
      </c>
      <c r="O72" s="3">
        <v>5220000</v>
      </c>
      <c r="P72" s="3">
        <v>5170000</v>
      </c>
      <c r="Q72" s="3">
        <v>5240000</v>
      </c>
      <c r="R72" s="3">
        <v>5220000</v>
      </c>
      <c r="S72" s="3">
        <v>5160000</v>
      </c>
      <c r="T72" s="3">
        <v>5190000</v>
      </c>
      <c r="U72" s="3">
        <v>5170000</v>
      </c>
      <c r="V72" s="3">
        <v>27800000</v>
      </c>
      <c r="W72" s="3">
        <v>27000000</v>
      </c>
      <c r="X72" s="3">
        <v>25600000</v>
      </c>
      <c r="Y72" s="3">
        <v>23900000</v>
      </c>
      <c r="Z72" s="3">
        <v>21800000</v>
      </c>
      <c r="AA72" s="3">
        <v>19400000</v>
      </c>
      <c r="AB72" s="3">
        <v>17000000</v>
      </c>
      <c r="AC72" s="3">
        <v>14500000</v>
      </c>
      <c r="AD72" s="3">
        <v>12200000</v>
      </c>
      <c r="AE72" s="3">
        <v>10000000</v>
      </c>
      <c r="AF72" t="e">
        <f>VLOOKUP($B72, 'Low Selection'!$B$1:$U$60, AF$14, 0)</f>
        <v>#N/A</v>
      </c>
      <c r="AG72" t="e">
        <f>VLOOKUP($B72, 'Low Selection'!$B$1:$U$60, AG$14, 0)</f>
        <v>#N/A</v>
      </c>
      <c r="AH72" t="e">
        <f>VLOOKUP($B72, 'Low Selection'!$B$1:$U$60, AH$14, 0)</f>
        <v>#N/A</v>
      </c>
      <c r="AI72">
        <f>VLOOKUP($B72, 'Mid Selection'!$B$1:$U$60, AI$14, 0)</f>
        <v>0</v>
      </c>
      <c r="AJ72">
        <f>VLOOKUP($B72, 'Mid Selection'!$B$1:$U$60, AJ$14, 0)</f>
        <v>1</v>
      </c>
      <c r="AK72">
        <f>VLOOKUP($B72, 'Mid Selection'!$B$1:$U$60, AK$14, 0)</f>
        <v>0</v>
      </c>
      <c r="AL72">
        <f>VLOOKUP($B72, 'High Selection'!$B$1:$U$60, AL$14, 0)</f>
        <v>0</v>
      </c>
      <c r="AM72">
        <f>VLOOKUP($B72, 'High Selection'!$B$1:$U$60, AM$14, 0)</f>
        <v>5</v>
      </c>
      <c r="AN72">
        <f>VLOOKUP($B72, 'High Selection'!$B$1:$U$60, AN$14, 0)</f>
        <v>0</v>
      </c>
    </row>
    <row r="73" spans="2:40" x14ac:dyDescent="0.3">
      <c r="B73" t="s">
        <v>141</v>
      </c>
      <c r="C73">
        <f>COUNTIF('All Players'!$A$1:$C$100,B73)</f>
        <v>3</v>
      </c>
      <c r="D73">
        <f>--NOT(ISNA(AF73))</f>
        <v>1</v>
      </c>
      <c r="E73">
        <f>--NOT(ISNA(AI73))</f>
        <v>0</v>
      </c>
      <c r="F73">
        <f>--NOT(ISNA(AL73))</f>
        <v>1</v>
      </c>
      <c r="G73">
        <f>_xlfn.IFNA(AF73, 0)+_xlfn.IFNA(AI73, 0)+_xlfn.IFNA(AL73, 0)</f>
        <v>11</v>
      </c>
      <c r="H73">
        <f>_xlfn.IFNA(AG73, 0)+_xlfn.IFNA(AJ73, 0)+_xlfn.IFNA(AM73, 0)</f>
        <v>0</v>
      </c>
      <c r="I73">
        <f>_xlfn.IFNA(AH73, 0)+_xlfn.IFNA(AK73, 0)+_xlfn.IFNA(AN73, 0)</f>
        <v>0</v>
      </c>
      <c r="J73" t="s">
        <v>214</v>
      </c>
      <c r="K73">
        <v>20</v>
      </c>
      <c r="L73" s="3">
        <v>5080000</v>
      </c>
      <c r="M73" s="3">
        <v>5320000</v>
      </c>
      <c r="N73" s="3">
        <v>5320000</v>
      </c>
      <c r="O73" s="3">
        <v>5300000</v>
      </c>
      <c r="P73" s="3">
        <v>5280000</v>
      </c>
      <c r="Q73" s="3">
        <v>5300000</v>
      </c>
      <c r="R73" s="3">
        <v>5250000</v>
      </c>
      <c r="S73" s="3">
        <v>5320000</v>
      </c>
      <c r="T73" s="3">
        <v>5310000</v>
      </c>
      <c r="U73" s="3">
        <v>5240000</v>
      </c>
      <c r="V73" s="3">
        <v>27800000</v>
      </c>
      <c r="W73" s="3">
        <v>28100000</v>
      </c>
      <c r="X73" s="3">
        <v>27900000</v>
      </c>
      <c r="Y73" s="3">
        <v>27100000</v>
      </c>
      <c r="Z73" s="3">
        <v>25800000</v>
      </c>
      <c r="AA73" s="3">
        <v>24000000</v>
      </c>
      <c r="AB73" s="3">
        <v>21900000</v>
      </c>
      <c r="AC73" s="3">
        <v>19600000</v>
      </c>
      <c r="AD73" s="3">
        <v>17100000</v>
      </c>
      <c r="AE73" s="3">
        <v>14600000</v>
      </c>
      <c r="AF73">
        <f>VLOOKUP($B73, 'Low Selection'!$B$1:$U$60, AF$14, 0)</f>
        <v>3</v>
      </c>
      <c r="AG73">
        <f>VLOOKUP($B73, 'Low Selection'!$B$1:$U$60, AG$14, 0)</f>
        <v>0</v>
      </c>
      <c r="AH73">
        <f>VLOOKUP($B73, 'Low Selection'!$B$1:$U$60, AH$14, 0)</f>
        <v>0</v>
      </c>
      <c r="AI73" t="e">
        <f>VLOOKUP($B73, 'Mid Selection'!$B$1:$U$60, AI$14, 0)</f>
        <v>#N/A</v>
      </c>
      <c r="AJ73" t="e">
        <f>VLOOKUP($B73, 'Mid Selection'!$B$1:$U$60, AJ$14, 0)</f>
        <v>#N/A</v>
      </c>
      <c r="AK73" t="e">
        <f>VLOOKUP($B73, 'Mid Selection'!$B$1:$U$60, AK$14, 0)</f>
        <v>#N/A</v>
      </c>
      <c r="AL73">
        <f>VLOOKUP($B73, 'High Selection'!$B$1:$U$60, AL$14, 0)</f>
        <v>8</v>
      </c>
      <c r="AM73">
        <f>VLOOKUP($B73, 'High Selection'!$B$1:$U$60, AM$14, 0)</f>
        <v>0</v>
      </c>
      <c r="AN73">
        <f>VLOOKUP($B73, 'High Selection'!$B$1:$U$60, AN$14, 0)</f>
        <v>0</v>
      </c>
    </row>
    <row r="74" spans="2:40" x14ac:dyDescent="0.3">
      <c r="B74" t="s">
        <v>153</v>
      </c>
      <c r="C74">
        <f>COUNTIF('All Players'!$A$1:$C$100,B74)</f>
        <v>2</v>
      </c>
      <c r="D74">
        <f>--NOT(ISNA(AF74))</f>
        <v>0</v>
      </c>
      <c r="E74">
        <f>--NOT(ISNA(AI74))</f>
        <v>0</v>
      </c>
      <c r="F74">
        <f>--NOT(ISNA(AL74))</f>
        <v>0</v>
      </c>
      <c r="G74">
        <f>_xlfn.IFNA(AF74, 0)+_xlfn.IFNA(AI74, 0)+_xlfn.IFNA(AL74, 0)</f>
        <v>0</v>
      </c>
      <c r="H74">
        <f>_xlfn.IFNA(AG74, 0)+_xlfn.IFNA(AJ74, 0)+_xlfn.IFNA(AM74, 0)</f>
        <v>0</v>
      </c>
      <c r="I74">
        <f>_xlfn.IFNA(AH74, 0)+_xlfn.IFNA(AK74, 0)+_xlfn.IFNA(AN74, 0)</f>
        <v>0</v>
      </c>
      <c r="J74" t="s">
        <v>214</v>
      </c>
      <c r="K74">
        <v>23</v>
      </c>
      <c r="L74" s="3">
        <v>4810000</v>
      </c>
      <c r="M74" s="3">
        <v>4970000</v>
      </c>
      <c r="N74" s="3">
        <v>5020000</v>
      </c>
      <c r="O74" s="3">
        <v>4970000</v>
      </c>
      <c r="P74" s="3">
        <v>5040000</v>
      </c>
      <c r="Q74" s="3">
        <v>5020000</v>
      </c>
      <c r="R74" s="3">
        <v>4970000</v>
      </c>
      <c r="S74" s="3">
        <v>4990000</v>
      </c>
      <c r="T74" s="3">
        <v>4980000</v>
      </c>
      <c r="U74" s="3">
        <v>4990000</v>
      </c>
      <c r="V74" s="3">
        <v>27800000</v>
      </c>
      <c r="W74" s="3">
        <v>26200000</v>
      </c>
      <c r="X74" s="3">
        <v>24400000</v>
      </c>
      <c r="Y74" s="3">
        <v>22400000</v>
      </c>
      <c r="Z74" s="3">
        <v>20300000</v>
      </c>
      <c r="AA74" s="3">
        <v>18100000</v>
      </c>
      <c r="AB74" s="3">
        <v>16000000</v>
      </c>
      <c r="AC74" s="3">
        <v>13900000</v>
      </c>
      <c r="AD74" s="3">
        <v>12000000</v>
      </c>
      <c r="AE74" s="3">
        <v>10200000</v>
      </c>
      <c r="AF74" t="e">
        <f>VLOOKUP($B74, 'Low Selection'!$B$1:$U$60, AF$14, 0)</f>
        <v>#N/A</v>
      </c>
      <c r="AG74" t="e">
        <f>VLOOKUP($B74, 'Low Selection'!$B$1:$U$60, AG$14, 0)</f>
        <v>#N/A</v>
      </c>
      <c r="AH74" t="e">
        <f>VLOOKUP($B74, 'Low Selection'!$B$1:$U$60, AH$14, 0)</f>
        <v>#N/A</v>
      </c>
      <c r="AI74" t="e">
        <f>VLOOKUP($B74, 'Mid Selection'!$B$1:$U$60, AI$14, 0)</f>
        <v>#N/A</v>
      </c>
      <c r="AJ74" t="e">
        <f>VLOOKUP($B74, 'Mid Selection'!$B$1:$U$60, AJ$14, 0)</f>
        <v>#N/A</v>
      </c>
      <c r="AK74" t="e">
        <f>VLOOKUP($B74, 'Mid Selection'!$B$1:$U$60, AK$14, 0)</f>
        <v>#N/A</v>
      </c>
      <c r="AL74" t="e">
        <f>VLOOKUP($B74, 'High Selection'!$B$1:$U$60, AL$14, 0)</f>
        <v>#N/A</v>
      </c>
      <c r="AM74" t="e">
        <f>VLOOKUP($B74, 'High Selection'!$B$1:$U$60, AM$14, 0)</f>
        <v>#N/A</v>
      </c>
      <c r="AN74" t="e">
        <f>VLOOKUP($B74, 'High Selection'!$B$1:$U$60, AN$14, 0)</f>
        <v>#N/A</v>
      </c>
    </row>
    <row r="75" spans="2:40" x14ac:dyDescent="0.3">
      <c r="B75" t="s">
        <v>201</v>
      </c>
      <c r="C75">
        <f>COUNTIF('All Players'!$A$1:$C$100,B75)</f>
        <v>2</v>
      </c>
      <c r="D75">
        <f>--NOT(ISNA(AF75))</f>
        <v>1</v>
      </c>
      <c r="E75">
        <f>--NOT(ISNA(AI75))</f>
        <v>0</v>
      </c>
      <c r="F75">
        <f>--NOT(ISNA(AL75))</f>
        <v>0</v>
      </c>
      <c r="G75">
        <f>_xlfn.IFNA(AF75, 0)+_xlfn.IFNA(AI75, 0)+_xlfn.IFNA(AL75, 0)</f>
        <v>2</v>
      </c>
      <c r="H75">
        <f>_xlfn.IFNA(AG75, 0)+_xlfn.IFNA(AJ75, 0)+_xlfn.IFNA(AM75, 0)</f>
        <v>0</v>
      </c>
      <c r="I75">
        <f>_xlfn.IFNA(AH75, 0)+_xlfn.IFNA(AK75, 0)+_xlfn.IFNA(AN75, 0)</f>
        <v>0</v>
      </c>
      <c r="J75" t="s">
        <v>214</v>
      </c>
      <c r="K75">
        <v>22</v>
      </c>
      <c r="L75" s="3">
        <v>26070000</v>
      </c>
      <c r="M75" s="3">
        <v>27210000</v>
      </c>
      <c r="N75" s="3">
        <v>27080000</v>
      </c>
      <c r="O75" s="3">
        <v>27210000</v>
      </c>
      <c r="P75" s="3">
        <v>26950000</v>
      </c>
      <c r="Q75" s="3">
        <v>27310000</v>
      </c>
      <c r="R75" s="3">
        <v>27230000</v>
      </c>
      <c r="S75" s="3">
        <v>26910000</v>
      </c>
      <c r="T75" s="3">
        <v>27050000</v>
      </c>
      <c r="U75" s="3">
        <v>26980000</v>
      </c>
      <c r="V75" s="3">
        <v>27800000</v>
      </c>
      <c r="W75" s="3">
        <v>27000000</v>
      </c>
      <c r="X75" s="3">
        <v>25700000</v>
      </c>
      <c r="Y75" s="3">
        <v>23900000</v>
      </c>
      <c r="Z75" s="3">
        <v>21800000</v>
      </c>
      <c r="AA75" s="3">
        <v>19500000</v>
      </c>
      <c r="AB75" s="3">
        <v>17000000</v>
      </c>
      <c r="AC75" s="3">
        <v>14600000</v>
      </c>
      <c r="AD75" s="3">
        <v>12200000</v>
      </c>
      <c r="AE75" s="3">
        <v>10000000</v>
      </c>
      <c r="AF75">
        <f>VLOOKUP($B75, 'Low Selection'!$B$1:$U$60, AF$14, 0)</f>
        <v>2</v>
      </c>
      <c r="AG75">
        <f>VLOOKUP($B75, 'Low Selection'!$B$1:$U$60, AG$14, 0)</f>
        <v>0</v>
      </c>
      <c r="AH75">
        <f>VLOOKUP($B75, 'Low Selection'!$B$1:$U$60, AH$14, 0)</f>
        <v>0</v>
      </c>
      <c r="AI75" t="e">
        <f>VLOOKUP($B75, 'Mid Selection'!$B$1:$U$60, AI$14, 0)</f>
        <v>#N/A</v>
      </c>
      <c r="AJ75" t="e">
        <f>VLOOKUP($B75, 'Mid Selection'!$B$1:$U$60, AJ$14, 0)</f>
        <v>#N/A</v>
      </c>
      <c r="AK75" t="e">
        <f>VLOOKUP($B75, 'Mid Selection'!$B$1:$U$60, AK$14, 0)</f>
        <v>#N/A</v>
      </c>
      <c r="AL75" t="e">
        <f>VLOOKUP($B75, 'High Selection'!$B$1:$U$60, AL$14, 0)</f>
        <v>#N/A</v>
      </c>
      <c r="AM75" t="e">
        <f>VLOOKUP($B75, 'High Selection'!$B$1:$U$60, AM$14, 0)</f>
        <v>#N/A</v>
      </c>
      <c r="AN75" t="e">
        <f>VLOOKUP($B75, 'High Selection'!$B$1:$U$60, AN$14, 0)</f>
        <v>#N/A</v>
      </c>
    </row>
    <row r="76" spans="2:40" x14ac:dyDescent="0.3">
      <c r="B76" t="s">
        <v>191</v>
      </c>
      <c r="C76">
        <f>COUNTIF('All Players'!$A$1:$C$100,B76)</f>
        <v>2</v>
      </c>
      <c r="D76">
        <f>--NOT(ISNA(AF76))</f>
        <v>1</v>
      </c>
      <c r="E76">
        <f>--NOT(ISNA(AI76))</f>
        <v>0</v>
      </c>
      <c r="F76">
        <f>--NOT(ISNA(AL76))</f>
        <v>0</v>
      </c>
      <c r="G76">
        <f>_xlfn.IFNA(AF76, 0)+_xlfn.IFNA(AI76, 0)+_xlfn.IFNA(AL76, 0)</f>
        <v>2</v>
      </c>
      <c r="H76">
        <f>_xlfn.IFNA(AG76, 0)+_xlfn.IFNA(AJ76, 0)+_xlfn.IFNA(AM76, 0)</f>
        <v>0</v>
      </c>
      <c r="I76">
        <f>_xlfn.IFNA(AH76, 0)+_xlfn.IFNA(AK76, 0)+_xlfn.IFNA(AN76, 0)</f>
        <v>0</v>
      </c>
      <c r="J76" t="s">
        <v>214</v>
      </c>
      <c r="K76">
        <v>26</v>
      </c>
      <c r="L76" s="3">
        <v>26580000</v>
      </c>
      <c r="M76" s="3">
        <v>27850000</v>
      </c>
      <c r="N76" s="3">
        <v>27760000</v>
      </c>
      <c r="O76" s="3">
        <v>27440000</v>
      </c>
      <c r="P76" s="3">
        <v>27580000</v>
      </c>
      <c r="Q76" s="3">
        <v>27510000</v>
      </c>
      <c r="R76" s="3">
        <v>27560000</v>
      </c>
      <c r="S76" s="3">
        <v>27810000</v>
      </c>
      <c r="T76" s="3">
        <v>27560000</v>
      </c>
      <c r="U76" s="3">
        <v>27650000</v>
      </c>
      <c r="V76" s="3">
        <v>26300000</v>
      </c>
      <c r="W76" s="3">
        <v>23900000</v>
      </c>
      <c r="X76" s="3">
        <v>21300000</v>
      </c>
      <c r="Y76" s="3">
        <v>18800000</v>
      </c>
      <c r="Z76" s="3">
        <v>16400000</v>
      </c>
      <c r="AA76" s="3">
        <v>14100000</v>
      </c>
      <c r="AB76" s="3">
        <v>12000000</v>
      </c>
      <c r="AC76" s="3">
        <v>10000000</v>
      </c>
      <c r="AD76" s="3">
        <v>8300000</v>
      </c>
      <c r="AE76" s="3">
        <v>6800000</v>
      </c>
      <c r="AF76">
        <f>VLOOKUP($B76, 'Low Selection'!$B$1:$U$60, AF$14, 0)</f>
        <v>2</v>
      </c>
      <c r="AG76">
        <f>VLOOKUP($B76, 'Low Selection'!$B$1:$U$60, AG$14, 0)</f>
        <v>0</v>
      </c>
      <c r="AH76">
        <f>VLOOKUP($B76, 'Low Selection'!$B$1:$U$60, AH$14, 0)</f>
        <v>0</v>
      </c>
      <c r="AI76" t="e">
        <f>VLOOKUP($B76, 'Mid Selection'!$B$1:$U$60, AI$14, 0)</f>
        <v>#N/A</v>
      </c>
      <c r="AJ76" t="e">
        <f>VLOOKUP($B76, 'Mid Selection'!$B$1:$U$60, AJ$14, 0)</f>
        <v>#N/A</v>
      </c>
      <c r="AK76" t="e">
        <f>VLOOKUP($B76, 'Mid Selection'!$B$1:$U$60, AK$14, 0)</f>
        <v>#N/A</v>
      </c>
      <c r="AL76" t="e">
        <f>VLOOKUP($B76, 'High Selection'!$B$1:$U$60, AL$14, 0)</f>
        <v>#N/A</v>
      </c>
      <c r="AM76" t="e">
        <f>VLOOKUP($B76, 'High Selection'!$B$1:$U$60, AM$14, 0)</f>
        <v>#N/A</v>
      </c>
      <c r="AN76" t="e">
        <f>VLOOKUP($B76, 'High Selection'!$B$1:$U$60, AN$14, 0)</f>
        <v>#N/A</v>
      </c>
    </row>
    <row r="77" spans="2:40" x14ac:dyDescent="0.3">
      <c r="B77" t="s">
        <v>38</v>
      </c>
      <c r="C77">
        <f>COUNTIF('All Players'!$A$1:$C$100,B77)</f>
        <v>2</v>
      </c>
      <c r="D77">
        <f>--NOT(ISNA(AF77))</f>
        <v>0</v>
      </c>
      <c r="E77">
        <f>--NOT(ISNA(AI77))</f>
        <v>1</v>
      </c>
      <c r="F77">
        <f>--NOT(ISNA(AL77))</f>
        <v>1</v>
      </c>
      <c r="G77">
        <f>_xlfn.IFNA(AF77, 0)+_xlfn.IFNA(AI77, 0)+_xlfn.IFNA(AL77, 0)</f>
        <v>4</v>
      </c>
      <c r="H77">
        <f>_xlfn.IFNA(AG77, 0)+_xlfn.IFNA(AJ77, 0)+_xlfn.IFNA(AM77, 0)</f>
        <v>0</v>
      </c>
      <c r="I77">
        <f>_xlfn.IFNA(AH77, 0)+_xlfn.IFNA(AK77, 0)+_xlfn.IFNA(AN77, 0)</f>
        <v>0</v>
      </c>
      <c r="J77" t="s">
        <v>214</v>
      </c>
      <c r="K77">
        <v>21</v>
      </c>
      <c r="L77" s="3">
        <v>8320000</v>
      </c>
      <c r="M77" s="3">
        <v>8720000</v>
      </c>
      <c r="N77" s="3">
        <v>8690000</v>
      </c>
      <c r="O77" s="3">
        <v>8640000</v>
      </c>
      <c r="P77" s="3">
        <v>8680000</v>
      </c>
      <c r="Q77" s="3">
        <v>8600000</v>
      </c>
      <c r="R77" s="3">
        <v>8720000</v>
      </c>
      <c r="S77" s="3">
        <v>8690000</v>
      </c>
      <c r="T77" s="3">
        <v>8590000</v>
      </c>
      <c r="U77" s="3">
        <v>8630000</v>
      </c>
      <c r="V77" s="3">
        <v>26100000</v>
      </c>
      <c r="W77" s="3">
        <v>25900000</v>
      </c>
      <c r="X77" s="3">
        <v>25200000</v>
      </c>
      <c r="Y77" s="3">
        <v>23900000</v>
      </c>
      <c r="Z77" s="3">
        <v>22300000</v>
      </c>
      <c r="AA77" s="3">
        <v>20300000</v>
      </c>
      <c r="AB77" s="3">
        <v>18100000</v>
      </c>
      <c r="AC77" s="3">
        <v>15900000</v>
      </c>
      <c r="AD77" s="3">
        <v>13600000</v>
      </c>
      <c r="AE77" s="3">
        <v>11400000</v>
      </c>
      <c r="AF77" t="e">
        <f>VLOOKUP($B77, 'Low Selection'!$B$1:$U$60, AF$14, 0)</f>
        <v>#N/A</v>
      </c>
      <c r="AG77" t="e">
        <f>VLOOKUP($B77, 'Low Selection'!$B$1:$U$60, AG$14, 0)</f>
        <v>#N/A</v>
      </c>
      <c r="AH77" t="e">
        <f>VLOOKUP($B77, 'Low Selection'!$B$1:$U$60, AH$14, 0)</f>
        <v>#N/A</v>
      </c>
      <c r="AI77">
        <f>VLOOKUP($B77, 'Mid Selection'!$B$1:$U$60, AI$14, 0)</f>
        <v>1</v>
      </c>
      <c r="AJ77">
        <f>VLOOKUP($B77, 'Mid Selection'!$B$1:$U$60, AJ$14, 0)</f>
        <v>0</v>
      </c>
      <c r="AK77">
        <f>VLOOKUP($B77, 'Mid Selection'!$B$1:$U$60, AK$14, 0)</f>
        <v>0</v>
      </c>
      <c r="AL77">
        <f>VLOOKUP($B77, 'High Selection'!$B$1:$U$60, AL$14, 0)</f>
        <v>3</v>
      </c>
      <c r="AM77">
        <f>VLOOKUP($B77, 'High Selection'!$B$1:$U$60, AM$14, 0)</f>
        <v>0</v>
      </c>
      <c r="AN77">
        <f>VLOOKUP($B77, 'High Selection'!$B$1:$U$60, AN$14, 0)</f>
        <v>0</v>
      </c>
    </row>
    <row r="78" spans="2:40" x14ac:dyDescent="0.3">
      <c r="B78" t="s">
        <v>183</v>
      </c>
      <c r="C78">
        <f>COUNTIF('All Players'!$A$1:$C$100,B78)</f>
        <v>2</v>
      </c>
      <c r="D78">
        <f>--NOT(ISNA(AF78))</f>
        <v>1</v>
      </c>
      <c r="E78">
        <f>--NOT(ISNA(AI78))</f>
        <v>1</v>
      </c>
      <c r="F78">
        <f>--NOT(ISNA(AL78))</f>
        <v>0</v>
      </c>
      <c r="G78">
        <f>_xlfn.IFNA(AF78, 0)+_xlfn.IFNA(AI78, 0)+_xlfn.IFNA(AL78, 0)</f>
        <v>7</v>
      </c>
      <c r="H78">
        <f>_xlfn.IFNA(AG78, 0)+_xlfn.IFNA(AJ78, 0)+_xlfn.IFNA(AM78, 0)</f>
        <v>0</v>
      </c>
      <c r="I78">
        <f>_xlfn.IFNA(AH78, 0)+_xlfn.IFNA(AK78, 0)+_xlfn.IFNA(AN78, 0)</f>
        <v>0</v>
      </c>
      <c r="J78" t="s">
        <v>214</v>
      </c>
      <c r="K78">
        <v>26</v>
      </c>
      <c r="L78" s="3">
        <v>28640000</v>
      </c>
      <c r="M78" s="3">
        <v>29570000</v>
      </c>
      <c r="N78" s="3">
        <v>29910000</v>
      </c>
      <c r="O78" s="3">
        <v>29570000</v>
      </c>
      <c r="P78" s="3">
        <v>29710000</v>
      </c>
      <c r="Q78" s="3">
        <v>29640000</v>
      </c>
      <c r="R78" s="3">
        <v>29700000</v>
      </c>
      <c r="S78" s="3">
        <v>29970000</v>
      </c>
      <c r="T78" s="3">
        <v>29690000</v>
      </c>
      <c r="U78" s="3">
        <v>29790000</v>
      </c>
      <c r="V78" s="3">
        <v>26100000</v>
      </c>
      <c r="W78" s="3">
        <v>23300000</v>
      </c>
      <c r="X78" s="3">
        <v>20400000</v>
      </c>
      <c r="Y78" s="3">
        <v>17400000</v>
      </c>
      <c r="Z78" s="3">
        <v>14600000</v>
      </c>
      <c r="AA78" s="3">
        <v>12000000</v>
      </c>
      <c r="AB78" s="3">
        <v>9600000</v>
      </c>
      <c r="AC78" s="3">
        <v>7600000</v>
      </c>
      <c r="AD78" s="3">
        <v>5800000</v>
      </c>
      <c r="AE78" s="3">
        <v>4400000</v>
      </c>
      <c r="AF78">
        <f>VLOOKUP($B78, 'Low Selection'!$B$1:$U$60, AF$14, 0)</f>
        <v>2</v>
      </c>
      <c r="AG78">
        <f>VLOOKUP($B78, 'Low Selection'!$B$1:$U$60, AG$14, 0)</f>
        <v>0</v>
      </c>
      <c r="AH78">
        <f>VLOOKUP($B78, 'Low Selection'!$B$1:$U$60, AH$14, 0)</f>
        <v>0</v>
      </c>
      <c r="AI78">
        <f>VLOOKUP($B78, 'Mid Selection'!$B$1:$U$60, AI$14, 0)</f>
        <v>5</v>
      </c>
      <c r="AJ78">
        <f>VLOOKUP($B78, 'Mid Selection'!$B$1:$U$60, AJ$14, 0)</f>
        <v>0</v>
      </c>
      <c r="AK78">
        <f>VLOOKUP($B78, 'Mid Selection'!$B$1:$U$60, AK$14, 0)</f>
        <v>0</v>
      </c>
      <c r="AL78" t="e">
        <f>VLOOKUP($B78, 'High Selection'!$B$1:$U$60, AL$14, 0)</f>
        <v>#N/A</v>
      </c>
      <c r="AM78" t="e">
        <f>VLOOKUP($B78, 'High Selection'!$B$1:$U$60, AM$14, 0)</f>
        <v>#N/A</v>
      </c>
      <c r="AN78" t="e">
        <f>VLOOKUP($B78, 'High Selection'!$B$1:$U$60, AN$14, 0)</f>
        <v>#N/A</v>
      </c>
    </row>
    <row r="79" spans="2:40" x14ac:dyDescent="0.3">
      <c r="B79" t="s">
        <v>99</v>
      </c>
      <c r="C79">
        <f>COUNTIF('All Players'!$A$1:$C$100,B79)</f>
        <v>2</v>
      </c>
      <c r="D79">
        <f>--NOT(ISNA(AF79))</f>
        <v>0</v>
      </c>
      <c r="E79">
        <f>--NOT(ISNA(AI79))</f>
        <v>1</v>
      </c>
      <c r="F79">
        <f>--NOT(ISNA(AL79))</f>
        <v>1</v>
      </c>
      <c r="G79">
        <f>_xlfn.IFNA(AF79, 0)+_xlfn.IFNA(AI79, 0)+_xlfn.IFNA(AL79, 0)</f>
        <v>0</v>
      </c>
      <c r="H79">
        <f>_xlfn.IFNA(AG79, 0)+_xlfn.IFNA(AJ79, 0)+_xlfn.IFNA(AM79, 0)</f>
        <v>8</v>
      </c>
      <c r="I79">
        <f>_xlfn.IFNA(AH79, 0)+_xlfn.IFNA(AK79, 0)+_xlfn.IFNA(AN79, 0)</f>
        <v>0</v>
      </c>
      <c r="J79" t="s">
        <v>214</v>
      </c>
      <c r="K79">
        <v>21</v>
      </c>
      <c r="L79" s="3">
        <v>5110000</v>
      </c>
      <c r="M79" s="3">
        <v>5300000</v>
      </c>
      <c r="N79" s="3">
        <v>5330000</v>
      </c>
      <c r="O79" s="3">
        <v>5310000</v>
      </c>
      <c r="P79" s="3">
        <v>5330000</v>
      </c>
      <c r="Q79" s="3">
        <v>5280000</v>
      </c>
      <c r="R79" s="3">
        <v>5350000</v>
      </c>
      <c r="S79" s="3">
        <v>5340000</v>
      </c>
      <c r="T79" s="3">
        <v>5280000</v>
      </c>
      <c r="U79" s="3">
        <v>5300000</v>
      </c>
      <c r="V79" s="3">
        <v>24900000</v>
      </c>
      <c r="W79" s="3">
        <v>24700000</v>
      </c>
      <c r="X79" s="3">
        <v>24000000</v>
      </c>
      <c r="Y79" s="3">
        <v>22800000</v>
      </c>
      <c r="Z79" s="3">
        <v>21300000</v>
      </c>
      <c r="AA79" s="3">
        <v>19400000</v>
      </c>
      <c r="AB79" s="3">
        <v>17300000</v>
      </c>
      <c r="AC79" s="3">
        <v>15100000</v>
      </c>
      <c r="AD79" s="3">
        <v>12900000</v>
      </c>
      <c r="AE79" s="3">
        <v>10900000</v>
      </c>
      <c r="AF79" t="e">
        <f>VLOOKUP($B79, 'Low Selection'!$B$1:$U$60, AF$14, 0)</f>
        <v>#N/A</v>
      </c>
      <c r="AG79" t="e">
        <f>VLOOKUP($B79, 'Low Selection'!$B$1:$U$60, AG$14, 0)</f>
        <v>#N/A</v>
      </c>
      <c r="AH79" t="e">
        <f>VLOOKUP($B79, 'Low Selection'!$B$1:$U$60, AH$14, 0)</f>
        <v>#N/A</v>
      </c>
      <c r="AI79">
        <f>VLOOKUP($B79, 'Mid Selection'!$B$1:$U$60, AI$14, 0)</f>
        <v>0</v>
      </c>
      <c r="AJ79">
        <f>VLOOKUP($B79, 'Mid Selection'!$B$1:$U$60, AJ$14, 0)</f>
        <v>4</v>
      </c>
      <c r="AK79">
        <f>VLOOKUP($B79, 'Mid Selection'!$B$1:$U$60, AK$14, 0)</f>
        <v>0</v>
      </c>
      <c r="AL79">
        <f>VLOOKUP($B79, 'High Selection'!$B$1:$U$60, AL$14, 0)</f>
        <v>0</v>
      </c>
      <c r="AM79">
        <f>VLOOKUP($B79, 'High Selection'!$B$1:$U$60, AM$14, 0)</f>
        <v>4</v>
      </c>
      <c r="AN79">
        <f>VLOOKUP($B79, 'High Selection'!$B$1:$U$60, AN$14, 0)</f>
        <v>0</v>
      </c>
    </row>
    <row r="80" spans="2:40" x14ac:dyDescent="0.3">
      <c r="B80" t="s">
        <v>123</v>
      </c>
      <c r="C80">
        <f>COUNTIF('All Players'!$A$1:$C$100,B80)</f>
        <v>3</v>
      </c>
      <c r="D80">
        <f>--NOT(ISNA(AF80))</f>
        <v>1</v>
      </c>
      <c r="E80">
        <f>--NOT(ISNA(AI80))</f>
        <v>1</v>
      </c>
      <c r="F80">
        <f>--NOT(ISNA(AL80))</f>
        <v>1</v>
      </c>
      <c r="G80">
        <f>_xlfn.IFNA(AF80, 0)+_xlfn.IFNA(AI80, 0)+_xlfn.IFNA(AL80, 0)</f>
        <v>9</v>
      </c>
      <c r="H80">
        <f>_xlfn.IFNA(AG80, 0)+_xlfn.IFNA(AJ80, 0)+_xlfn.IFNA(AM80, 0)</f>
        <v>5</v>
      </c>
      <c r="I80">
        <f>_xlfn.IFNA(AH80, 0)+_xlfn.IFNA(AK80, 0)+_xlfn.IFNA(AN80, 0)</f>
        <v>0</v>
      </c>
      <c r="J80" t="s">
        <v>214</v>
      </c>
      <c r="K80">
        <v>20</v>
      </c>
      <c r="L80" s="3">
        <v>4580000</v>
      </c>
      <c r="M80" s="3">
        <v>4710000</v>
      </c>
      <c r="N80" s="3">
        <v>4790000</v>
      </c>
      <c r="O80" s="3">
        <v>4780000</v>
      </c>
      <c r="P80" s="3">
        <v>4760000</v>
      </c>
      <c r="Q80" s="3">
        <v>4780000</v>
      </c>
      <c r="R80" s="3">
        <v>4740000</v>
      </c>
      <c r="S80" s="3">
        <v>4800000</v>
      </c>
      <c r="T80" s="3">
        <v>4780000</v>
      </c>
      <c r="U80" s="3">
        <v>4730000</v>
      </c>
      <c r="V80" s="3">
        <v>24800000</v>
      </c>
      <c r="W80" s="3">
        <v>24300000</v>
      </c>
      <c r="X80" s="3">
        <v>23500000</v>
      </c>
      <c r="Y80" s="3">
        <v>22400000</v>
      </c>
      <c r="Z80" s="3">
        <v>21100000</v>
      </c>
      <c r="AA80" s="3">
        <v>19700000</v>
      </c>
      <c r="AB80" s="3">
        <v>18100000</v>
      </c>
      <c r="AC80" s="3">
        <v>16400000</v>
      </c>
      <c r="AD80" s="3">
        <v>14600000</v>
      </c>
      <c r="AE80" s="3">
        <v>12900000</v>
      </c>
      <c r="AF80">
        <f>VLOOKUP($B80, 'Low Selection'!$B$1:$U$60, AF$14, 0)</f>
        <v>1</v>
      </c>
      <c r="AG80">
        <f>VLOOKUP($B80, 'Low Selection'!$B$1:$U$60, AG$14, 0)</f>
        <v>0</v>
      </c>
      <c r="AH80">
        <f>VLOOKUP($B80, 'Low Selection'!$B$1:$U$60, AH$14, 0)</f>
        <v>0</v>
      </c>
      <c r="AI80">
        <f>VLOOKUP($B80, 'Mid Selection'!$B$1:$U$60, AI$14, 0)</f>
        <v>4</v>
      </c>
      <c r="AJ80">
        <f>VLOOKUP($B80, 'Mid Selection'!$B$1:$U$60, AJ$14, 0)</f>
        <v>1</v>
      </c>
      <c r="AK80">
        <f>VLOOKUP($B80, 'Mid Selection'!$B$1:$U$60, AK$14, 0)</f>
        <v>0</v>
      </c>
      <c r="AL80">
        <f>VLOOKUP($B80, 'High Selection'!$B$1:$U$60, AL$14, 0)</f>
        <v>4</v>
      </c>
      <c r="AM80">
        <f>VLOOKUP($B80, 'High Selection'!$B$1:$U$60, AM$14, 0)</f>
        <v>4</v>
      </c>
      <c r="AN80">
        <f>VLOOKUP($B80, 'High Selection'!$B$1:$U$60, AN$14, 0)</f>
        <v>0</v>
      </c>
    </row>
    <row r="81" spans="2:40" x14ac:dyDescent="0.3">
      <c r="B81" t="s">
        <v>203</v>
      </c>
      <c r="C81">
        <f>COUNTIF('All Players'!$A$1:$C$100,B81)</f>
        <v>1</v>
      </c>
      <c r="D81">
        <f>--NOT(ISNA(AF81))</f>
        <v>0</v>
      </c>
      <c r="E81">
        <f>--NOT(ISNA(AI81))</f>
        <v>0</v>
      </c>
      <c r="F81">
        <f>--NOT(ISNA(AL81))</f>
        <v>0</v>
      </c>
      <c r="G81">
        <f>_xlfn.IFNA(AF81, 0)+_xlfn.IFNA(AI81, 0)+_xlfn.IFNA(AL81, 0)</f>
        <v>0</v>
      </c>
      <c r="H81">
        <f>_xlfn.IFNA(AG81, 0)+_xlfn.IFNA(AJ81, 0)+_xlfn.IFNA(AM81, 0)</f>
        <v>0</v>
      </c>
      <c r="I81">
        <f>_xlfn.IFNA(AH81, 0)+_xlfn.IFNA(AK81, 0)+_xlfn.IFNA(AN81, 0)</f>
        <v>0</v>
      </c>
      <c r="J81" t="s">
        <v>214</v>
      </c>
      <c r="K81">
        <v>24</v>
      </c>
      <c r="L81" s="3">
        <v>26300000</v>
      </c>
      <c r="M81" s="3">
        <v>27450000</v>
      </c>
      <c r="N81" s="3">
        <v>27190000</v>
      </c>
      <c r="O81" s="3">
        <v>27560000</v>
      </c>
      <c r="P81" s="3">
        <v>27470000</v>
      </c>
      <c r="Q81" s="3">
        <v>27150000</v>
      </c>
      <c r="R81" s="3">
        <v>27290000</v>
      </c>
      <c r="S81" s="3">
        <v>27220000</v>
      </c>
      <c r="T81" s="3">
        <v>27270000</v>
      </c>
      <c r="U81" s="3">
        <v>27520000</v>
      </c>
      <c r="V81" s="3">
        <v>24600000</v>
      </c>
      <c r="W81" s="3">
        <v>22900000</v>
      </c>
      <c r="X81" s="3">
        <v>21000000</v>
      </c>
      <c r="Y81" s="3">
        <v>19100000</v>
      </c>
      <c r="Z81" s="3">
        <v>17100000</v>
      </c>
      <c r="AA81" s="3">
        <v>15100000</v>
      </c>
      <c r="AB81" s="3">
        <v>13100000</v>
      </c>
      <c r="AC81" s="3">
        <v>11300000</v>
      </c>
      <c r="AD81" s="3">
        <v>9600000</v>
      </c>
      <c r="AE81" s="3">
        <v>8000000</v>
      </c>
      <c r="AF81" t="e">
        <f>VLOOKUP($B81, 'Low Selection'!$B$1:$U$60, AF$14, 0)</f>
        <v>#N/A</v>
      </c>
      <c r="AG81" t="e">
        <f>VLOOKUP($B81, 'Low Selection'!$B$1:$U$60, AG$14, 0)</f>
        <v>#N/A</v>
      </c>
      <c r="AH81" t="e">
        <f>VLOOKUP($B81, 'Low Selection'!$B$1:$U$60, AH$14, 0)</f>
        <v>#N/A</v>
      </c>
      <c r="AI81" t="e">
        <f>VLOOKUP($B81, 'Mid Selection'!$B$1:$U$60, AI$14, 0)</f>
        <v>#N/A</v>
      </c>
      <c r="AJ81" t="e">
        <f>VLOOKUP($B81, 'Mid Selection'!$B$1:$U$60, AJ$14, 0)</f>
        <v>#N/A</v>
      </c>
      <c r="AK81" t="e">
        <f>VLOOKUP($B81, 'Mid Selection'!$B$1:$U$60, AK$14, 0)</f>
        <v>#N/A</v>
      </c>
      <c r="AL81" t="e">
        <f>VLOOKUP($B81, 'High Selection'!$B$1:$U$60, AL$14, 0)</f>
        <v>#N/A</v>
      </c>
      <c r="AM81" t="e">
        <f>VLOOKUP($B81, 'High Selection'!$B$1:$U$60, AM$14, 0)</f>
        <v>#N/A</v>
      </c>
      <c r="AN81" t="e">
        <f>VLOOKUP($B81, 'High Selection'!$B$1:$U$60, AN$14, 0)</f>
        <v>#N/A</v>
      </c>
    </row>
    <row r="82" spans="2:40" x14ac:dyDescent="0.3">
      <c r="B82" t="s">
        <v>63</v>
      </c>
      <c r="C82">
        <f>COUNTIF('All Players'!$A$1:$C$100,B82)</f>
        <v>3</v>
      </c>
      <c r="D82">
        <f>--NOT(ISNA(AF82))</f>
        <v>1</v>
      </c>
      <c r="E82">
        <f>--NOT(ISNA(AI82))</f>
        <v>1</v>
      </c>
      <c r="F82">
        <f>--NOT(ISNA(AL82))</f>
        <v>1</v>
      </c>
      <c r="G82">
        <f>_xlfn.IFNA(AF82, 0)+_xlfn.IFNA(AI82, 0)+_xlfn.IFNA(AL82, 0)</f>
        <v>0</v>
      </c>
      <c r="H82">
        <f>_xlfn.IFNA(AG82, 0)+_xlfn.IFNA(AJ82, 0)+_xlfn.IFNA(AM82, 0)</f>
        <v>24</v>
      </c>
      <c r="I82">
        <f>_xlfn.IFNA(AH82, 0)+_xlfn.IFNA(AK82, 0)+_xlfn.IFNA(AN82, 0)</f>
        <v>0</v>
      </c>
      <c r="J82" t="s">
        <v>214</v>
      </c>
      <c r="K82">
        <v>22</v>
      </c>
      <c r="L82" s="3">
        <v>1340000</v>
      </c>
      <c r="M82" s="3">
        <v>1390000</v>
      </c>
      <c r="N82" s="3">
        <v>1390000</v>
      </c>
      <c r="O82" s="3">
        <v>1400000</v>
      </c>
      <c r="P82" s="3">
        <v>1390000</v>
      </c>
      <c r="Q82" s="3">
        <v>1400000</v>
      </c>
      <c r="R82" s="3">
        <v>1400000</v>
      </c>
      <c r="S82" s="3">
        <v>1380000</v>
      </c>
      <c r="T82" s="3">
        <v>1390000</v>
      </c>
      <c r="U82" s="3">
        <v>1390000</v>
      </c>
      <c r="V82" s="3">
        <v>24000000</v>
      </c>
      <c r="W82" s="3">
        <v>22900000</v>
      </c>
      <c r="X82" s="3">
        <v>21600000</v>
      </c>
      <c r="Y82" s="3">
        <v>20100000</v>
      </c>
      <c r="Z82" s="3">
        <v>18500000</v>
      </c>
      <c r="AA82" s="3">
        <v>16700000</v>
      </c>
      <c r="AB82" s="3">
        <v>15000000</v>
      </c>
      <c r="AC82" s="3">
        <v>13200000</v>
      </c>
      <c r="AD82" s="3">
        <v>11500000</v>
      </c>
      <c r="AE82" s="3">
        <v>9900000</v>
      </c>
      <c r="AF82">
        <f>VLOOKUP($B82, 'Low Selection'!$B$1:$U$60, AF$14, 0)</f>
        <v>0</v>
      </c>
      <c r="AG82">
        <f>VLOOKUP($B82, 'Low Selection'!$B$1:$U$60, AG$14, 0)</f>
        <v>9</v>
      </c>
      <c r="AH82">
        <f>VLOOKUP($B82, 'Low Selection'!$B$1:$U$60, AH$14, 0)</f>
        <v>0</v>
      </c>
      <c r="AI82">
        <f>VLOOKUP($B82, 'Mid Selection'!$B$1:$U$60, AI$14, 0)</f>
        <v>0</v>
      </c>
      <c r="AJ82">
        <f>VLOOKUP($B82, 'Mid Selection'!$B$1:$U$60, AJ$14, 0)</f>
        <v>8</v>
      </c>
      <c r="AK82">
        <f>VLOOKUP($B82, 'Mid Selection'!$B$1:$U$60, AK$14, 0)</f>
        <v>0</v>
      </c>
      <c r="AL82">
        <f>VLOOKUP($B82, 'High Selection'!$B$1:$U$60, AL$14, 0)</f>
        <v>0</v>
      </c>
      <c r="AM82">
        <f>VLOOKUP($B82, 'High Selection'!$B$1:$U$60, AM$14, 0)</f>
        <v>7</v>
      </c>
      <c r="AN82">
        <f>VLOOKUP($B82, 'High Selection'!$B$1:$U$60, AN$14, 0)</f>
        <v>0</v>
      </c>
    </row>
    <row r="83" spans="2:40" x14ac:dyDescent="0.3">
      <c r="B83" t="s">
        <v>91</v>
      </c>
      <c r="C83">
        <f>COUNTIF('All Players'!$A$1:$C$100,B83)</f>
        <v>2</v>
      </c>
      <c r="D83">
        <f>--NOT(ISNA(AF83))</f>
        <v>0</v>
      </c>
      <c r="E83">
        <f>--NOT(ISNA(AI83))</f>
        <v>1</v>
      </c>
      <c r="F83">
        <f>--NOT(ISNA(AL83))</f>
        <v>1</v>
      </c>
      <c r="G83">
        <f>_xlfn.IFNA(AF83, 0)+_xlfn.IFNA(AI83, 0)+_xlfn.IFNA(AL83, 0)</f>
        <v>4</v>
      </c>
      <c r="H83">
        <f>_xlfn.IFNA(AG83, 0)+_xlfn.IFNA(AJ83, 0)+_xlfn.IFNA(AM83, 0)</f>
        <v>0</v>
      </c>
      <c r="I83">
        <f>_xlfn.IFNA(AH83, 0)+_xlfn.IFNA(AK83, 0)+_xlfn.IFNA(AN83, 0)</f>
        <v>0</v>
      </c>
      <c r="J83" t="s">
        <v>214</v>
      </c>
      <c r="K83">
        <v>20</v>
      </c>
      <c r="L83" s="3">
        <v>4120000</v>
      </c>
      <c r="M83" s="3">
        <v>4270000</v>
      </c>
      <c r="N83" s="3">
        <v>4310000</v>
      </c>
      <c r="O83" s="3">
        <v>4300000</v>
      </c>
      <c r="P83" s="3">
        <v>4280000</v>
      </c>
      <c r="Q83" s="3">
        <v>4300000</v>
      </c>
      <c r="R83" s="3">
        <v>4260000</v>
      </c>
      <c r="S83" s="3">
        <v>4320000</v>
      </c>
      <c r="T83" s="3">
        <v>4300000</v>
      </c>
      <c r="U83" s="3">
        <v>4250000</v>
      </c>
      <c r="V83" s="3">
        <v>22800000</v>
      </c>
      <c r="W83" s="3">
        <v>22300000</v>
      </c>
      <c r="X83" s="3">
        <v>21600000</v>
      </c>
      <c r="Y83" s="3">
        <v>20600000</v>
      </c>
      <c r="Z83" s="3">
        <v>19400000</v>
      </c>
      <c r="AA83" s="3">
        <v>18100000</v>
      </c>
      <c r="AB83" s="3">
        <v>16600000</v>
      </c>
      <c r="AC83" s="3">
        <v>15000000</v>
      </c>
      <c r="AD83" s="3">
        <v>13400000</v>
      </c>
      <c r="AE83" s="3">
        <v>11900000</v>
      </c>
      <c r="AF83" t="e">
        <f>VLOOKUP($B83, 'Low Selection'!$B$1:$U$60, AF$14, 0)</f>
        <v>#N/A</v>
      </c>
      <c r="AG83" t="e">
        <f>VLOOKUP($B83, 'Low Selection'!$B$1:$U$60, AG$14, 0)</f>
        <v>#N/A</v>
      </c>
      <c r="AH83" t="e">
        <f>VLOOKUP($B83, 'Low Selection'!$B$1:$U$60, AH$14, 0)</f>
        <v>#N/A</v>
      </c>
      <c r="AI83">
        <f>VLOOKUP($B83, 'Mid Selection'!$B$1:$U$60, AI$14, 0)</f>
        <v>2</v>
      </c>
      <c r="AJ83">
        <f>VLOOKUP($B83, 'Mid Selection'!$B$1:$U$60, AJ$14, 0)</f>
        <v>0</v>
      </c>
      <c r="AK83">
        <f>VLOOKUP($B83, 'Mid Selection'!$B$1:$U$60, AK$14, 0)</f>
        <v>0</v>
      </c>
      <c r="AL83">
        <f>VLOOKUP($B83, 'High Selection'!$B$1:$U$60, AL$14, 0)</f>
        <v>2</v>
      </c>
      <c r="AM83">
        <f>VLOOKUP($B83, 'High Selection'!$B$1:$U$60, AM$14, 0)</f>
        <v>0</v>
      </c>
      <c r="AN83">
        <f>VLOOKUP($B83, 'High Selection'!$B$1:$U$60, AN$14, 0)</f>
        <v>0</v>
      </c>
    </row>
    <row r="84" spans="2:40" x14ac:dyDescent="0.3">
      <c r="B84" t="s">
        <v>55</v>
      </c>
      <c r="C84">
        <f>COUNTIF('All Players'!$A$1:$C$100,B84)</f>
        <v>3</v>
      </c>
      <c r="D84">
        <f>--NOT(ISNA(AF84))</f>
        <v>1</v>
      </c>
      <c r="E84">
        <f>--NOT(ISNA(AI84))</f>
        <v>1</v>
      </c>
      <c r="F84">
        <f>--NOT(ISNA(AL84))</f>
        <v>1</v>
      </c>
      <c r="G84">
        <f>_xlfn.IFNA(AF84, 0)+_xlfn.IFNA(AI84, 0)+_xlfn.IFNA(AL84, 0)</f>
        <v>13</v>
      </c>
      <c r="H84">
        <f>_xlfn.IFNA(AG84, 0)+_xlfn.IFNA(AJ84, 0)+_xlfn.IFNA(AM84, 0)</f>
        <v>15</v>
      </c>
      <c r="I84">
        <f>_xlfn.IFNA(AH84, 0)+_xlfn.IFNA(AK84, 0)+_xlfn.IFNA(AN84, 0)</f>
        <v>0</v>
      </c>
      <c r="J84" t="s">
        <v>214</v>
      </c>
      <c r="K84">
        <v>18</v>
      </c>
      <c r="L84" s="3">
        <v>470000</v>
      </c>
      <c r="M84" s="3">
        <v>480000</v>
      </c>
      <c r="N84" s="3">
        <v>490000</v>
      </c>
      <c r="O84" s="3">
        <v>480000</v>
      </c>
      <c r="P84" s="3">
        <v>490000</v>
      </c>
      <c r="Q84" s="3">
        <v>490000</v>
      </c>
      <c r="R84" s="3">
        <v>490000</v>
      </c>
      <c r="S84" s="3">
        <v>490000</v>
      </c>
      <c r="T84" s="3">
        <v>490000</v>
      </c>
      <c r="U84" s="3">
        <v>490000</v>
      </c>
      <c r="V84" s="3">
        <v>22500000</v>
      </c>
      <c r="W84" s="3">
        <v>23800000</v>
      </c>
      <c r="X84" s="3">
        <v>24600000</v>
      </c>
      <c r="Y84" s="3">
        <v>24900000</v>
      </c>
      <c r="Z84" s="3">
        <v>24700000</v>
      </c>
      <c r="AA84" s="3">
        <v>24000000</v>
      </c>
      <c r="AB84" s="3">
        <v>22800000</v>
      </c>
      <c r="AC84" s="3">
        <v>21300000</v>
      </c>
      <c r="AD84" s="3">
        <v>19400000</v>
      </c>
      <c r="AE84" s="3">
        <v>17300000</v>
      </c>
      <c r="AF84">
        <f>VLOOKUP($B84, 'Low Selection'!$B$1:$U$60, AF$14, 0)</f>
        <v>0</v>
      </c>
      <c r="AG84">
        <f>VLOOKUP($B84, 'Low Selection'!$B$1:$U$60, AG$14, 0)</f>
        <v>10</v>
      </c>
      <c r="AH84">
        <f>VLOOKUP($B84, 'Low Selection'!$B$1:$U$60, AH$14, 0)</f>
        <v>0</v>
      </c>
      <c r="AI84">
        <f>VLOOKUP($B84, 'Mid Selection'!$B$1:$U$60, AI$14, 0)</f>
        <v>5</v>
      </c>
      <c r="AJ84">
        <f>VLOOKUP($B84, 'Mid Selection'!$B$1:$U$60, AJ$14, 0)</f>
        <v>5</v>
      </c>
      <c r="AK84">
        <f>VLOOKUP($B84, 'Mid Selection'!$B$1:$U$60, AK$14, 0)</f>
        <v>0</v>
      </c>
      <c r="AL84">
        <f>VLOOKUP($B84, 'High Selection'!$B$1:$U$60, AL$14, 0)</f>
        <v>8</v>
      </c>
      <c r="AM84">
        <f>VLOOKUP($B84, 'High Selection'!$B$1:$U$60, AM$14, 0)</f>
        <v>0</v>
      </c>
      <c r="AN84">
        <f>VLOOKUP($B84, 'High Selection'!$B$1:$U$60, AN$14, 0)</f>
        <v>0</v>
      </c>
    </row>
    <row r="85" spans="2:40" x14ac:dyDescent="0.3">
      <c r="B85" t="s">
        <v>30</v>
      </c>
      <c r="C85">
        <f>COUNTIF('All Players'!$A$1:$C$100,B85)</f>
        <v>3</v>
      </c>
      <c r="D85">
        <f>--NOT(ISNA(AF85))</f>
        <v>1</v>
      </c>
      <c r="E85">
        <f>--NOT(ISNA(AI85))</f>
        <v>1</v>
      </c>
      <c r="F85">
        <f>--NOT(ISNA(AL85))</f>
        <v>1</v>
      </c>
      <c r="G85">
        <f>_xlfn.IFNA(AF85, 0)+_xlfn.IFNA(AI85, 0)+_xlfn.IFNA(AL85, 0)</f>
        <v>3</v>
      </c>
      <c r="H85">
        <f>_xlfn.IFNA(AG85, 0)+_xlfn.IFNA(AJ85, 0)+_xlfn.IFNA(AM85, 0)</f>
        <v>12</v>
      </c>
      <c r="I85">
        <f>_xlfn.IFNA(AH85, 0)+_xlfn.IFNA(AK85, 0)+_xlfn.IFNA(AN85, 0)</f>
        <v>0</v>
      </c>
      <c r="J85" t="s">
        <v>214</v>
      </c>
      <c r="K85">
        <v>18</v>
      </c>
      <c r="L85" s="3">
        <v>5310000</v>
      </c>
      <c r="M85" s="3">
        <v>5540000</v>
      </c>
      <c r="N85" s="3">
        <v>5520000</v>
      </c>
      <c r="O85" s="3">
        <v>5460000</v>
      </c>
      <c r="P85" s="3">
        <v>5560000</v>
      </c>
      <c r="Q85" s="3">
        <v>5540000</v>
      </c>
      <c r="R85" s="3">
        <v>5520000</v>
      </c>
      <c r="S85" s="3">
        <v>5540000</v>
      </c>
      <c r="T85" s="3">
        <v>5490000</v>
      </c>
      <c r="U85" s="3">
        <v>5560000</v>
      </c>
      <c r="V85" s="3">
        <v>22400000</v>
      </c>
      <c r="W85" s="3">
        <v>22500000</v>
      </c>
      <c r="X85" s="3">
        <v>22300000</v>
      </c>
      <c r="Y85" s="3">
        <v>21900000</v>
      </c>
      <c r="Z85" s="3">
        <v>21200000</v>
      </c>
      <c r="AA85" s="3">
        <v>20200000</v>
      </c>
      <c r="AB85" s="3">
        <v>19000000</v>
      </c>
      <c r="AC85" s="3">
        <v>17700000</v>
      </c>
      <c r="AD85" s="3">
        <v>16300000</v>
      </c>
      <c r="AE85" s="3">
        <v>14700000</v>
      </c>
      <c r="AF85">
        <f>_xlfn.IFNA(VLOOKUP($B85, 'Low Selection'!$B$1:$U$60, AF$14, 0), 0)</f>
        <v>3</v>
      </c>
      <c r="AG85">
        <f>_xlfn.IFNA(VLOOKUP($B85, 'Low Selection'!$B$1:$U$60, AG$14, 0), 0)</f>
        <v>0</v>
      </c>
      <c r="AH85">
        <f>_xlfn.IFNA(VLOOKUP($B85, 'Low Selection'!$B$1:$U$60, AH$14, 0), 0)</f>
        <v>0</v>
      </c>
      <c r="AI85">
        <f>VLOOKUP($B85, 'Mid Selection'!$B$1:$U$60, AI$14, 0)</f>
        <v>0</v>
      </c>
      <c r="AJ85">
        <f>VLOOKUP($B85, 'Mid Selection'!$B$1:$U$60, AJ$14, 0)</f>
        <v>5</v>
      </c>
      <c r="AK85">
        <f>VLOOKUP($B85, 'Mid Selection'!$B$1:$U$60, AK$14, 0)</f>
        <v>0</v>
      </c>
      <c r="AL85">
        <f>VLOOKUP($B85, 'High Selection'!$B$1:$U$60, AL$14, 0)</f>
        <v>0</v>
      </c>
      <c r="AM85">
        <f>VLOOKUP($B85, 'High Selection'!$B$1:$U$60, AM$14, 0)</f>
        <v>7</v>
      </c>
      <c r="AN85">
        <f>VLOOKUP($B85, 'High Selection'!$B$1:$U$60, AN$14, 0)</f>
        <v>0</v>
      </c>
    </row>
    <row r="86" spans="2:40" x14ac:dyDescent="0.3">
      <c r="B86" t="s">
        <v>125</v>
      </c>
      <c r="C86">
        <f>COUNTIF('All Players'!$A$1:$C$100,B86)</f>
        <v>3</v>
      </c>
      <c r="D86">
        <f>--NOT(ISNA(AF86))</f>
        <v>1</v>
      </c>
      <c r="E86">
        <f>--NOT(ISNA(AI86))</f>
        <v>1</v>
      </c>
      <c r="F86">
        <f>--NOT(ISNA(AL86))</f>
        <v>1</v>
      </c>
      <c r="G86">
        <f>_xlfn.IFNA(AF86, 0)+_xlfn.IFNA(AI86, 0)+_xlfn.IFNA(AL86, 0)</f>
        <v>0</v>
      </c>
      <c r="H86">
        <f>_xlfn.IFNA(AG86, 0)+_xlfn.IFNA(AJ86, 0)+_xlfn.IFNA(AM86, 0)</f>
        <v>21</v>
      </c>
      <c r="I86">
        <f>_xlfn.IFNA(AH86, 0)+_xlfn.IFNA(AK86, 0)+_xlfn.IFNA(AN86, 0)</f>
        <v>0</v>
      </c>
      <c r="J86" t="s">
        <v>214</v>
      </c>
      <c r="K86">
        <v>23</v>
      </c>
      <c r="L86" s="3">
        <v>980000</v>
      </c>
      <c r="M86" s="3">
        <v>1020000</v>
      </c>
      <c r="N86" s="3">
        <v>1020000</v>
      </c>
      <c r="O86" s="3">
        <v>1010000</v>
      </c>
      <c r="P86" s="3">
        <v>1030000</v>
      </c>
      <c r="Q86" s="3">
        <v>1020000</v>
      </c>
      <c r="R86" s="3">
        <v>1010000</v>
      </c>
      <c r="S86" s="3">
        <v>1020000</v>
      </c>
      <c r="T86" s="3">
        <v>1010000</v>
      </c>
      <c r="U86" s="3">
        <v>1020000</v>
      </c>
      <c r="V86" s="3">
        <v>22400000</v>
      </c>
      <c r="W86" s="3">
        <v>21300000</v>
      </c>
      <c r="X86" s="3">
        <v>19800000</v>
      </c>
      <c r="Y86" s="3">
        <v>18100000</v>
      </c>
      <c r="Z86" s="3">
        <v>16100000</v>
      </c>
      <c r="AA86" s="3">
        <v>14100000</v>
      </c>
      <c r="AB86" s="3">
        <v>12100000</v>
      </c>
      <c r="AC86" s="3">
        <v>10100000</v>
      </c>
      <c r="AD86" s="3">
        <v>8300000</v>
      </c>
      <c r="AE86" s="3">
        <v>6700000</v>
      </c>
      <c r="AF86">
        <f>VLOOKUP($B86, 'Low Selection'!$B$1:$U$60, AF$14, 0)</f>
        <v>0</v>
      </c>
      <c r="AG86">
        <f>VLOOKUP($B86, 'Low Selection'!$B$1:$U$60, AG$14, 0)</f>
        <v>9</v>
      </c>
      <c r="AH86">
        <f>VLOOKUP($B86, 'Low Selection'!$B$1:$U$60, AH$14, 0)</f>
        <v>0</v>
      </c>
      <c r="AI86">
        <f>VLOOKUP($B86, 'Mid Selection'!$B$1:$U$60, AI$14, 0)</f>
        <v>0</v>
      </c>
      <c r="AJ86">
        <f>VLOOKUP($B86, 'Mid Selection'!$B$1:$U$60, AJ$14, 0)</f>
        <v>7</v>
      </c>
      <c r="AK86">
        <f>VLOOKUP($B86, 'Mid Selection'!$B$1:$U$60, AK$14, 0)</f>
        <v>0</v>
      </c>
      <c r="AL86">
        <f>VLOOKUP($B86, 'High Selection'!$B$1:$U$60, AL$14, 0)</f>
        <v>0</v>
      </c>
      <c r="AM86">
        <f>VLOOKUP($B86, 'High Selection'!$B$1:$U$60, AM$14, 0)</f>
        <v>5</v>
      </c>
      <c r="AN86">
        <f>VLOOKUP($B86, 'High Selection'!$B$1:$U$60, AN$14, 0)</f>
        <v>0</v>
      </c>
    </row>
    <row r="87" spans="2:40" x14ac:dyDescent="0.3">
      <c r="B87" t="s">
        <v>129</v>
      </c>
      <c r="C87">
        <f>COUNTIF('All Players'!$A$1:$C$100,B87)</f>
        <v>3</v>
      </c>
      <c r="D87">
        <f>--NOT(ISNA(AF87))</f>
        <v>1</v>
      </c>
      <c r="E87">
        <f>--NOT(ISNA(AI87))</f>
        <v>1</v>
      </c>
      <c r="F87">
        <f>--NOT(ISNA(AL87))</f>
        <v>1</v>
      </c>
      <c r="G87">
        <f>_xlfn.IFNA(AF87, 0)+_xlfn.IFNA(AI87, 0)+_xlfn.IFNA(AL87, 0)</f>
        <v>0</v>
      </c>
      <c r="H87">
        <f>_xlfn.IFNA(AG87, 0)+_xlfn.IFNA(AJ87, 0)+_xlfn.IFNA(AM87, 0)</f>
        <v>9</v>
      </c>
      <c r="I87">
        <f>_xlfn.IFNA(AH87, 0)+_xlfn.IFNA(AK87, 0)+_xlfn.IFNA(AN87, 0)</f>
        <v>0</v>
      </c>
      <c r="J87" t="s">
        <v>214</v>
      </c>
      <c r="K87">
        <v>30</v>
      </c>
      <c r="L87" s="3">
        <v>1230000</v>
      </c>
      <c r="M87" s="3">
        <v>1280000</v>
      </c>
      <c r="N87" s="3">
        <v>1280000</v>
      </c>
      <c r="O87" s="3">
        <v>1290000</v>
      </c>
      <c r="P87" s="3">
        <v>1280000</v>
      </c>
      <c r="Q87" s="3">
        <v>1280000</v>
      </c>
      <c r="R87" s="3">
        <v>1310000</v>
      </c>
      <c r="S87" s="3">
        <v>1230000</v>
      </c>
      <c r="T87" s="3">
        <v>1230000</v>
      </c>
      <c r="U87" s="3">
        <v>1230000</v>
      </c>
      <c r="V87" s="3">
        <v>22300000</v>
      </c>
      <c r="W87" s="3">
        <v>20600000</v>
      </c>
      <c r="X87" s="3">
        <v>19000000</v>
      </c>
      <c r="Y87" s="3">
        <v>17400000</v>
      </c>
      <c r="Z87" s="3">
        <v>16000000</v>
      </c>
      <c r="AA87" s="3">
        <v>14600000</v>
      </c>
      <c r="AB87" s="3">
        <v>13300000</v>
      </c>
      <c r="AC87" s="3">
        <v>12100000</v>
      </c>
      <c r="AD87" s="3">
        <v>11000000</v>
      </c>
      <c r="AE87" s="3">
        <v>9900000</v>
      </c>
      <c r="AF87">
        <f>VLOOKUP($B87, 'Low Selection'!$B$1:$U$60, AF$14, 0)</f>
        <v>0</v>
      </c>
      <c r="AG87">
        <f>VLOOKUP($B87, 'Low Selection'!$B$1:$U$60, AG$14, 0)</f>
        <v>3</v>
      </c>
      <c r="AH87">
        <f>VLOOKUP($B87, 'Low Selection'!$B$1:$U$60, AH$14, 0)</f>
        <v>0</v>
      </c>
      <c r="AI87">
        <f>VLOOKUP($B87, 'Mid Selection'!$B$1:$U$60, AI$14, 0)</f>
        <v>0</v>
      </c>
      <c r="AJ87">
        <f>VLOOKUP($B87, 'Mid Selection'!$B$1:$U$60, AJ$14, 0)</f>
        <v>2</v>
      </c>
      <c r="AK87">
        <f>VLOOKUP($B87, 'Mid Selection'!$B$1:$U$60, AK$14, 0)</f>
        <v>0</v>
      </c>
      <c r="AL87">
        <f>VLOOKUP($B87, 'High Selection'!$B$1:$U$60, AL$14, 0)</f>
        <v>0</v>
      </c>
      <c r="AM87">
        <f>VLOOKUP($B87, 'High Selection'!$B$1:$U$60, AM$14, 0)</f>
        <v>4</v>
      </c>
      <c r="AN87">
        <f>VLOOKUP($B87, 'High Selection'!$B$1:$U$60, AN$14, 0)</f>
        <v>0</v>
      </c>
    </row>
    <row r="88" spans="2:40" x14ac:dyDescent="0.3">
      <c r="B88" t="s">
        <v>181</v>
      </c>
      <c r="C88">
        <f>COUNTIF('All Players'!$A$1:$C$100,B88)</f>
        <v>2</v>
      </c>
      <c r="D88">
        <f>--NOT(ISNA(AF88))</f>
        <v>1</v>
      </c>
      <c r="E88">
        <f>--NOT(ISNA(AI88))</f>
        <v>1</v>
      </c>
      <c r="F88">
        <f>--NOT(ISNA(AL88))</f>
        <v>0</v>
      </c>
      <c r="G88">
        <f>_xlfn.IFNA(AF88, 0)+_xlfn.IFNA(AI88, 0)+_xlfn.IFNA(AL88, 0)</f>
        <v>7</v>
      </c>
      <c r="H88">
        <f>_xlfn.IFNA(AG88, 0)+_xlfn.IFNA(AJ88, 0)+_xlfn.IFNA(AM88, 0)</f>
        <v>0</v>
      </c>
      <c r="I88">
        <f>_xlfn.IFNA(AH88, 0)+_xlfn.IFNA(AK88, 0)+_xlfn.IFNA(AN88, 0)</f>
        <v>0</v>
      </c>
      <c r="J88" t="s">
        <v>214</v>
      </c>
      <c r="K88">
        <v>31</v>
      </c>
      <c r="L88" s="3">
        <v>33770000</v>
      </c>
      <c r="M88" s="3">
        <v>35270000</v>
      </c>
      <c r="N88" s="3">
        <v>35340000</v>
      </c>
      <c r="O88" s="3">
        <v>35010000</v>
      </c>
      <c r="P88" s="3">
        <v>35130000</v>
      </c>
      <c r="Q88" s="3">
        <v>35840000</v>
      </c>
      <c r="R88" s="3">
        <v>33770000</v>
      </c>
      <c r="S88" s="3">
        <v>33770000</v>
      </c>
      <c r="T88" s="3">
        <v>33770000</v>
      </c>
      <c r="U88" s="3">
        <v>33770000</v>
      </c>
      <c r="V88" s="3">
        <v>21300000</v>
      </c>
      <c r="W88" s="3">
        <v>18100000</v>
      </c>
      <c r="X88" s="3">
        <v>15200000</v>
      </c>
      <c r="Y88" s="3">
        <v>12600000</v>
      </c>
      <c r="Z88" s="3">
        <v>10300000</v>
      </c>
      <c r="AA88" s="3">
        <v>8300000</v>
      </c>
      <c r="AB88" s="3">
        <v>6600000</v>
      </c>
      <c r="AC88" s="3">
        <v>5200000</v>
      </c>
      <c r="AD88" s="3">
        <v>4000000</v>
      </c>
      <c r="AE88" s="3">
        <v>3100000</v>
      </c>
      <c r="AF88">
        <f>VLOOKUP($B88, 'Low Selection'!$B$1:$U$60, AF$14, 0)</f>
        <v>2</v>
      </c>
      <c r="AG88">
        <f>VLOOKUP($B88, 'Low Selection'!$B$1:$U$60, AG$14, 0)</f>
        <v>0</v>
      </c>
      <c r="AH88">
        <f>VLOOKUP($B88, 'Low Selection'!$B$1:$U$60, AH$14, 0)</f>
        <v>0</v>
      </c>
      <c r="AI88">
        <f>VLOOKUP($B88, 'Mid Selection'!$B$1:$U$60, AI$14, 0)</f>
        <v>5</v>
      </c>
      <c r="AJ88">
        <f>VLOOKUP($B88, 'Mid Selection'!$B$1:$U$60, AJ$14, 0)</f>
        <v>0</v>
      </c>
      <c r="AK88">
        <f>VLOOKUP($B88, 'Mid Selection'!$B$1:$U$60, AK$14, 0)</f>
        <v>0</v>
      </c>
      <c r="AL88" t="e">
        <f>VLOOKUP($B88, 'High Selection'!$B$1:$U$60, AL$14, 0)</f>
        <v>#N/A</v>
      </c>
      <c r="AM88" t="e">
        <f>VLOOKUP($B88, 'High Selection'!$B$1:$U$60, AM$14, 0)</f>
        <v>#N/A</v>
      </c>
      <c r="AN88" t="e">
        <f>VLOOKUP($B88, 'High Selection'!$B$1:$U$60, AN$14, 0)</f>
        <v>#N/A</v>
      </c>
    </row>
    <row r="89" spans="2:40" x14ac:dyDescent="0.3">
      <c r="B89" t="s">
        <v>205</v>
      </c>
      <c r="C89">
        <f>COUNTIF('All Players'!$A$1:$C$100,B89)</f>
        <v>1</v>
      </c>
      <c r="D89">
        <f>--NOT(ISNA(AF89))</f>
        <v>0</v>
      </c>
      <c r="E89">
        <f>--NOT(ISNA(AI89))</f>
        <v>0</v>
      </c>
      <c r="F89">
        <f>--NOT(ISNA(AL89))</f>
        <v>0</v>
      </c>
      <c r="G89">
        <f>_xlfn.IFNA(AF89, 0)+_xlfn.IFNA(AI89, 0)+_xlfn.IFNA(AL89, 0)</f>
        <v>0</v>
      </c>
      <c r="H89">
        <f>_xlfn.IFNA(AG89, 0)+_xlfn.IFNA(AJ89, 0)+_xlfn.IFNA(AM89, 0)</f>
        <v>0</v>
      </c>
      <c r="I89">
        <f>_xlfn.IFNA(AH89, 0)+_xlfn.IFNA(AK89, 0)+_xlfn.IFNA(AN89, 0)</f>
        <v>0</v>
      </c>
      <c r="J89" t="s">
        <v>222</v>
      </c>
      <c r="K89">
        <v>28</v>
      </c>
      <c r="L89" s="3">
        <v>26700000</v>
      </c>
      <c r="M89" s="3">
        <v>27610000</v>
      </c>
      <c r="N89" s="3">
        <v>27700000</v>
      </c>
      <c r="O89" s="3">
        <v>27630000</v>
      </c>
      <c r="P89" s="3">
        <v>27690000</v>
      </c>
      <c r="Q89" s="3">
        <v>27940000</v>
      </c>
      <c r="R89" s="3">
        <v>27680000</v>
      </c>
      <c r="S89" s="3">
        <v>27770000</v>
      </c>
      <c r="T89" s="3">
        <v>28340000</v>
      </c>
      <c r="U89" s="3">
        <v>26700000</v>
      </c>
      <c r="V89" s="3">
        <v>19700000</v>
      </c>
      <c r="W89" s="3">
        <v>16800000</v>
      </c>
      <c r="X89" s="3">
        <v>14100000</v>
      </c>
      <c r="Y89" s="3">
        <v>11600000</v>
      </c>
      <c r="Z89" s="3">
        <v>9300000</v>
      </c>
      <c r="AA89" s="3">
        <v>7300000</v>
      </c>
      <c r="AB89" s="3">
        <v>5600000</v>
      </c>
      <c r="AC89" s="3">
        <v>4200000</v>
      </c>
      <c r="AD89" s="3">
        <v>3100000</v>
      </c>
      <c r="AE89" s="3">
        <v>2300000</v>
      </c>
      <c r="AF89" t="e">
        <f>VLOOKUP($B89, 'Low Selection'!$B$1:$U$60, AF$14, 0)</f>
        <v>#N/A</v>
      </c>
      <c r="AG89" t="e">
        <f>VLOOKUP($B89, 'Low Selection'!$B$1:$U$60, AG$14, 0)</f>
        <v>#N/A</v>
      </c>
      <c r="AH89" t="e">
        <f>VLOOKUP($B89, 'Low Selection'!$B$1:$U$60, AH$14, 0)</f>
        <v>#N/A</v>
      </c>
      <c r="AI89" t="e">
        <f>VLOOKUP($B89, 'Mid Selection'!$B$1:$U$60, AI$14, 0)</f>
        <v>#N/A</v>
      </c>
      <c r="AJ89" t="e">
        <f>VLOOKUP($B89, 'Mid Selection'!$B$1:$U$60, AJ$14, 0)</f>
        <v>#N/A</v>
      </c>
      <c r="AK89" t="e">
        <f>VLOOKUP($B89, 'Mid Selection'!$B$1:$U$60, AK$14, 0)</f>
        <v>#N/A</v>
      </c>
      <c r="AL89" t="e">
        <f>VLOOKUP($B89, 'High Selection'!$B$1:$U$60, AL$14, 0)</f>
        <v>#N/A</v>
      </c>
      <c r="AM89" t="e">
        <f>VLOOKUP($B89, 'High Selection'!$B$1:$U$60, AM$14, 0)</f>
        <v>#N/A</v>
      </c>
      <c r="AN89" t="e">
        <f>VLOOKUP($B89, 'High Selection'!$B$1:$U$60, AN$14, 0)</f>
        <v>#N/A</v>
      </c>
    </row>
    <row r="90" spans="2:40" x14ac:dyDescent="0.3">
      <c r="B90" t="s">
        <v>115</v>
      </c>
      <c r="C90">
        <f>COUNTIF('All Players'!$A$1:$C$100,B90)</f>
        <v>3</v>
      </c>
      <c r="D90">
        <f>--NOT(ISNA(AF90))</f>
        <v>1</v>
      </c>
      <c r="E90">
        <f>--NOT(ISNA(AI90))</f>
        <v>1</v>
      </c>
      <c r="F90">
        <f>--NOT(ISNA(AL90))</f>
        <v>1</v>
      </c>
      <c r="G90">
        <f>_xlfn.IFNA(AF90, 0)+_xlfn.IFNA(AI90, 0)+_xlfn.IFNA(AL90, 0)</f>
        <v>10</v>
      </c>
      <c r="H90">
        <f>_xlfn.IFNA(AG90, 0)+_xlfn.IFNA(AJ90, 0)+_xlfn.IFNA(AM90, 0)</f>
        <v>0</v>
      </c>
      <c r="I90">
        <f>_xlfn.IFNA(AH90, 0)+_xlfn.IFNA(AK90, 0)+_xlfn.IFNA(AN90, 0)</f>
        <v>0</v>
      </c>
      <c r="J90" t="s">
        <v>214</v>
      </c>
      <c r="K90">
        <v>19</v>
      </c>
      <c r="L90" s="3">
        <v>8270000</v>
      </c>
      <c r="M90" s="3">
        <v>8630000</v>
      </c>
      <c r="N90" s="3">
        <v>8500000</v>
      </c>
      <c r="O90" s="3">
        <v>8660000</v>
      </c>
      <c r="P90" s="3">
        <v>8630000</v>
      </c>
      <c r="Q90" s="3">
        <v>8590000</v>
      </c>
      <c r="R90" s="3">
        <v>8630000</v>
      </c>
      <c r="S90" s="3">
        <v>8550000</v>
      </c>
      <c r="T90" s="3">
        <v>8660000</v>
      </c>
      <c r="U90" s="3">
        <v>8640000</v>
      </c>
      <c r="V90" s="3">
        <v>19100000</v>
      </c>
      <c r="W90" s="3">
        <v>19800000</v>
      </c>
      <c r="X90" s="3">
        <v>20100000</v>
      </c>
      <c r="Y90" s="3">
        <v>19900000</v>
      </c>
      <c r="Z90" s="3">
        <v>19300000</v>
      </c>
      <c r="AA90" s="3">
        <v>18400000</v>
      </c>
      <c r="AB90" s="3">
        <v>17100000</v>
      </c>
      <c r="AC90" s="3">
        <v>15600000</v>
      </c>
      <c r="AD90" s="3">
        <v>13900000</v>
      </c>
      <c r="AE90" s="3">
        <v>12200000</v>
      </c>
      <c r="AF90">
        <f>VLOOKUP($B90, 'Low Selection'!$B$1:$U$60, AF$14, 0)</f>
        <v>2</v>
      </c>
      <c r="AG90">
        <f>VLOOKUP($B90, 'Low Selection'!$B$1:$U$60, AG$14, 0)</f>
        <v>0</v>
      </c>
      <c r="AH90">
        <f>VLOOKUP($B90, 'Low Selection'!$B$1:$U$60, AH$14, 0)</f>
        <v>0</v>
      </c>
      <c r="AI90">
        <f>VLOOKUP($B90, 'Mid Selection'!$B$1:$U$60, AI$14, 0)</f>
        <v>4</v>
      </c>
      <c r="AJ90">
        <f>VLOOKUP($B90, 'Mid Selection'!$B$1:$U$60, AJ$14, 0)</f>
        <v>0</v>
      </c>
      <c r="AK90">
        <f>VLOOKUP($B90, 'Mid Selection'!$B$1:$U$60, AK$14, 0)</f>
        <v>0</v>
      </c>
      <c r="AL90">
        <f>VLOOKUP($B90, 'High Selection'!$B$1:$U$60, AL$14, 0)</f>
        <v>4</v>
      </c>
      <c r="AM90">
        <f>VLOOKUP($B90, 'High Selection'!$B$1:$U$60, AM$14, 0)</f>
        <v>0</v>
      </c>
      <c r="AN90">
        <f>VLOOKUP($B90, 'High Selection'!$B$1:$U$60, AN$14, 0)</f>
        <v>0</v>
      </c>
    </row>
    <row r="91" spans="2:40" x14ac:dyDescent="0.3">
      <c r="B91" t="s">
        <v>195</v>
      </c>
      <c r="C91">
        <f>COUNTIF('All Players'!$A$1:$C$100,B91)</f>
        <v>2</v>
      </c>
      <c r="D91">
        <f>--NOT(ISNA(AF91))</f>
        <v>1</v>
      </c>
      <c r="E91">
        <f>--NOT(ISNA(AI91))</f>
        <v>0</v>
      </c>
      <c r="F91">
        <f>--NOT(ISNA(AL91))</f>
        <v>0</v>
      </c>
      <c r="G91">
        <f>_xlfn.IFNA(AF91, 0)+_xlfn.IFNA(AI91, 0)+_xlfn.IFNA(AL91, 0)</f>
        <v>0</v>
      </c>
      <c r="H91">
        <f>_xlfn.IFNA(AG91, 0)+_xlfn.IFNA(AJ91, 0)+_xlfn.IFNA(AM91, 0)</f>
        <v>7</v>
      </c>
      <c r="I91">
        <f>_xlfn.IFNA(AH91, 0)+_xlfn.IFNA(AK91, 0)+_xlfn.IFNA(AN91, 0)</f>
        <v>0</v>
      </c>
      <c r="J91" t="s">
        <v>214</v>
      </c>
      <c r="K91">
        <v>29</v>
      </c>
      <c r="L91" s="3">
        <v>560000</v>
      </c>
      <c r="M91" s="3">
        <v>590000</v>
      </c>
      <c r="N91" s="3">
        <v>580000</v>
      </c>
      <c r="O91" s="3">
        <v>580000</v>
      </c>
      <c r="P91" s="3">
        <v>590000</v>
      </c>
      <c r="Q91" s="3">
        <v>580000</v>
      </c>
      <c r="R91" s="3">
        <v>580000</v>
      </c>
      <c r="S91" s="3">
        <v>590000</v>
      </c>
      <c r="T91" s="3">
        <v>560000</v>
      </c>
      <c r="U91" s="3">
        <v>560000</v>
      </c>
      <c r="V91" s="3">
        <v>18800000</v>
      </c>
      <c r="W91" s="3">
        <v>15800000</v>
      </c>
      <c r="X91" s="3">
        <v>12900000</v>
      </c>
      <c r="Y91" s="3">
        <v>10400000</v>
      </c>
      <c r="Z91" s="3">
        <v>8200000</v>
      </c>
      <c r="AA91" s="3">
        <v>6300000</v>
      </c>
      <c r="AB91" s="3">
        <v>4700000</v>
      </c>
      <c r="AC91" s="3">
        <v>3500000</v>
      </c>
      <c r="AD91" s="3">
        <v>2500000</v>
      </c>
      <c r="AE91" s="3">
        <v>1800000</v>
      </c>
      <c r="AF91">
        <f>VLOOKUP($B91, 'Low Selection'!$B$1:$U$60, AF$14, 0)</f>
        <v>0</v>
      </c>
      <c r="AG91">
        <f>VLOOKUP($B91, 'Low Selection'!$B$1:$U$60, AG$14, 0)</f>
        <v>7</v>
      </c>
      <c r="AH91">
        <f>VLOOKUP($B91, 'Low Selection'!$B$1:$U$60, AH$14, 0)</f>
        <v>0</v>
      </c>
      <c r="AI91" t="e">
        <f>VLOOKUP($B91, 'Mid Selection'!$B$1:$U$60, AI$14, 0)</f>
        <v>#N/A</v>
      </c>
      <c r="AJ91" t="e">
        <f>VLOOKUP($B91, 'Mid Selection'!$B$1:$U$60, AJ$14, 0)</f>
        <v>#N/A</v>
      </c>
      <c r="AK91" t="e">
        <f>VLOOKUP($B91, 'Mid Selection'!$B$1:$U$60, AK$14, 0)</f>
        <v>#N/A</v>
      </c>
      <c r="AL91" t="e">
        <f>VLOOKUP($B91, 'High Selection'!$B$1:$U$60, AL$14, 0)</f>
        <v>#N/A</v>
      </c>
      <c r="AM91" t="e">
        <f>VLOOKUP($B91, 'High Selection'!$B$1:$U$60, AM$14, 0)</f>
        <v>#N/A</v>
      </c>
      <c r="AN91" t="e">
        <f>VLOOKUP($B91, 'High Selection'!$B$1:$U$60, AN$14, 0)</f>
        <v>#N/A</v>
      </c>
    </row>
    <row r="92" spans="2:40" x14ac:dyDescent="0.3">
      <c r="B92" t="s">
        <v>71</v>
      </c>
      <c r="C92">
        <f>COUNTIF('All Players'!$A$1:$C$100,B92)</f>
        <v>2</v>
      </c>
      <c r="D92">
        <f>--NOT(ISNA(AF92))</f>
        <v>0</v>
      </c>
      <c r="E92">
        <f>--NOT(ISNA(AI92))</f>
        <v>1</v>
      </c>
      <c r="F92">
        <f>--NOT(ISNA(AL92))</f>
        <v>1</v>
      </c>
      <c r="G92">
        <f>_xlfn.IFNA(AF92, 0)+_xlfn.IFNA(AI92, 0)+_xlfn.IFNA(AL92, 0)</f>
        <v>11</v>
      </c>
      <c r="H92">
        <f>_xlfn.IFNA(AG92, 0)+_xlfn.IFNA(AJ92, 0)+_xlfn.IFNA(AM92, 0)</f>
        <v>0</v>
      </c>
      <c r="I92">
        <f>_xlfn.IFNA(AH92, 0)+_xlfn.IFNA(AK92, 0)+_xlfn.IFNA(AN92, 0)</f>
        <v>0</v>
      </c>
      <c r="J92" t="s">
        <v>214</v>
      </c>
      <c r="K92">
        <v>20</v>
      </c>
      <c r="L92" s="3">
        <v>1710000</v>
      </c>
      <c r="M92" s="3">
        <v>1780000</v>
      </c>
      <c r="N92" s="3">
        <v>1790000</v>
      </c>
      <c r="O92" s="3">
        <v>1790000</v>
      </c>
      <c r="P92" s="3">
        <v>1780000</v>
      </c>
      <c r="Q92" s="3">
        <v>1780000</v>
      </c>
      <c r="R92" s="3">
        <v>1770000</v>
      </c>
      <c r="S92" s="3">
        <v>1790000</v>
      </c>
      <c r="T92" s="3">
        <v>1790000</v>
      </c>
      <c r="U92" s="3">
        <v>1770000</v>
      </c>
      <c r="V92" s="3">
        <v>18600000</v>
      </c>
      <c r="W92" s="3">
        <v>18900000</v>
      </c>
      <c r="X92" s="3">
        <v>18700000</v>
      </c>
      <c r="Y92" s="3">
        <v>18200000</v>
      </c>
      <c r="Z92" s="3">
        <v>17300000</v>
      </c>
      <c r="AA92" s="3">
        <v>16100000</v>
      </c>
      <c r="AB92" s="3">
        <v>14700000</v>
      </c>
      <c r="AC92" s="3">
        <v>13100000</v>
      </c>
      <c r="AD92" s="3">
        <v>11500000</v>
      </c>
      <c r="AE92" s="3">
        <v>9800000</v>
      </c>
      <c r="AF92" t="e">
        <f>VLOOKUP($B92, 'Low Selection'!$B$1:$U$60, AF$14, 0)</f>
        <v>#N/A</v>
      </c>
      <c r="AG92" t="e">
        <f>VLOOKUP($B92, 'Low Selection'!$B$1:$U$60, AG$14, 0)</f>
        <v>#N/A</v>
      </c>
      <c r="AH92" t="e">
        <f>VLOOKUP($B92, 'Low Selection'!$B$1:$U$60, AH$14, 0)</f>
        <v>#N/A</v>
      </c>
      <c r="AI92">
        <f>VLOOKUP($B92, 'Mid Selection'!$B$1:$U$60, AI$14, 0)</f>
        <v>5</v>
      </c>
      <c r="AJ92">
        <f>VLOOKUP($B92, 'Mid Selection'!$B$1:$U$60, AJ$14, 0)</f>
        <v>0</v>
      </c>
      <c r="AK92">
        <f>VLOOKUP($B92, 'Mid Selection'!$B$1:$U$60, AK$14, 0)</f>
        <v>0</v>
      </c>
      <c r="AL92">
        <f>VLOOKUP($B92, 'High Selection'!$B$1:$U$60, AL$14, 0)</f>
        <v>6</v>
      </c>
      <c r="AM92">
        <f>VLOOKUP($B92, 'High Selection'!$B$1:$U$60, AM$14, 0)</f>
        <v>0</v>
      </c>
      <c r="AN92">
        <f>VLOOKUP($B92, 'High Selection'!$B$1:$U$60, AN$14, 0)</f>
        <v>0</v>
      </c>
    </row>
    <row r="93" spans="2:40" x14ac:dyDescent="0.3">
      <c r="B93" t="s">
        <v>175</v>
      </c>
      <c r="C93">
        <f>COUNTIF('All Players'!$A$1:$C$100,B93)</f>
        <v>1</v>
      </c>
      <c r="D93">
        <f>--NOT(ISNA(AF93))</f>
        <v>0</v>
      </c>
      <c r="E93">
        <f>--NOT(ISNA(AI93))</f>
        <v>1</v>
      </c>
      <c r="F93">
        <f>--NOT(ISNA(AL93))</f>
        <v>0</v>
      </c>
      <c r="G93">
        <f>_xlfn.IFNA(AF93, 0)+_xlfn.IFNA(AI93, 0)+_xlfn.IFNA(AL93, 0)</f>
        <v>4</v>
      </c>
      <c r="H93">
        <f>_xlfn.IFNA(AG93, 0)+_xlfn.IFNA(AJ93, 0)+_xlfn.IFNA(AM93, 0)</f>
        <v>0</v>
      </c>
      <c r="I93">
        <f>_xlfn.IFNA(AH93, 0)+_xlfn.IFNA(AK93, 0)+_xlfn.IFNA(AN93, 0)</f>
        <v>0</v>
      </c>
      <c r="J93" t="s">
        <v>214</v>
      </c>
      <c r="K93">
        <v>27</v>
      </c>
      <c r="L93" s="3">
        <v>30700000</v>
      </c>
      <c r="M93" s="3">
        <v>32060000</v>
      </c>
      <c r="N93" s="3">
        <v>31690000</v>
      </c>
      <c r="O93" s="3">
        <v>31850000</v>
      </c>
      <c r="P93" s="3">
        <v>31770000</v>
      </c>
      <c r="Q93" s="3">
        <v>31840000</v>
      </c>
      <c r="R93" s="3">
        <v>32120000</v>
      </c>
      <c r="S93" s="3">
        <v>31830000</v>
      </c>
      <c r="T93" s="3">
        <v>31930000</v>
      </c>
      <c r="U93" s="3">
        <v>32580000</v>
      </c>
      <c r="V93" s="3">
        <v>16800000</v>
      </c>
      <c r="W93" s="3">
        <v>14700000</v>
      </c>
      <c r="X93" s="3">
        <v>12600000</v>
      </c>
      <c r="Y93" s="3">
        <v>10500000</v>
      </c>
      <c r="Z93" s="3">
        <v>8600000</v>
      </c>
      <c r="AA93" s="3">
        <v>6900000</v>
      </c>
      <c r="AB93" s="3">
        <v>5500000</v>
      </c>
      <c r="AC93" s="3">
        <v>4200000</v>
      </c>
      <c r="AD93" s="3">
        <v>3200000</v>
      </c>
      <c r="AE93" s="3">
        <v>2300000</v>
      </c>
      <c r="AF93" t="e">
        <f>VLOOKUP($B93, 'Low Selection'!$B$1:$U$60, AF$14, 0)</f>
        <v>#N/A</v>
      </c>
      <c r="AG93" t="e">
        <f>VLOOKUP($B93, 'Low Selection'!$B$1:$U$60, AG$14, 0)</f>
        <v>#N/A</v>
      </c>
      <c r="AH93" t="e">
        <f>VLOOKUP($B93, 'Low Selection'!$B$1:$U$60, AH$14, 0)</f>
        <v>#N/A</v>
      </c>
      <c r="AI93">
        <f>VLOOKUP($B93, 'Mid Selection'!$B$1:$U$60, AI$14, 0)</f>
        <v>4</v>
      </c>
      <c r="AJ93">
        <f>VLOOKUP($B93, 'Mid Selection'!$B$1:$U$60, AJ$14, 0)</f>
        <v>0</v>
      </c>
      <c r="AK93">
        <f>VLOOKUP($B93, 'Mid Selection'!$B$1:$U$60, AK$14, 0)</f>
        <v>0</v>
      </c>
      <c r="AL93" t="e">
        <f>VLOOKUP($B93, 'High Selection'!$B$1:$U$60, AL$14, 0)</f>
        <v>#N/A</v>
      </c>
      <c r="AM93" t="e">
        <f>VLOOKUP($B93, 'High Selection'!$B$1:$U$60, AM$14, 0)</f>
        <v>#N/A</v>
      </c>
      <c r="AN93" t="e">
        <f>VLOOKUP($B93, 'High Selection'!$B$1:$U$60, AN$14, 0)</f>
        <v>#N/A</v>
      </c>
    </row>
    <row r="94" spans="2:40" x14ac:dyDescent="0.3">
      <c r="B94" t="s">
        <v>121</v>
      </c>
      <c r="C94">
        <f>COUNTIF('All Players'!$A$1:$C$100,B94)</f>
        <v>3</v>
      </c>
      <c r="D94">
        <f>--NOT(ISNA(AF94))</f>
        <v>1</v>
      </c>
      <c r="E94">
        <f>--NOT(ISNA(AI94))</f>
        <v>1</v>
      </c>
      <c r="F94">
        <f>--NOT(ISNA(AL94))</f>
        <v>1</v>
      </c>
      <c r="G94">
        <f>_xlfn.IFNA(AF94, 0)+_xlfn.IFNA(AI94, 0)+_xlfn.IFNA(AL94, 0)</f>
        <v>17</v>
      </c>
      <c r="H94">
        <f>_xlfn.IFNA(AG94, 0)+_xlfn.IFNA(AJ94, 0)+_xlfn.IFNA(AM94, 0)</f>
        <v>0</v>
      </c>
      <c r="I94">
        <f>_xlfn.IFNA(AH94, 0)+_xlfn.IFNA(AK94, 0)+_xlfn.IFNA(AN94, 0)</f>
        <v>0</v>
      </c>
      <c r="J94" t="s">
        <v>222</v>
      </c>
      <c r="K94">
        <v>23</v>
      </c>
      <c r="L94" s="3">
        <v>38960000</v>
      </c>
      <c r="M94" s="3">
        <v>40470000</v>
      </c>
      <c r="N94" s="3">
        <v>40660000</v>
      </c>
      <c r="O94" s="3">
        <v>40280000</v>
      </c>
      <c r="P94" s="3">
        <v>40820000</v>
      </c>
      <c r="Q94" s="3">
        <v>40690000</v>
      </c>
      <c r="R94" s="3">
        <v>40220000</v>
      </c>
      <c r="S94" s="3">
        <v>40420000</v>
      </c>
      <c r="T94" s="3">
        <v>40320000</v>
      </c>
      <c r="U94" s="3">
        <v>40400000</v>
      </c>
      <c r="V94" s="3">
        <v>16100000</v>
      </c>
      <c r="W94" s="3">
        <v>15200000</v>
      </c>
      <c r="X94" s="3">
        <v>14100000</v>
      </c>
      <c r="Y94" s="3">
        <v>13000000</v>
      </c>
      <c r="Z94" s="3">
        <v>11800000</v>
      </c>
      <c r="AA94" s="3">
        <v>10500000</v>
      </c>
      <c r="AB94" s="3">
        <v>9300000</v>
      </c>
      <c r="AC94" s="3">
        <v>8100000</v>
      </c>
      <c r="AD94" s="3">
        <v>7000000</v>
      </c>
      <c r="AE94" s="3">
        <v>5900000</v>
      </c>
      <c r="AF94">
        <f>VLOOKUP($B94, 'Low Selection'!$B$1:$U$60, AF$14, 0)</f>
        <v>10</v>
      </c>
      <c r="AG94">
        <f>VLOOKUP($B94, 'Low Selection'!$B$1:$U$60, AG$14, 0)</f>
        <v>0</v>
      </c>
      <c r="AH94">
        <f>VLOOKUP($B94, 'Low Selection'!$B$1:$U$60, AH$14, 0)</f>
        <v>0</v>
      </c>
      <c r="AI94">
        <f>VLOOKUP($B94, 'Mid Selection'!$B$1:$U$60, AI$14, 0)</f>
        <v>5</v>
      </c>
      <c r="AJ94">
        <f>VLOOKUP($B94, 'Mid Selection'!$B$1:$U$60, AJ$14, 0)</f>
        <v>0</v>
      </c>
      <c r="AK94">
        <f>VLOOKUP($B94, 'Mid Selection'!$B$1:$U$60, AK$14, 0)</f>
        <v>0</v>
      </c>
      <c r="AL94">
        <f>VLOOKUP($B94, 'High Selection'!$B$1:$U$60, AL$14, 0)</f>
        <v>2</v>
      </c>
      <c r="AM94">
        <f>VLOOKUP($B94, 'High Selection'!$B$1:$U$60, AM$14, 0)</f>
        <v>0</v>
      </c>
      <c r="AN94">
        <f>VLOOKUP($B94, 'High Selection'!$B$1:$U$60, AN$14, 0)</f>
        <v>0</v>
      </c>
    </row>
    <row r="95" spans="2:40" x14ac:dyDescent="0.3">
      <c r="B95" t="s">
        <v>193</v>
      </c>
      <c r="C95">
        <f>COUNTIF('All Players'!$A$1:$C$100,B95)</f>
        <v>1</v>
      </c>
      <c r="D95">
        <f>--NOT(ISNA(AF95))</f>
        <v>0</v>
      </c>
      <c r="E95">
        <f>--NOT(ISNA(AI95))</f>
        <v>0</v>
      </c>
      <c r="F95">
        <f>--NOT(ISNA(AL95))</f>
        <v>0</v>
      </c>
      <c r="G95">
        <f>_xlfn.IFNA(AF95, 0)+_xlfn.IFNA(AI95, 0)+_xlfn.IFNA(AL95, 0)</f>
        <v>0</v>
      </c>
      <c r="H95">
        <f>_xlfn.IFNA(AG95, 0)+_xlfn.IFNA(AJ95, 0)+_xlfn.IFNA(AM95, 0)</f>
        <v>0</v>
      </c>
      <c r="I95">
        <f>_xlfn.IFNA(AH95, 0)+_xlfn.IFNA(AK95, 0)+_xlfn.IFNA(AN95, 0)</f>
        <v>0</v>
      </c>
      <c r="J95" t="s">
        <v>214</v>
      </c>
      <c r="K95">
        <v>24</v>
      </c>
      <c r="L95" s="3">
        <v>27580000</v>
      </c>
      <c r="M95" s="3">
        <v>28780000</v>
      </c>
      <c r="N95" s="3">
        <v>28520000</v>
      </c>
      <c r="O95" s="3">
        <v>28900000</v>
      </c>
      <c r="P95" s="3">
        <v>28810000</v>
      </c>
      <c r="Q95" s="3">
        <v>28470000</v>
      </c>
      <c r="R95" s="3">
        <v>28610000</v>
      </c>
      <c r="S95" s="3">
        <v>28540000</v>
      </c>
      <c r="T95" s="3">
        <v>28600000</v>
      </c>
      <c r="U95" s="3">
        <v>28860000</v>
      </c>
      <c r="V95" s="3">
        <v>15700000</v>
      </c>
      <c r="W95" s="3">
        <v>14600000</v>
      </c>
      <c r="X95" s="3">
        <v>13400000</v>
      </c>
      <c r="Y95" s="3">
        <v>12200000</v>
      </c>
      <c r="Z95" s="3">
        <v>10900000</v>
      </c>
      <c r="AA95" s="3">
        <v>9600000</v>
      </c>
      <c r="AB95" s="3">
        <v>8400000</v>
      </c>
      <c r="AC95" s="3">
        <v>7200000</v>
      </c>
      <c r="AD95" s="3">
        <v>6100000</v>
      </c>
      <c r="AE95" s="3">
        <v>5100000</v>
      </c>
      <c r="AF95" t="e">
        <f>VLOOKUP($B95, 'Low Selection'!$B$1:$U$60, AF$14, 0)</f>
        <v>#N/A</v>
      </c>
      <c r="AG95" t="e">
        <f>VLOOKUP($B95, 'Low Selection'!$B$1:$U$60, AG$14, 0)</f>
        <v>#N/A</v>
      </c>
      <c r="AH95" t="e">
        <f>VLOOKUP($B95, 'Low Selection'!$B$1:$U$60, AH$14, 0)</f>
        <v>#N/A</v>
      </c>
      <c r="AI95" t="e">
        <f>VLOOKUP($B95, 'Mid Selection'!$B$1:$U$60, AI$14, 0)</f>
        <v>#N/A</v>
      </c>
      <c r="AJ95" t="e">
        <f>VLOOKUP($B95, 'Mid Selection'!$B$1:$U$60, AJ$14, 0)</f>
        <v>#N/A</v>
      </c>
      <c r="AK95" t="e">
        <f>VLOOKUP($B95, 'Mid Selection'!$B$1:$U$60, AK$14, 0)</f>
        <v>#N/A</v>
      </c>
      <c r="AL95" t="e">
        <f>VLOOKUP($B95, 'High Selection'!$B$1:$U$60, AL$14, 0)</f>
        <v>#N/A</v>
      </c>
      <c r="AM95" t="e">
        <f>VLOOKUP($B95, 'High Selection'!$B$1:$U$60, AM$14, 0)</f>
        <v>#N/A</v>
      </c>
      <c r="AN95" t="e">
        <f>VLOOKUP($B95, 'High Selection'!$B$1:$U$60, AN$14, 0)</f>
        <v>#N/A</v>
      </c>
    </row>
    <row r="96" spans="2:40" x14ac:dyDescent="0.3">
      <c r="B96" t="s">
        <v>199</v>
      </c>
      <c r="C96">
        <f>COUNTIF('All Players'!$A$1:$C$100,B96)</f>
        <v>1</v>
      </c>
      <c r="D96">
        <f>--NOT(ISNA(AF96))</f>
        <v>0</v>
      </c>
      <c r="E96">
        <f>--NOT(ISNA(AI96))</f>
        <v>0</v>
      </c>
      <c r="F96">
        <f>--NOT(ISNA(AL96))</f>
        <v>0</v>
      </c>
      <c r="G96">
        <f>_xlfn.IFNA(AF96, 0)+_xlfn.IFNA(AI96, 0)+_xlfn.IFNA(AL96, 0)</f>
        <v>0</v>
      </c>
      <c r="H96">
        <f>_xlfn.IFNA(AG96, 0)+_xlfn.IFNA(AJ96, 0)+_xlfn.IFNA(AM96, 0)</f>
        <v>0</v>
      </c>
      <c r="I96">
        <f>_xlfn.IFNA(AH96, 0)+_xlfn.IFNA(AK96, 0)+_xlfn.IFNA(AN96, 0)</f>
        <v>0</v>
      </c>
      <c r="J96" t="s">
        <v>214</v>
      </c>
      <c r="K96">
        <v>29</v>
      </c>
      <c r="L96" s="3">
        <v>1150000</v>
      </c>
      <c r="M96" s="3">
        <v>1190000</v>
      </c>
      <c r="N96" s="3">
        <v>1190000</v>
      </c>
      <c r="O96" s="3">
        <v>1190000</v>
      </c>
      <c r="P96" s="3">
        <v>1200000</v>
      </c>
      <c r="Q96" s="3">
        <v>1190000</v>
      </c>
      <c r="R96" s="3">
        <v>1200000</v>
      </c>
      <c r="S96" s="3">
        <v>1220000</v>
      </c>
      <c r="T96" s="3">
        <v>1150000</v>
      </c>
      <c r="U96" s="3">
        <v>1150000</v>
      </c>
      <c r="V96" s="3">
        <v>15500000</v>
      </c>
      <c r="W96" s="3">
        <v>13000000</v>
      </c>
      <c r="X96" s="3">
        <v>10700000</v>
      </c>
      <c r="Y96" s="3">
        <v>8600000</v>
      </c>
      <c r="Z96" s="3">
        <v>6700000</v>
      </c>
      <c r="AA96" s="3">
        <v>5200000</v>
      </c>
      <c r="AB96" s="3">
        <v>3900000</v>
      </c>
      <c r="AC96" s="3">
        <v>2900000</v>
      </c>
      <c r="AD96" s="3">
        <v>2100000</v>
      </c>
      <c r="AE96" s="3">
        <v>1500000</v>
      </c>
      <c r="AF96" t="e">
        <f>VLOOKUP($B96, 'Low Selection'!$B$1:$U$60, AF$14, 0)</f>
        <v>#N/A</v>
      </c>
      <c r="AG96" t="e">
        <f>VLOOKUP($B96, 'Low Selection'!$B$1:$U$60, AG$14, 0)</f>
        <v>#N/A</v>
      </c>
      <c r="AH96" t="e">
        <f>VLOOKUP($B96, 'Low Selection'!$B$1:$U$60, AH$14, 0)</f>
        <v>#N/A</v>
      </c>
      <c r="AI96" t="e">
        <f>VLOOKUP($B96, 'Mid Selection'!$B$1:$U$60, AI$14, 0)</f>
        <v>#N/A</v>
      </c>
      <c r="AJ96" t="e">
        <f>VLOOKUP($B96, 'Mid Selection'!$B$1:$U$60, AJ$14, 0)</f>
        <v>#N/A</v>
      </c>
      <c r="AK96" t="e">
        <f>VLOOKUP($B96, 'Mid Selection'!$B$1:$U$60, AK$14, 0)</f>
        <v>#N/A</v>
      </c>
      <c r="AL96" t="e">
        <f>VLOOKUP($B96, 'High Selection'!$B$1:$U$60, AL$14, 0)</f>
        <v>#N/A</v>
      </c>
      <c r="AM96" t="e">
        <f>VLOOKUP($B96, 'High Selection'!$B$1:$U$60, AM$14, 0)</f>
        <v>#N/A</v>
      </c>
      <c r="AN96" t="e">
        <f>VLOOKUP($B96, 'High Selection'!$B$1:$U$60, AN$14, 0)</f>
        <v>#N/A</v>
      </c>
    </row>
    <row r="97" spans="2:40" x14ac:dyDescent="0.3">
      <c r="B97" t="s">
        <v>107</v>
      </c>
      <c r="C97">
        <f>COUNTIF('All Players'!$A$1:$C$100,B97)</f>
        <v>2</v>
      </c>
      <c r="D97">
        <f>--NOT(ISNA(AF97))</f>
        <v>0</v>
      </c>
      <c r="E97">
        <f>--NOT(ISNA(AI97))</f>
        <v>1</v>
      </c>
      <c r="F97">
        <f>--NOT(ISNA(AL97))</f>
        <v>1</v>
      </c>
      <c r="G97">
        <f>_xlfn.IFNA(AF97, 0)+_xlfn.IFNA(AI97, 0)+_xlfn.IFNA(AL97, 0)</f>
        <v>4</v>
      </c>
      <c r="H97">
        <f>_xlfn.IFNA(AG97, 0)+_xlfn.IFNA(AJ97, 0)+_xlfn.IFNA(AM97, 0)</f>
        <v>0</v>
      </c>
      <c r="I97">
        <f>_xlfn.IFNA(AH97, 0)+_xlfn.IFNA(AK97, 0)+_xlfn.IFNA(AN97, 0)</f>
        <v>0</v>
      </c>
      <c r="J97" t="s">
        <v>217</v>
      </c>
      <c r="K97">
        <v>19</v>
      </c>
      <c r="L97" s="3">
        <v>9650000</v>
      </c>
      <c r="M97" s="3">
        <v>10030000</v>
      </c>
      <c r="N97" s="3">
        <v>9920000</v>
      </c>
      <c r="O97" s="3">
        <v>10100000</v>
      </c>
      <c r="P97" s="3">
        <v>10070000</v>
      </c>
      <c r="Q97" s="3">
        <v>10020000</v>
      </c>
      <c r="R97" s="3">
        <v>10070000</v>
      </c>
      <c r="S97" s="3">
        <v>9980000</v>
      </c>
      <c r="T97" s="3">
        <v>10110000</v>
      </c>
      <c r="U97" s="3">
        <v>10080000</v>
      </c>
      <c r="V97" s="3">
        <v>14700000</v>
      </c>
      <c r="W97" s="3">
        <v>15300000</v>
      </c>
      <c r="X97" s="3">
        <v>15500000</v>
      </c>
      <c r="Y97" s="3">
        <v>15300000</v>
      </c>
      <c r="Z97" s="3">
        <v>14900000</v>
      </c>
      <c r="AA97" s="3">
        <v>14200000</v>
      </c>
      <c r="AB97" s="3">
        <v>13200000</v>
      </c>
      <c r="AC97" s="3">
        <v>12000000</v>
      </c>
      <c r="AD97" s="3">
        <v>10700000</v>
      </c>
      <c r="AE97" s="3">
        <v>9400000</v>
      </c>
      <c r="AF97" t="e">
        <f>VLOOKUP($B97, 'Low Selection'!$B$1:$U$60, AF$14, 0)</f>
        <v>#N/A</v>
      </c>
      <c r="AG97" t="e">
        <f>VLOOKUP($B97, 'Low Selection'!$B$1:$U$60, AG$14, 0)</f>
        <v>#N/A</v>
      </c>
      <c r="AH97" t="e">
        <f>VLOOKUP($B97, 'Low Selection'!$B$1:$U$60, AH$14, 0)</f>
        <v>#N/A</v>
      </c>
      <c r="AI97">
        <f>VLOOKUP($B97, 'Mid Selection'!$B$1:$U$60, AI$14, 0)</f>
        <v>2</v>
      </c>
      <c r="AJ97">
        <f>VLOOKUP($B97, 'Mid Selection'!$B$1:$U$60, AJ$14, 0)</f>
        <v>0</v>
      </c>
      <c r="AK97">
        <f>VLOOKUP($B97, 'Mid Selection'!$B$1:$U$60, AK$14, 0)</f>
        <v>0</v>
      </c>
      <c r="AL97">
        <f>VLOOKUP($B97, 'High Selection'!$B$1:$U$60, AL$14, 0)</f>
        <v>2</v>
      </c>
      <c r="AM97">
        <f>VLOOKUP($B97, 'High Selection'!$B$1:$U$60, AM$14, 0)</f>
        <v>0</v>
      </c>
      <c r="AN97">
        <f>VLOOKUP($B97, 'High Selection'!$B$1:$U$60, AN$14, 0)</f>
        <v>0</v>
      </c>
    </row>
    <row r="98" spans="2:40" x14ac:dyDescent="0.3">
      <c r="B98" t="s">
        <v>171</v>
      </c>
      <c r="C98">
        <f>COUNTIF('All Players'!$A$1:$C$100,B98)</f>
        <v>2</v>
      </c>
      <c r="D98">
        <f>--NOT(ISNA(AF98))</f>
        <v>1</v>
      </c>
      <c r="E98">
        <f>--NOT(ISNA(AI98))</f>
        <v>1</v>
      </c>
      <c r="F98">
        <f>--NOT(ISNA(AL98))</f>
        <v>0</v>
      </c>
      <c r="G98">
        <f>_xlfn.IFNA(AF98, 0)+_xlfn.IFNA(AI98, 0)+_xlfn.IFNA(AL98, 0)</f>
        <v>0</v>
      </c>
      <c r="H98">
        <f>_xlfn.IFNA(AG98, 0)+_xlfn.IFNA(AJ98, 0)+_xlfn.IFNA(AM98, 0)</f>
        <v>10</v>
      </c>
      <c r="I98">
        <f>_xlfn.IFNA(AH98, 0)+_xlfn.IFNA(AK98, 0)+_xlfn.IFNA(AN98, 0)</f>
        <v>0</v>
      </c>
      <c r="J98" t="s">
        <v>214</v>
      </c>
      <c r="K98">
        <v>26</v>
      </c>
      <c r="L98" s="3">
        <v>620000</v>
      </c>
      <c r="M98" s="3">
        <v>650000</v>
      </c>
      <c r="N98" s="3">
        <v>650000</v>
      </c>
      <c r="O98" s="3">
        <v>640000</v>
      </c>
      <c r="P98" s="3">
        <v>640000</v>
      </c>
      <c r="Q98" s="3">
        <v>640000</v>
      </c>
      <c r="R98" s="3">
        <v>640000</v>
      </c>
      <c r="S98" s="3">
        <v>650000</v>
      </c>
      <c r="T98" s="3">
        <v>640000</v>
      </c>
      <c r="U98" s="3">
        <v>640000</v>
      </c>
      <c r="V98" s="3">
        <v>13200000</v>
      </c>
      <c r="W98" s="3">
        <v>11700000</v>
      </c>
      <c r="X98" s="3">
        <v>10300000</v>
      </c>
      <c r="Y98" s="3">
        <v>8800000</v>
      </c>
      <c r="Z98" s="3">
        <v>7400000</v>
      </c>
      <c r="AA98" s="3">
        <v>6000000</v>
      </c>
      <c r="AB98" s="3">
        <v>4900000</v>
      </c>
      <c r="AC98" s="3">
        <v>3800000</v>
      </c>
      <c r="AD98" s="3">
        <v>2900000</v>
      </c>
      <c r="AE98" s="3">
        <v>2200000</v>
      </c>
      <c r="AF98">
        <f>VLOOKUP($B98, 'Low Selection'!$B$1:$U$60, AF$14, 0)</f>
        <v>0</v>
      </c>
      <c r="AG98">
        <f>VLOOKUP($B98, 'Low Selection'!$B$1:$U$60, AG$14, 0)</f>
        <v>5</v>
      </c>
      <c r="AH98">
        <f>VLOOKUP($B98, 'Low Selection'!$B$1:$U$60, AH$14, 0)</f>
        <v>0</v>
      </c>
      <c r="AI98">
        <f>VLOOKUP($B98, 'Mid Selection'!$B$1:$U$60, AI$14, 0)</f>
        <v>0</v>
      </c>
      <c r="AJ98">
        <f>VLOOKUP($B98, 'Mid Selection'!$B$1:$U$60, AJ$14, 0)</f>
        <v>5</v>
      </c>
      <c r="AK98">
        <f>VLOOKUP($B98, 'Mid Selection'!$B$1:$U$60, AK$14, 0)</f>
        <v>0</v>
      </c>
      <c r="AL98" t="e">
        <f>VLOOKUP($B98, 'High Selection'!$B$1:$U$60, AL$14, 0)</f>
        <v>#N/A</v>
      </c>
      <c r="AM98" t="e">
        <f>VLOOKUP($B98, 'High Selection'!$B$1:$U$60, AM$14, 0)</f>
        <v>#N/A</v>
      </c>
      <c r="AN98" t="e">
        <f>VLOOKUP($B98, 'High Selection'!$B$1:$U$60, AN$14, 0)</f>
        <v>#N/A</v>
      </c>
    </row>
    <row r="99" spans="2:40" x14ac:dyDescent="0.3">
      <c r="B99" t="s">
        <v>135</v>
      </c>
      <c r="C99">
        <f>COUNTIF('All Players'!$A$1:$C$100,B99)</f>
        <v>3</v>
      </c>
      <c r="D99">
        <f>--NOT(ISNA(AF99))</f>
        <v>1</v>
      </c>
      <c r="E99">
        <f>--NOT(ISNA(AI99))</f>
        <v>1</v>
      </c>
      <c r="F99">
        <f>--NOT(ISNA(AL99))</f>
        <v>1</v>
      </c>
      <c r="G99">
        <f>_xlfn.IFNA(AF99, 0)+_xlfn.IFNA(AI99, 0)+_xlfn.IFNA(AL99, 0)</f>
        <v>0</v>
      </c>
      <c r="H99">
        <f>_xlfn.IFNA(AG99, 0)+_xlfn.IFNA(AJ99, 0)+_xlfn.IFNA(AM99, 0)</f>
        <v>6</v>
      </c>
      <c r="I99">
        <f>_xlfn.IFNA(AH99, 0)+_xlfn.IFNA(AK99, 0)+_xlfn.IFNA(AN99, 0)</f>
        <v>0</v>
      </c>
      <c r="J99" t="s">
        <v>214</v>
      </c>
      <c r="K99">
        <v>20</v>
      </c>
      <c r="L99" s="3">
        <v>1140000</v>
      </c>
      <c r="M99" s="3">
        <v>1190000</v>
      </c>
      <c r="N99" s="3">
        <v>1190000</v>
      </c>
      <c r="O99" s="3">
        <v>1190000</v>
      </c>
      <c r="P99" s="3">
        <v>1180000</v>
      </c>
      <c r="Q99" s="3">
        <v>1190000</v>
      </c>
      <c r="R99" s="3">
        <v>1180000</v>
      </c>
      <c r="S99" s="3">
        <v>1190000</v>
      </c>
      <c r="T99" s="3">
        <v>1190000</v>
      </c>
      <c r="U99" s="3">
        <v>1180000</v>
      </c>
      <c r="V99" s="3">
        <v>12600000</v>
      </c>
      <c r="W99" s="3">
        <v>12000000</v>
      </c>
      <c r="X99" s="3">
        <v>11300000</v>
      </c>
      <c r="Y99" s="3">
        <v>10700000</v>
      </c>
      <c r="Z99" s="3">
        <v>10000000</v>
      </c>
      <c r="AA99" s="3">
        <v>9400000</v>
      </c>
      <c r="AB99" s="3">
        <v>8800000</v>
      </c>
      <c r="AC99" s="3">
        <v>8200000</v>
      </c>
      <c r="AD99" s="3">
        <v>7700000</v>
      </c>
      <c r="AE99" s="3">
        <v>7100000</v>
      </c>
      <c r="AF99">
        <f>VLOOKUP($B99, 'Low Selection'!$B$1:$U$60, AF$14, 0)</f>
        <v>0</v>
      </c>
      <c r="AG99">
        <f>VLOOKUP($B99, 'Low Selection'!$B$1:$U$60, AG$14, 0)</f>
        <v>2</v>
      </c>
      <c r="AH99">
        <f>VLOOKUP($B99, 'Low Selection'!$B$1:$U$60, AH$14, 0)</f>
        <v>0</v>
      </c>
      <c r="AI99">
        <f>VLOOKUP($B99, 'Mid Selection'!$B$1:$U$60, AI$14, 0)</f>
        <v>0</v>
      </c>
      <c r="AJ99">
        <f>VLOOKUP($B99, 'Mid Selection'!$B$1:$U$60, AJ$14, 0)</f>
        <v>2</v>
      </c>
      <c r="AK99">
        <f>VLOOKUP($B99, 'Mid Selection'!$B$1:$U$60, AK$14, 0)</f>
        <v>0</v>
      </c>
      <c r="AL99">
        <f>VLOOKUP($B99, 'High Selection'!$B$1:$U$60, AL$14, 0)</f>
        <v>0</v>
      </c>
      <c r="AM99">
        <f>VLOOKUP($B99, 'High Selection'!$B$1:$U$60, AM$14, 0)</f>
        <v>2</v>
      </c>
      <c r="AN99">
        <f>VLOOKUP($B99, 'High Selection'!$B$1:$U$60, AN$14, 0)</f>
        <v>0</v>
      </c>
    </row>
    <row r="100" spans="2:40" x14ac:dyDescent="0.3">
      <c r="B100" t="s">
        <v>79</v>
      </c>
      <c r="C100">
        <f>COUNTIF('All Players'!$A$1:$C$100,B100)</f>
        <v>2</v>
      </c>
      <c r="D100">
        <f>--NOT(ISNA(AF100))</f>
        <v>0</v>
      </c>
      <c r="E100">
        <f>--NOT(ISNA(AI100))</f>
        <v>1</v>
      </c>
      <c r="F100">
        <f>--NOT(ISNA(AL100))</f>
        <v>1</v>
      </c>
      <c r="G100">
        <f>_xlfn.IFNA(AF100, 0)+_xlfn.IFNA(AI100, 0)+_xlfn.IFNA(AL100, 0)</f>
        <v>0</v>
      </c>
      <c r="H100">
        <f>_xlfn.IFNA(AG100, 0)+_xlfn.IFNA(AJ100, 0)+_xlfn.IFNA(AM100, 0)</f>
        <v>6</v>
      </c>
      <c r="I100">
        <f>_xlfn.IFNA(AH100, 0)+_xlfn.IFNA(AK100, 0)+_xlfn.IFNA(AN100, 0)</f>
        <v>0</v>
      </c>
      <c r="J100" t="s">
        <v>214</v>
      </c>
      <c r="K100">
        <v>18</v>
      </c>
      <c r="L100" s="3">
        <v>2720000</v>
      </c>
      <c r="M100" s="3">
        <v>2830000</v>
      </c>
      <c r="N100" s="3">
        <v>2830000</v>
      </c>
      <c r="O100" s="3">
        <v>2800000</v>
      </c>
      <c r="P100" s="3">
        <v>2850000</v>
      </c>
      <c r="Q100" s="3">
        <v>2840000</v>
      </c>
      <c r="R100" s="3">
        <v>2830000</v>
      </c>
      <c r="S100" s="3">
        <v>2840000</v>
      </c>
      <c r="T100" s="3">
        <v>2810000</v>
      </c>
      <c r="U100" s="3">
        <v>2850000</v>
      </c>
      <c r="V100" s="3">
        <v>12000000</v>
      </c>
      <c r="W100" s="3">
        <v>12700000</v>
      </c>
      <c r="X100" s="3">
        <v>13200000</v>
      </c>
      <c r="Y100" s="3">
        <v>13300000</v>
      </c>
      <c r="Z100" s="3">
        <v>13200000</v>
      </c>
      <c r="AA100" s="3">
        <v>12900000</v>
      </c>
      <c r="AB100" s="3">
        <v>12200000</v>
      </c>
      <c r="AC100" s="3">
        <v>11400000</v>
      </c>
      <c r="AD100" s="3">
        <v>10400000</v>
      </c>
      <c r="AE100" s="3">
        <v>9300000</v>
      </c>
      <c r="AF100" t="e">
        <f>VLOOKUP($B100, 'Low Selection'!$B$1:$U$60, AF$14, 0)</f>
        <v>#N/A</v>
      </c>
      <c r="AG100" t="e">
        <f>VLOOKUP($B100, 'Low Selection'!$B$1:$U$60, AG$14, 0)</f>
        <v>#N/A</v>
      </c>
      <c r="AH100" t="e">
        <f>VLOOKUP($B100, 'Low Selection'!$B$1:$U$60, AH$14, 0)</f>
        <v>#N/A</v>
      </c>
      <c r="AI100">
        <f>VLOOKUP($B100, 'Mid Selection'!$B$1:$U$60, AI$14, 0)</f>
        <v>0</v>
      </c>
      <c r="AJ100">
        <f>VLOOKUP($B100, 'Mid Selection'!$B$1:$U$60, AJ$14, 0)</f>
        <v>3</v>
      </c>
      <c r="AK100">
        <f>VLOOKUP($B100, 'Mid Selection'!$B$1:$U$60, AK$14, 0)</f>
        <v>0</v>
      </c>
      <c r="AL100">
        <f>VLOOKUP($B100, 'High Selection'!$B$1:$U$60, AL$14, 0)</f>
        <v>0</v>
      </c>
      <c r="AM100">
        <f>VLOOKUP($B100, 'High Selection'!$B$1:$U$60, AM$14, 0)</f>
        <v>3</v>
      </c>
      <c r="AN100">
        <f>VLOOKUP($B100, 'High Selection'!$B$1:$U$60, AN$14, 0)</f>
        <v>0</v>
      </c>
    </row>
    <row r="101" spans="2:40" x14ac:dyDescent="0.3">
      <c r="B101" t="s">
        <v>83</v>
      </c>
      <c r="C101">
        <f>COUNTIF('All Players'!$A$1:$C$100,B101)</f>
        <v>3</v>
      </c>
      <c r="D101">
        <f>--NOT(ISNA(AF101))</f>
        <v>1</v>
      </c>
      <c r="E101">
        <f>--NOT(ISNA(AI101))</f>
        <v>1</v>
      </c>
      <c r="F101">
        <f>--NOT(ISNA(AL101))</f>
        <v>1</v>
      </c>
      <c r="G101">
        <f>_xlfn.IFNA(AF101, 0)+_xlfn.IFNA(AI101, 0)+_xlfn.IFNA(AL101, 0)</f>
        <v>0</v>
      </c>
      <c r="H101">
        <f>_xlfn.IFNA(AG101, 0)+_xlfn.IFNA(AJ101, 0)+_xlfn.IFNA(AM101, 0)</f>
        <v>6</v>
      </c>
      <c r="I101">
        <f>_xlfn.IFNA(AH101, 0)+_xlfn.IFNA(AK101, 0)+_xlfn.IFNA(AN101, 0)</f>
        <v>0</v>
      </c>
      <c r="J101" t="s">
        <v>214</v>
      </c>
      <c r="K101">
        <v>18</v>
      </c>
      <c r="L101" s="3">
        <v>1170000</v>
      </c>
      <c r="M101" s="3">
        <v>1170000</v>
      </c>
      <c r="N101" s="3">
        <v>1220000</v>
      </c>
      <c r="O101" s="3">
        <v>1200000</v>
      </c>
      <c r="P101" s="3">
        <v>1220000</v>
      </c>
      <c r="Q101" s="3">
        <v>1220000</v>
      </c>
      <c r="R101" s="3">
        <v>1220000</v>
      </c>
      <c r="S101" s="3">
        <v>1220000</v>
      </c>
      <c r="T101" s="3">
        <v>1210000</v>
      </c>
      <c r="U101" s="3">
        <v>1230000</v>
      </c>
      <c r="V101" s="3">
        <v>11500000</v>
      </c>
      <c r="W101" s="3">
        <v>10900000</v>
      </c>
      <c r="X101" s="3">
        <v>10400000</v>
      </c>
      <c r="Y101" s="3">
        <v>9800000</v>
      </c>
      <c r="Z101" s="3">
        <v>9300000</v>
      </c>
      <c r="AA101" s="3">
        <v>8800000</v>
      </c>
      <c r="AB101" s="3">
        <v>8300000</v>
      </c>
      <c r="AC101" s="3">
        <v>7700000</v>
      </c>
      <c r="AD101" s="3">
        <v>7300000</v>
      </c>
      <c r="AE101" s="3">
        <v>6800000</v>
      </c>
      <c r="AF101">
        <f>VLOOKUP($B101, 'Low Selection'!$B$1:$U$60, AF$14, 0)</f>
        <v>0</v>
      </c>
      <c r="AG101">
        <f>VLOOKUP($B101, 'Low Selection'!$B$1:$U$60, AG$14, 0)</f>
        <v>3</v>
      </c>
      <c r="AH101">
        <f>VLOOKUP($B101, 'Low Selection'!$B$1:$U$60, AH$14, 0)</f>
        <v>0</v>
      </c>
      <c r="AI101">
        <f>VLOOKUP($B101, 'Mid Selection'!$B$1:$U$60, AI$14, 0)</f>
        <v>0</v>
      </c>
      <c r="AJ101">
        <f>VLOOKUP($B101, 'Mid Selection'!$B$1:$U$60, AJ$14, 0)</f>
        <v>2</v>
      </c>
      <c r="AK101">
        <f>VLOOKUP($B101, 'Mid Selection'!$B$1:$U$60, AK$14, 0)</f>
        <v>0</v>
      </c>
      <c r="AL101">
        <f>VLOOKUP($B101, 'High Selection'!$B$1:$U$60, AL$14, 0)</f>
        <v>0</v>
      </c>
      <c r="AM101">
        <f>VLOOKUP($B101, 'High Selection'!$B$1:$U$60, AM$14, 0)</f>
        <v>1</v>
      </c>
      <c r="AN101">
        <f>VLOOKUP($B101, 'High Selection'!$B$1:$U$60, AN$14, 0)</f>
        <v>0</v>
      </c>
    </row>
    <row r="102" spans="2:40" x14ac:dyDescent="0.3">
      <c r="B102" t="s">
        <v>143</v>
      </c>
      <c r="C102">
        <f>COUNTIF('All Players'!$A$1:$C$100,B102)</f>
        <v>3</v>
      </c>
      <c r="D102">
        <f>--NOT(ISNA(AF102))</f>
        <v>1</v>
      </c>
      <c r="E102">
        <f>--NOT(ISNA(AI102))</f>
        <v>0</v>
      </c>
      <c r="F102">
        <f>--NOT(ISNA(AL102))</f>
        <v>1</v>
      </c>
      <c r="G102">
        <f>_xlfn.IFNA(AF102, 0)+_xlfn.IFNA(AI102, 0)+_xlfn.IFNA(AL102, 0)</f>
        <v>0</v>
      </c>
      <c r="H102">
        <f>_xlfn.IFNA(AG102, 0)+_xlfn.IFNA(AJ102, 0)+_xlfn.IFNA(AM102, 0)</f>
        <v>12</v>
      </c>
      <c r="I102">
        <f>_xlfn.IFNA(AH102, 0)+_xlfn.IFNA(AK102, 0)+_xlfn.IFNA(AN102, 0)</f>
        <v>0</v>
      </c>
      <c r="J102" t="s">
        <v>214</v>
      </c>
      <c r="K102">
        <v>18</v>
      </c>
      <c r="L102" s="3">
        <v>360000</v>
      </c>
      <c r="M102" s="3">
        <v>370000</v>
      </c>
      <c r="N102" s="3">
        <v>370000</v>
      </c>
      <c r="O102" s="3">
        <v>370000</v>
      </c>
      <c r="P102" s="3">
        <v>380000</v>
      </c>
      <c r="Q102" s="3">
        <v>380000</v>
      </c>
      <c r="R102" s="3">
        <v>370000</v>
      </c>
      <c r="S102" s="3">
        <v>380000</v>
      </c>
      <c r="T102" s="3">
        <v>370000</v>
      </c>
      <c r="U102" s="3">
        <v>380000</v>
      </c>
      <c r="V102" s="3">
        <v>11000000</v>
      </c>
      <c r="W102" s="3">
        <v>10500000</v>
      </c>
      <c r="X102" s="3">
        <v>10000000</v>
      </c>
      <c r="Y102" s="3">
        <v>9500000</v>
      </c>
      <c r="Z102" s="3">
        <v>9000000</v>
      </c>
      <c r="AA102" s="3">
        <v>8500000</v>
      </c>
      <c r="AB102" s="3">
        <v>8000000</v>
      </c>
      <c r="AC102" s="3">
        <v>7500000</v>
      </c>
      <c r="AD102" s="3">
        <v>7000000</v>
      </c>
      <c r="AE102" s="3">
        <v>6500000</v>
      </c>
      <c r="AF102">
        <f>VLOOKUP($B102, 'Low Selection'!$B$1:$U$60, AF$14, 0)</f>
        <v>0</v>
      </c>
      <c r="AG102">
        <f>VLOOKUP($B102, 'Low Selection'!$B$1:$U$60, AG$14, 0)</f>
        <v>10</v>
      </c>
      <c r="AH102">
        <f>VLOOKUP($B102, 'Low Selection'!$B$1:$U$60, AH$14, 0)</f>
        <v>0</v>
      </c>
      <c r="AI102" t="e">
        <f>VLOOKUP($B102, 'Mid Selection'!$B$1:$U$60, AI$14, 0)</f>
        <v>#N/A</v>
      </c>
      <c r="AJ102" t="e">
        <f>VLOOKUP($B102, 'Mid Selection'!$B$1:$U$60, AJ$14, 0)</f>
        <v>#N/A</v>
      </c>
      <c r="AK102" t="e">
        <f>VLOOKUP($B102, 'Mid Selection'!$B$1:$U$60, AK$14, 0)</f>
        <v>#N/A</v>
      </c>
      <c r="AL102">
        <f>VLOOKUP($B102, 'High Selection'!$B$1:$U$60, AL$14, 0)</f>
        <v>0</v>
      </c>
      <c r="AM102">
        <f>VLOOKUP($B102, 'High Selection'!$B$1:$U$60, AM$14, 0)</f>
        <v>2</v>
      </c>
      <c r="AN102">
        <f>VLOOKUP($B102, 'High Selection'!$B$1:$U$60, AN$14, 0)</f>
        <v>0</v>
      </c>
    </row>
    <row r="103" spans="2:40" x14ac:dyDescent="0.3">
      <c r="B103" t="s">
        <v>177</v>
      </c>
      <c r="C103">
        <f>COUNTIF('All Players'!$A$1:$C$100,B103)</f>
        <v>2</v>
      </c>
      <c r="D103">
        <f>--NOT(ISNA(AF103))</f>
        <v>1</v>
      </c>
      <c r="E103">
        <f>--NOT(ISNA(AI103))</f>
        <v>1</v>
      </c>
      <c r="F103">
        <f>--NOT(ISNA(AL103))</f>
        <v>0</v>
      </c>
      <c r="G103">
        <f>_xlfn.IFNA(AF103, 0)+_xlfn.IFNA(AI103, 0)+_xlfn.IFNA(AL103, 0)</f>
        <v>0</v>
      </c>
      <c r="H103">
        <f>_xlfn.IFNA(AG103, 0)+_xlfn.IFNA(AJ103, 0)+_xlfn.IFNA(AM103, 0)</f>
        <v>4</v>
      </c>
      <c r="I103">
        <f>_xlfn.IFNA(AH103, 0)+_xlfn.IFNA(AK103, 0)+_xlfn.IFNA(AN103, 0)</f>
        <v>0</v>
      </c>
      <c r="J103" t="s">
        <v>214</v>
      </c>
      <c r="K103">
        <v>19</v>
      </c>
      <c r="L103" s="3">
        <v>840000</v>
      </c>
      <c r="M103" s="3">
        <v>860000</v>
      </c>
      <c r="N103" s="3">
        <v>860000</v>
      </c>
      <c r="O103" s="3">
        <v>880000</v>
      </c>
      <c r="P103" s="3">
        <v>880000</v>
      </c>
      <c r="Q103" s="3">
        <v>870000</v>
      </c>
      <c r="R103" s="3">
        <v>880000</v>
      </c>
      <c r="S103" s="3">
        <v>870000</v>
      </c>
      <c r="T103" s="3">
        <v>880000</v>
      </c>
      <c r="U103" s="3">
        <v>880000</v>
      </c>
      <c r="V103" s="3">
        <v>9000000</v>
      </c>
      <c r="W103" s="3">
        <v>8500000</v>
      </c>
      <c r="X103" s="3">
        <v>8100000</v>
      </c>
      <c r="Y103" s="3">
        <v>7600000</v>
      </c>
      <c r="Z103" s="3">
        <v>7200000</v>
      </c>
      <c r="AA103" s="3">
        <v>6800000</v>
      </c>
      <c r="AB103" s="3">
        <v>6400000</v>
      </c>
      <c r="AC103" s="3">
        <v>6000000</v>
      </c>
      <c r="AD103" s="3">
        <v>5600000</v>
      </c>
      <c r="AE103" s="3">
        <v>5200000</v>
      </c>
      <c r="AF103">
        <f>VLOOKUP($B103, 'Low Selection'!$B$1:$U$60, AF$14, 0)</f>
        <v>0</v>
      </c>
      <c r="AG103">
        <f>VLOOKUP($B103, 'Low Selection'!$B$1:$U$60, AG$14, 0)</f>
        <v>3</v>
      </c>
      <c r="AH103">
        <f>VLOOKUP($B103, 'Low Selection'!$B$1:$U$60, AH$14, 0)</f>
        <v>0</v>
      </c>
      <c r="AI103">
        <f>VLOOKUP($B103, 'Mid Selection'!$B$1:$U$60, AI$14, 0)</f>
        <v>0</v>
      </c>
      <c r="AJ103">
        <f>VLOOKUP($B103, 'Mid Selection'!$B$1:$U$60, AJ$14, 0)</f>
        <v>1</v>
      </c>
      <c r="AK103">
        <f>VLOOKUP($B103, 'Mid Selection'!$B$1:$U$60, AK$14, 0)</f>
        <v>0</v>
      </c>
      <c r="AL103" t="e">
        <f>VLOOKUP($B103, 'High Selection'!$B$1:$U$60, AL$14, 0)</f>
        <v>#N/A</v>
      </c>
      <c r="AM103" t="e">
        <f>VLOOKUP($B103, 'High Selection'!$B$1:$U$60, AM$14, 0)</f>
        <v>#N/A</v>
      </c>
      <c r="AN103" t="e">
        <f>VLOOKUP($B103, 'High Selection'!$B$1:$U$60, AN$14, 0)</f>
        <v>#N/A</v>
      </c>
    </row>
    <row r="104" spans="2:40" x14ac:dyDescent="0.3">
      <c r="B104" t="s">
        <v>165</v>
      </c>
      <c r="C104">
        <f>COUNTIF('All Players'!$A$1:$C$100,B104)</f>
        <v>1</v>
      </c>
      <c r="D104">
        <f>--NOT(ISNA(AF104))</f>
        <v>0</v>
      </c>
      <c r="E104">
        <f>--NOT(ISNA(AI104))</f>
        <v>1</v>
      </c>
      <c r="F104">
        <f>--NOT(ISNA(AL104))</f>
        <v>0</v>
      </c>
      <c r="G104">
        <f>_xlfn.IFNA(AF104, 0)+_xlfn.IFNA(AI104, 0)+_xlfn.IFNA(AL104, 0)</f>
        <v>0</v>
      </c>
      <c r="H104">
        <f>_xlfn.IFNA(AG104, 0)+_xlfn.IFNA(AJ104, 0)+_xlfn.IFNA(AM104, 0)</f>
        <v>0</v>
      </c>
      <c r="I104">
        <f>_xlfn.IFNA(AH104, 0)+_xlfn.IFNA(AK104, 0)+_xlfn.IFNA(AN104, 0)</f>
        <v>2</v>
      </c>
      <c r="J104" t="s">
        <v>215</v>
      </c>
      <c r="K104">
        <v>18</v>
      </c>
      <c r="L104" s="3">
        <v>550000</v>
      </c>
      <c r="M104" s="3">
        <v>570000</v>
      </c>
      <c r="N104" s="3">
        <v>570000</v>
      </c>
      <c r="O104" s="3">
        <v>570000</v>
      </c>
      <c r="P104" s="3">
        <v>580000</v>
      </c>
      <c r="Q104" s="3">
        <v>570000</v>
      </c>
      <c r="R104" s="3">
        <v>570000</v>
      </c>
      <c r="S104" s="3">
        <v>570000</v>
      </c>
      <c r="T104" s="3">
        <v>570000</v>
      </c>
      <c r="U104" s="3">
        <v>580000</v>
      </c>
      <c r="V104" s="3">
        <v>4600000</v>
      </c>
      <c r="W104" s="3">
        <v>4700000</v>
      </c>
      <c r="X104" s="3">
        <v>4600000</v>
      </c>
      <c r="Y104" s="3">
        <v>4500000</v>
      </c>
      <c r="Z104" s="3">
        <v>4400000</v>
      </c>
      <c r="AA104" s="3">
        <v>4200000</v>
      </c>
      <c r="AB104" s="3">
        <v>4000000</v>
      </c>
      <c r="AC104" s="3">
        <v>3700000</v>
      </c>
      <c r="AD104" s="3">
        <v>3400000</v>
      </c>
      <c r="AE104" s="3">
        <v>3100000</v>
      </c>
      <c r="AF104" t="e">
        <f>VLOOKUP($B104, 'Low Selection'!$B$1:$U$60, AF$14, 0)</f>
        <v>#N/A</v>
      </c>
      <c r="AG104" t="e">
        <f>VLOOKUP($B104, 'Low Selection'!$B$1:$U$60, AG$14, 0)</f>
        <v>#N/A</v>
      </c>
      <c r="AH104" t="e">
        <f>VLOOKUP($B104, 'Low Selection'!$B$1:$U$60, AH$14, 0)</f>
        <v>#N/A</v>
      </c>
      <c r="AI104">
        <f>VLOOKUP($B104, 'Mid Selection'!$B$1:$U$60, AI$14, 0)</f>
        <v>0</v>
      </c>
      <c r="AJ104">
        <f>VLOOKUP($B104, 'Mid Selection'!$B$1:$U$60, AJ$14, 0)</f>
        <v>0</v>
      </c>
      <c r="AK104">
        <f>VLOOKUP($B104, 'Mid Selection'!$B$1:$U$60, AK$14, 0)</f>
        <v>2</v>
      </c>
      <c r="AL104" t="e">
        <f>VLOOKUP($B104, 'High Selection'!$B$1:$U$60, AL$14, 0)</f>
        <v>#N/A</v>
      </c>
      <c r="AM104" t="e">
        <f>VLOOKUP($B104, 'High Selection'!$B$1:$U$60, AM$14, 0)</f>
        <v>#N/A</v>
      </c>
      <c r="AN104" t="e">
        <f>VLOOKUP($B104, 'High Selection'!$B$1:$U$60, AN$14, 0)</f>
        <v>#N/A</v>
      </c>
    </row>
    <row r="105" spans="2:40" x14ac:dyDescent="0.3">
      <c r="B105" t="s">
        <v>179</v>
      </c>
      <c r="C105">
        <f>COUNTIF('All Players'!$A$1:$C$100,B105)</f>
        <v>1</v>
      </c>
      <c r="D105">
        <f>--NOT(ISNA(AF105))</f>
        <v>0</v>
      </c>
      <c r="E105">
        <f>--NOT(ISNA(AI105))</f>
        <v>1</v>
      </c>
      <c r="F105">
        <f>--NOT(ISNA(AL105))</f>
        <v>0</v>
      </c>
      <c r="G105">
        <f>_xlfn.IFNA(AF105, 0)+_xlfn.IFNA(AI105, 0)+_xlfn.IFNA(AL105, 0)</f>
        <v>0</v>
      </c>
      <c r="H105">
        <f>_xlfn.IFNA(AG105, 0)+_xlfn.IFNA(AJ105, 0)+_xlfn.IFNA(AM105, 0)</f>
        <v>1</v>
      </c>
      <c r="I105">
        <f>_xlfn.IFNA(AH105, 0)+_xlfn.IFNA(AK105, 0)+_xlfn.IFNA(AN105, 0)</f>
        <v>0</v>
      </c>
      <c r="J105" t="s">
        <v>214</v>
      </c>
      <c r="K105">
        <v>35</v>
      </c>
      <c r="L105" s="3">
        <v>750000</v>
      </c>
      <c r="M105" s="3">
        <v>780000</v>
      </c>
      <c r="N105" s="3">
        <v>750000</v>
      </c>
      <c r="O105" s="3">
        <v>750000</v>
      </c>
      <c r="P105" s="3">
        <v>750000</v>
      </c>
      <c r="Q105" s="3">
        <v>750000</v>
      </c>
      <c r="R105" s="3">
        <v>750000</v>
      </c>
      <c r="S105" s="3">
        <v>750000</v>
      </c>
      <c r="T105" s="3">
        <v>750000</v>
      </c>
      <c r="U105" s="3">
        <v>750000</v>
      </c>
      <c r="V105" s="3">
        <v>3600000</v>
      </c>
      <c r="W105" s="3">
        <v>3300000</v>
      </c>
      <c r="X105" s="3">
        <v>3000000</v>
      </c>
      <c r="Y105" s="3">
        <v>2700000</v>
      </c>
      <c r="Z105" s="3">
        <v>2400000</v>
      </c>
      <c r="AA105" s="3">
        <v>2200000</v>
      </c>
      <c r="AB105" s="3">
        <v>2000000</v>
      </c>
      <c r="AC105" s="3">
        <v>1800000</v>
      </c>
      <c r="AD105" s="3">
        <v>1600000</v>
      </c>
      <c r="AE105" s="3">
        <v>1400000</v>
      </c>
      <c r="AF105" t="e">
        <f>VLOOKUP($B105, 'Low Selection'!$B$1:$U$60, AF$14, 0)</f>
        <v>#N/A</v>
      </c>
      <c r="AG105" t="e">
        <f>VLOOKUP($B105, 'Low Selection'!$B$1:$U$60, AG$14, 0)</f>
        <v>#N/A</v>
      </c>
      <c r="AH105" t="e">
        <f>VLOOKUP($B105, 'Low Selection'!$B$1:$U$60, AH$14, 0)</f>
        <v>#N/A</v>
      </c>
      <c r="AI105">
        <f>VLOOKUP($B105, 'Mid Selection'!$B$1:$U$60, AI$14, 0)</f>
        <v>0</v>
      </c>
      <c r="AJ105">
        <f>VLOOKUP($B105, 'Mid Selection'!$B$1:$U$60, AJ$14, 0)</f>
        <v>1</v>
      </c>
      <c r="AK105">
        <f>VLOOKUP($B105, 'Mid Selection'!$B$1:$U$60, AK$14, 0)</f>
        <v>0</v>
      </c>
      <c r="AL105" t="e">
        <f>VLOOKUP($B105, 'High Selection'!$B$1:$U$60, AL$14, 0)</f>
        <v>#N/A</v>
      </c>
      <c r="AM105" t="e">
        <f>VLOOKUP($B105, 'High Selection'!$B$1:$U$60, AM$14, 0)</f>
        <v>#N/A</v>
      </c>
      <c r="AN105" t="e">
        <f>VLOOKUP($B105, 'High Selection'!$B$1:$U$60, AN$14, 0)</f>
        <v>#N/A</v>
      </c>
    </row>
  </sheetData>
  <autoFilter ref="B15:AN105" xr:uid="{1141D6EB-D2AF-452E-910D-0A9B6298E406}">
    <sortState xmlns:xlrd2="http://schemas.microsoft.com/office/spreadsheetml/2017/richdata2" ref="B16:AN105">
      <sortCondition descending="1" ref="V15:V105"/>
    </sortState>
  </autoFilter>
  <sortState xmlns:xlrd2="http://schemas.microsoft.com/office/spreadsheetml/2017/richdata2" ref="B16:B105">
    <sortCondition ref="B16:B105"/>
  </sortState>
  <conditionalFormatting sqref="B16:B105">
    <cfRule type="expression" dxfId="0" priority="3">
      <formula>C16=3</formula>
    </cfRule>
  </conditionalFormatting>
  <conditionalFormatting sqref="L16:AE105">
    <cfRule type="colorScale" priority="2">
      <colorScale>
        <cfvo type="min"/>
        <cfvo type="max"/>
        <color rgb="FFFCFCFF"/>
        <color rgb="FF63BE7B"/>
      </colorScale>
    </cfRule>
  </conditionalFormatting>
  <conditionalFormatting sqref="G16:I105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576C0-71C0-4C25-80A3-C55C76FAD027}">
  <dimension ref="A1:C78"/>
  <sheetViews>
    <sheetView workbookViewId="0">
      <selection activeCell="C8" sqref="C8"/>
    </sheetView>
  </sheetViews>
  <sheetFormatPr defaultRowHeight="14.4" x14ac:dyDescent="0.3"/>
  <cols>
    <col min="1" max="3" width="13.6640625" bestFit="1" customWidth="1"/>
  </cols>
  <sheetData>
    <row r="1" spans="1:3" x14ac:dyDescent="0.3">
      <c r="A1" s="2" t="s">
        <v>7</v>
      </c>
      <c r="B1" s="2" t="s">
        <v>8</v>
      </c>
      <c r="C1" s="2" t="s">
        <v>9</v>
      </c>
    </row>
    <row r="2" spans="1:3" x14ac:dyDescent="0.3">
      <c r="A2" t="s">
        <v>30</v>
      </c>
      <c r="B2" t="s">
        <v>30</v>
      </c>
      <c r="C2" t="s">
        <v>30</v>
      </c>
    </row>
    <row r="3" spans="1:3" x14ac:dyDescent="0.3">
      <c r="A3" t="s">
        <v>33</v>
      </c>
      <c r="B3" t="s">
        <v>33</v>
      </c>
      <c r="C3" t="s">
        <v>33</v>
      </c>
    </row>
    <row r="4" spans="1:3" x14ac:dyDescent="0.3">
      <c r="A4" t="s">
        <v>40</v>
      </c>
      <c r="B4" t="s">
        <v>35</v>
      </c>
      <c r="C4" t="s">
        <v>35</v>
      </c>
    </row>
    <row r="5" spans="1:3" x14ac:dyDescent="0.3">
      <c r="A5" t="s">
        <v>167</v>
      </c>
      <c r="B5" t="s">
        <v>38</v>
      </c>
      <c r="C5" t="s">
        <v>38</v>
      </c>
    </row>
    <row r="6" spans="1:3" x14ac:dyDescent="0.3">
      <c r="A6" t="s">
        <v>42</v>
      </c>
      <c r="B6" t="s">
        <v>40</v>
      </c>
      <c r="C6" t="s">
        <v>40</v>
      </c>
    </row>
    <row r="7" spans="1:3" x14ac:dyDescent="0.3">
      <c r="A7" t="s">
        <v>47</v>
      </c>
      <c r="B7" t="s">
        <v>165</v>
      </c>
      <c r="C7" t="s">
        <v>42</v>
      </c>
    </row>
    <row r="8" spans="1:3" x14ac:dyDescent="0.3">
      <c r="A8" t="s">
        <v>49</v>
      </c>
      <c r="B8" t="s">
        <v>167</v>
      </c>
      <c r="C8" t="s">
        <v>44</v>
      </c>
    </row>
    <row r="9" spans="1:3" x14ac:dyDescent="0.3">
      <c r="A9" t="s">
        <v>53</v>
      </c>
      <c r="B9" t="s">
        <v>42</v>
      </c>
      <c r="C9" t="s">
        <v>47</v>
      </c>
    </row>
    <row r="10" spans="1:3" x14ac:dyDescent="0.3">
      <c r="A10" t="s">
        <v>169</v>
      </c>
      <c r="B10" t="s">
        <v>47</v>
      </c>
      <c r="C10" t="s">
        <v>49</v>
      </c>
    </row>
    <row r="11" spans="1:3" x14ac:dyDescent="0.3">
      <c r="A11" t="s">
        <v>55</v>
      </c>
      <c r="B11" t="s">
        <v>49</v>
      </c>
      <c r="C11" t="s">
        <v>51</v>
      </c>
    </row>
    <row r="12" spans="1:3" x14ac:dyDescent="0.3">
      <c r="A12" t="s">
        <v>171</v>
      </c>
      <c r="B12" t="s">
        <v>51</v>
      </c>
      <c r="C12" t="s">
        <v>53</v>
      </c>
    </row>
    <row r="13" spans="1:3" x14ac:dyDescent="0.3">
      <c r="A13" t="s">
        <v>57</v>
      </c>
      <c r="B13" t="s">
        <v>53</v>
      </c>
      <c r="C13" t="s">
        <v>55</v>
      </c>
    </row>
    <row r="14" spans="1:3" x14ac:dyDescent="0.3">
      <c r="A14" t="s">
        <v>59</v>
      </c>
      <c r="B14" t="s">
        <v>169</v>
      </c>
      <c r="C14" t="s">
        <v>57</v>
      </c>
    </row>
    <row r="15" spans="1:3" x14ac:dyDescent="0.3">
      <c r="A15" t="s">
        <v>61</v>
      </c>
      <c r="B15" t="s">
        <v>55</v>
      </c>
      <c r="C15" t="s">
        <v>59</v>
      </c>
    </row>
    <row r="16" spans="1:3" x14ac:dyDescent="0.3">
      <c r="A16" t="s">
        <v>63</v>
      </c>
      <c r="B16" t="s">
        <v>171</v>
      </c>
      <c r="C16" t="s">
        <v>61</v>
      </c>
    </row>
    <row r="17" spans="1:3" x14ac:dyDescent="0.3">
      <c r="A17" t="s">
        <v>65</v>
      </c>
      <c r="B17" t="s">
        <v>57</v>
      </c>
      <c r="C17" t="s">
        <v>63</v>
      </c>
    </row>
    <row r="18" spans="1:3" x14ac:dyDescent="0.3">
      <c r="A18" t="s">
        <v>69</v>
      </c>
      <c r="B18" t="s">
        <v>59</v>
      </c>
      <c r="C18" t="s">
        <v>65</v>
      </c>
    </row>
    <row r="19" spans="1:3" x14ac:dyDescent="0.3">
      <c r="A19" t="s">
        <v>173</v>
      </c>
      <c r="B19" t="s">
        <v>61</v>
      </c>
      <c r="C19" t="s">
        <v>67</v>
      </c>
    </row>
    <row r="20" spans="1:3" x14ac:dyDescent="0.3">
      <c r="A20" t="s">
        <v>73</v>
      </c>
      <c r="B20" t="s">
        <v>63</v>
      </c>
      <c r="C20" t="s">
        <v>69</v>
      </c>
    </row>
    <row r="21" spans="1:3" x14ac:dyDescent="0.3">
      <c r="A21" t="s">
        <v>75</v>
      </c>
      <c r="B21" t="s">
        <v>65</v>
      </c>
      <c r="C21" t="s">
        <v>71</v>
      </c>
    </row>
    <row r="22" spans="1:3" x14ac:dyDescent="0.3">
      <c r="A22" t="s">
        <v>81</v>
      </c>
      <c r="B22" t="s">
        <v>69</v>
      </c>
      <c r="C22" t="s">
        <v>73</v>
      </c>
    </row>
    <row r="23" spans="1:3" x14ac:dyDescent="0.3">
      <c r="A23" t="s">
        <v>83</v>
      </c>
      <c r="B23" t="s">
        <v>173</v>
      </c>
      <c r="C23" t="s">
        <v>75</v>
      </c>
    </row>
    <row r="24" spans="1:3" x14ac:dyDescent="0.3">
      <c r="A24" t="s">
        <v>177</v>
      </c>
      <c r="B24" t="s">
        <v>71</v>
      </c>
      <c r="C24" t="s">
        <v>77</v>
      </c>
    </row>
    <row r="25" spans="1:3" x14ac:dyDescent="0.3">
      <c r="A25" t="s">
        <v>87</v>
      </c>
      <c r="B25" t="s">
        <v>73</v>
      </c>
      <c r="C25" t="s">
        <v>79</v>
      </c>
    </row>
    <row r="26" spans="1:3" x14ac:dyDescent="0.3">
      <c r="A26" t="s">
        <v>89</v>
      </c>
      <c r="B26" t="s">
        <v>75</v>
      </c>
      <c r="C26" t="s">
        <v>81</v>
      </c>
    </row>
    <row r="27" spans="1:3" x14ac:dyDescent="0.3">
      <c r="A27" t="s">
        <v>95</v>
      </c>
      <c r="B27" t="s">
        <v>79</v>
      </c>
      <c r="C27" t="s">
        <v>83</v>
      </c>
    </row>
    <row r="28" spans="1:3" x14ac:dyDescent="0.3">
      <c r="A28" t="s">
        <v>97</v>
      </c>
      <c r="B28" t="s">
        <v>175</v>
      </c>
      <c r="C28" t="s">
        <v>85</v>
      </c>
    </row>
    <row r="29" spans="1:3" x14ac:dyDescent="0.3">
      <c r="A29" t="s">
        <v>101</v>
      </c>
      <c r="B29" t="s">
        <v>81</v>
      </c>
      <c r="C29" t="s">
        <v>87</v>
      </c>
    </row>
    <row r="30" spans="1:3" x14ac:dyDescent="0.3">
      <c r="A30" t="s">
        <v>103</v>
      </c>
      <c r="B30" t="s">
        <v>83</v>
      </c>
      <c r="C30" t="s">
        <v>89</v>
      </c>
    </row>
    <row r="31" spans="1:3" x14ac:dyDescent="0.3">
      <c r="A31" t="s">
        <v>181</v>
      </c>
      <c r="B31" t="s">
        <v>177</v>
      </c>
      <c r="C31" t="s">
        <v>91</v>
      </c>
    </row>
    <row r="32" spans="1:3" x14ac:dyDescent="0.3">
      <c r="A32" t="s">
        <v>183</v>
      </c>
      <c r="B32" t="s">
        <v>85</v>
      </c>
      <c r="C32" t="s">
        <v>93</v>
      </c>
    </row>
    <row r="33" spans="1:3" x14ac:dyDescent="0.3">
      <c r="A33" t="s">
        <v>109</v>
      </c>
      <c r="B33" t="s">
        <v>87</v>
      </c>
      <c r="C33" t="s">
        <v>95</v>
      </c>
    </row>
    <row r="34" spans="1:3" x14ac:dyDescent="0.3">
      <c r="A34" t="s">
        <v>115</v>
      </c>
      <c r="B34" t="s">
        <v>89</v>
      </c>
      <c r="C34" t="s">
        <v>97</v>
      </c>
    </row>
    <row r="35" spans="1:3" x14ac:dyDescent="0.3">
      <c r="A35" t="s">
        <v>185</v>
      </c>
      <c r="B35" t="s">
        <v>91</v>
      </c>
      <c r="C35" t="s">
        <v>99</v>
      </c>
    </row>
    <row r="36" spans="1:3" x14ac:dyDescent="0.3">
      <c r="A36" t="s">
        <v>117</v>
      </c>
      <c r="B36" t="s">
        <v>93</v>
      </c>
      <c r="C36" t="s">
        <v>101</v>
      </c>
    </row>
    <row r="37" spans="1:3" x14ac:dyDescent="0.3">
      <c r="A37" t="s">
        <v>121</v>
      </c>
      <c r="B37" t="s">
        <v>95</v>
      </c>
      <c r="C37" t="s">
        <v>103</v>
      </c>
    </row>
    <row r="38" spans="1:3" x14ac:dyDescent="0.3">
      <c r="A38" t="s">
        <v>187</v>
      </c>
      <c r="B38" t="s">
        <v>97</v>
      </c>
      <c r="C38" t="s">
        <v>105</v>
      </c>
    </row>
    <row r="39" spans="1:3" x14ac:dyDescent="0.3">
      <c r="A39" t="s">
        <v>123</v>
      </c>
      <c r="B39" t="s">
        <v>99</v>
      </c>
      <c r="C39" t="s">
        <v>107</v>
      </c>
    </row>
    <row r="40" spans="1:3" x14ac:dyDescent="0.3">
      <c r="A40" t="s">
        <v>125</v>
      </c>
      <c r="B40" t="s">
        <v>101</v>
      </c>
      <c r="C40" t="s">
        <v>109</v>
      </c>
    </row>
    <row r="41" spans="1:3" x14ac:dyDescent="0.3">
      <c r="A41" t="s">
        <v>129</v>
      </c>
      <c r="B41" t="s">
        <v>103</v>
      </c>
      <c r="C41" t="s">
        <v>111</v>
      </c>
    </row>
    <row r="42" spans="1:3" x14ac:dyDescent="0.3">
      <c r="A42" t="s">
        <v>131</v>
      </c>
      <c r="B42" t="s">
        <v>105</v>
      </c>
      <c r="C42" t="s">
        <v>113</v>
      </c>
    </row>
    <row r="43" spans="1:3" x14ac:dyDescent="0.3">
      <c r="A43" t="s">
        <v>189</v>
      </c>
      <c r="B43" t="s">
        <v>179</v>
      </c>
      <c r="C43" t="s">
        <v>115</v>
      </c>
    </row>
    <row r="44" spans="1:3" x14ac:dyDescent="0.3">
      <c r="A44" t="s">
        <v>133</v>
      </c>
      <c r="B44" t="s">
        <v>181</v>
      </c>
      <c r="C44" t="s">
        <v>117</v>
      </c>
    </row>
    <row r="45" spans="1:3" x14ac:dyDescent="0.3">
      <c r="A45" t="s">
        <v>207</v>
      </c>
      <c r="B45" t="s">
        <v>183</v>
      </c>
      <c r="C45" t="s">
        <v>119</v>
      </c>
    </row>
    <row r="46" spans="1:3" x14ac:dyDescent="0.3">
      <c r="A46" t="s">
        <v>135</v>
      </c>
      <c r="B46" t="s">
        <v>107</v>
      </c>
      <c r="C46" t="s">
        <v>121</v>
      </c>
    </row>
    <row r="47" spans="1:3" x14ac:dyDescent="0.3">
      <c r="A47" t="s">
        <v>191</v>
      </c>
      <c r="B47" t="s">
        <v>109</v>
      </c>
      <c r="C47" t="s">
        <v>123</v>
      </c>
    </row>
    <row r="48" spans="1:3" x14ac:dyDescent="0.3">
      <c r="A48" t="s">
        <v>209</v>
      </c>
      <c r="B48" t="s">
        <v>113</v>
      </c>
      <c r="C48" t="s">
        <v>125</v>
      </c>
    </row>
    <row r="49" spans="1:3" x14ac:dyDescent="0.3">
      <c r="A49" t="s">
        <v>139</v>
      </c>
      <c r="B49" t="s">
        <v>115</v>
      </c>
      <c r="C49" t="s">
        <v>127</v>
      </c>
    </row>
    <row r="50" spans="1:3" x14ac:dyDescent="0.3">
      <c r="A50" t="s">
        <v>211</v>
      </c>
      <c r="B50" t="s">
        <v>185</v>
      </c>
      <c r="C50" t="s">
        <v>129</v>
      </c>
    </row>
    <row r="51" spans="1:3" x14ac:dyDescent="0.3">
      <c r="A51" t="s">
        <v>141</v>
      </c>
      <c r="B51" t="s">
        <v>117</v>
      </c>
      <c r="C51" t="s">
        <v>131</v>
      </c>
    </row>
    <row r="52" spans="1:3" x14ac:dyDescent="0.3">
      <c r="A52" t="s">
        <v>143</v>
      </c>
      <c r="B52" t="s">
        <v>121</v>
      </c>
      <c r="C52" t="s">
        <v>133</v>
      </c>
    </row>
    <row r="53" spans="1:3" x14ac:dyDescent="0.3">
      <c r="A53" t="s">
        <v>145</v>
      </c>
      <c r="B53" t="s">
        <v>187</v>
      </c>
      <c r="C53" t="s">
        <v>135</v>
      </c>
    </row>
    <row r="54" spans="1:3" x14ac:dyDescent="0.3">
      <c r="A54" t="s">
        <v>147</v>
      </c>
      <c r="B54" t="s">
        <v>123</v>
      </c>
      <c r="C54" t="s">
        <v>137</v>
      </c>
    </row>
    <row r="55" spans="1:3" x14ac:dyDescent="0.3">
      <c r="A55" t="s">
        <v>149</v>
      </c>
      <c r="B55" t="s">
        <v>125</v>
      </c>
      <c r="C55" t="s">
        <v>139</v>
      </c>
    </row>
    <row r="56" spans="1:3" x14ac:dyDescent="0.3">
      <c r="A56" t="s">
        <v>195</v>
      </c>
      <c r="B56" t="s">
        <v>129</v>
      </c>
      <c r="C56" t="s">
        <v>141</v>
      </c>
    </row>
    <row r="57" spans="1:3" x14ac:dyDescent="0.3">
      <c r="A57" t="s">
        <v>197</v>
      </c>
      <c r="B57" t="s">
        <v>131</v>
      </c>
      <c r="C57" t="s">
        <v>143</v>
      </c>
    </row>
    <row r="58" spans="1:3" x14ac:dyDescent="0.3">
      <c r="A58" t="s">
        <v>155</v>
      </c>
      <c r="B58" t="s">
        <v>189</v>
      </c>
      <c r="C58" t="s">
        <v>145</v>
      </c>
    </row>
    <row r="59" spans="1:3" x14ac:dyDescent="0.3">
      <c r="A59" t="s">
        <v>201</v>
      </c>
      <c r="B59" t="s">
        <v>133</v>
      </c>
      <c r="C59" t="s">
        <v>147</v>
      </c>
    </row>
    <row r="60" spans="1:3" x14ac:dyDescent="0.3">
      <c r="A60" t="s">
        <v>163</v>
      </c>
      <c r="B60" t="s">
        <v>135</v>
      </c>
      <c r="C60" t="s">
        <v>149</v>
      </c>
    </row>
    <row r="61" spans="1:3" x14ac:dyDescent="0.3">
      <c r="B61" t="s">
        <v>191</v>
      </c>
      <c r="C61" t="s">
        <v>151</v>
      </c>
    </row>
    <row r="62" spans="1:3" x14ac:dyDescent="0.3">
      <c r="B62" t="s">
        <v>193</v>
      </c>
      <c r="C62" t="s">
        <v>153</v>
      </c>
    </row>
    <row r="63" spans="1:3" x14ac:dyDescent="0.3">
      <c r="B63" t="s">
        <v>139</v>
      </c>
      <c r="C63" t="s">
        <v>155</v>
      </c>
    </row>
    <row r="64" spans="1:3" x14ac:dyDescent="0.3">
      <c r="B64" t="s">
        <v>141</v>
      </c>
      <c r="C64" t="s">
        <v>157</v>
      </c>
    </row>
    <row r="65" spans="2:3" x14ac:dyDescent="0.3">
      <c r="B65" t="s">
        <v>143</v>
      </c>
      <c r="C65" t="s">
        <v>159</v>
      </c>
    </row>
    <row r="66" spans="2:3" x14ac:dyDescent="0.3">
      <c r="B66" t="s">
        <v>145</v>
      </c>
      <c r="C66" t="s">
        <v>161</v>
      </c>
    </row>
    <row r="67" spans="2:3" x14ac:dyDescent="0.3">
      <c r="B67" t="s">
        <v>147</v>
      </c>
      <c r="C67" t="s">
        <v>163</v>
      </c>
    </row>
    <row r="68" spans="2:3" x14ac:dyDescent="0.3">
      <c r="B68" t="s">
        <v>149</v>
      </c>
    </row>
    <row r="69" spans="2:3" x14ac:dyDescent="0.3">
      <c r="B69" t="s">
        <v>195</v>
      </c>
    </row>
    <row r="70" spans="2:3" x14ac:dyDescent="0.3">
      <c r="B70" t="s">
        <v>197</v>
      </c>
    </row>
    <row r="71" spans="2:3" x14ac:dyDescent="0.3">
      <c r="B71" t="s">
        <v>199</v>
      </c>
    </row>
    <row r="72" spans="2:3" x14ac:dyDescent="0.3">
      <c r="B72" t="s">
        <v>153</v>
      </c>
    </row>
    <row r="73" spans="2:3" x14ac:dyDescent="0.3">
      <c r="B73" t="s">
        <v>155</v>
      </c>
    </row>
    <row r="74" spans="2:3" x14ac:dyDescent="0.3">
      <c r="B74" t="s">
        <v>201</v>
      </c>
    </row>
    <row r="75" spans="2:3" x14ac:dyDescent="0.3">
      <c r="B75" t="s">
        <v>203</v>
      </c>
    </row>
    <row r="76" spans="2:3" x14ac:dyDescent="0.3">
      <c r="B76" t="s">
        <v>205</v>
      </c>
    </row>
    <row r="77" spans="2:3" x14ac:dyDescent="0.3">
      <c r="B77" t="s">
        <v>161</v>
      </c>
    </row>
    <row r="78" spans="2:3" x14ac:dyDescent="0.3">
      <c r="B78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Finances</vt:lpstr>
      <vt:lpstr>Low Selection</vt:lpstr>
      <vt:lpstr>Mid Selection</vt:lpstr>
      <vt:lpstr>High Selection</vt:lpstr>
      <vt:lpstr>Players</vt:lpstr>
      <vt:lpstr>All Players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Ho</dc:creator>
  <cp:lastModifiedBy>William Ho</cp:lastModifiedBy>
  <dcterms:created xsi:type="dcterms:W3CDTF">2022-03-22T15:12:31Z</dcterms:created>
  <dcterms:modified xsi:type="dcterms:W3CDTF">2022-03-22T16:13:58Z</dcterms:modified>
</cp:coreProperties>
</file>