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2.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user\OneDrive\桌面\uq\UQ-assignment\7202 ISM-ASS\assignment\0526\"/>
    </mc:Choice>
  </mc:AlternateContent>
  <xr:revisionPtr revIDLastSave="0" documentId="13_ncr:1_{158128CE-D921-40AF-818D-62E04009A746}" xr6:coauthVersionLast="47" xr6:coauthVersionMax="47" xr10:uidLastSave="{00000000-0000-0000-0000-000000000000}"/>
  <bookViews>
    <workbookView xWindow="-98" yWindow="-98" windowWidth="19396" windowHeight="10276" tabRatio="927" firstSheet="9" activeTab="13" xr2:uid="{00000000-000D-0000-FFFF-FFFF00000000}"/>
  </bookViews>
  <sheets>
    <sheet name="Student Details" sheetId="3" r:id="rId1"/>
    <sheet name="Constant Sheet" sheetId="1" r:id="rId2"/>
    <sheet name="Employees" sheetId="4" r:id="rId3"/>
    <sheet name="Business Income" sheetId="5" r:id="rId4"/>
    <sheet name="Office Location Analysis" sheetId="14" r:id="rId5"/>
    <sheet name="Office Location Pie Analysis" sheetId="15" r:id="rId6"/>
    <sheet name="Properties" sheetId="8" r:id="rId7"/>
    <sheet name="ABS Data - Median Weekly Rent b" sheetId="11" r:id="rId8"/>
    <sheet name="Suburb to SA2" sheetId="12" r:id="rId9"/>
    <sheet name="Benchmark" sheetId="10" r:id="rId10"/>
    <sheet name="Benchmark Map Screenshot" sheetId="24" r:id="rId11"/>
    <sheet name="Property Analysis" sheetId="29" r:id="rId12"/>
    <sheet name="Property Analysis Chart" sheetId="30" r:id="rId13"/>
    <sheet name="Office Redistribution" sheetId="22" r:id="rId14"/>
    <sheet name="Answer Sheet" sheetId="23" r:id="rId15"/>
    <sheet name="Short Stay Holiday Rentals" sheetId="7" r:id="rId16"/>
    <sheet name="Short Stay Result" sheetId="25" r:id="rId17"/>
    <sheet name="Market Analysis-Trend Chart" sheetId="18" r:id="rId18"/>
    <sheet name="Market Analysis-Average Rent by" sheetId="26" r:id="rId19"/>
    <sheet name="Postcode Map Screenshot" sheetId="28" r:id="rId20"/>
    <sheet name="Analytics" sheetId="9" r:id="rId21"/>
  </sheets>
  <definedNames>
    <definedName name="_xlnm._FilterDatabase" localSheetId="6" hidden="1">Properties!$A$12:$I$1318</definedName>
    <definedName name="_xlcn.WorksheetConnection_0516BISM7202TemplateSem1202521March2025.xlsxBusinessIncome1" hidden="1">'Business Income'!$A$2:$E$49</definedName>
    <definedName name="_xlcn.WorksheetConnection_0516BISM7202TemplateSem1202521March2025.xlsxEmployee1" hidden="1">Employees!$A$2:$R$85</definedName>
    <definedName name="_xlcn.WorksheetConnection_0516BISM7202TemplateSem1202521March2025.xlsxOfficeLocationName1" hidden="1">'Constant Sheet'!$V$2:$W$7</definedName>
    <definedName name="_xlcn.WorksheetConnection_Table21" hidden="1">Benchmark!$A$2:$E$42</definedName>
    <definedName name="_xlcn.WorksheetConnection_Table41" hidden="1">Market_Analysis_3dmap[]</definedName>
    <definedName name="Address">Employees!$H$2:$H$85</definedName>
    <definedName name="Annual_Salary">Employees!$L$3:$L$85</definedName>
    <definedName name="AnnualSalary">'Constant Sheet'!$F$3:$F$11</definedName>
    <definedName name="Average_of_Weekly_Rent">'Property Analysis'!$A$3:$G$13</definedName>
    <definedName name="Benchmark">Benchmark!$A$1:$E$42</definedName>
    <definedName name="Birthday">Employees!$F$2:$F$85</definedName>
    <definedName name="Bonus_Rates">'Constant Sheet'!$P$3:$Q$8</definedName>
    <definedName name="Bottle_of_wine">'Short Stay Holiday Rentals'!$B$29</definedName>
    <definedName name="Business_Income">'Business Income'!$A$2:$E$49</definedName>
    <definedName name="Business_Portion">'Short Stay Holiday Rentals'!$B$20</definedName>
    <definedName name="Chocolates">'Short Stay Holiday Rentals'!$B$30</definedName>
    <definedName name="Cleaning_Costs">'Short Stay Holiday Rentals'!$B$23</definedName>
    <definedName name="_xlnm.Criteria">Properties!$A$2:$I$3</definedName>
    <definedName name="Current_Distribution">#REF!</definedName>
    <definedName name="_xlnm.Database">Properties!$A$12:$I$1318</definedName>
    <definedName name="Distance_Survey">#REF!</definedName>
    <definedName name="DistanceSurvey">'Constant Sheet'!$B$3:$C$203</definedName>
    <definedName name="Employee_Cost">'Short Stay Holiday Rentals'!$B$17</definedName>
    <definedName name="Employee_Costs">'Short Stay Holiday Rentals'!$E$14</definedName>
    <definedName name="Employee_Load">'Short Stay Holiday Rentals'!$B$18</definedName>
    <definedName name="Employee_Superannuation_Contribution">'Constant Sheet'!$M$3:$N$7</definedName>
    <definedName name="Employees">'Short Stay Holiday Rentals'!$B$16</definedName>
    <definedName name="EmployerSuper">'Constant Sheet'!$G$3:$G$11</definedName>
    <definedName name="_xlnm.Extract" localSheetId="6">Properties!$K$2:$S$2</definedName>
    <definedName name="Financial_Year">'Constant Sheet'!$S$3:$T$3</definedName>
    <definedName name="First_Working_Day">Employees!$I$2:$I$85</definedName>
    <definedName name="Given_Name">Employees!$C$2:$C$85</definedName>
    <definedName name="Job">'Constant Sheet'!$E$3:$E$11</definedName>
    <definedName name="Market_Analysis">Market_Analysis_3dmap[#All]</definedName>
    <definedName name="median_rent_weekly">'ABS Data - Median Weekly Rent b'!$C$1:$C$237</definedName>
    <definedName name="Middle_Initial">Employees!$D$2:$D$85</definedName>
    <definedName name="Midweek_getaway_rent">'Short Stay Holiday Rentals'!$B$4</definedName>
    <definedName name="Midweek_nights">'Short Stay Holiday Rentals'!$B$27</definedName>
    <definedName name="Midweek_Premium_Expenses">'Short Stay Holiday Rentals'!$E$13</definedName>
    <definedName name="Midweek_Premium_Fee">'Short Stay Holiday Rentals'!$B$5</definedName>
    <definedName name="Midweek_Rented">'Short Stay Holiday Rentals'!$B$12</definedName>
    <definedName name="MR_Premium_Bookings">'Short Stay Holiday Rentals'!$B$14</definedName>
    <definedName name="MR_Standard_Booking">'Short Stay Holiday Rentals'!$B$13</definedName>
    <definedName name="Office_Location_ID">Employees!$J$2:$J$85</definedName>
    <definedName name="Office_Location_Name">'Constant Sheet'!$V$2:$W$7</definedName>
    <definedName name="Owner_Portion">'Short Stay Holiday Rentals'!$B$21</definedName>
    <definedName name="Premium_Bookings">'Short Stay Holiday Rentals'!$B$10</definedName>
    <definedName name="Premium_Midweek_Cleaning_Expenses">'Short Stay Holiday Rentals'!$E$11</definedName>
    <definedName name="Premium_Midweek_Rent">'Short Stay Holiday Rentals'!$E$5</definedName>
    <definedName name="Premium_Weekend_Cleaning_Expenses">'Short Stay Holiday Rentals'!$E$9</definedName>
    <definedName name="Premium_Weekend_Rent">'Short Stay Holiday Rentals'!$E$3</definedName>
    <definedName name="Properties">'Short Stay Holiday Rentals'!$B$7</definedName>
    <definedName name="Redistribution_Plan">#REF!</definedName>
    <definedName name="sa2_code">'ABS Data - Median Weekly Rent b'!$B$1:$B$237</definedName>
    <definedName name="SA2_MAINCODE_2016">'Suburb to SA2'!$C$1:$C$3842</definedName>
    <definedName name="sa2_name">'ABS Data - Median Weekly Rent b'!$A$1:$A$237</definedName>
    <definedName name="Salary_Table">'Constant Sheet'!$E$3:$G$11</definedName>
    <definedName name="solver_adj" localSheetId="13" hidden="1">'Office Redistribution'!$B$22:$AO$26</definedName>
    <definedName name="solver_cvg" localSheetId="13" hidden="1">0.0001</definedName>
    <definedName name="solver_drv" localSheetId="13" hidden="1">2</definedName>
    <definedName name="solver_eng" localSheetId="13" hidden="1">2</definedName>
    <definedName name="solver_eng" localSheetId="16" hidden="1">1</definedName>
    <definedName name="solver_est" localSheetId="13" hidden="1">1</definedName>
    <definedName name="solver_itr" localSheetId="13" hidden="1">2147483647</definedName>
    <definedName name="solver_lhs1" localSheetId="13" hidden="1">'Office Redistribution'!$AA$26</definedName>
    <definedName name="solver_lhs2" localSheetId="13" hidden="1">'Office Redistribution'!$AQ$22:$AQ$26</definedName>
    <definedName name="solver_lhs3" localSheetId="13" hidden="1">'Office Redistribution'!$AR$22:$AR$26</definedName>
    <definedName name="solver_lhs4" localSheetId="13" hidden="1">'Office Redistribution'!$B$22:$AO$26</definedName>
    <definedName name="solver_lhs5" localSheetId="13" hidden="1">'Office Redistribution'!$B$28:$AO$28</definedName>
    <definedName name="solver_lhs6" localSheetId="13" hidden="1">'Office Redistribution'!$C$22</definedName>
    <definedName name="solver_lhs7" localSheetId="13" hidden="1">'Office Redistribution'!$K$23</definedName>
    <definedName name="solver_lhs8" localSheetId="13" hidden="1">'Office Redistribution'!$P$24</definedName>
    <definedName name="solver_lhs9" localSheetId="13" hidden="1">'Office Redistribution'!$T$25</definedName>
    <definedName name="solver_mip" localSheetId="13" hidden="1">2147483647</definedName>
    <definedName name="solver_mni" localSheetId="13" hidden="1">30</definedName>
    <definedName name="solver_mrt" localSheetId="13" hidden="1">0.075</definedName>
    <definedName name="solver_msl" localSheetId="13" hidden="1">2</definedName>
    <definedName name="solver_neg" localSheetId="13" hidden="1">1</definedName>
    <definedName name="solver_neg" localSheetId="16" hidden="1">1</definedName>
    <definedName name="solver_nod" localSheetId="13" hidden="1">2147483647</definedName>
    <definedName name="solver_num" localSheetId="13" hidden="1">9</definedName>
    <definedName name="solver_num" localSheetId="16" hidden="1">0</definedName>
    <definedName name="solver_nwt" localSheetId="13" hidden="1">1</definedName>
    <definedName name="solver_opt" localSheetId="13" hidden="1">'Office Redistribution'!$AQ$29</definedName>
    <definedName name="solver_opt" localSheetId="16" hidden="1">'Short Stay Result'!#REF!</definedName>
    <definedName name="solver_pre" localSheetId="13" hidden="1">0.000001</definedName>
    <definedName name="solver_rbv" localSheetId="13" hidden="1">2</definedName>
    <definedName name="solver_rel1" localSheetId="13" hidden="1">2</definedName>
    <definedName name="solver_rel2" localSheetId="13" hidden="1">1</definedName>
    <definedName name="solver_rel3" localSheetId="13" hidden="1">1</definedName>
    <definedName name="solver_rel4" localSheetId="13" hidden="1">5</definedName>
    <definedName name="solver_rel5" localSheetId="13" hidden="1">2</definedName>
    <definedName name="solver_rel6" localSheetId="13" hidden="1">2</definedName>
    <definedName name="solver_rel7" localSheetId="13" hidden="1">2</definedName>
    <definedName name="solver_rel8" localSheetId="13" hidden="1">2</definedName>
    <definedName name="solver_rel9" localSheetId="13" hidden="1">2</definedName>
    <definedName name="solver_rhs1" localSheetId="13" hidden="1">1</definedName>
    <definedName name="solver_rhs2" localSheetId="13" hidden="1">10</definedName>
    <definedName name="solver_rhs3" localSheetId="13" hidden="1">600</definedName>
    <definedName name="solver_rhs4" localSheetId="13" hidden="1">"binary"</definedName>
    <definedName name="solver_rhs5" localSheetId="13" hidden="1">1</definedName>
    <definedName name="solver_rhs6" localSheetId="13" hidden="1">1</definedName>
    <definedName name="solver_rhs7" localSheetId="13" hidden="1">1</definedName>
    <definedName name="solver_rhs8" localSheetId="13" hidden="1">1</definedName>
    <definedName name="solver_rhs9" localSheetId="13" hidden="1">1</definedName>
    <definedName name="solver_rlx" localSheetId="13" hidden="1">2</definedName>
    <definedName name="solver_rsd" localSheetId="13" hidden="1">0</definedName>
    <definedName name="solver_scl" localSheetId="13" hidden="1">2</definedName>
    <definedName name="solver_sho" localSheetId="13" hidden="1">2</definedName>
    <definedName name="solver_ssz" localSheetId="13" hidden="1">100</definedName>
    <definedName name="solver_tim" localSheetId="13" hidden="1">2147483647</definedName>
    <definedName name="solver_tol" localSheetId="13" hidden="1">0.01</definedName>
    <definedName name="solver_typ" localSheetId="13" hidden="1">2</definedName>
    <definedName name="solver_typ" localSheetId="16" hidden="1">1</definedName>
    <definedName name="solver_val" localSheetId="13" hidden="1">0</definedName>
    <definedName name="solver_val" localSheetId="16" hidden="1">0</definedName>
    <definedName name="solver_ver" localSheetId="13" hidden="1">3</definedName>
    <definedName name="solver_ver" localSheetId="16" hidden="1">3</definedName>
    <definedName name="Standard_Bookings">'Short Stay Holiday Rentals'!$B$9</definedName>
    <definedName name="Standard_Midweek_Cleaning_Expenses">'Short Stay Holiday Rentals'!$E$10</definedName>
    <definedName name="Standard_Midweek_Rent">'Short Stay Holiday Rentals'!$E$4</definedName>
    <definedName name="Standard_Weekend_Cleaning_Expenses">'Short Stay Holiday Rentals'!$E$8</definedName>
    <definedName name="Standard_Weekend_Rent">'Short Stay Holiday Rentals'!$E$2</definedName>
    <definedName name="Suburb">Properties!$C$12:$C$1329</definedName>
    <definedName name="Suburb__Locality">'Suburb to SA2'!$B$1:$B$3842</definedName>
    <definedName name="suburb_name">#REF!</definedName>
    <definedName name="Suburb_to_SA2">'Suburb to SA2'!$A$2:$F$3842</definedName>
    <definedName name="Sundry_Expenses">'Short Stay Holiday Rentals'!$B$24</definedName>
    <definedName name="Surname">Employees!$E$2:$E$85</definedName>
    <definedName name="Tax_Table">'Constant Sheet'!$I$3:$K$8</definedName>
    <definedName name="Telephone_Number">Employees!$G$2:$G$85</definedName>
    <definedName name="Title">Employees!$B$2:$B$85</definedName>
    <definedName name="Total_Midweek_Rented">'Short Stay Holiday Rentals'!$B$13:$B$14</definedName>
    <definedName name="Total_Sundry_Expenses">'Short Stay Holiday Rentals'!$E$15</definedName>
    <definedName name="Total_Weekend_Bookings">'Short Stay Holiday Rentals'!$B$9:$B$10</definedName>
    <definedName name="User_Id">Employees!$A$2:$A$85</definedName>
    <definedName name="Weekend_getaway_rent">'Short Stay Holiday Rentals'!$B$2</definedName>
    <definedName name="Weekend_nights">'Short Stay Holiday Rentals'!$B$26</definedName>
    <definedName name="Weekend_Premium_Expenses">'Short Stay Holiday Rentals'!$E$12</definedName>
    <definedName name="Weekend_Premium_Fee">'Short Stay Holiday Rentals'!$B$3</definedName>
    <definedName name="Weekends_Rented">'Short Stay Holiday Rentals'!$B$8</definedName>
    <definedName name="Weekly_Rent">Properties!$F$12:$F$1329</definedName>
  </definedNames>
  <calcPr calcId="191029"/>
  <pivotCaches>
    <pivotCache cacheId="0" r:id="rId22"/>
    <pivotCache cacheId="1" r:id="rId23"/>
  </pivotCaches>
  <extLst>
    <ext xmlns:x14="http://schemas.microsoft.com/office/spreadsheetml/2009/9/main" uri="{79F54976-1DA5-4618-B147-4CDE4B953A38}">
      <x14:workbookPr defaultImageDpi="32767"/>
    </ext>
    <ext xmlns:x15="http://schemas.microsoft.com/office/spreadsheetml/2010/11/main" uri="{FCE2AD5D-F65C-4FA6-A056-5C36A1767C68}">
      <x15:dataModel>
        <x15:modelTables>
          <x15:modelTable id="Table4" name="Table4" connection="WorksheetConnection_Table4"/>
          <x15:modelTable id="Table2" name="Table2" connection="WorksheetConnection_Table2"/>
          <x15:modelTable id="OfficeLocationName" name="OfficeLocationName" connection="WorksheetConnection_0516-BISM7202-Template-Sem1-2025 - 21-March-2025.xlsx!OfficeLocationName"/>
          <x15:modelTable id="Employee" name="Employee" connection="WorksheetConnection_0516-BISM7202-Template-Sem1-2025 - 21-March-2025.xlsx!Employee"/>
          <x15:modelTable id="BusinessIncome" name="BusinessIncome" connection="WorksheetConnection_0516-BISM7202-Template-Sem1-2025 - 21-March-2025.xlsx!BusinessIncome"/>
        </x15:modelTables>
        <x15:modelRelationships>
          <x15:modelRelationship fromTable="BusinessIncome" fromColumn="UserId" toTable="Employee" toColumn="User Id"/>
          <x15:modelRelationship fromTable="Employee" fromColumn="Office Location ID" toTable="OfficeLocationName" toColumn="Office Locati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mx="http://schemas.microsoft.com/office/mac/excel/2008/main" uri="{7523E5D3-25F3-A5E0-1632-64F254C22452}">
      <mx:ArchID Flags="2"/>
    </ext>
  </extLst>
</workbook>
</file>

<file path=xl/calcChain.xml><?xml version="1.0" encoding="utf-8"?>
<calcChain xmlns="http://schemas.openxmlformats.org/spreadsheetml/2006/main">
  <c r="E10" i="7" l="1"/>
  <c r="E14" i="7"/>
  <c r="E13" i="7"/>
  <c r="E12" i="7"/>
  <c r="E11" i="7"/>
  <c r="E9" i="7"/>
  <c r="E5" i="7"/>
  <c r="E4" i="7"/>
  <c r="E3" i="7"/>
  <c r="E2" i="7"/>
  <c r="B9" i="7"/>
  <c r="E8" i="7" s="1"/>
  <c r="N3" i="4"/>
  <c r="R3" i="4"/>
  <c r="Q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3" i="4"/>
  <c r="L3" i="4"/>
  <c r="C3" i="10"/>
  <c r="F7" i="8"/>
  <c r="B32" i="7"/>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B28" i="22"/>
  <c r="AQ22" i="22"/>
  <c r="AQ26" i="22"/>
  <c r="AQ25" i="22"/>
  <c r="AQ24" i="22"/>
  <c r="AQ23" i="22"/>
  <c r="C28" i="22"/>
  <c r="D28" i="22"/>
  <c r="E28" i="22"/>
  <c r="F28" i="22"/>
  <c r="G28" i="22"/>
  <c r="H28" i="22"/>
  <c r="I28" i="22"/>
  <c r="J28" i="22"/>
  <c r="K28" i="22"/>
  <c r="L28" i="22"/>
  <c r="M28" i="22"/>
  <c r="N28" i="22"/>
  <c r="O28" i="22"/>
  <c r="P28" i="22"/>
  <c r="Q28" i="22"/>
  <c r="R28" i="22"/>
  <c r="S28" i="22"/>
  <c r="T28" i="22"/>
  <c r="U28" i="22"/>
  <c r="V28" i="22"/>
  <c r="W28" i="22"/>
  <c r="X28" i="22"/>
  <c r="Y28" i="22"/>
  <c r="Z28" i="22"/>
  <c r="AA28" i="22"/>
  <c r="AB28" i="22"/>
  <c r="AC28" i="22"/>
  <c r="AD28" i="22"/>
  <c r="AE28" i="22"/>
  <c r="AF28" i="22"/>
  <c r="AG28" i="22"/>
  <c r="AH28" i="22"/>
  <c r="AI28" i="22"/>
  <c r="AJ28" i="22"/>
  <c r="AK28" i="22"/>
  <c r="AL28" i="22"/>
  <c r="AM28" i="22"/>
  <c r="AN28" i="22"/>
  <c r="AO28" i="22"/>
  <c r="AG17" i="22"/>
  <c r="AA18" i="22"/>
  <c r="AO18" i="22"/>
  <c r="D15" i="22"/>
  <c r="E15" i="22"/>
  <c r="F15" i="22"/>
  <c r="G15" i="22"/>
  <c r="H15" i="22"/>
  <c r="I15" i="22"/>
  <c r="J15" i="22"/>
  <c r="K15" i="22"/>
  <c r="L15" i="22"/>
  <c r="M15" i="22"/>
  <c r="N15" i="22"/>
  <c r="O15" i="22"/>
  <c r="P15" i="22"/>
  <c r="Q15" i="22"/>
  <c r="R15" i="22"/>
  <c r="S15" i="22"/>
  <c r="T15" i="22"/>
  <c r="U15" i="22"/>
  <c r="V15" i="22"/>
  <c r="W15" i="22"/>
  <c r="X15" i="22"/>
  <c r="Y15" i="22"/>
  <c r="Z15" i="22"/>
  <c r="AA15" i="22"/>
  <c r="AB15" i="22"/>
  <c r="AC15" i="22"/>
  <c r="AD15" i="22"/>
  <c r="AE15" i="22"/>
  <c r="AF15" i="22"/>
  <c r="AG15" i="22"/>
  <c r="AH15" i="22"/>
  <c r="AI15" i="22"/>
  <c r="AJ15" i="22"/>
  <c r="AK15" i="22"/>
  <c r="AL15" i="22"/>
  <c r="AM15" i="22"/>
  <c r="AN15" i="22"/>
  <c r="AO15" i="22"/>
  <c r="D16" i="22"/>
  <c r="E16" i="22"/>
  <c r="F16" i="22"/>
  <c r="G16" i="22"/>
  <c r="H16" i="22"/>
  <c r="I16" i="22"/>
  <c r="J16" i="22"/>
  <c r="K16" i="22"/>
  <c r="L16" i="22"/>
  <c r="M16" i="22"/>
  <c r="N16" i="22"/>
  <c r="O16" i="22"/>
  <c r="P16" i="22"/>
  <c r="Q16" i="22"/>
  <c r="R16" i="22"/>
  <c r="S16" i="22"/>
  <c r="T16" i="22"/>
  <c r="U16" i="22"/>
  <c r="V16" i="22"/>
  <c r="W16" i="22"/>
  <c r="X16" i="22"/>
  <c r="Y16" i="22"/>
  <c r="Z16" i="22"/>
  <c r="AA16" i="22"/>
  <c r="AB16" i="22"/>
  <c r="AC16" i="22"/>
  <c r="AD16" i="22"/>
  <c r="AE16" i="22"/>
  <c r="AF16" i="22"/>
  <c r="AG16" i="22"/>
  <c r="AH16" i="22"/>
  <c r="AI16" i="22"/>
  <c r="AJ16" i="22"/>
  <c r="AK16" i="22"/>
  <c r="AL16" i="22"/>
  <c r="AM16" i="22"/>
  <c r="AN16" i="22"/>
  <c r="AO16" i="22"/>
  <c r="D17" i="22"/>
  <c r="E17" i="22"/>
  <c r="F17" i="22"/>
  <c r="G17" i="22"/>
  <c r="H17" i="22"/>
  <c r="I17" i="22"/>
  <c r="J17" i="22"/>
  <c r="K17" i="22"/>
  <c r="L17" i="22"/>
  <c r="M17" i="22"/>
  <c r="N17" i="22"/>
  <c r="O17" i="22"/>
  <c r="P17" i="22"/>
  <c r="Q17" i="22"/>
  <c r="R17" i="22"/>
  <c r="S17" i="22"/>
  <c r="T17" i="22"/>
  <c r="U17" i="22"/>
  <c r="V17" i="22"/>
  <c r="W17" i="22"/>
  <c r="X17" i="22"/>
  <c r="Y17" i="22"/>
  <c r="Z17" i="22"/>
  <c r="AA17" i="22"/>
  <c r="AB17" i="22"/>
  <c r="AC17" i="22"/>
  <c r="AD17" i="22"/>
  <c r="AE17" i="22"/>
  <c r="AF17" i="22"/>
  <c r="AH17" i="22"/>
  <c r="AI17" i="22"/>
  <c r="AJ17" i="22"/>
  <c r="AK17" i="22"/>
  <c r="AL17" i="22"/>
  <c r="AM17" i="22"/>
  <c r="AN17" i="22"/>
  <c r="AO17" i="22"/>
  <c r="D18" i="22"/>
  <c r="E18" i="22"/>
  <c r="F18" i="22"/>
  <c r="G18" i="22"/>
  <c r="H18" i="22"/>
  <c r="I18" i="22"/>
  <c r="J18" i="22"/>
  <c r="K18" i="22"/>
  <c r="L18" i="22"/>
  <c r="M18" i="22"/>
  <c r="N18" i="22"/>
  <c r="O18" i="22"/>
  <c r="P18" i="22"/>
  <c r="Q18" i="22"/>
  <c r="R18" i="22"/>
  <c r="S18" i="22"/>
  <c r="T18" i="22"/>
  <c r="U18" i="22"/>
  <c r="V18" i="22"/>
  <c r="W18" i="22"/>
  <c r="X18" i="22"/>
  <c r="Y18" i="22"/>
  <c r="Z18" i="22"/>
  <c r="AB18" i="22"/>
  <c r="AC18" i="22"/>
  <c r="AD18" i="22"/>
  <c r="AE18" i="22"/>
  <c r="AF18" i="22"/>
  <c r="AG18" i="22"/>
  <c r="AH18" i="22"/>
  <c r="AI18" i="22"/>
  <c r="AJ18" i="22"/>
  <c r="AK18" i="22"/>
  <c r="AL18" i="22"/>
  <c r="AM18" i="22"/>
  <c r="AN18" i="22"/>
  <c r="C18" i="22"/>
  <c r="C15" i="22"/>
  <c r="C16" i="22"/>
  <c r="C17" i="22"/>
  <c r="AO14" i="22"/>
  <c r="D14" i="22"/>
  <c r="E14" i="22"/>
  <c r="F14" i="22"/>
  <c r="G14" i="22"/>
  <c r="H14" i="22"/>
  <c r="I14" i="22"/>
  <c r="J14" i="22"/>
  <c r="K14" i="22"/>
  <c r="L14" i="22"/>
  <c r="M14" i="22"/>
  <c r="N14" i="22"/>
  <c r="O14" i="22"/>
  <c r="P14" i="22"/>
  <c r="Q14" i="22"/>
  <c r="R14" i="22"/>
  <c r="S14" i="22"/>
  <c r="T14" i="22"/>
  <c r="U14" i="22"/>
  <c r="V14" i="22"/>
  <c r="W14" i="22"/>
  <c r="X14" i="22"/>
  <c r="Y14" i="22"/>
  <c r="Z14" i="22"/>
  <c r="AA14" i="22"/>
  <c r="AB14" i="22"/>
  <c r="AC14" i="22"/>
  <c r="AD14" i="22"/>
  <c r="AE14" i="22"/>
  <c r="AF14" i="22"/>
  <c r="AG14" i="22"/>
  <c r="AH14" i="22"/>
  <c r="AI14" i="22"/>
  <c r="AJ14" i="22"/>
  <c r="AK14" i="22"/>
  <c r="AL14" i="22"/>
  <c r="AM14" i="22"/>
  <c r="AN14" i="22"/>
  <c r="C14" i="22"/>
  <c r="B18" i="22"/>
  <c r="B15" i="22"/>
  <c r="B16" i="22"/>
  <c r="B17" i="22"/>
  <c r="B14" i="22"/>
  <c r="B10" i="22"/>
  <c r="C10" i="22"/>
  <c r="D10" i="22"/>
  <c r="E10" i="22"/>
  <c r="F10" i="22"/>
  <c r="G10" i="22"/>
  <c r="H10" i="22"/>
  <c r="I10" i="22"/>
  <c r="J10" i="22"/>
  <c r="K10" i="22"/>
  <c r="L10" i="22"/>
  <c r="M10" i="22"/>
  <c r="N10" i="22"/>
  <c r="O10" i="22"/>
  <c r="P10" i="22"/>
  <c r="Q10" i="22"/>
  <c r="R10" i="22"/>
  <c r="S10" i="22"/>
  <c r="T10" i="22"/>
  <c r="U10" i="22"/>
  <c r="V10" i="22"/>
  <c r="W10" i="22"/>
  <c r="X10" i="22"/>
  <c r="Y10" i="22"/>
  <c r="Z10" i="22"/>
  <c r="AA10" i="22"/>
  <c r="AB10" i="22"/>
  <c r="AC10" i="22"/>
  <c r="AD10" i="22"/>
  <c r="AE10" i="22"/>
  <c r="AF10" i="22"/>
  <c r="AG10" i="22"/>
  <c r="AH10" i="22"/>
  <c r="AI10" i="22"/>
  <c r="AJ10" i="22"/>
  <c r="AK10" i="22"/>
  <c r="AL10" i="22"/>
  <c r="AM10" i="22"/>
  <c r="AN10" i="22"/>
  <c r="AO10" i="22"/>
  <c r="C4" i="10"/>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E6" i="7" l="1"/>
  <c r="AQ28" i="22"/>
  <c r="B29" i="22"/>
  <c r="AA29" i="22"/>
  <c r="AR26" i="22"/>
  <c r="E3" i="10"/>
  <c r="D3" i="10"/>
  <c r="B3" i="10" a="1"/>
  <c r="B3" i="10" s="1"/>
  <c r="AR22" i="22"/>
  <c r="AC29" i="22"/>
  <c r="M29" i="22"/>
  <c r="AR23" i="22"/>
  <c r="AB29" i="22"/>
  <c r="L29" i="22"/>
  <c r="K29" i="22"/>
  <c r="AR24" i="22"/>
  <c r="AR25" i="22"/>
  <c r="AN29" i="22"/>
  <c r="W29" i="22"/>
  <c r="AF29" i="22"/>
  <c r="C29" i="22"/>
  <c r="X29" i="22"/>
  <c r="H29" i="22"/>
  <c r="G29" i="22"/>
  <c r="F29" i="22"/>
  <c r="Z29" i="22"/>
  <c r="J29" i="22"/>
  <c r="P29" i="22"/>
  <c r="I29" i="22"/>
  <c r="O29" i="22"/>
  <c r="AM29" i="22"/>
  <c r="Y29" i="22"/>
  <c r="AE29" i="22"/>
  <c r="AD29" i="22"/>
  <c r="N29" i="22"/>
  <c r="U29" i="22"/>
  <c r="AJ29" i="22"/>
  <c r="S29" i="22"/>
  <c r="V29" i="22"/>
  <c r="AI29" i="22"/>
  <c r="AO29" i="22"/>
  <c r="AH29" i="22"/>
  <c r="R29" i="22"/>
  <c r="AL29" i="22"/>
  <c r="AK29" i="22"/>
  <c r="E29" i="22"/>
  <c r="T29" i="22"/>
  <c r="D29" i="22"/>
  <c r="AG29" i="22"/>
  <c r="Q29" i="22"/>
  <c r="B4" i="10" a="1"/>
  <c r="B4" i="10" s="1"/>
  <c r="B5" i="10" a="1"/>
  <c r="B5" i="10" s="1"/>
  <c r="B6" i="10" a="1"/>
  <c r="B6" i="10" s="1"/>
  <c r="B7" i="10" a="1"/>
  <c r="B7" i="10" s="1"/>
  <c r="B8" i="10" a="1"/>
  <c r="B8" i="10" s="1"/>
  <c r="B9" i="10" a="1"/>
  <c r="B9" i="10" s="1"/>
  <c r="B10" i="10" a="1"/>
  <c r="B10" i="10" s="1"/>
  <c r="B11" i="10" a="1"/>
  <c r="B11" i="10" s="1"/>
  <c r="B12" i="10" a="1"/>
  <c r="B12" i="10" s="1"/>
  <c r="B13" i="10" a="1"/>
  <c r="B13" i="10" s="1"/>
  <c r="B14" i="10" a="1"/>
  <c r="B14" i="10" s="1"/>
  <c r="B15" i="10" a="1"/>
  <c r="B15" i="10" s="1"/>
  <c r="B16" i="10" a="1"/>
  <c r="B16" i="10" s="1"/>
  <c r="B17" i="10" a="1"/>
  <c r="B17" i="10" s="1"/>
  <c r="B18" i="10" a="1"/>
  <c r="B18" i="10" s="1"/>
  <c r="B19" i="10" a="1"/>
  <c r="B19" i="10" s="1"/>
  <c r="B20" i="10" a="1"/>
  <c r="B20" i="10" s="1"/>
  <c r="B21" i="10" a="1"/>
  <c r="B21" i="10" s="1"/>
  <c r="B22" i="10" a="1"/>
  <c r="B22" i="10" s="1"/>
  <c r="B23" i="10" a="1"/>
  <c r="B23" i="10" s="1"/>
  <c r="B24" i="10" a="1"/>
  <c r="B24" i="10" s="1"/>
  <c r="B25" i="10" a="1"/>
  <c r="B25" i="10" s="1"/>
  <c r="B26" i="10" a="1"/>
  <c r="B26" i="10" s="1"/>
  <c r="B27" i="10" a="1"/>
  <c r="B27" i="10" s="1"/>
  <c r="B28" i="10" a="1"/>
  <c r="B28" i="10" s="1"/>
  <c r="B29" i="10" a="1"/>
  <c r="B29" i="10" s="1"/>
  <c r="B30" i="10" a="1"/>
  <c r="B30" i="10" s="1"/>
  <c r="B31" i="10" a="1"/>
  <c r="B31" i="10" s="1"/>
  <c r="B32" i="10" a="1"/>
  <c r="B32" i="10" s="1"/>
  <c r="B33" i="10" a="1"/>
  <c r="B33" i="10" s="1"/>
  <c r="B34" i="10" a="1"/>
  <c r="B34" i="10" s="1"/>
  <c r="B35" i="10" a="1"/>
  <c r="B35" i="10" s="1"/>
  <c r="B36" i="10" a="1"/>
  <c r="B36" i="10" s="1"/>
  <c r="B37" i="10" a="1"/>
  <c r="B37" i="10" s="1"/>
  <c r="B38" i="10" a="1"/>
  <c r="B38" i="10" s="1"/>
  <c r="B39" i="10" a="1"/>
  <c r="B39" i="10" s="1"/>
  <c r="B40" i="10" a="1"/>
  <c r="B40" i="10" s="1"/>
  <c r="B41" i="10" a="1"/>
  <c r="B41" i="10" s="1"/>
  <c r="B42" i="10" a="1"/>
  <c r="B42" i="10" s="1"/>
  <c r="G10" i="8"/>
  <c r="H10" i="8"/>
  <c r="I10" i="8"/>
  <c r="F10" i="8"/>
  <c r="F9" i="8"/>
  <c r="G9" i="8"/>
  <c r="H9" i="8"/>
  <c r="I9" i="8"/>
  <c r="I8" i="8"/>
  <c r="H8" i="8"/>
  <c r="G8" i="8"/>
  <c r="F8" i="8"/>
  <c r="G7" i="8"/>
  <c r="H7" i="8"/>
  <c r="I7" i="8"/>
  <c r="N72" i="4"/>
  <c r="T3" i="1"/>
  <c r="L4" i="4"/>
  <c r="L5" i="4"/>
  <c r="N5" i="4" s="1"/>
  <c r="L6" i="4"/>
  <c r="N6" i="4" s="1"/>
  <c r="L7" i="4"/>
  <c r="N7" i="4" s="1"/>
  <c r="L8" i="4"/>
  <c r="N8" i="4" s="1"/>
  <c r="L9" i="4"/>
  <c r="L10" i="4"/>
  <c r="L11" i="4"/>
  <c r="L12" i="4"/>
  <c r="L13" i="4"/>
  <c r="L14" i="4"/>
  <c r="L15" i="4"/>
  <c r="L16" i="4"/>
  <c r="L17" i="4"/>
  <c r="L18" i="4"/>
  <c r="L19" i="4"/>
  <c r="L20" i="4"/>
  <c r="L21" i="4"/>
  <c r="L22" i="4"/>
  <c r="L23" i="4"/>
  <c r="N23" i="4" s="1"/>
  <c r="L24" i="4"/>
  <c r="N24" i="4" s="1"/>
  <c r="L25" i="4"/>
  <c r="L26" i="4"/>
  <c r="L27" i="4"/>
  <c r="L28" i="4"/>
  <c r="L29" i="4"/>
  <c r="L30" i="4"/>
  <c r="L31" i="4"/>
  <c r="L32" i="4"/>
  <c r="L33" i="4"/>
  <c r="L34" i="4"/>
  <c r="L35" i="4"/>
  <c r="L36" i="4"/>
  <c r="L37" i="4"/>
  <c r="L38" i="4"/>
  <c r="N38" i="4" s="1"/>
  <c r="L39" i="4"/>
  <c r="L40" i="4"/>
  <c r="N40" i="4" s="1"/>
  <c r="L41" i="4"/>
  <c r="L42" i="4"/>
  <c r="L43" i="4"/>
  <c r="L44" i="4"/>
  <c r="L45" i="4"/>
  <c r="L46" i="4"/>
  <c r="L47" i="4"/>
  <c r="L48" i="4"/>
  <c r="L49" i="4"/>
  <c r="N49" i="4" s="1"/>
  <c r="L50" i="4"/>
  <c r="L51" i="4"/>
  <c r="L52" i="4"/>
  <c r="L53" i="4"/>
  <c r="L54" i="4"/>
  <c r="N54" i="4" s="1"/>
  <c r="L55" i="4"/>
  <c r="N55" i="4" s="1"/>
  <c r="L56" i="4"/>
  <c r="L57" i="4"/>
  <c r="L58" i="4"/>
  <c r="L59" i="4"/>
  <c r="L60" i="4"/>
  <c r="L61" i="4"/>
  <c r="L62" i="4"/>
  <c r="L63" i="4"/>
  <c r="L64" i="4"/>
  <c r="L65" i="4"/>
  <c r="N65" i="4" s="1"/>
  <c r="L66" i="4"/>
  <c r="L67" i="4"/>
  <c r="L68" i="4"/>
  <c r="L69" i="4"/>
  <c r="L70" i="4"/>
  <c r="L71" i="4"/>
  <c r="L72" i="4"/>
  <c r="L73" i="4"/>
  <c r="L74" i="4"/>
  <c r="L75" i="4"/>
  <c r="L76" i="4"/>
  <c r="L77" i="4"/>
  <c r="L78" i="4"/>
  <c r="L79" i="4"/>
  <c r="L80" i="4"/>
  <c r="L81" i="4"/>
  <c r="L82" i="4"/>
  <c r="L83" i="4"/>
  <c r="L84" i="4"/>
  <c r="L85" i="4"/>
  <c r="E16" i="7" l="1"/>
  <c r="E18" i="7" s="1"/>
  <c r="AQ29" i="22"/>
  <c r="Q19" i="4"/>
  <c r="M19" i="4"/>
  <c r="N61" i="4"/>
  <c r="Q84" i="4"/>
  <c r="M84" i="4"/>
  <c r="M20" i="4"/>
  <c r="Q4" i="4"/>
  <c r="N39" i="4"/>
  <c r="M70" i="4"/>
  <c r="Q36" i="4"/>
  <c r="M36" i="4"/>
  <c r="M65" i="4"/>
  <c r="M17" i="4"/>
  <c r="Q20" i="4"/>
  <c r="R20" i="4" s="1"/>
  <c r="Q68" i="4"/>
  <c r="N77" i="4"/>
  <c r="M73" i="4"/>
  <c r="Q73" i="4"/>
  <c r="M25" i="4"/>
  <c r="Q25" i="4"/>
  <c r="Q41" i="4"/>
  <c r="Q69" i="4"/>
  <c r="M69" i="4"/>
  <c r="M49" i="4"/>
  <c r="Q49" i="4"/>
  <c r="R49" i="4" s="1"/>
  <c r="N13" i="4"/>
  <c r="M40" i="4"/>
  <c r="Q40" i="4"/>
  <c r="N53" i="4"/>
  <c r="M81" i="4"/>
  <c r="M33" i="4"/>
  <c r="Q33" i="4"/>
  <c r="M16" i="4"/>
  <c r="Q16" i="4"/>
  <c r="R16" i="4" s="1"/>
  <c r="N37" i="4"/>
  <c r="M79" i="4"/>
  <c r="Q79" i="4"/>
  <c r="M31" i="4"/>
  <c r="Q31" i="4"/>
  <c r="N85" i="4"/>
  <c r="N33" i="4"/>
  <c r="Q63" i="4"/>
  <c r="M15" i="4"/>
  <c r="N78" i="4"/>
  <c r="N81" i="4"/>
  <c r="N76" i="4"/>
  <c r="N60" i="4"/>
  <c r="M60" i="4"/>
  <c r="N22" i="4"/>
  <c r="N75" i="4"/>
  <c r="M75" i="4"/>
  <c r="Q75" i="4"/>
  <c r="R75" i="4" s="1"/>
  <c r="M59" i="4"/>
  <c r="Q59" i="4"/>
  <c r="N43" i="4"/>
  <c r="R43" i="4" s="1"/>
  <c r="M43" i="4"/>
  <c r="Q43" i="4"/>
  <c r="N27" i="4"/>
  <c r="M27" i="4"/>
  <c r="Q27" i="4"/>
  <c r="R27" i="4" s="1"/>
  <c r="M11" i="4"/>
  <c r="Q11" i="4"/>
  <c r="N70" i="4"/>
  <c r="N21" i="4"/>
  <c r="Q52" i="4"/>
  <c r="M8" i="4"/>
  <c r="N71" i="4"/>
  <c r="M9" i="4"/>
  <c r="M74" i="4"/>
  <c r="Q74" i="4"/>
  <c r="M58" i="4"/>
  <c r="Q58" i="4"/>
  <c r="M42" i="4"/>
  <c r="Q42" i="4"/>
  <c r="M26" i="4"/>
  <c r="Q26" i="4"/>
  <c r="M10" i="4"/>
  <c r="Q10" i="4"/>
  <c r="N69" i="4"/>
  <c r="N17" i="4"/>
  <c r="M47" i="4"/>
  <c r="M4" i="4"/>
  <c r="M57" i="4"/>
  <c r="Q57" i="4"/>
  <c r="N56" i="4"/>
  <c r="M54" i="4"/>
  <c r="Q54" i="4"/>
  <c r="N80" i="4"/>
  <c r="N48" i="4"/>
  <c r="N16" i="4"/>
  <c r="N62" i="4"/>
  <c r="N46" i="4"/>
  <c r="N30" i="4"/>
  <c r="N14" i="4"/>
  <c r="N45" i="4"/>
  <c r="N29" i="4"/>
  <c r="M80" i="4"/>
  <c r="M48" i="4"/>
  <c r="M32" i="4"/>
  <c r="N44" i="4"/>
  <c r="N28" i="4"/>
  <c r="N12" i="4"/>
  <c r="N59" i="4"/>
  <c r="N11" i="4"/>
  <c r="M78" i="4"/>
  <c r="M30" i="4"/>
  <c r="M14" i="4"/>
  <c r="N74" i="4"/>
  <c r="N58" i="4"/>
  <c r="N42" i="4"/>
  <c r="N26" i="4"/>
  <c r="N10" i="4"/>
  <c r="Q77" i="4"/>
  <c r="Q61" i="4"/>
  <c r="M45" i="4"/>
  <c r="M29" i="4"/>
  <c r="Q13" i="4"/>
  <c r="R79" i="4"/>
  <c r="N73" i="4"/>
  <c r="N57" i="4"/>
  <c r="N41" i="4"/>
  <c r="N25" i="4"/>
  <c r="N9" i="4"/>
  <c r="M76" i="4"/>
  <c r="Q60" i="4"/>
  <c r="M44" i="4"/>
  <c r="M28" i="4"/>
  <c r="M12" i="4"/>
  <c r="M56" i="4"/>
  <c r="M24" i="4"/>
  <c r="N84" i="4"/>
  <c r="N68" i="4"/>
  <c r="N52" i="4"/>
  <c r="N36" i="4"/>
  <c r="R36" i="4" s="1"/>
  <c r="N20" i="4"/>
  <c r="N4" i="4"/>
  <c r="M39" i="4"/>
  <c r="M23" i="4"/>
  <c r="M7" i="4"/>
  <c r="N83" i="4"/>
  <c r="N67" i="4"/>
  <c r="N51" i="4"/>
  <c r="N35" i="4"/>
  <c r="N19" i="4"/>
  <c r="Q70" i="4"/>
  <c r="M38" i="4"/>
  <c r="R40" i="4"/>
  <c r="N82" i="4"/>
  <c r="N66" i="4"/>
  <c r="N50" i="4"/>
  <c r="N34" i="4"/>
  <c r="N18" i="4"/>
  <c r="Q5" i="4"/>
  <c r="N64" i="4"/>
  <c r="N32" i="4"/>
  <c r="M83" i="4"/>
  <c r="N79" i="4"/>
  <c r="N63" i="4"/>
  <c r="N47" i="4"/>
  <c r="N31" i="4"/>
  <c r="N15" i="4"/>
  <c r="Q82" i="4"/>
  <c r="Q66" i="4"/>
  <c r="Q50" i="4"/>
  <c r="Q34" i="4"/>
  <c r="Q18" i="4"/>
  <c r="R11" i="4" l="1"/>
  <c r="R59" i="4"/>
  <c r="R31" i="4"/>
  <c r="R33" i="4"/>
  <c r="R10" i="4"/>
  <c r="M85" i="4"/>
  <c r="Q56" i="4"/>
  <c r="R56" i="4" s="1"/>
  <c r="Q24" i="4"/>
  <c r="R24" i="4" s="1"/>
  <c r="Q85" i="4"/>
  <c r="R85" i="4" s="1"/>
  <c r="Q15" i="4"/>
  <c r="R15" i="4" s="1"/>
  <c r="R68" i="4"/>
  <c r="M63" i="4"/>
  <c r="Q28" i="4"/>
  <c r="R28" i="4" s="1"/>
  <c r="R73" i="4"/>
  <c r="R70" i="4"/>
  <c r="M34" i="4"/>
  <c r="Q65" i="4"/>
  <c r="R65" i="4" s="1"/>
  <c r="M41" i="4"/>
  <c r="M61" i="4"/>
  <c r="Q8" i="4"/>
  <c r="R8" i="4" s="1"/>
  <c r="M68" i="4"/>
  <c r="Q72" i="4"/>
  <c r="R72" i="4" s="1"/>
  <c r="R71" i="4"/>
  <c r="R64" i="4"/>
  <c r="R26" i="4"/>
  <c r="Q22" i="4"/>
  <c r="R22" i="4" s="1"/>
  <c r="R42" i="4"/>
  <c r="Q14" i="4"/>
  <c r="R14" i="4" s="1"/>
  <c r="M13" i="4"/>
  <c r="M22" i="4"/>
  <c r="M18" i="4"/>
  <c r="Q39" i="4"/>
  <c r="R39" i="4" s="1"/>
  <c r="Q83" i="4"/>
  <c r="R83" i="4" s="1"/>
  <c r="R69" i="4"/>
  <c r="R84" i="4"/>
  <c r="R25" i="4"/>
  <c r="R58" i="4"/>
  <c r="Q12" i="4"/>
  <c r="R12" i="4" s="1"/>
  <c r="Q81" i="4"/>
  <c r="R81" i="4" s="1"/>
  <c r="M53" i="4"/>
  <c r="R76" i="4"/>
  <c r="R19" i="4"/>
  <c r="R74" i="4"/>
  <c r="Q30" i="4"/>
  <c r="R30" i="4" s="1"/>
  <c r="Q29" i="4"/>
  <c r="R29" i="4" s="1"/>
  <c r="Q7" i="4"/>
  <c r="R7" i="4" s="1"/>
  <c r="Q32" i="4"/>
  <c r="R32" i="4" s="1"/>
  <c r="Q53" i="4"/>
  <c r="R53" i="4" s="1"/>
  <c r="M66" i="4"/>
  <c r="R52" i="4"/>
  <c r="M77" i="4"/>
  <c r="R54" i="4"/>
  <c r="R41" i="4"/>
  <c r="R18" i="4"/>
  <c r="R57" i="4"/>
  <c r="Q44" i="4"/>
  <c r="R44" i="4" s="1"/>
  <c r="Q47" i="4"/>
  <c r="R47" i="4" s="1"/>
  <c r="Q6" i="4"/>
  <c r="R6" i="4" s="1"/>
  <c r="R66" i="4"/>
  <c r="R63" i="4"/>
  <c r="R34" i="4"/>
  <c r="R77" i="4"/>
  <c r="Q46" i="4"/>
  <c r="R46" i="4" s="1"/>
  <c r="M50" i="4"/>
  <c r="Q71" i="4"/>
  <c r="M6" i="4"/>
  <c r="R50" i="4"/>
  <c r="M46" i="4"/>
  <c r="M71" i="4"/>
  <c r="Q17" i="4"/>
  <c r="R17" i="4" s="1"/>
  <c r="R35" i="4"/>
  <c r="Q62" i="4"/>
  <c r="R62" i="4" s="1"/>
  <c r="Q64" i="4"/>
  <c r="M62" i="4"/>
  <c r="M5" i="4"/>
  <c r="M64" i="4"/>
  <c r="Q23" i="4"/>
  <c r="R23" i="4" s="1"/>
  <c r="Q78" i="4"/>
  <c r="R78" i="4" s="1"/>
  <c r="M52" i="4"/>
  <c r="M72" i="4"/>
  <c r="M35" i="4"/>
  <c r="Q48" i="4"/>
  <c r="R48" i="4" s="1"/>
  <c r="Q35" i="4"/>
  <c r="M82" i="4"/>
  <c r="Q9" i="4"/>
  <c r="R9" i="4" s="1"/>
  <c r="M51" i="4"/>
  <c r="R13" i="4"/>
  <c r="Q55" i="4"/>
  <c r="R55" i="4" s="1"/>
  <c r="M55" i="4"/>
  <c r="Q38" i="4"/>
  <c r="R38" i="4" s="1"/>
  <c r="R4" i="4"/>
  <c r="R61" i="4"/>
  <c r="Q76" i="4"/>
  <c r="Q80" i="4"/>
  <c r="R80" i="4" s="1"/>
  <c r="M21" i="4"/>
  <c r="Q51" i="4"/>
  <c r="R51" i="4" s="1"/>
  <c r="R5" i="4"/>
  <c r="Q45" i="4"/>
  <c r="R45" i="4" s="1"/>
  <c r="Q21" i="4"/>
  <c r="R21" i="4" s="1"/>
  <c r="M67" i="4"/>
  <c r="R60" i="4"/>
  <c r="M37" i="4"/>
  <c r="Q67" i="4"/>
  <c r="R67" i="4" s="1"/>
  <c r="Q37" i="4"/>
  <c r="R37" i="4" s="1"/>
  <c r="R82" i="4"/>
  <c r="M3"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790D96-5404-490F-8232-7947C680A66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50E56CFB-9ECE-4FB5-89FB-921132ECBAA6}" name="WorksheetConnection_0516-BISM7202-Template-Sem1-2025 - 21-March-2025.xlsx!BusinessIncome" type="102" refreshedVersion="8" minRefreshableVersion="5">
    <extLst>
      <ext xmlns:x15="http://schemas.microsoft.com/office/spreadsheetml/2010/11/main" uri="{DE250136-89BD-433C-8126-D09CA5730AF9}">
        <x15:connection id="BusinessIncome">
          <x15:rangePr sourceName="_xlcn.WorksheetConnection_0516BISM7202TemplateSem1202521March2025.xlsxBusinessIncome1"/>
        </x15:connection>
      </ext>
    </extLst>
  </connection>
  <connection id="3" xr16:uid="{9AE68B67-B63A-4B0A-88ED-4CC087B67D14}" name="WorksheetConnection_0516-BISM7202-Template-Sem1-2025 - 21-March-2025.xlsx!Employee" type="102" refreshedVersion="8" minRefreshableVersion="5">
    <extLst>
      <ext xmlns:x15="http://schemas.microsoft.com/office/spreadsheetml/2010/11/main" uri="{DE250136-89BD-433C-8126-D09CA5730AF9}">
        <x15:connection id="Employee">
          <x15:rangePr sourceName="_xlcn.WorksheetConnection_0516BISM7202TemplateSem1202521March2025.xlsxEmployee1"/>
        </x15:connection>
      </ext>
    </extLst>
  </connection>
  <connection id="4" xr16:uid="{430A92EC-1A4D-4DA7-89CF-F05B70F27063}" name="WorksheetConnection_0516-BISM7202-Template-Sem1-2025 - 21-March-2025.xlsx!OfficeLocationName" type="102" refreshedVersion="8" minRefreshableVersion="5">
    <extLst>
      <ext xmlns:x15="http://schemas.microsoft.com/office/spreadsheetml/2010/11/main" uri="{DE250136-89BD-433C-8126-D09CA5730AF9}">
        <x15:connection id="OfficeLocationName">
          <x15:rangePr sourceName="_xlcn.WorksheetConnection_0516BISM7202TemplateSem1202521March2025.xlsxOfficeLocationName1"/>
        </x15:connection>
      </ext>
    </extLst>
  </connection>
  <connection id="5" xr16:uid="{AB9C627F-DA69-493B-BFE3-1E74235D613C}" name="WorksheetConnection_Table2" type="102" refreshedVersion="8" minRefreshableVersion="5">
    <extLst>
      <ext xmlns:x15="http://schemas.microsoft.com/office/spreadsheetml/2010/11/main" uri="{DE250136-89BD-433C-8126-D09CA5730AF9}">
        <x15:connection id="Table2">
          <x15:rangePr sourceName="_xlcn.WorksheetConnection_Table21"/>
        </x15:connection>
      </ext>
    </extLst>
  </connection>
  <connection id="6" xr16:uid="{EA1D10A7-067E-4886-AAF9-51A8406114CB}" name="WorksheetConnection_Table4" type="102" refreshedVersion="8" minRefreshableVersion="5">
    <extLst>
      <ext xmlns:x15="http://schemas.microsoft.com/office/spreadsheetml/2010/11/main" uri="{DE250136-89BD-433C-8126-D09CA5730AF9}">
        <x15:connection id="Table4">
          <x15:rangePr sourceName="_xlcn.WorksheetConnection_Table4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<sst xmlns="http://schemas.openxmlformats.org/spreadsheetml/2006/main" count="16467" uniqueCount="7031">
  <si>
    <t>Job</t>
  </si>
  <si>
    <t>AnnualSalary</t>
  </si>
  <si>
    <t>EmployerSuper</t>
  </si>
  <si>
    <t>Accountant</t>
  </si>
  <si>
    <t>Office Manager</t>
  </si>
  <si>
    <t>Owner</t>
  </si>
  <si>
    <t>Property Manager</t>
  </si>
  <si>
    <t>Receptionist</t>
  </si>
  <si>
    <t>Sales Officer</t>
  </si>
  <si>
    <t>Senior Property Manager</t>
  </si>
  <si>
    <t>Income</t>
  </si>
  <si>
    <t>Fixed Tax</t>
  </si>
  <si>
    <t>Tax Percentage</t>
  </si>
  <si>
    <t>Age</t>
  </si>
  <si>
    <t>Percentage</t>
  </si>
  <si>
    <t>Years</t>
  </si>
  <si>
    <t>Bonus</t>
  </si>
  <si>
    <t>Assignment Template</t>
  </si>
  <si>
    <t>Documentation</t>
  </si>
  <si>
    <t>Student Information</t>
  </si>
  <si>
    <t>Student ID</t>
  </si>
  <si>
    <t>Family Name</t>
  </si>
  <si>
    <t>Given Name</t>
  </si>
  <si>
    <t>Leave blank if no assumptions made.</t>
  </si>
  <si>
    <t>Tip: To switch to the next line in one cell, use the key combination 'Alt+Enter'.</t>
  </si>
  <si>
    <t>User Id</t>
  </si>
  <si>
    <t>Title</t>
  </si>
  <si>
    <t>Middle Initial</t>
  </si>
  <si>
    <t>Surname</t>
  </si>
  <si>
    <t>Birthday</t>
  </si>
  <si>
    <t>Telephone Number</t>
  </si>
  <si>
    <t>Address</t>
  </si>
  <si>
    <t>First Working Day</t>
  </si>
  <si>
    <t>Location</t>
  </si>
  <si>
    <t>Ms.</t>
  </si>
  <si>
    <t>M</t>
  </si>
  <si>
    <t>Ferrari</t>
  </si>
  <si>
    <t>(07) 4056 6184</t>
  </si>
  <si>
    <t>151 Arcola St, Ashgrove, QLD, 4060</t>
  </si>
  <si>
    <t>Nicole</t>
  </si>
  <si>
    <t>C</t>
  </si>
  <si>
    <t>Nixon</t>
  </si>
  <si>
    <t>(07) 8257 9616</t>
  </si>
  <si>
    <t>35 Colebard St, Riverhills, QLD, 4074</t>
  </si>
  <si>
    <t>Mary</t>
  </si>
  <si>
    <t>P</t>
  </si>
  <si>
    <t>Mosser</t>
  </si>
  <si>
    <t>(07) 4738 4249</t>
  </si>
  <si>
    <t>31 Gloucester St, Milton, QLD, 4064</t>
  </si>
  <si>
    <t>Mr.</t>
  </si>
  <si>
    <t>Owen</t>
  </si>
  <si>
    <t>R</t>
  </si>
  <si>
    <t>Bunce</t>
  </si>
  <si>
    <t>(07) 4018 0463</t>
  </si>
  <si>
    <t>25 Telegraph La, Kenmore, QLD, 4069</t>
  </si>
  <si>
    <t>Philip</t>
  </si>
  <si>
    <t>S</t>
  </si>
  <si>
    <t>Lay</t>
  </si>
  <si>
    <t>(07) 5306 9260</t>
  </si>
  <si>
    <t>131 Simpson St, Fig Tree Pocket, QLD, 4069</t>
  </si>
  <si>
    <t>Mrs.</t>
  </si>
  <si>
    <t>Rebecca</t>
  </si>
  <si>
    <t>K</t>
  </si>
  <si>
    <t>Girdlestone</t>
  </si>
  <si>
    <t>(07) 6283 9365</t>
  </si>
  <si>
    <t>112 Hillrise St, Mount Ommaney, QLD, 4074</t>
  </si>
  <si>
    <t>George</t>
  </si>
  <si>
    <t>A</t>
  </si>
  <si>
    <t>O'Connor</t>
  </si>
  <si>
    <t>(07) 8243 3822</t>
  </si>
  <si>
    <t>82 Clarice Av, Ashgrove, QLD, 4060</t>
  </si>
  <si>
    <t>Joann</t>
  </si>
  <si>
    <t>Monroe</t>
  </si>
  <si>
    <t>(07) 9038 9542</t>
  </si>
  <si>
    <t>65 Albany Creek Rd, Upper Kedron, QLD, 4055</t>
  </si>
  <si>
    <t>Natasha</t>
  </si>
  <si>
    <t>W</t>
  </si>
  <si>
    <t>Jacks</t>
  </si>
  <si>
    <t>(07) 9186 7224</t>
  </si>
  <si>
    <t>194 Culross St, Sherwood, QLD, 4075</t>
  </si>
  <si>
    <t>Peter</t>
  </si>
  <si>
    <t>Doherty</t>
  </si>
  <si>
    <t>(07) 6782 9527</t>
  </si>
  <si>
    <t>179 Beatrice Tallon Ct, Pullenvale, QLD, 4069</t>
  </si>
  <si>
    <t>Darcy</t>
  </si>
  <si>
    <t>(07) 4012 2996</t>
  </si>
  <si>
    <t>127 Clement St, Pullenvale, QLD, 4069</t>
  </si>
  <si>
    <t>Dr.</t>
  </si>
  <si>
    <t>Yolanda</t>
  </si>
  <si>
    <t>Mitchell</t>
  </si>
  <si>
    <t>(07) 3887 4248</t>
  </si>
  <si>
    <t>131 Colborne St, Kenmore, QLD, 4069</t>
  </si>
  <si>
    <t>Ruth</t>
  </si>
  <si>
    <t>F</t>
  </si>
  <si>
    <t>Littleton</t>
  </si>
  <si>
    <t>(07) 5306 3889</t>
  </si>
  <si>
    <t>31 Secombe St, Kenmore Hills, QLD, 4069</t>
  </si>
  <si>
    <t>Ethan</t>
  </si>
  <si>
    <t>J</t>
  </si>
  <si>
    <t>(07) 4059 2011</t>
  </si>
  <si>
    <t>5 Croker St, Middle Park, QLD, 4074</t>
  </si>
  <si>
    <t>Carol</t>
  </si>
  <si>
    <t>(07) 8722 1359</t>
  </si>
  <si>
    <t>105 Kenna St, Oxley, QLD, 4075</t>
  </si>
  <si>
    <t>Edward</t>
  </si>
  <si>
    <t>Wright</t>
  </si>
  <si>
    <t>(07) 3771 9864</t>
  </si>
  <si>
    <t>90 Gambia St, Middle Park, QLD, 4074</t>
  </si>
  <si>
    <t>Abbie</t>
  </si>
  <si>
    <t>I</t>
  </si>
  <si>
    <t>Lawson</t>
  </si>
  <si>
    <t>(07) 5381 5035</t>
  </si>
  <si>
    <t>60 Eagle Tce, Chelmer, QLD, 4068</t>
  </si>
  <si>
    <t>T</t>
  </si>
  <si>
    <t>(07) 5342 5646</t>
  </si>
  <si>
    <t>172 Research St, Chuwar, QLD, 4306</t>
  </si>
  <si>
    <t>Phoebe</t>
  </si>
  <si>
    <t>D</t>
  </si>
  <si>
    <t>Cockburn-Campbell</t>
  </si>
  <si>
    <t>(07) 5393 1115</t>
  </si>
  <si>
    <t>99 Fernvale Rd, Bardon, QLD, 4065</t>
  </si>
  <si>
    <t>Ben</t>
  </si>
  <si>
    <t>Hicks</t>
  </si>
  <si>
    <t>(07) 9009 5717</t>
  </si>
  <si>
    <t>126 Colvin St, Westlake, QLD, 4074</t>
  </si>
  <si>
    <t>Francis</t>
  </si>
  <si>
    <t>(07) 4031 5543</t>
  </si>
  <si>
    <t>20 Freeman St, Middle Park, QLD, 4074</t>
  </si>
  <si>
    <t>Francesca</t>
  </si>
  <si>
    <t>B</t>
  </si>
  <si>
    <t>Gill</t>
  </si>
  <si>
    <t>(07) 9039 5728</t>
  </si>
  <si>
    <t>193 Market St, Oxley, QLD, 4075</t>
  </si>
  <si>
    <t>Bryan</t>
  </si>
  <si>
    <t>G</t>
  </si>
  <si>
    <t>Carrasco</t>
  </si>
  <si>
    <t>(07) 6252 2751</t>
  </si>
  <si>
    <t>36 Mortimer Rd, Moggill, QLD, 4070</t>
  </si>
  <si>
    <t>Paige</t>
  </si>
  <si>
    <t>Raw</t>
  </si>
  <si>
    <t>(07) 4364 9269</t>
  </si>
  <si>
    <t>182 Binowee St, Upper Brookfield, QLD, 4069</t>
  </si>
  <si>
    <t>Verna</t>
  </si>
  <si>
    <t>Gardner</t>
  </si>
  <si>
    <t>(07) 6274 3733</t>
  </si>
  <si>
    <t>185 Marnham St, Ferny Grove, QLD, 4055</t>
  </si>
  <si>
    <t>Georgia</t>
  </si>
  <si>
    <t>Farmer</t>
  </si>
  <si>
    <t>(07) 4042 0612</t>
  </si>
  <si>
    <t>99 Hanify St, Anstead, QLD, 4070</t>
  </si>
  <si>
    <t>Jennifer</t>
  </si>
  <si>
    <t>Andrews</t>
  </si>
  <si>
    <t>(07) 4026 7490</t>
  </si>
  <si>
    <t>44 Iris Pl, Ferny Grove, QLD, 4055</t>
  </si>
  <si>
    <t>Marjorie</t>
  </si>
  <si>
    <t>Suter</t>
  </si>
  <si>
    <t>(07) 4995 4302</t>
  </si>
  <si>
    <t>125 Wellington St, Enoggera, QLD, 4051</t>
  </si>
  <si>
    <t>Ruby</t>
  </si>
  <si>
    <t>H</t>
  </si>
  <si>
    <t>Willis</t>
  </si>
  <si>
    <t>(07) 6190 8317</t>
  </si>
  <si>
    <t>122 Foxhill St, Auchenflower, QLD, 4066</t>
  </si>
  <si>
    <t>Mariam</t>
  </si>
  <si>
    <t>Longworth</t>
  </si>
  <si>
    <t>(07) 9477 0800</t>
  </si>
  <si>
    <t>33 Parker La, Pullenvale, QLD, 4069</t>
  </si>
  <si>
    <t>Chelsea</t>
  </si>
  <si>
    <t>Brydon</t>
  </si>
  <si>
    <t>(07) 5384 5497</t>
  </si>
  <si>
    <t>40 Chubb La, Kholo, QLD, 4306</t>
  </si>
  <si>
    <t>Eve</t>
  </si>
  <si>
    <t>N</t>
  </si>
  <si>
    <t>Edmunds</t>
  </si>
  <si>
    <t>(07) 6789 6723</t>
  </si>
  <si>
    <t>173 Banlon St, Sherwood, QLD, 4075</t>
  </si>
  <si>
    <t>Alex</t>
  </si>
  <si>
    <t>Peters</t>
  </si>
  <si>
    <t>(07) 4050 8809</t>
  </si>
  <si>
    <t>22 Skew St, Jindalee, QLD, 4074</t>
  </si>
  <si>
    <t>Abigail</t>
  </si>
  <si>
    <t>Sharpe</t>
  </si>
  <si>
    <t>(07) 6739 4747</t>
  </si>
  <si>
    <t>105 Chandler St, Middle Park, QLD, 4074</t>
  </si>
  <si>
    <t>Georgina</t>
  </si>
  <si>
    <t>Nicholson</t>
  </si>
  <si>
    <t>(07) 4060 0057</t>
  </si>
  <si>
    <t>177 Comino St, Enoggera, QLD, 4051</t>
  </si>
  <si>
    <t>Layla</t>
  </si>
  <si>
    <t>Z</t>
  </si>
  <si>
    <t>Cassell</t>
  </si>
  <si>
    <t>(07) 5338 6885</t>
  </si>
  <si>
    <t>37 Olivine Pl, Enoggera, QLD, 4051</t>
  </si>
  <si>
    <t>Harrison</t>
  </si>
  <si>
    <t>(07) 5361 4472</t>
  </si>
  <si>
    <t>189 Kensington Pde, Oxley, QLD, 4075</t>
  </si>
  <si>
    <t>Evie</t>
  </si>
  <si>
    <t>Stephenson</t>
  </si>
  <si>
    <t>(07) 6256 1357</t>
  </si>
  <si>
    <t>114 Lores Bonney Dr, Riverhills, QLD, 4074</t>
  </si>
  <si>
    <t>(07) 8921 4397</t>
  </si>
  <si>
    <t>37 Kroshanne St, Riverhills, QLD, 4074</t>
  </si>
  <si>
    <t>Gemma</t>
  </si>
  <si>
    <t>Percival</t>
  </si>
  <si>
    <t>(07) 9015 1950</t>
  </si>
  <si>
    <t>51 Bellrick St, Fig Tree Pocket, QLD, 4069</t>
  </si>
  <si>
    <t>Mia</t>
  </si>
  <si>
    <t>Geils</t>
  </si>
  <si>
    <t>(07) 8323 3621</t>
  </si>
  <si>
    <t>94 Dellow St, Oxley, QLD, 4075</t>
  </si>
  <si>
    <t>Aidan</t>
  </si>
  <si>
    <t>E</t>
  </si>
  <si>
    <t>Middleton</t>
  </si>
  <si>
    <t>(07) 5337 7877</t>
  </si>
  <si>
    <t>150 Longford Cr, Enoggera, QLD, 4051</t>
  </si>
  <si>
    <t>Archer</t>
  </si>
  <si>
    <t>Plume</t>
  </si>
  <si>
    <t>(07) 5315 8514</t>
  </si>
  <si>
    <t>43 Regal Pl, Chuwar, QLD, 4306</t>
  </si>
  <si>
    <t>Isobel</t>
  </si>
  <si>
    <t>(07) 8209 5194</t>
  </si>
  <si>
    <t>182 Tank St, Karana Downs, QLD, 4306</t>
  </si>
  <si>
    <t>Dorrington</t>
  </si>
  <si>
    <t>(07) 8720 1564</t>
  </si>
  <si>
    <t>99 Lismore St, St Lucia, QLD, 4067</t>
  </si>
  <si>
    <t>Lucy</t>
  </si>
  <si>
    <t>Kitchen</t>
  </si>
  <si>
    <t>(07) 9044 5795</t>
  </si>
  <si>
    <t>157 Maundrell Tce, Westlake, QLD, 4074</t>
  </si>
  <si>
    <t>Jonathan</t>
  </si>
  <si>
    <t>Heffron</t>
  </si>
  <si>
    <t>(07) 4002 5021</t>
  </si>
  <si>
    <t>184 Maher St, St Lucia, QLD, 4067</t>
  </si>
  <si>
    <t>Bland</t>
  </si>
  <si>
    <t>(07) 3377 6505</t>
  </si>
  <si>
    <t>155 Carowell St, Westlake, QLD, 4074</t>
  </si>
  <si>
    <t>Zara</t>
  </si>
  <si>
    <t>Hanger</t>
  </si>
  <si>
    <t>(07) 5386 3886</t>
  </si>
  <si>
    <t>199 King Av, Pinjarra Hills, QLD, 4069</t>
  </si>
  <si>
    <t>Leo</t>
  </si>
  <si>
    <t>Grice</t>
  </si>
  <si>
    <t>(07) 4038 0969</t>
  </si>
  <si>
    <t>102 Earl St, Red Hill, QLD, 4059</t>
  </si>
  <si>
    <t>Demi</t>
  </si>
  <si>
    <t>Yates</t>
  </si>
  <si>
    <t>(07) 9215 4120</t>
  </si>
  <si>
    <t>170 Overlord Pl, Bellbowrie, QLD, 4070</t>
  </si>
  <si>
    <t>Toby</t>
  </si>
  <si>
    <t>Iqbal</t>
  </si>
  <si>
    <t>(07) 3165 7344</t>
  </si>
  <si>
    <t>106 Caxton St, St Lucia, QLD, 4067</t>
  </si>
  <si>
    <t>(07) 8283 4195</t>
  </si>
  <si>
    <t>135 Candlebark St, Upper Brookfield, QLD, 4069</t>
  </si>
  <si>
    <t>Blakeney</t>
  </si>
  <si>
    <t>(07) 5378 2354</t>
  </si>
  <si>
    <t>132 Terrace St, Bellbowrie, QLD, 4070</t>
  </si>
  <si>
    <t>Mott</t>
  </si>
  <si>
    <t>(07) 3956 2513</t>
  </si>
  <si>
    <t>7 Isles La, Jindalee, QLD, 4074</t>
  </si>
  <si>
    <t>Rachel</t>
  </si>
  <si>
    <t>Morrison</t>
  </si>
  <si>
    <t>(07) 5385 5739</t>
  </si>
  <si>
    <t>62 Marathon St, Moggill, QLD, 4070</t>
  </si>
  <si>
    <t>Elijah</t>
  </si>
  <si>
    <t>Porteus</t>
  </si>
  <si>
    <t>(07) 6132 4890</t>
  </si>
  <si>
    <t>138 Tyrone Pl, Upper Brookfield, QLD, 4069</t>
  </si>
  <si>
    <t>Anne</t>
  </si>
  <si>
    <t>Hensley</t>
  </si>
  <si>
    <t>(07) 4000 4737</t>
  </si>
  <si>
    <t>69 Livingston Ct, Westlake, QLD, 4074</t>
  </si>
  <si>
    <t>Eva</t>
  </si>
  <si>
    <t>Fox</t>
  </si>
  <si>
    <t>(07) 8779 8554</t>
  </si>
  <si>
    <t>100 Newham Cl, Pullenvale, QLD, 4069</t>
  </si>
  <si>
    <t>Mikayla</t>
  </si>
  <si>
    <t>Moubray</t>
  </si>
  <si>
    <t>(07) 5380 5774</t>
  </si>
  <si>
    <t>73 Elizabeth St, Enoggera, QLD, 4051</t>
  </si>
  <si>
    <t>Billy</t>
  </si>
  <si>
    <t>King</t>
  </si>
  <si>
    <t>(07) 3245 2597</t>
  </si>
  <si>
    <t>200 Chardean St, Red Hill, QLD, 4059</t>
  </si>
  <si>
    <t>Sophie</t>
  </si>
  <si>
    <t>McCarthy</t>
  </si>
  <si>
    <t>(07) 6703 2107</t>
  </si>
  <si>
    <t>9 Warrego Hwy, The Gap, QLD, 4061</t>
  </si>
  <si>
    <t>William</t>
  </si>
  <si>
    <t>Smith</t>
  </si>
  <si>
    <t>(07) 4604 5061</t>
  </si>
  <si>
    <t>143 Stephanie St, Upper Kedron, QLD, 4055</t>
  </si>
  <si>
    <t>Jacquelyn</t>
  </si>
  <si>
    <t>Larson</t>
  </si>
  <si>
    <t>(07) 4986 7160</t>
  </si>
  <si>
    <t>159 Chipala Pl, Brookfield, QLD, 4069</t>
  </si>
  <si>
    <t>Jeffrey</t>
  </si>
  <si>
    <t>Iverson</t>
  </si>
  <si>
    <t>(07) 9066 5932</t>
  </si>
  <si>
    <t>40 Eustace St, Anstead, QLD, 4070</t>
  </si>
  <si>
    <t>Marion</t>
  </si>
  <si>
    <t>Cunningham</t>
  </si>
  <si>
    <t>(07) 4966 4268</t>
  </si>
  <si>
    <t>92 W M Hughes St, Karana Downs, QLD, 4306</t>
  </si>
  <si>
    <t>Martha</t>
  </si>
  <si>
    <t>Riggs</t>
  </si>
  <si>
    <t>(07) 6750 7996</t>
  </si>
  <si>
    <t>144 Whittingham St, Ashgrove, QLD, 4060</t>
  </si>
  <si>
    <t>Finn</t>
  </si>
  <si>
    <t>Collits</t>
  </si>
  <si>
    <t>(07) 6268 5866</t>
  </si>
  <si>
    <t>139 Adelaide St, Kholo, QLD, 4306</t>
  </si>
  <si>
    <t>Lydia</t>
  </si>
  <si>
    <t>L</t>
  </si>
  <si>
    <t>Steele</t>
  </si>
  <si>
    <t>(07) 3136 6214</t>
  </si>
  <si>
    <t>93 Belinda St, Corinda, QLD, 4075</t>
  </si>
  <si>
    <t>Cheryl</t>
  </si>
  <si>
    <t>(07) 4972 5251</t>
  </si>
  <si>
    <t>26 William St, Red Hill, QLD, 4059</t>
  </si>
  <si>
    <t>Michelle</t>
  </si>
  <si>
    <t>Alcala</t>
  </si>
  <si>
    <t>(07) 9020 2403</t>
  </si>
  <si>
    <t>182 Daisy Av, Milton, QLD, 4064</t>
  </si>
  <si>
    <t>Patricia</t>
  </si>
  <si>
    <t>Mason</t>
  </si>
  <si>
    <t>(07) 6720 9770</t>
  </si>
  <si>
    <t>61 Auburn St, Milton, QLD, 4064</t>
  </si>
  <si>
    <t>Maher</t>
  </si>
  <si>
    <t>(07) 9049 5457</t>
  </si>
  <si>
    <t>165 Pender St, Mount Ommaney, QLD, 4074</t>
  </si>
  <si>
    <t>Logan</t>
  </si>
  <si>
    <t>Y</t>
  </si>
  <si>
    <t>Patel</t>
  </si>
  <si>
    <t>(07) 4523 0183</t>
  </si>
  <si>
    <t>59 Oxley St, Sinnamon Park, QLD, 4073</t>
  </si>
  <si>
    <t>Warlow-Davies</t>
  </si>
  <si>
    <t>(07) 4062 2718</t>
  </si>
  <si>
    <t>26 North Qy, Chapel Hill, QLD, 4069</t>
  </si>
  <si>
    <t>Anthony</t>
  </si>
  <si>
    <t>Coppola</t>
  </si>
  <si>
    <t>(07) 8249 8314</t>
  </si>
  <si>
    <t>194 Macrossan St, Upper Kedron, QLD, 4055</t>
  </si>
  <si>
    <t>Bong</t>
  </si>
  <si>
    <t>Vicini</t>
  </si>
  <si>
    <t>(07) 8262 8711</t>
  </si>
  <si>
    <t>60 Postle St, Bardon, QLD, 4065</t>
  </si>
  <si>
    <t>Burton</t>
  </si>
  <si>
    <t>(07) 3384 5620</t>
  </si>
  <si>
    <t>141 Illawong St, Bardon, QLD, 4065</t>
  </si>
  <si>
    <t>Annual Salary</t>
  </si>
  <si>
    <t>Employer Super</t>
  </si>
  <si>
    <t>Commission</t>
  </si>
  <si>
    <t>Income Tax</t>
  </si>
  <si>
    <t>Annual Banked</t>
  </si>
  <si>
    <t>UserId</t>
  </si>
  <si>
    <t>GivenName</t>
  </si>
  <si>
    <t>Number of Properties</t>
  </si>
  <si>
    <t>Annual Rent Paid Received</t>
  </si>
  <si>
    <t>Street Address</t>
  </si>
  <si>
    <t>Suburb</t>
  </si>
  <si>
    <t>Postcode</t>
  </si>
  <si>
    <t>Dwelling Type</t>
  </si>
  <si>
    <t>Bedrooms</t>
  </si>
  <si>
    <t>Bathroom</t>
  </si>
  <si>
    <t>Carport</t>
  </si>
  <si>
    <t>Weekly Rent</t>
  </si>
  <si>
    <t>Total</t>
  </si>
  <si>
    <t>Minimum</t>
  </si>
  <si>
    <t>Average</t>
  </si>
  <si>
    <t>Maximum</t>
  </si>
  <si>
    <t>Travel Between</t>
  </si>
  <si>
    <t>Indooroopilly : Indooroopilly</t>
  </si>
  <si>
    <t>Kenmore : Kenmore</t>
  </si>
  <si>
    <t>Corinda : Corinda</t>
  </si>
  <si>
    <t>Mount Ommaney : Mount Ommaney</t>
  </si>
  <si>
    <t>Ashgrove : Ashgrove</t>
  </si>
  <si>
    <t>Kenmore : Kenmore Hills</t>
  </si>
  <si>
    <t>Corinda : Sherwood</t>
  </si>
  <si>
    <t>Mount Ommaney : Sinnamon Park</t>
  </si>
  <si>
    <t>Corinda : Graceville</t>
  </si>
  <si>
    <t>Mount Ommaney : Jamboree Heights</t>
  </si>
  <si>
    <t>Ashgrove : Bardon</t>
  </si>
  <si>
    <t>Ashgrove : Red Hill</t>
  </si>
  <si>
    <t>Corinda : Oxley</t>
  </si>
  <si>
    <t>Indooroopilly : Taringa</t>
  </si>
  <si>
    <t>Indooroopilly : Chelmer</t>
  </si>
  <si>
    <t>Mount Ommaney : Westlake</t>
  </si>
  <si>
    <t>Ashgrove : Enoggera</t>
  </si>
  <si>
    <t>Corinda : Chelmer</t>
  </si>
  <si>
    <t>Mount Ommaney : Middle Park</t>
  </si>
  <si>
    <t>Kenmore : Brookfield</t>
  </si>
  <si>
    <t>Mount Ommaney : Jindalee</t>
  </si>
  <si>
    <t>Indooroopilly : Graceville</t>
  </si>
  <si>
    <t>Indooroopilly : Toowong</t>
  </si>
  <si>
    <t>Kenmore : Fig Tree Pocket</t>
  </si>
  <si>
    <t>Indooroopilly : Chapel Hill</t>
  </si>
  <si>
    <t>Kenmore : Chapel Hill</t>
  </si>
  <si>
    <t>Kenmore : Indooroopilly</t>
  </si>
  <si>
    <t>Indooroopilly : Kenmore</t>
  </si>
  <si>
    <t>Mount Ommaney : Riverhills</t>
  </si>
  <si>
    <t>Indooroopilly : Fig Tree Pocket</t>
  </si>
  <si>
    <t>Indooroopilly : Sherwood</t>
  </si>
  <si>
    <t>Ashgrove : Milton</t>
  </si>
  <si>
    <t>Indooroopilly : Kenmore Hills</t>
  </si>
  <si>
    <t>Indooroopilly : St Lucia</t>
  </si>
  <si>
    <t>Kenmore : Taringa</t>
  </si>
  <si>
    <t>Ashgrove : The Gap</t>
  </si>
  <si>
    <t>Indooroopilly : Corinda</t>
  </si>
  <si>
    <t>Kenmore : Jindalee</t>
  </si>
  <si>
    <t>Ashgrove : Auchenflower</t>
  </si>
  <si>
    <t>Indooroopilly : Jindalee</t>
  </si>
  <si>
    <t>Corinda : Indooroopilly</t>
  </si>
  <si>
    <t>Ashgrove : Toowong</t>
  </si>
  <si>
    <t>Indooroopilly : Milton</t>
  </si>
  <si>
    <t>Mount Ommaney : Fig Tree Pocket</t>
  </si>
  <si>
    <t>Mount Ommaney : Oxley</t>
  </si>
  <si>
    <t>Kenmore : Pinjarra Hills</t>
  </si>
  <si>
    <t>Kenmore : Chelmer</t>
  </si>
  <si>
    <t>Kenmore : Toowong</t>
  </si>
  <si>
    <t>Corinda : Sinnamon Park</t>
  </si>
  <si>
    <t>Corinda : Taringa</t>
  </si>
  <si>
    <t>Corinda : Jamboree Heights</t>
  </si>
  <si>
    <t>Corinda : Jindalee</t>
  </si>
  <si>
    <t>Kenmore : Sinnamon Park</t>
  </si>
  <si>
    <t>Indooroopilly : Auchenflower</t>
  </si>
  <si>
    <t>Kenmore : Pullenvale</t>
  </si>
  <si>
    <t>Indooroopilly : Sinnamon Park</t>
  </si>
  <si>
    <t>Ashgrove : Taringa</t>
  </si>
  <si>
    <t>Indooroopilly : Brookfield</t>
  </si>
  <si>
    <t>Indooroopilly : Oxley</t>
  </si>
  <si>
    <t>Mount Ommaney : Indooroopilly</t>
  </si>
  <si>
    <t>Mount Ommaney : Kenmore</t>
  </si>
  <si>
    <t>Kenmore : Graceville</t>
  </si>
  <si>
    <t>Kenmore : Mount Ommaney</t>
  </si>
  <si>
    <t>Corinda : Mount Ommaney</t>
  </si>
  <si>
    <t>Corinda : Toowong</t>
  </si>
  <si>
    <t>Indooroopilly : Mount Ommaney</t>
  </si>
  <si>
    <t>Kenmore : Auchenflower</t>
  </si>
  <si>
    <t>Mount Ommaney : Corinda</t>
  </si>
  <si>
    <t>Indooroopilly : Bardon</t>
  </si>
  <si>
    <t>Mount Ommaney : Chapel Hill</t>
  </si>
  <si>
    <t>Mount Ommaney : Kenmore Hills</t>
  </si>
  <si>
    <t>Kenmore : Sherwood</t>
  </si>
  <si>
    <t>Corinda : Fig Tree Pocket</t>
  </si>
  <si>
    <t>Indooroopilly : Red Hill</t>
  </si>
  <si>
    <t>Kenmore : Upper Brookfield</t>
  </si>
  <si>
    <t>Corinda : Middle Park</t>
  </si>
  <si>
    <t>Mount Ommaney : Sherwood</t>
  </si>
  <si>
    <t>Mount Ommaney : Taringa</t>
  </si>
  <si>
    <t>Kenmore : St Lucia</t>
  </si>
  <si>
    <t>Corinda : Chapel Hill</t>
  </si>
  <si>
    <t>Corinda : Riverhills</t>
  </si>
  <si>
    <t>Kenmore : Milton</t>
  </si>
  <si>
    <t>Kenmore : Jamboree Heights</t>
  </si>
  <si>
    <t>Kenmore : Bellbowrie</t>
  </si>
  <si>
    <t>Corinda : Auchenflower</t>
  </si>
  <si>
    <t>Corinda : Kenmore</t>
  </si>
  <si>
    <t>Corinda : St Lucia</t>
  </si>
  <si>
    <t>Corinda : Westlake</t>
  </si>
  <si>
    <t>Indooroopilly : Jamboree Heights</t>
  </si>
  <si>
    <t>Kenmore : Bardon</t>
  </si>
  <si>
    <t>Kenmore : Corinda</t>
  </si>
  <si>
    <t>Ashgrove : Upper Kedron</t>
  </si>
  <si>
    <t>Ashgrove : Ferny Grove</t>
  </si>
  <si>
    <t>Ashgrove : Indooroopilly</t>
  </si>
  <si>
    <t>Kenmore : Oxley</t>
  </si>
  <si>
    <t>Mount Ommaney : Graceville</t>
  </si>
  <si>
    <t>Kenmore : Westlake</t>
  </si>
  <si>
    <t>Ashgrove : St Lucia</t>
  </si>
  <si>
    <t>Indooroopilly : Ashgrove</t>
  </si>
  <si>
    <t>Kenmore : Anstead</t>
  </si>
  <si>
    <t>Corinda : Kenmore Hills</t>
  </si>
  <si>
    <t>Corinda : Milton</t>
  </si>
  <si>
    <t>Mount Ommaney : Chelmer</t>
  </si>
  <si>
    <t>Indooroopilly : Westlake</t>
  </si>
  <si>
    <t>Indooroopilly : Pinjarra Hills</t>
  </si>
  <si>
    <t>Kenmore : Middle Park</t>
  </si>
  <si>
    <t>Kenmore : Moggill</t>
  </si>
  <si>
    <t>Indooroopilly : Middle Park</t>
  </si>
  <si>
    <t>Kenmore : The Gap</t>
  </si>
  <si>
    <t>Corinda : Bardon</t>
  </si>
  <si>
    <t>Mount Ommaney : Brookfield</t>
  </si>
  <si>
    <t>Ashgrove : Chelmer</t>
  </si>
  <si>
    <t>Indooroopilly : Pullenvale</t>
  </si>
  <si>
    <t>Kenmore : Ashgrove</t>
  </si>
  <si>
    <t>Ashgrove : Kenmore</t>
  </si>
  <si>
    <t>Kenmore : Riverhills</t>
  </si>
  <si>
    <t>Ashgrove : Chapel Hill</t>
  </si>
  <si>
    <t>Kenmore : Red Hill</t>
  </si>
  <si>
    <t>Ashgrove : Fig Tree Pocket</t>
  </si>
  <si>
    <t>Indooroopilly : Riverhills</t>
  </si>
  <si>
    <t>Mount Ommaney : Auchenflower</t>
  </si>
  <si>
    <t>Mount Ommaney : Toowong</t>
  </si>
  <si>
    <t>Ashgrove : Kenmore Hills</t>
  </si>
  <si>
    <t>Ashgrove : Graceville</t>
  </si>
  <si>
    <t>Mount Ommaney : St Lucia</t>
  </si>
  <si>
    <t>Indooroopilly : Enoggera</t>
  </si>
  <si>
    <t>Corinda : Ashgrove</t>
  </si>
  <si>
    <t>Corinda : Brookfield</t>
  </si>
  <si>
    <t>Mount Ommaney : Milton</t>
  </si>
  <si>
    <t>Ashgrove : Jindalee</t>
  </si>
  <si>
    <t>Mount Ommaney : Bardon</t>
  </si>
  <si>
    <t>Indooroopilly : Upper Brookfield</t>
  </si>
  <si>
    <t>Corinda : Red Hill</t>
  </si>
  <si>
    <t>Indooroopilly : The Gap</t>
  </si>
  <si>
    <t>Indooroopilly : Bellbowrie</t>
  </si>
  <si>
    <t>Kenmore : Enoggera</t>
  </si>
  <si>
    <t>Indooroopilly : Anstead</t>
  </si>
  <si>
    <t>Mount Ommaney : Pinjarra Hills</t>
  </si>
  <si>
    <t>Ashgrove : Corinda</t>
  </si>
  <si>
    <t>Ashgrove : Sherwood</t>
  </si>
  <si>
    <t>Ashgrove : Sinnamon Park</t>
  </si>
  <si>
    <t>Ashgrove : Brookfield</t>
  </si>
  <si>
    <t>Mount Ommaney : Pullenvale</t>
  </si>
  <si>
    <t>Indooroopilly : Moggill</t>
  </si>
  <si>
    <t>Mount Ommaney : Ashgrove</t>
  </si>
  <si>
    <t>Corinda : Enoggera</t>
  </si>
  <si>
    <t>Mount Ommaney : Red Hill</t>
  </si>
  <si>
    <t>Ashgrove : Mount Ommaney</t>
  </si>
  <si>
    <t>Corinda : Pinjarra Hills</t>
  </si>
  <si>
    <t>Corinda : The Gap</t>
  </si>
  <si>
    <t>Kenmore : Upper Kedron</t>
  </si>
  <si>
    <t>Kenmore : Ferny Grove</t>
  </si>
  <si>
    <t>Kenmore : Karana Downs</t>
  </si>
  <si>
    <t>Corinda : Pullenvale</t>
  </si>
  <si>
    <t>Mount Ommaney : Upper Brookfield</t>
  </si>
  <si>
    <t>Ashgrove : Jamboree Heights</t>
  </si>
  <si>
    <t>Mount Ommaney : Bellbowrie</t>
  </si>
  <si>
    <t>Ashgrove : Oxley</t>
  </si>
  <si>
    <t>Mount Ommaney : Enoggera</t>
  </si>
  <si>
    <t>Ashgrove : Westlake</t>
  </si>
  <si>
    <t>Ashgrove : Pinjarra Hills</t>
  </si>
  <si>
    <t>Kenmore : Mount Crosby</t>
  </si>
  <si>
    <t>Mount Ommaney : Anstead</t>
  </si>
  <si>
    <t>Mount Ommaney : The Gap</t>
  </si>
  <si>
    <t>Ashgrove : Middle Park</t>
  </si>
  <si>
    <t>Mount Ommaney : Moggill</t>
  </si>
  <si>
    <t>Corinda : Upper Brookfield</t>
  </si>
  <si>
    <t>Ashgrove : Pullenvale</t>
  </si>
  <si>
    <t>Corinda : Bellbowrie</t>
  </si>
  <si>
    <t>Ashgrove : Riverhills</t>
  </si>
  <si>
    <t>Indooroopilly : Upper Kedron</t>
  </si>
  <si>
    <t>Indooroopilly : Ferny Grove</t>
  </si>
  <si>
    <t>Corinda : Anstead</t>
  </si>
  <si>
    <t>Corinda : Moggill</t>
  </si>
  <si>
    <t>Indooroopilly : Karana Downs</t>
  </si>
  <si>
    <t>Ashgrove : Upper Brookfield</t>
  </si>
  <si>
    <t>Kenmore : Chuwar</t>
  </si>
  <si>
    <t>Ashgrove : Bellbowrie</t>
  </si>
  <si>
    <t>Ashgrove : Anstead</t>
  </si>
  <si>
    <t>Corinda : Upper Kedron</t>
  </si>
  <si>
    <t>Corinda : Ferny Grove</t>
  </si>
  <si>
    <t>Ashgrove : Moggill</t>
  </si>
  <si>
    <t>Indooroopilly : Mount Crosby</t>
  </si>
  <si>
    <t>Mount Ommaney : Upper Kedron</t>
  </si>
  <si>
    <t>Mount Ommaney : Ferny Grove</t>
  </si>
  <si>
    <t>Mount Ommaney : Chuwar</t>
  </si>
  <si>
    <t>Kenmore : Kholo</t>
  </si>
  <si>
    <t>Corinda : Chuwar</t>
  </si>
  <si>
    <t>Ashgrove : Karana Downs</t>
  </si>
  <si>
    <t>Mount Ommaney : Mount Crosby</t>
  </si>
  <si>
    <t>Indooroopilly : Kholo</t>
  </si>
  <si>
    <t>Mount Ommaney : Karana Downs</t>
  </si>
  <si>
    <t>Ashgrove : Mount Crosby</t>
  </si>
  <si>
    <t>Indooroopilly : Chuwar</t>
  </si>
  <si>
    <t>Corinda : Mount Crosby</t>
  </si>
  <si>
    <t>Corinda : Karana Downs</t>
  </si>
  <si>
    <t>Ashgrove : Kholo</t>
  </si>
  <si>
    <t>Ashgrove : Chuwar</t>
  </si>
  <si>
    <t>Mount Ommaney : Kholo</t>
  </si>
  <si>
    <t>Corinda : Kholo</t>
  </si>
  <si>
    <t>Distance</t>
  </si>
  <si>
    <t>Anstead</t>
  </si>
  <si>
    <t>Ashgrove</t>
  </si>
  <si>
    <t>Auchenflower</t>
  </si>
  <si>
    <t>Bardon</t>
  </si>
  <si>
    <t>Bellbowrie</t>
  </si>
  <si>
    <t>Brookfield</t>
  </si>
  <si>
    <t>Chapel Hill</t>
  </si>
  <si>
    <t>Chelmer</t>
  </si>
  <si>
    <t>Chuwar</t>
  </si>
  <si>
    <t>Corinda</t>
  </si>
  <si>
    <t>Enoggera</t>
  </si>
  <si>
    <t>Ferny Grove</t>
  </si>
  <si>
    <t>Fig Tree Pocket</t>
  </si>
  <si>
    <t>Graceville</t>
  </si>
  <si>
    <t>Indooroopilly</t>
  </si>
  <si>
    <t>Jamboree Heights</t>
  </si>
  <si>
    <t>Jindalee</t>
  </si>
  <si>
    <t>Karana Downs</t>
  </si>
  <si>
    <t>Kenmore</t>
  </si>
  <si>
    <t>Kenmore Hills</t>
  </si>
  <si>
    <t>Kholo</t>
  </si>
  <si>
    <t>Middle Park</t>
  </si>
  <si>
    <t>Milton</t>
  </si>
  <si>
    <t>Moggill</t>
  </si>
  <si>
    <t>Mount Crosby</t>
  </si>
  <si>
    <t>Mount Ommaney</t>
  </si>
  <si>
    <t>Oxley</t>
  </si>
  <si>
    <t>Pinjarra Hills</t>
  </si>
  <si>
    <t>Pullenvale</t>
  </si>
  <si>
    <t>Red Hill</t>
  </si>
  <si>
    <t>Riverhills</t>
  </si>
  <si>
    <t>Sherwood</t>
  </si>
  <si>
    <t>Sinnamon Park</t>
  </si>
  <si>
    <t>St Lucia</t>
  </si>
  <si>
    <t>Taringa</t>
  </si>
  <si>
    <t>The Gap</t>
  </si>
  <si>
    <t>Toowong</t>
  </si>
  <si>
    <t>Upper Brookfield</t>
  </si>
  <si>
    <t>Upper Kedron</t>
  </si>
  <si>
    <t>Westlake</t>
  </si>
  <si>
    <t>Serviced Total</t>
  </si>
  <si>
    <t>Distance Total</t>
  </si>
  <si>
    <t>Weekend getaway rent</t>
  </si>
  <si>
    <t>Weekend Premium Fee</t>
  </si>
  <si>
    <t>Midweek getaway rent</t>
  </si>
  <si>
    <t>Midweek Premium Fee</t>
  </si>
  <si>
    <t>Weekends Rented</t>
  </si>
  <si>
    <t>Standard Bookings</t>
  </si>
  <si>
    <t>Premium Bookings</t>
  </si>
  <si>
    <t>Midweek Rented</t>
  </si>
  <si>
    <t># Employees</t>
  </si>
  <si>
    <t>Employee Cost</t>
  </si>
  <si>
    <t>Employee Load</t>
  </si>
  <si>
    <t>Business Portion</t>
  </si>
  <si>
    <t>Owner Portion</t>
  </si>
  <si>
    <t>Cleaning Costs</t>
  </si>
  <si>
    <t>Sundry Expenses</t>
  </si>
  <si>
    <t>Weekend nights</t>
  </si>
  <si>
    <t>Bottle of wine</t>
  </si>
  <si>
    <t>Chocolates</t>
  </si>
  <si>
    <t>Weekend Premium Costs</t>
  </si>
  <si>
    <t>Midweek Premium Costs</t>
  </si>
  <si>
    <t>Premium Weekend Rent</t>
  </si>
  <si>
    <t>Standard Midweek Rent</t>
  </si>
  <si>
    <t>Premium Midweek Rent</t>
  </si>
  <si>
    <t>Total Income (Business Portion)</t>
  </si>
  <si>
    <t>Standard Weekend Cleaning Expenses</t>
  </si>
  <si>
    <t>Premium Weekend Cleaning Expenses</t>
  </si>
  <si>
    <t>Premium Midweek Cleaning Expenses</t>
  </si>
  <si>
    <t>Weekend Premium Expenses</t>
  </si>
  <si>
    <t>Midweek Premium Expenses</t>
  </si>
  <si>
    <t>Employee Costs</t>
  </si>
  <si>
    <t>Total Expenses</t>
  </si>
  <si>
    <t>Total Profit</t>
  </si>
  <si>
    <t>Properties in Suburb</t>
  </si>
  <si>
    <t>Total Suburbs</t>
  </si>
  <si>
    <t>Total Properties</t>
  </si>
  <si>
    <t>Median rent (ABS Data)</t>
  </si>
  <si>
    <t xml:space="preserve"> median_rent_weekly</t>
  </si>
  <si>
    <t>Macgregor (Qld)</t>
  </si>
  <si>
    <t>Tarragindi</t>
  </si>
  <si>
    <t>Algester</t>
  </si>
  <si>
    <t>Zillmere</t>
  </si>
  <si>
    <t>Beachmere - Sandstone Point</t>
  </si>
  <si>
    <t>Bribie Island</t>
  </si>
  <si>
    <t>Alexandra Hills</t>
  </si>
  <si>
    <t>Belmont - Gumdale</t>
  </si>
  <si>
    <t>McDowall</t>
  </si>
  <si>
    <t>Birkdale</t>
  </si>
  <si>
    <t>Capalaba</t>
  </si>
  <si>
    <t>Chermside West</t>
  </si>
  <si>
    <t>Thorneside</t>
  </si>
  <si>
    <t>Wellington Point</t>
  </si>
  <si>
    <t>Cleveland</t>
  </si>
  <si>
    <t>Ormiston</t>
  </si>
  <si>
    <t>Redland Bay</t>
  </si>
  <si>
    <t>Sheldon - Mount Cotton</t>
  </si>
  <si>
    <t>Thornlands</t>
  </si>
  <si>
    <t>Victoria Point</t>
  </si>
  <si>
    <t>Redland Islands</t>
  </si>
  <si>
    <t>Brisbane Port - Lytton</t>
  </si>
  <si>
    <t>Wavell Heights</t>
  </si>
  <si>
    <t>Boondall</t>
  </si>
  <si>
    <t>Brisbane Airport</t>
  </si>
  <si>
    <t>Manly - Lota</t>
  </si>
  <si>
    <t>Manly West</t>
  </si>
  <si>
    <t>Daisy Hill</t>
  </si>
  <si>
    <t>Murarrie</t>
  </si>
  <si>
    <t>Camp Hill</t>
  </si>
  <si>
    <t>Tingalpa</t>
  </si>
  <si>
    <t>Wakerley</t>
  </si>
  <si>
    <t>Wynnum</t>
  </si>
  <si>
    <t>Eagle Farm - Pinkenba</t>
  </si>
  <si>
    <t>Wynnum West - Hemmant</t>
  </si>
  <si>
    <t>Bald Hills</t>
  </si>
  <si>
    <t>Nundah</t>
  </si>
  <si>
    <t>Bridgeman Downs</t>
  </si>
  <si>
    <t>Carseldine</t>
  </si>
  <si>
    <t>Carina Heights</t>
  </si>
  <si>
    <t>Everton Park</t>
  </si>
  <si>
    <t>Aspley</t>
  </si>
  <si>
    <t>Chermside</t>
  </si>
  <si>
    <t>Geebung</t>
  </si>
  <si>
    <t>Kedron - Gordon Park</t>
  </si>
  <si>
    <t>Stafford</t>
  </si>
  <si>
    <t>Stafford Heights</t>
  </si>
  <si>
    <t>Northgate - Virginia</t>
  </si>
  <si>
    <t>Nudgee - Banyo</t>
  </si>
  <si>
    <t>Bracken Ridge</t>
  </si>
  <si>
    <t>Brighton (Qld)</t>
  </si>
  <si>
    <t>Deagon</t>
  </si>
  <si>
    <t>Taigum - Fitzgibbon</t>
  </si>
  <si>
    <t>Sandgate - Shorncliffe</t>
  </si>
  <si>
    <t>Cannon Hill</t>
  </si>
  <si>
    <t>Carina</t>
  </si>
  <si>
    <t>Carindale</t>
  </si>
  <si>
    <t>Annerley</t>
  </si>
  <si>
    <t>Coorparoo</t>
  </si>
  <si>
    <t>Fairfield - Dutton Park</t>
  </si>
  <si>
    <t>Greenslopes</t>
  </si>
  <si>
    <t>Holland Park</t>
  </si>
  <si>
    <t>Holland Park West</t>
  </si>
  <si>
    <t>Woolloongabba</t>
  </si>
  <si>
    <t>Yeronga</t>
  </si>
  <si>
    <t>Eight Mile Plains</t>
  </si>
  <si>
    <t>Mansfield (Qld)</t>
  </si>
  <si>
    <t>Mount Gravatt</t>
  </si>
  <si>
    <t>Rochedale - Burbank</t>
  </si>
  <si>
    <t>Upper Mount Gravatt</t>
  </si>
  <si>
    <t>Wishart</t>
  </si>
  <si>
    <t>Coopers Plains</t>
  </si>
  <si>
    <t>Salisbury - Nathan</t>
  </si>
  <si>
    <t>Moorooka</t>
  </si>
  <si>
    <t>Robertson</t>
  </si>
  <si>
    <t>Calamvale - Stretton</t>
  </si>
  <si>
    <t>Pallara - Willawong</t>
  </si>
  <si>
    <t>Parkinson - Drewvale</t>
  </si>
  <si>
    <t>Rocklea - Acacia Ridge</t>
  </si>
  <si>
    <t>Underwood</t>
  </si>
  <si>
    <t>Kuraby</t>
  </si>
  <si>
    <t>Runcorn</t>
  </si>
  <si>
    <t>Sunnybank</t>
  </si>
  <si>
    <t>Sunnybank Hills</t>
  </si>
  <si>
    <t>Woodridge</t>
  </si>
  <si>
    <t>Jindalee - Mount Ommaney</t>
  </si>
  <si>
    <t>Middle Park - Jamboree Heights</t>
  </si>
  <si>
    <t>Seventeen Mile Rocks - Sinnamon Park</t>
  </si>
  <si>
    <t>Bellbowrie - Moggill</t>
  </si>
  <si>
    <t>Brookfield - Kenmore Hills</t>
  </si>
  <si>
    <t>Pinjarra Hills - Pullenvale</t>
  </si>
  <si>
    <t>Chelmer - Graceville</t>
  </si>
  <si>
    <t>Mount Coot-tha</t>
  </si>
  <si>
    <t>Enoggera Reservoir</t>
  </si>
  <si>
    <t>Keperra</t>
  </si>
  <si>
    <t>Mitchelton</t>
  </si>
  <si>
    <t>Upper Kedron - Ferny Grove</t>
  </si>
  <si>
    <t>Brisbane City</t>
  </si>
  <si>
    <t>Fortitude Valley</t>
  </si>
  <si>
    <t>Highgate Hill</t>
  </si>
  <si>
    <t>South Brisbane</t>
  </si>
  <si>
    <t>Kangaroo Point</t>
  </si>
  <si>
    <t>Spring Hill</t>
  </si>
  <si>
    <t>New Farm</t>
  </si>
  <si>
    <t>Albion</t>
  </si>
  <si>
    <t>West End</t>
  </si>
  <si>
    <t>Balmoral</t>
  </si>
  <si>
    <t>Bulimba</t>
  </si>
  <si>
    <t>East Brisbane</t>
  </si>
  <si>
    <t>Ascot</t>
  </si>
  <si>
    <t>Hawthorne</t>
  </si>
  <si>
    <t>Morningside - Seven Hills</t>
  </si>
  <si>
    <t>Windsor</t>
  </si>
  <si>
    <t>Norman Park</t>
  </si>
  <si>
    <t>Alderley</t>
  </si>
  <si>
    <t>Morayfield - East</t>
  </si>
  <si>
    <t>Wamuran</t>
  </si>
  <si>
    <t>Clayfield</t>
  </si>
  <si>
    <t>Grange</t>
  </si>
  <si>
    <t>Kilcoy</t>
  </si>
  <si>
    <t>Woodford - D'Aguilar</t>
  </si>
  <si>
    <t>Hamilton (Qld)</t>
  </si>
  <si>
    <t>Hendra</t>
  </si>
  <si>
    <t>Narangba</t>
  </si>
  <si>
    <t>Upper Caboolture</t>
  </si>
  <si>
    <t>Kelvin Grove - Herston</t>
  </si>
  <si>
    <t>Newmarket</t>
  </si>
  <si>
    <t>Newstead - Bowen Hills</t>
  </si>
  <si>
    <t>Wilston</t>
  </si>
  <si>
    <t>Wooloowin - Lutwyche</t>
  </si>
  <si>
    <t>Paddington - Milton</t>
  </si>
  <si>
    <t>Red Hill (Qld)</t>
  </si>
  <si>
    <t>Inala - Richlands</t>
  </si>
  <si>
    <t>Lockyer Valley - East</t>
  </si>
  <si>
    <t>Lowood</t>
  </si>
  <si>
    <t>Rosewood</t>
  </si>
  <si>
    <t>Ipswich - North</t>
  </si>
  <si>
    <t>Darra - Sumner</t>
  </si>
  <si>
    <t>Durack</t>
  </si>
  <si>
    <t>Leichhardt - One Mile</t>
  </si>
  <si>
    <t>Springfield Lakes</t>
  </si>
  <si>
    <t>Beaudesert</t>
  </si>
  <si>
    <t>Forest Lake - Doolandella</t>
  </si>
  <si>
    <t>Carole Park</t>
  </si>
  <si>
    <t>Collingwood Park - Redbank</t>
  </si>
  <si>
    <t>Goodna</t>
  </si>
  <si>
    <t>Oxley (Qld)</t>
  </si>
  <si>
    <t>Wacol</t>
  </si>
  <si>
    <t>Boonah</t>
  </si>
  <si>
    <t>Esk</t>
  </si>
  <si>
    <t>Lake Manchester - England Creek</t>
  </si>
  <si>
    <t>Brassall</t>
  </si>
  <si>
    <t>Bundamba</t>
  </si>
  <si>
    <t>Churchill - Yamanto</t>
  </si>
  <si>
    <t>Ipswich - Central</t>
  </si>
  <si>
    <t>Ipswich - East</t>
  </si>
  <si>
    <t>Karalee - Barellan Point</t>
  </si>
  <si>
    <t>North Ipswich - Tivoli</t>
  </si>
  <si>
    <t>Edens Landing - Holmview</t>
  </si>
  <si>
    <t>Raceview</t>
  </si>
  <si>
    <t>Ripley</t>
  </si>
  <si>
    <t>Riverview</t>
  </si>
  <si>
    <t>Bellbird Park - Brookwater</t>
  </si>
  <si>
    <t>Camira - Gailes</t>
  </si>
  <si>
    <t>New Chum</t>
  </si>
  <si>
    <t>Redbank Plains</t>
  </si>
  <si>
    <t>Springfield</t>
  </si>
  <si>
    <t>Mount Warren Park</t>
  </si>
  <si>
    <t>Beenleigh</t>
  </si>
  <si>
    <t>Eagleby</t>
  </si>
  <si>
    <t>Wolffdene - Bahrs Scrub</t>
  </si>
  <si>
    <t>Boronia Heights - Park Ridge</t>
  </si>
  <si>
    <t>Browns Plains</t>
  </si>
  <si>
    <t>Chambers Flat - Logan Reserve</t>
  </si>
  <si>
    <t>Crestmead</t>
  </si>
  <si>
    <t>Greenbank Military Camp</t>
  </si>
  <si>
    <t>Hillcrest</t>
  </si>
  <si>
    <t>Marsden</t>
  </si>
  <si>
    <t>Munruben - Park Ridge South</t>
  </si>
  <si>
    <t>Waterford West</t>
  </si>
  <si>
    <t>Regents Park - Heritage Park</t>
  </si>
  <si>
    <t>Greenbank</t>
  </si>
  <si>
    <t>Jimboomba</t>
  </si>
  <si>
    <t>Bethania - Waterford</t>
  </si>
  <si>
    <t>Logan Village</t>
  </si>
  <si>
    <t>Cornubia - Carbrook</t>
  </si>
  <si>
    <t>Loganholme - Tanah Merah</t>
  </si>
  <si>
    <t>Shailer Park</t>
  </si>
  <si>
    <t>Loganlea</t>
  </si>
  <si>
    <t>Kingston (Qld.)</t>
  </si>
  <si>
    <t>Logan Central</t>
  </si>
  <si>
    <t>Rochedale South - Priestdale</t>
  </si>
  <si>
    <t>Slacks Creek</t>
  </si>
  <si>
    <t>Springwood</t>
  </si>
  <si>
    <t>Burpengary - East</t>
  </si>
  <si>
    <t>Caboolture</t>
  </si>
  <si>
    <t>Caboolture - South</t>
  </si>
  <si>
    <t>Margate - Woody Point</t>
  </si>
  <si>
    <t>Elimbah</t>
  </si>
  <si>
    <t>Burpengary</t>
  </si>
  <si>
    <t>Deception Bay</t>
  </si>
  <si>
    <t>Morayfield</t>
  </si>
  <si>
    <t>Clontarf</t>
  </si>
  <si>
    <t>Redcliffe</t>
  </si>
  <si>
    <t>Rothwell - Kippa-Ring</t>
  </si>
  <si>
    <t>Scarborough - Newport - Moreton Island</t>
  </si>
  <si>
    <t>Eatons Hill</t>
  </si>
  <si>
    <t>The Hills District</t>
  </si>
  <si>
    <t>Albany Creek</t>
  </si>
  <si>
    <t>Cashmere</t>
  </si>
  <si>
    <t>Dayboro</t>
  </si>
  <si>
    <t>Samford Valley</t>
  </si>
  <si>
    <t>Dakabin - Kallangur</t>
  </si>
  <si>
    <t>Murrumba Downs - Griffin</t>
  </si>
  <si>
    <t>North Lakes - Mango Hill</t>
  </si>
  <si>
    <t>Bray Park</t>
  </si>
  <si>
    <t>Lawnton</t>
  </si>
  <si>
    <t>Petrie</t>
  </si>
  <si>
    <t>Strathpine - Brendale</t>
  </si>
  <si>
    <t>Xin</t>
  </si>
  <si>
    <t>Wu</t>
  </si>
  <si>
    <t>Animesh</t>
  </si>
  <si>
    <t>Gupta</t>
  </si>
  <si>
    <t>Manju</t>
  </si>
  <si>
    <t>Chu Hua</t>
  </si>
  <si>
    <t xml:space="preserve">Daiyu </t>
  </si>
  <si>
    <t>Liu</t>
  </si>
  <si>
    <t xml:space="preserve">Fen </t>
  </si>
  <si>
    <t xml:space="preserve">Xiuying </t>
  </si>
  <si>
    <t>Wong</t>
  </si>
  <si>
    <t xml:space="preserve">Baozhai </t>
  </si>
  <si>
    <t>Wang</t>
  </si>
  <si>
    <t>Bikesh</t>
  </si>
  <si>
    <t>Raj</t>
  </si>
  <si>
    <t>Assumptions</t>
  </si>
  <si>
    <t>Latitude</t>
  </si>
  <si>
    <t>Longitude</t>
  </si>
  <si>
    <t xml:space="preserve"> sa2_code</t>
  </si>
  <si>
    <t>Suburb (Locality)</t>
  </si>
  <si>
    <t>SA2 MAINCODE 2016</t>
  </si>
  <si>
    <t>SA2 NAME 2016</t>
  </si>
  <si>
    <t>SPRING HILL</t>
  </si>
  <si>
    <t>BRISBANE</t>
  </si>
  <si>
    <t>BRISBANE ADELAIDE STREET</t>
  </si>
  <si>
    <t>BRISBANE CITY DC</t>
  </si>
  <si>
    <t>BRISBANE GPO</t>
  </si>
  <si>
    <t>BRISBANE-CITY</t>
  </si>
  <si>
    <t>PARLIAMENT HOUSE</t>
  </si>
  <si>
    <t>PETRIE TERRACE</t>
  </si>
  <si>
    <t>BRISBANE CITY</t>
  </si>
  <si>
    <t>CENTRAL PLAZA</t>
  </si>
  <si>
    <t>RIVERSIDE CENTRE</t>
  </si>
  <si>
    <t>WATERFRONT PLACE</t>
  </si>
  <si>
    <t>WINTERGARDEN</t>
  </si>
  <si>
    <t>BRISBANE ALBERT STREET BC</t>
  </si>
  <si>
    <t>GEORGE STREET</t>
  </si>
  <si>
    <t>NEW FARM</t>
  </si>
  <si>
    <t>TENERIFFE</t>
  </si>
  <si>
    <t>BOWEN BRIDGE</t>
  </si>
  <si>
    <t>BOWEN HILLS</t>
  </si>
  <si>
    <t>BRISBANE EXHIBITION</t>
  </si>
  <si>
    <t>FORTITUDE VALLEY</t>
  </si>
  <si>
    <t>FORTITUDE VALLEY BC</t>
  </si>
  <si>
    <t>HERSTON</t>
  </si>
  <si>
    <t>MAYNE</t>
  </si>
  <si>
    <t>NEWSTEAD</t>
  </si>
  <si>
    <t>ASCOT</t>
  </si>
  <si>
    <t>BRISBANE AIRPORT</t>
  </si>
  <si>
    <t>DOOMBEN</t>
  </si>
  <si>
    <t>HAMILTON</t>
  </si>
  <si>
    <t>HAMILTON CENTRAL</t>
  </si>
  <si>
    <t>WHINSTANES</t>
  </si>
  <si>
    <t>BULWER ISLAND</t>
  </si>
  <si>
    <t>MEEANDAH</t>
  </si>
  <si>
    <t>MYRTLETOWN</t>
  </si>
  <si>
    <t>PINKENBA</t>
  </si>
  <si>
    <t>EAGLE FARM</t>
  </si>
  <si>
    <t>EAGLE FARM BC</t>
  </si>
  <si>
    <t>ALBION</t>
  </si>
  <si>
    <t>ALBION BC</t>
  </si>
  <si>
    <t>ALBION DC</t>
  </si>
  <si>
    <t>BREAKFAST CREEK</t>
  </si>
  <si>
    <t>CLAYFIELD</t>
  </si>
  <si>
    <t>EAGLE JUNCTION</t>
  </si>
  <si>
    <t>HENDRA</t>
  </si>
  <si>
    <t>NUNDAH</t>
  </si>
  <si>
    <t>TOOMBUL</t>
  </si>
  <si>
    <t>WAVELL HEIGHTS</t>
  </si>
  <si>
    <t>WAVELL HEIGHTS NORTH</t>
  </si>
  <si>
    <t>NORTHGATE</t>
  </si>
  <si>
    <t>NORTHGATE MC</t>
  </si>
  <si>
    <t>BANYO</t>
  </si>
  <si>
    <t>NUDGEE</t>
  </si>
  <si>
    <t>NUDGEE BEACH</t>
  </si>
  <si>
    <t>VIRGINIA</t>
  </si>
  <si>
    <t>VIRGINIA BC</t>
  </si>
  <si>
    <t>VIRGINIA DC</t>
  </si>
  <si>
    <t>BRACKEN RIDGE</t>
  </si>
  <si>
    <t>BRIGHTON</t>
  </si>
  <si>
    <t>BRIGHTON EVENTIDE</t>
  </si>
  <si>
    <t>BRIGHTON NATHAN STREET</t>
  </si>
  <si>
    <t>DEAGON</t>
  </si>
  <si>
    <t>NASHVILLE</t>
  </si>
  <si>
    <t>SANDGATE</t>
  </si>
  <si>
    <t>SANDGATE DC</t>
  </si>
  <si>
    <t>SHORNCLIFFE</t>
  </si>
  <si>
    <t>FITZGIBBON</t>
  </si>
  <si>
    <t>TAIGUM</t>
  </si>
  <si>
    <t>CLONTARF</t>
  </si>
  <si>
    <t>CLONTARF BEACH</t>
  </si>
  <si>
    <t>CLONTARF DC</t>
  </si>
  <si>
    <t>HUMPYBONG</t>
  </si>
  <si>
    <t>MARGATE</t>
  </si>
  <si>
    <t>MARGATE BEACH</t>
  </si>
  <si>
    <t>SCOTTS POINT</t>
  </si>
  <si>
    <t>WOODY POINT</t>
  </si>
  <si>
    <t>NEWPORT</t>
  </si>
  <si>
    <t>REDCLIFFE</t>
  </si>
  <si>
    <t>REDCLIFFE NORTH</t>
  </si>
  <si>
    <t>SCARBOROUGH</t>
  </si>
  <si>
    <t>KIPPA-RING</t>
  </si>
  <si>
    <t>ROTHWELL</t>
  </si>
  <si>
    <t>BULWER</t>
  </si>
  <si>
    <t>CAPE MORETON</t>
  </si>
  <si>
    <t>COWAN COWAN</t>
  </si>
  <si>
    <t>KOORINGAL</t>
  </si>
  <si>
    <t>TANGALOOMA</t>
  </si>
  <si>
    <t>MORETON ISLAND</t>
  </si>
  <si>
    <t>ROYAL BRISBANE HOSPITAL</t>
  </si>
  <si>
    <t>EILDON HILL</t>
  </si>
  <si>
    <t>KALINGA</t>
  </si>
  <si>
    <t>LUTWYCHE</t>
  </si>
  <si>
    <t>WINDSOR</t>
  </si>
  <si>
    <t>WOOLOOWIN</t>
  </si>
  <si>
    <t>GLEN KEDRON</t>
  </si>
  <si>
    <t>GORDON PARK</t>
  </si>
  <si>
    <t>KEDRON</t>
  </si>
  <si>
    <t>CHERMSIDE</t>
  </si>
  <si>
    <t>CHERMSIDE BC</t>
  </si>
  <si>
    <t>CHERMSIDE CENTRE</t>
  </si>
  <si>
    <t>CHERMSIDE SOUTH</t>
  </si>
  <si>
    <t>CHERMSIDE WEST</t>
  </si>
  <si>
    <t>CRAIGSLEA</t>
  </si>
  <si>
    <t>ASPLEY</t>
  </si>
  <si>
    <t>BOONDALL</t>
  </si>
  <si>
    <t>CARSELDINE</t>
  </si>
  <si>
    <t>GEEBUNG</t>
  </si>
  <si>
    <t>ZILLMERE</t>
  </si>
  <si>
    <t>ALBANY CREEK</t>
  </si>
  <si>
    <t>BRIDGEMAN DOWNS</t>
  </si>
  <si>
    <t>CASHS CROSSING</t>
  </si>
  <si>
    <t>BALD HILLS</t>
  </si>
  <si>
    <t>EATONS HILL</t>
  </si>
  <si>
    <t>ALDERLEY</t>
  </si>
  <si>
    <t>ENOGGERA</t>
  </si>
  <si>
    <t>GAYTHORNE</t>
  </si>
  <si>
    <t>GRANGE</t>
  </si>
  <si>
    <t>NEWMARKET</t>
  </si>
  <si>
    <t>THE GRANGE</t>
  </si>
  <si>
    <t>WILSTON</t>
  </si>
  <si>
    <t>BROOKSIDE CENTRE</t>
  </si>
  <si>
    <t>EVERTON HILLS</t>
  </si>
  <si>
    <t>EVERTON PARK</t>
  </si>
  <si>
    <t>MCDOWALL</t>
  </si>
  <si>
    <t>MITCHELTON</t>
  </si>
  <si>
    <t>OXFORD PARK</t>
  </si>
  <si>
    <t>SOMERSET HILLS</t>
  </si>
  <si>
    <t>STAFFORD</t>
  </si>
  <si>
    <t>STAFFORD BC</t>
  </si>
  <si>
    <t>STAFFORD CITY</t>
  </si>
  <si>
    <t>STAFFORD DC</t>
  </si>
  <si>
    <t>STAFFORD HEIGHTS</t>
  </si>
  <si>
    <t>ARANA HILLS</t>
  </si>
  <si>
    <t>GROVELY</t>
  </si>
  <si>
    <t>KEPERRA</t>
  </si>
  <si>
    <t>BUNYA</t>
  </si>
  <si>
    <t>FERNY GROVE</t>
  </si>
  <si>
    <t>FERNY HILLS</t>
  </si>
  <si>
    <t>FERNY HILLS DC</t>
  </si>
  <si>
    <t>KEDRON UPPER</t>
  </si>
  <si>
    <t>UPPER KEDRON</t>
  </si>
  <si>
    <t>BALLYMORE</t>
  </si>
  <si>
    <t>ITHACA</t>
  </si>
  <si>
    <t>KELVIN GROVE</t>
  </si>
  <si>
    <t>KELVIN GROVE BC</t>
  </si>
  <si>
    <t>KELVIN GROVE DC</t>
  </si>
  <si>
    <t>NORMANBY</t>
  </si>
  <si>
    <t>RED HILL</t>
  </si>
  <si>
    <t>ASHGROVE EAST</t>
  </si>
  <si>
    <t>ASHGROVE</t>
  </si>
  <si>
    <t>ASHGROVE WEST</t>
  </si>
  <si>
    <t>DORRINGTON</t>
  </si>
  <si>
    <t>ST JOHNS WOOD</t>
  </si>
  <si>
    <t>THE GAP</t>
  </si>
  <si>
    <t>BAROONA</t>
  </si>
  <si>
    <t>MILTON</t>
  </si>
  <si>
    <t>MILTON BC</t>
  </si>
  <si>
    <t>PADDINGTON</t>
  </si>
  <si>
    <t>ROSALIE</t>
  </si>
  <si>
    <t>BARDON</t>
  </si>
  <si>
    <t>BARDON WEST</t>
  </si>
  <si>
    <t>JUBILEE</t>
  </si>
  <si>
    <t>RAINWORTH</t>
  </si>
  <si>
    <t>AUCHENFLOWER</t>
  </si>
  <si>
    <t>MOUNT COOT-THA</t>
  </si>
  <si>
    <t>STUARTHOLME</t>
  </si>
  <si>
    <t>TOOWONG</t>
  </si>
  <si>
    <t>TOOWONG BC</t>
  </si>
  <si>
    <t>TOOWONG DC</t>
  </si>
  <si>
    <t>TORWOOD</t>
  </si>
  <si>
    <t>IRONSIDE</t>
  </si>
  <si>
    <t>ST LUCIA</t>
  </si>
  <si>
    <t>ST LUCIA SOUTH</t>
  </si>
  <si>
    <t>CHELMER</t>
  </si>
  <si>
    <t>INDOOROOPILLY</t>
  </si>
  <si>
    <t>INDOOROOPILLY CENTRE</t>
  </si>
  <si>
    <t>LONG POCKET</t>
  </si>
  <si>
    <t>TARINGA</t>
  </si>
  <si>
    <t>BROOKFIELD</t>
  </si>
  <si>
    <t>CHAPEL HILL</t>
  </si>
  <si>
    <t>FIG TREE POCKET</t>
  </si>
  <si>
    <t>KENMORE</t>
  </si>
  <si>
    <t>KENMORE DC</t>
  </si>
  <si>
    <t>KENMORE EAST</t>
  </si>
  <si>
    <t>KENMORE HILLS</t>
  </si>
  <si>
    <t>LONE PINE</t>
  </si>
  <si>
    <t>PINJARRA HILLS</t>
  </si>
  <si>
    <t>PULLENVALE</t>
  </si>
  <si>
    <t>UPPER BROOKFIELD</t>
  </si>
  <si>
    <t>ANSTEAD</t>
  </si>
  <si>
    <t>BELLBOWRIE</t>
  </si>
  <si>
    <t>MOGGILL</t>
  </si>
  <si>
    <t>PRIORS POCKET</t>
  </si>
  <si>
    <t>UNIVERSITY OF QUEENSLAND</t>
  </si>
  <si>
    <t>SEVENTEEN MILE ROCKS</t>
  </si>
  <si>
    <t>SINNAMON PARK</t>
  </si>
  <si>
    <t>MIDDLE PARK</t>
  </si>
  <si>
    <t>MOUNT OMMANEY</t>
  </si>
  <si>
    <t>RIVERHILLS</t>
  </si>
  <si>
    <t>SUMNER</t>
  </si>
  <si>
    <t>SUMNER PARK BC</t>
  </si>
  <si>
    <t>WESTLAKE</t>
  </si>
  <si>
    <t>JAMBOREE HEIGHTS</t>
  </si>
  <si>
    <t>JINDALEE</t>
  </si>
  <si>
    <t>CORINDA</t>
  </si>
  <si>
    <t>GRACEVILLE</t>
  </si>
  <si>
    <t>GRACEVILLE EAST</t>
  </si>
  <si>
    <t>OXLEY</t>
  </si>
  <si>
    <t>SHERWOOD</t>
  </si>
  <si>
    <t>DARRA</t>
  </si>
  <si>
    <t>WACOL</t>
  </si>
  <si>
    <t>WACOL EAST IMMIGRATION CENTRE</t>
  </si>
  <si>
    <t>DOOLANDELLA</t>
  </si>
  <si>
    <t>DURACK</t>
  </si>
  <si>
    <t>INALA</t>
  </si>
  <si>
    <t>INALA EAST</t>
  </si>
  <si>
    <t>INALA HEIGHTS</t>
  </si>
  <si>
    <t>INALA WEST</t>
  </si>
  <si>
    <t>RICHLANDS</t>
  </si>
  <si>
    <t>RICHLANDS BC</t>
  </si>
  <si>
    <t>RICHLANDS DC</t>
  </si>
  <si>
    <t>SERVICETON</t>
  </si>
  <si>
    <t>ELLEN GROVE</t>
  </si>
  <si>
    <t>FOREST LAKE</t>
  </si>
  <si>
    <t>HIGHGATE HILL</t>
  </si>
  <si>
    <t>MATER HILL</t>
  </si>
  <si>
    <t>MATER HOSPITAL</t>
  </si>
  <si>
    <t>SOUTH BANK</t>
  </si>
  <si>
    <t>SOUTH BRISBANE</t>
  </si>
  <si>
    <t>SOUTH BRISBANE BC</t>
  </si>
  <si>
    <t>WEST END</t>
  </si>
  <si>
    <t>BURANDA</t>
  </si>
  <si>
    <t>DUTTON PARK</t>
  </si>
  <si>
    <t>PRINCESS ALEXANDRA HOSPITAL</t>
  </si>
  <si>
    <t>WOOLLOONGABBA</t>
  </si>
  <si>
    <t>ANNERLEY</t>
  </si>
  <si>
    <t>ANNERLEY DC</t>
  </si>
  <si>
    <t>FAIRFIELD</t>
  </si>
  <si>
    <t>FAIRFIELD GARDENS</t>
  </si>
  <si>
    <t>THOMPSON ESTATE</t>
  </si>
  <si>
    <t>YERONGA</t>
  </si>
  <si>
    <t>YERONGA WEST</t>
  </si>
  <si>
    <t>CLIFTON HILL</t>
  </si>
  <si>
    <t>MOOROOKA</t>
  </si>
  <si>
    <t>MOORVALE</t>
  </si>
  <si>
    <t>TENNYSON</t>
  </si>
  <si>
    <t>YEERONGPILLY</t>
  </si>
  <si>
    <t>BRISBANE MARKET</t>
  </si>
  <si>
    <t>ROCKLEA</t>
  </si>
  <si>
    <t>ROCKLEA DC</t>
  </si>
  <si>
    <t>SALISBURY</t>
  </si>
  <si>
    <t>SALISBURY EAST</t>
  </si>
  <si>
    <t>ARCHERFIELD BC</t>
  </si>
  <si>
    <t>ARCHERFIELD</t>
  </si>
  <si>
    <t>COOPERS PLAINS</t>
  </si>
  <si>
    <t>ALTANDI</t>
  </si>
  <si>
    <t>BANOON</t>
  </si>
  <si>
    <t>MACGREGOR</t>
  </si>
  <si>
    <t>ROBERTSON</t>
  </si>
  <si>
    <t>SUNNYBANK</t>
  </si>
  <si>
    <t>SUNNYBANK HILLS</t>
  </si>
  <si>
    <t>SUNNYBANK SOUTH</t>
  </si>
  <si>
    <t>HEATHWOOD DF</t>
  </si>
  <si>
    <t>ACACIA RIDGE</t>
  </si>
  <si>
    <t>ACACIA RIDGE BC</t>
  </si>
  <si>
    <t>ACACIA RIDGE DC</t>
  </si>
  <si>
    <t>HEATHWOOD</t>
  </si>
  <si>
    <t>LARAPINTA</t>
  </si>
  <si>
    <t>PALLARA</t>
  </si>
  <si>
    <t>WILLAWONG</t>
  </si>
  <si>
    <t>GRIFFITH UNIVERSITY</t>
  </si>
  <si>
    <t>NATHAN</t>
  </si>
  <si>
    <t>KURABY</t>
  </si>
  <si>
    <t>EIGHT MILE PLAINS</t>
  </si>
  <si>
    <t>FRUITGROVE</t>
  </si>
  <si>
    <t>RUNCORN</t>
  </si>
  <si>
    <t>KINGSTON</t>
  </si>
  <si>
    <t>LOGAN CENTRAL</t>
  </si>
  <si>
    <t>LOGAN CITY BC</t>
  </si>
  <si>
    <t>LOGAN CITY DC</t>
  </si>
  <si>
    <t>TRINDER PARK</t>
  </si>
  <si>
    <t>WOODRIDGE</t>
  </si>
  <si>
    <t>WOODRIDGE EAST</t>
  </si>
  <si>
    <t>ALGESTER</t>
  </si>
  <si>
    <t>PARKINSON</t>
  </si>
  <si>
    <t>CALAMVALE</t>
  </si>
  <si>
    <t>DREWVALE</t>
  </si>
  <si>
    <t>STRETTON</t>
  </si>
  <si>
    <t>BERRINBA</t>
  </si>
  <si>
    <t>KARAWATHA</t>
  </si>
  <si>
    <t>BROWNS PLAINS</t>
  </si>
  <si>
    <t>BROWNS PLAINS BC</t>
  </si>
  <si>
    <t>BROWNSLEIGH</t>
  </si>
  <si>
    <t>FORESTDALE</t>
  </si>
  <si>
    <t>HERITAGE PARK</t>
  </si>
  <si>
    <t>HILLCREST</t>
  </si>
  <si>
    <t>REGENTS PARK</t>
  </si>
  <si>
    <t>UNDERWOOD</t>
  </si>
  <si>
    <t>GREENSLOPES</t>
  </si>
  <si>
    <t>LORETO HILL</t>
  </si>
  <si>
    <t>STONES CORNER</t>
  </si>
  <si>
    <t>EKIBIN</t>
  </si>
  <si>
    <t>HOLLAND PARK</t>
  </si>
  <si>
    <t>HOLLAND PARK EAST</t>
  </si>
  <si>
    <t>HOLLAND PARK WEST</t>
  </si>
  <si>
    <t>MOUNT THOMPSON</t>
  </si>
  <si>
    <t>TARRAGINDI</t>
  </si>
  <si>
    <t>WELLERS HILL</t>
  </si>
  <si>
    <t>MANSFIELD</t>
  </si>
  <si>
    <t>MANSFIELD BC</t>
  </si>
  <si>
    <t>MANSFIELD DC</t>
  </si>
  <si>
    <t>MOUNT GRAVATT</t>
  </si>
  <si>
    <t>MOUNT GRAVATT EAST</t>
  </si>
  <si>
    <t>UPPER MOUNT GRAVATT</t>
  </si>
  <si>
    <t>UPPER MOUNT GRAVATT BC</t>
  </si>
  <si>
    <t>WISHART</t>
  </si>
  <si>
    <t>PRIESTS GULLY</t>
  </si>
  <si>
    <t>ROCHEDALE</t>
  </si>
  <si>
    <t>ROCHEDALE SOUTH</t>
  </si>
  <si>
    <t>SILVERBARK RIDGE</t>
  </si>
  <si>
    <t>BORONIA HEIGHTS</t>
  </si>
  <si>
    <t>GREENBANK</t>
  </si>
  <si>
    <t>LYONS</t>
  </si>
  <si>
    <t>NEW BEITH</t>
  </si>
  <si>
    <t>MUNRUBEN</t>
  </si>
  <si>
    <t>PARK RIDGE</t>
  </si>
  <si>
    <t>PARK RIDGE SOUTH</t>
  </si>
  <si>
    <t>CHATSWOOD HILLS</t>
  </si>
  <si>
    <t>DAISY HILL</t>
  </si>
  <si>
    <t>PRIESTDALE</t>
  </si>
  <si>
    <t>SLACKS CREEK</t>
  </si>
  <si>
    <t>SPRINGWOOD</t>
  </si>
  <si>
    <t>SPRINGWOOD BC</t>
  </si>
  <si>
    <t>KIMBERLEY PARK</t>
  </si>
  <si>
    <t>LOGAN HYPERDOME BC</t>
  </si>
  <si>
    <t>SHAILER PARK</t>
  </si>
  <si>
    <t>TANAH MERAH</t>
  </si>
  <si>
    <t>LOGANDALE</t>
  </si>
  <si>
    <t>LOGANHOLME</t>
  </si>
  <si>
    <t>LOGANHOLME BC</t>
  </si>
  <si>
    <t>LOGANHOLME DC</t>
  </si>
  <si>
    <t>CARBROOK</t>
  </si>
  <si>
    <t>CORNUBIA</t>
  </si>
  <si>
    <t>LOGANLEA</t>
  </si>
  <si>
    <t>MEADOWBROOK</t>
  </si>
  <si>
    <t>CRESTMEAD</t>
  </si>
  <si>
    <t>CRESTMEAD DC</t>
  </si>
  <si>
    <t>MARSDEN</t>
  </si>
  <si>
    <t>MARSDEN POSTAL DEPOT</t>
  </si>
  <si>
    <t>CHAMBERS FLAT</t>
  </si>
  <si>
    <t>LOGAN RESERVE</t>
  </si>
  <si>
    <t>WATERFORD</t>
  </si>
  <si>
    <t>WATERFORD WEST</t>
  </si>
  <si>
    <t>COORPAROO</t>
  </si>
  <si>
    <t>COORPAROO BC</t>
  </si>
  <si>
    <t>COORPAROO DC</t>
  </si>
  <si>
    <t>CAMP HILL</t>
  </si>
  <si>
    <t>CARINA</t>
  </si>
  <si>
    <t>CARINA HEIGHTS</t>
  </si>
  <si>
    <t>CARINA NORTH</t>
  </si>
  <si>
    <t>CARINDALE</t>
  </si>
  <si>
    <t>WHITES HILL</t>
  </si>
  <si>
    <t>BELMONT</t>
  </si>
  <si>
    <t>BELMONT HEIGHTS</t>
  </si>
  <si>
    <t>GUMDALE</t>
  </si>
  <si>
    <t>RANSOME</t>
  </si>
  <si>
    <t>WAKERLEY</t>
  </si>
  <si>
    <t>CHANDLER</t>
  </si>
  <si>
    <t>BURBANK</t>
  </si>
  <si>
    <t>MACKENZIE</t>
  </si>
  <si>
    <t>CAPALABA</t>
  </si>
  <si>
    <t>CAPALABA BC</t>
  </si>
  <si>
    <t>CAPALABA DC</t>
  </si>
  <si>
    <t>CAPALABA WEST</t>
  </si>
  <si>
    <t>SHELDON</t>
  </si>
  <si>
    <t>THORNESIDE</t>
  </si>
  <si>
    <t>BIRKDALE</t>
  </si>
  <si>
    <t>EROBIN</t>
  </si>
  <si>
    <t>ORMISTON</t>
  </si>
  <si>
    <t>WELLINGTON POINT</t>
  </si>
  <si>
    <t>ALEXANDRA HILLS</t>
  </si>
  <si>
    <t>CLEVELAND</t>
  </si>
  <si>
    <t>CLEVELAND DC</t>
  </si>
  <si>
    <t>PINKLANDS</t>
  </si>
  <si>
    <t>THORNLANDS</t>
  </si>
  <si>
    <t>MOUNT COTTON</t>
  </si>
  <si>
    <t>POINT HALLORAN</t>
  </si>
  <si>
    <t>POINT TALBURPIN</t>
  </si>
  <si>
    <t>REDLAND BAY</t>
  </si>
  <si>
    <t>VICTORIA POINT</t>
  </si>
  <si>
    <t>VICTORIA POINT WEST</t>
  </si>
  <si>
    <t>EAST BRISBANE</t>
  </si>
  <si>
    <t>KANGAROO POINT</t>
  </si>
  <si>
    <t>STANLEY BRIDGE</t>
  </si>
  <si>
    <t>CANNON HILL</t>
  </si>
  <si>
    <t>COLMSLIE</t>
  </si>
  <si>
    <t>MORNINGSIDE</t>
  </si>
  <si>
    <t>NORMAN PARK</t>
  </si>
  <si>
    <t>SEVEN HILLS</t>
  </si>
  <si>
    <t>BALMORAL</t>
  </si>
  <si>
    <t>BULIMBA</t>
  </si>
  <si>
    <t>GALLOWAYS HILL</t>
  </si>
  <si>
    <t>Northern Peninsula</t>
  </si>
  <si>
    <t>HAWTHORNE</t>
  </si>
  <si>
    <t>MURARRIE</t>
  </si>
  <si>
    <t>TINGALPA</t>
  </si>
  <si>
    <t>TINGALPA BC</t>
  </si>
  <si>
    <t>TINGALPA DC</t>
  </si>
  <si>
    <t>DOBOY</t>
  </si>
  <si>
    <t>HEMMANT</t>
  </si>
  <si>
    <t>PORT OF BRISBANE</t>
  </si>
  <si>
    <t>LINDUM</t>
  </si>
  <si>
    <t>LYTTON</t>
  </si>
  <si>
    <t>WYNNUM</t>
  </si>
  <si>
    <t>WYNNUM CENTRAL</t>
  </si>
  <si>
    <t>WYNNUM NORTH</t>
  </si>
  <si>
    <t>WYNNUM PLAZA</t>
  </si>
  <si>
    <t>WYNNUM WEST</t>
  </si>
  <si>
    <t>LOTA</t>
  </si>
  <si>
    <t>MANLY</t>
  </si>
  <si>
    <t>MANLY WEST</t>
  </si>
  <si>
    <t>AMITY</t>
  </si>
  <si>
    <t>AMITY POINT</t>
  </si>
  <si>
    <t>DUNWICH</t>
  </si>
  <si>
    <t>POINT LOOKOUT</t>
  </si>
  <si>
    <t>NORTH STRADBROKE ISLAND</t>
  </si>
  <si>
    <t>COOCHIEMUDLO ISLAND</t>
  </si>
  <si>
    <t>KARRAGARRA ISLAND</t>
  </si>
  <si>
    <t>LAMB ISLAND</t>
  </si>
  <si>
    <t>MACLEAY ISLAND</t>
  </si>
  <si>
    <t>PEEL ISLAND</t>
  </si>
  <si>
    <t>PERULPA ISLAND</t>
  </si>
  <si>
    <t>RUSSELL ISLAND</t>
  </si>
  <si>
    <t>BETHANIA</t>
  </si>
  <si>
    <t>KAIRABAH</t>
  </si>
  <si>
    <t>ALBERTON</t>
  </si>
  <si>
    <t>Jacobs Well - Alberton</t>
  </si>
  <si>
    <t>BAHRS SCRUB</t>
  </si>
  <si>
    <t>BANNOCKBURN</t>
  </si>
  <si>
    <t>BEENLEIGH</t>
  </si>
  <si>
    <t>BELIVAH</t>
  </si>
  <si>
    <t>BUCCAN</t>
  </si>
  <si>
    <t>CABBAGE TREE POINT</t>
  </si>
  <si>
    <t>CEDAR CREEK</t>
  </si>
  <si>
    <t>Upper Coomera - Willow Vale</t>
  </si>
  <si>
    <t>EAGLEBY</t>
  </si>
  <si>
    <t>EDENS LANDING</t>
  </si>
  <si>
    <t>HOLMVIEW</t>
  </si>
  <si>
    <t>LOGAN VILLAGE</t>
  </si>
  <si>
    <t>LUSCOMBE</t>
  </si>
  <si>
    <t>Ormeau - Yatala</t>
  </si>
  <si>
    <t>MOUNT WARREN PARK</t>
  </si>
  <si>
    <t>STAPYLTON</t>
  </si>
  <si>
    <t>STEIGLITZ</t>
  </si>
  <si>
    <t>WINDAROO</t>
  </si>
  <si>
    <t>WOLFFDENE</t>
  </si>
  <si>
    <t>WOONGOOLBA</t>
  </si>
  <si>
    <t>YARRABILBA</t>
  </si>
  <si>
    <t>YATALA</t>
  </si>
  <si>
    <t>YATALA DC</t>
  </si>
  <si>
    <t>YELLOW WOOD</t>
  </si>
  <si>
    <t>BURNSIDE</t>
  </si>
  <si>
    <t>GILBERTON</t>
  </si>
  <si>
    <t>HALFWAY CREEK</t>
  </si>
  <si>
    <t>JACOBS WELL</t>
  </si>
  <si>
    <t>KINGSHOLME</t>
  </si>
  <si>
    <t>NORWELL</t>
  </si>
  <si>
    <t>ORMEAU</t>
  </si>
  <si>
    <t>ORMEAU HILLS</t>
  </si>
  <si>
    <t>CANOWINDRA</t>
  </si>
  <si>
    <t>Pimpama</t>
  </si>
  <si>
    <t>COOMERA</t>
  </si>
  <si>
    <t>Coomera</t>
  </si>
  <si>
    <t>PIMPAMA</t>
  </si>
  <si>
    <t>UPPER COOMERA</t>
  </si>
  <si>
    <t>WILLOW VALE</t>
  </si>
  <si>
    <t>GUANABA</t>
  </si>
  <si>
    <t>Guanaba - Springbrook</t>
  </si>
  <si>
    <t>MAUDSLAND</t>
  </si>
  <si>
    <t>Oxenford - Maudsland</t>
  </si>
  <si>
    <t>OXENFORD</t>
  </si>
  <si>
    <t>STUDIO VILLAGE</t>
  </si>
  <si>
    <t>WONGAWALLAN</t>
  </si>
  <si>
    <t>ADVANCETOWN</t>
  </si>
  <si>
    <t>BEECHMONT</t>
  </si>
  <si>
    <t>Tamborine - Canungra</t>
  </si>
  <si>
    <t>BINNA BURRA</t>
  </si>
  <si>
    <t>CARRARA</t>
  </si>
  <si>
    <t>Carrara</t>
  </si>
  <si>
    <t>CLAGIRABA</t>
  </si>
  <si>
    <t>GAVEN</t>
  </si>
  <si>
    <t>Pacific Pines - Gaven</t>
  </si>
  <si>
    <t>GILSTON</t>
  </si>
  <si>
    <t>Nerang - Mount Nathan</t>
  </si>
  <si>
    <t>HIGHLAND PARK</t>
  </si>
  <si>
    <t>Highland Park</t>
  </si>
  <si>
    <t>LATIMER</t>
  </si>
  <si>
    <t>Worongary - Tallai</t>
  </si>
  <si>
    <t>LOWER BEECHMONT</t>
  </si>
  <si>
    <t>MOUNT NATHAN</t>
  </si>
  <si>
    <t>NATURAL BRIDGE</t>
  </si>
  <si>
    <t>NERANG</t>
  </si>
  <si>
    <t>NERANG BC</t>
  </si>
  <si>
    <t>NERANG DC</t>
  </si>
  <si>
    <t>NUMINBAH VALLEY</t>
  </si>
  <si>
    <t>PACIFIC PINES</t>
  </si>
  <si>
    <t>PINDARI HILLS</t>
  </si>
  <si>
    <t>SOUTHERN LAMINGTON</t>
  </si>
  <si>
    <t>HELENSVALE TOWN CENTRE</t>
  </si>
  <si>
    <t>Helensvale</t>
  </si>
  <si>
    <t>BOYKAMBIL</t>
  </si>
  <si>
    <t>Hope Island</t>
  </si>
  <si>
    <t>HELENSVALE</t>
  </si>
  <si>
    <t>HOPE ISLAND</t>
  </si>
  <si>
    <t>MONTEREY KEYS</t>
  </si>
  <si>
    <t>SANCTUARY COVE</t>
  </si>
  <si>
    <t>SANTA BARBARA</t>
  </si>
  <si>
    <t>NERANWOOD</t>
  </si>
  <si>
    <t>Mudgeeraba - Bonogin</t>
  </si>
  <si>
    <t>AUSTINVILLE</t>
  </si>
  <si>
    <t>BONOGIN</t>
  </si>
  <si>
    <t>MUDGEERABA</t>
  </si>
  <si>
    <t>SPRINGBROOK</t>
  </si>
  <si>
    <t>TALLAI</t>
  </si>
  <si>
    <t>WORONGARY</t>
  </si>
  <si>
    <t>ARUNDEL</t>
  </si>
  <si>
    <t>Arundel</t>
  </si>
  <si>
    <t>ARUNDEL BC</t>
  </si>
  <si>
    <t>ARUNDEL DC</t>
  </si>
  <si>
    <t>ASHMORE</t>
  </si>
  <si>
    <t>Ashmore</t>
  </si>
  <si>
    <t>ASHMORE CITY</t>
  </si>
  <si>
    <t>MOLENDINAR</t>
  </si>
  <si>
    <t>Molendinar</t>
  </si>
  <si>
    <t>PARKWOOD</t>
  </si>
  <si>
    <t>Parkwood</t>
  </si>
  <si>
    <t>AUSTRALIA FAIR</t>
  </si>
  <si>
    <t>Southport - North</t>
  </si>
  <si>
    <t>CHIRN PARK</t>
  </si>
  <si>
    <t>Labrador</t>
  </si>
  <si>
    <t>KEEBRA PARK</t>
  </si>
  <si>
    <t>Southport - South</t>
  </si>
  <si>
    <t>LABRADOR</t>
  </si>
  <si>
    <t>SOUTHPORT</t>
  </si>
  <si>
    <t>SOUTHPORT BC</t>
  </si>
  <si>
    <t>SOUTHPORT PARK</t>
  </si>
  <si>
    <t>SUNDALE</t>
  </si>
  <si>
    <t>ANGLERS PARADISE</t>
  </si>
  <si>
    <t>Runaway Bay</t>
  </si>
  <si>
    <t>BIGGERA WATERS</t>
  </si>
  <si>
    <t>Biggera Waters</t>
  </si>
  <si>
    <t>COOMBABAH</t>
  </si>
  <si>
    <t>Coombabah</t>
  </si>
  <si>
    <t>CURRIGEE</t>
  </si>
  <si>
    <t>HOLLYWELL</t>
  </si>
  <si>
    <t>Paradise Point - Hollywell</t>
  </si>
  <si>
    <t>PARADISE POINT</t>
  </si>
  <si>
    <t>PARADISE POINT KEYS</t>
  </si>
  <si>
    <t>RUNAWAY BAY</t>
  </si>
  <si>
    <t>SOUTH STRADBROKE</t>
  </si>
  <si>
    <t>SOVEREIGN ISLANDS</t>
  </si>
  <si>
    <t>BENOWA</t>
  </si>
  <si>
    <t>Benowa</t>
  </si>
  <si>
    <t>BUNDALL</t>
  </si>
  <si>
    <t>Bundall</t>
  </si>
  <si>
    <t>BUNDALL BC</t>
  </si>
  <si>
    <t>BUNDALL DC</t>
  </si>
  <si>
    <t>CHEVRON ISLAND</t>
  </si>
  <si>
    <t>Surfers Paradise</t>
  </si>
  <si>
    <t>GOLD COAST MC</t>
  </si>
  <si>
    <t>ISLE OF CAPRI</t>
  </si>
  <si>
    <t>MAIN BEACH</t>
  </si>
  <si>
    <t>Main Beach</t>
  </si>
  <si>
    <t>PARADISE ISLAND</t>
  </si>
  <si>
    <t>PARADISE WATERS</t>
  </si>
  <si>
    <t>SORRENTO</t>
  </si>
  <si>
    <t>SURFERS PARADISE</t>
  </si>
  <si>
    <t>THE SPIT</t>
  </si>
  <si>
    <t>BROADBEACH</t>
  </si>
  <si>
    <t>Mermaid Beach - Broadbeach</t>
  </si>
  <si>
    <t>BROADBEACH WATERS</t>
  </si>
  <si>
    <t>Broadbeach Waters</t>
  </si>
  <si>
    <t>CYPRESS GARDENS</t>
  </si>
  <si>
    <t>FLORIDA GARDENS</t>
  </si>
  <si>
    <t>MERMAID BEACH</t>
  </si>
  <si>
    <t>MERMAID KEYS</t>
  </si>
  <si>
    <t>Mermaid Waters</t>
  </si>
  <si>
    <t>MERMAID WATERS</t>
  </si>
  <si>
    <t>MIAMI KEYS</t>
  </si>
  <si>
    <t>MOANA PARK</t>
  </si>
  <si>
    <t>NOBBY BEACH</t>
  </si>
  <si>
    <t>PACIFIC FAIR</t>
  </si>
  <si>
    <t>Q SUPERCENTRE</t>
  </si>
  <si>
    <t>RIALTO</t>
  </si>
  <si>
    <t>RIO VISTA</t>
  </si>
  <si>
    <t>WEST BURLEIGH</t>
  </si>
  <si>
    <t>Burleigh Heads</t>
  </si>
  <si>
    <t>BURLEIGH BC</t>
  </si>
  <si>
    <t>Burleigh Waters</t>
  </si>
  <si>
    <t>BURLEIGH DC</t>
  </si>
  <si>
    <t>BURLEIGH HEADS</t>
  </si>
  <si>
    <t>BURLEIGH TOWN</t>
  </si>
  <si>
    <t>BURLEIGH WATERS</t>
  </si>
  <si>
    <t>MIAMI</t>
  </si>
  <si>
    <t>Miami</t>
  </si>
  <si>
    <t>TALLY VALLEY</t>
  </si>
  <si>
    <t>ELANORA</t>
  </si>
  <si>
    <t>Elanora</t>
  </si>
  <si>
    <t>PALM BEACH</t>
  </si>
  <si>
    <t>Palm Beach</t>
  </si>
  <si>
    <t>CURRUMBIN</t>
  </si>
  <si>
    <t>Currumbin - Tugun</t>
  </si>
  <si>
    <t>CURRUMBIN DC</t>
  </si>
  <si>
    <t>CURRUMBIN VALLEY</t>
  </si>
  <si>
    <t>Currumbin Valley - Tallebudgera</t>
  </si>
  <si>
    <t>CURRUMBIN WATERS</t>
  </si>
  <si>
    <t>Currumbin Waters</t>
  </si>
  <si>
    <t>TUGUN</t>
  </si>
  <si>
    <t>TUGUN HEIGHTS</t>
  </si>
  <si>
    <t>BILINGA</t>
  </si>
  <si>
    <t>COOLANGATTA</t>
  </si>
  <si>
    <t>Coolangatta</t>
  </si>
  <si>
    <t>GREENMOUNT</t>
  </si>
  <si>
    <t>KIRRA</t>
  </si>
  <si>
    <t>RAINBOW BAY</t>
  </si>
  <si>
    <t>CLEAR ISLAND WATERS</t>
  </si>
  <si>
    <t>Clear Island Waters</t>
  </si>
  <si>
    <t>KERRYDALE</t>
  </si>
  <si>
    <t>Robina</t>
  </si>
  <si>
    <t>MERRIMAC</t>
  </si>
  <si>
    <t>Merrimac</t>
  </si>
  <si>
    <t>ROBINA</t>
  </si>
  <si>
    <t>ROBINA DC</t>
  </si>
  <si>
    <t>REEDY CREEK</t>
  </si>
  <si>
    <t>Reedy Creek - Andrews</t>
  </si>
  <si>
    <t>VARSITY LAKES</t>
  </si>
  <si>
    <t>Varsity Lakes</t>
  </si>
  <si>
    <t>INGLESIDE</t>
  </si>
  <si>
    <t>TALLEBUDGERA</t>
  </si>
  <si>
    <t>TALLEBUDGERA VALLEY</t>
  </si>
  <si>
    <t>BOND UNIVERSITY</t>
  </si>
  <si>
    <t>ROBINA TOWN CENTRE</t>
  </si>
  <si>
    <t>TAMBORINE</t>
  </si>
  <si>
    <t>TAMBORINE VILLAGE</t>
  </si>
  <si>
    <t>EAGLE HEIGHTS</t>
  </si>
  <si>
    <t>MOUNT TAMBORINE</t>
  </si>
  <si>
    <t>NORTH TAMBORINE</t>
  </si>
  <si>
    <t>TAMBORINE MOUNTAIN</t>
  </si>
  <si>
    <t>BENOBBLE</t>
  </si>
  <si>
    <t>BIDDADDABA</t>
  </si>
  <si>
    <t>BLOOMFLEET</t>
  </si>
  <si>
    <t>BOYLAND</t>
  </si>
  <si>
    <t>CANUNGRA</t>
  </si>
  <si>
    <t>FERNY GLEN</t>
  </si>
  <si>
    <t>FLYING FOX</t>
  </si>
  <si>
    <t>ILLINBAH</t>
  </si>
  <si>
    <t>LAMINGTON NATIONAL PARK</t>
  </si>
  <si>
    <t>O'REILLYS</t>
  </si>
  <si>
    <t>SARABAH</t>
  </si>
  <si>
    <t>WITHEREN</t>
  </si>
  <si>
    <t>WONGLEPONG</t>
  </si>
  <si>
    <t>FLAGSTONE</t>
  </si>
  <si>
    <t>RIVERBEND</t>
  </si>
  <si>
    <t>GLENLOGAN</t>
  </si>
  <si>
    <t>JIMBOOMBA</t>
  </si>
  <si>
    <t>MACLEAN</t>
  </si>
  <si>
    <t>NORTH MACLEAN</t>
  </si>
  <si>
    <t>SOUTH MACLEAN</t>
  </si>
  <si>
    <t>STOCKLEIGH</t>
  </si>
  <si>
    <t>FLINDERS LAKES</t>
  </si>
  <si>
    <t>MONARCH GLEN</t>
  </si>
  <si>
    <t>ALLENVIEW</t>
  </si>
  <si>
    <t>BEAUDESERT</t>
  </si>
  <si>
    <t>BIRNAM</t>
  </si>
  <si>
    <t>BROMELTON</t>
  </si>
  <si>
    <t>CAINBABLE</t>
  </si>
  <si>
    <t>CEDAR GROVE</t>
  </si>
  <si>
    <t>CEDAR VALE</t>
  </si>
  <si>
    <t>CHINGHEE CREEK</t>
  </si>
  <si>
    <t>CHRISTMAS CREEK</t>
  </si>
  <si>
    <t>CRYNA</t>
  </si>
  <si>
    <t>DARLINGTON</t>
  </si>
  <si>
    <t>GLENEAGLE</t>
  </si>
  <si>
    <t>HILLVIEW</t>
  </si>
  <si>
    <t>ILBOGAN</t>
  </si>
  <si>
    <t>INNISPLAIN</t>
  </si>
  <si>
    <t>JOSEPHVILLE</t>
  </si>
  <si>
    <t>KAGARU</t>
  </si>
  <si>
    <t>KERRY</t>
  </si>
  <si>
    <t>KNAPP CREEK</t>
  </si>
  <si>
    <t>KOORALBYN</t>
  </si>
  <si>
    <t>LAMINGTON</t>
  </si>
  <si>
    <t>LARAVALE</t>
  </si>
  <si>
    <t>MOUNT GIPPS</t>
  </si>
  <si>
    <t>MUNDOOLUN</t>
  </si>
  <si>
    <t>NINDOOINBAH</t>
  </si>
  <si>
    <t>OAKY CREEK</t>
  </si>
  <si>
    <t>TABOOBA</t>
  </si>
  <si>
    <t>TABRAGALBA</t>
  </si>
  <si>
    <t>TAMROOKUM</t>
  </si>
  <si>
    <t>TAMROOKUM CREEK</t>
  </si>
  <si>
    <t>UNDULLAH</t>
  </si>
  <si>
    <t>VERESDALE</t>
  </si>
  <si>
    <t>VERESDALE SCRUB</t>
  </si>
  <si>
    <t>WOODHILL</t>
  </si>
  <si>
    <t>BARNEY VIEW</t>
  </si>
  <si>
    <t>MOUNT BARNEY</t>
  </si>
  <si>
    <t>MOUNT LINDESAY</t>
  </si>
  <si>
    <t>PALEN CREEK</t>
  </si>
  <si>
    <t>RATHDOWNEY</t>
  </si>
  <si>
    <t>RUNNING CREEK</t>
  </si>
  <si>
    <t>SPRING MOUNTAIN</t>
  </si>
  <si>
    <t>AUGUSTINE HEIGHTS</t>
  </si>
  <si>
    <t>BELLBIRD PARK</t>
  </si>
  <si>
    <t>BROOKWATER</t>
  </si>
  <si>
    <t>CAMIRA</t>
  </si>
  <si>
    <t>CAROLE PARK</t>
  </si>
  <si>
    <t>GAILES</t>
  </si>
  <si>
    <t>GOODNA</t>
  </si>
  <si>
    <t>GOODNA DC</t>
  </si>
  <si>
    <t>GOODNA EAST</t>
  </si>
  <si>
    <t>OPOSSUM CREEK</t>
  </si>
  <si>
    <t>SPRINGFIELD</t>
  </si>
  <si>
    <t>SPRINGFIELD LAKES</t>
  </si>
  <si>
    <t>SPRINGFIELD CENTRAL</t>
  </si>
  <si>
    <t>COLLINGWOOD PARK</t>
  </si>
  <si>
    <t>GREENWOOD VILLAGE</t>
  </si>
  <si>
    <t>REDBANK</t>
  </si>
  <si>
    <t>REDBANK PLAINS</t>
  </si>
  <si>
    <t>DINMORE</t>
  </si>
  <si>
    <t>NEW CHUM</t>
  </si>
  <si>
    <t>RIVERVIEW</t>
  </si>
  <si>
    <t>BLACKSTONE</t>
  </si>
  <si>
    <t>BOOVAL</t>
  </si>
  <si>
    <t>BOOVAL BC</t>
  </si>
  <si>
    <t>BOOVAL DC</t>
  </si>
  <si>
    <t>BOOVAL FAIR</t>
  </si>
  <si>
    <t>BUNDAMBA</t>
  </si>
  <si>
    <t>EBBW VALE</t>
  </si>
  <si>
    <t>NORTH BOOVAL</t>
  </si>
  <si>
    <t>SILKSTONE</t>
  </si>
  <si>
    <t>BASIN POCKET</t>
  </si>
  <si>
    <t>BRASSALL</t>
  </si>
  <si>
    <t>BRASSALL HEIGHTS</t>
  </si>
  <si>
    <t>BREMER</t>
  </si>
  <si>
    <t>CHURCHILL</t>
  </si>
  <si>
    <t>COALFALLS</t>
  </si>
  <si>
    <t>EAST IPSWICH</t>
  </si>
  <si>
    <t>EASTERN HEIGHTS</t>
  </si>
  <si>
    <t>FLINDERS VIEW</t>
  </si>
  <si>
    <t>IPSWICH</t>
  </si>
  <si>
    <t>LEICHHARDT</t>
  </si>
  <si>
    <t>LIMESTONE RIDGES</t>
  </si>
  <si>
    <t>MOORES POCKET</t>
  </si>
  <si>
    <t>NEWTOWN</t>
  </si>
  <si>
    <t>NORTH IPSWICH</t>
  </si>
  <si>
    <t>NORTH TIVOLI</t>
  </si>
  <si>
    <t>ONE MILE</t>
  </si>
  <si>
    <t>RACEVIEW</t>
  </si>
  <si>
    <t>RAYMONDS HILL</t>
  </si>
  <si>
    <t>SADLIERS CROSSING</t>
  </si>
  <si>
    <t>TIVOLI</t>
  </si>
  <si>
    <t>WEST IPSWICH</t>
  </si>
  <si>
    <t>WOODEND</t>
  </si>
  <si>
    <t>WULKURAKA</t>
  </si>
  <si>
    <t>YAMANTO</t>
  </si>
  <si>
    <t>GOOGA CREEK</t>
  </si>
  <si>
    <t>Crows Nest - Rosalie</t>
  </si>
  <si>
    <t>NUKKU</t>
  </si>
  <si>
    <t>Nanango</t>
  </si>
  <si>
    <t>BLACKBUTT SOUTH</t>
  </si>
  <si>
    <t>TAROMEO</t>
  </si>
  <si>
    <t>BENARKIN</t>
  </si>
  <si>
    <t>MOUNT STANLEY</t>
  </si>
  <si>
    <t>COLINTON</t>
  </si>
  <si>
    <t>AVOCA VALE</t>
  </si>
  <si>
    <t>LINVILLE</t>
  </si>
  <si>
    <t>WASHPOOL</t>
  </si>
  <si>
    <t>AMBERLEY</t>
  </si>
  <si>
    <t>BANKS CREEK</t>
  </si>
  <si>
    <t>BARELLAN POINT</t>
  </si>
  <si>
    <t>BELLHAVEN</t>
  </si>
  <si>
    <t>BENARKIN NORTH</t>
  </si>
  <si>
    <t>BLACKBUTT</t>
  </si>
  <si>
    <t>BLACKBUTT NORTH</t>
  </si>
  <si>
    <t>BLACKSOIL</t>
  </si>
  <si>
    <t>BLACKWALL</t>
  </si>
  <si>
    <t>BORALLON</t>
  </si>
  <si>
    <t>CHERRY CREEK</t>
  </si>
  <si>
    <t>CHUWAR</t>
  </si>
  <si>
    <t>DEEBING HEIGHTS</t>
  </si>
  <si>
    <t>DUNDAS</t>
  </si>
  <si>
    <t>ENGLAND CREEK</t>
  </si>
  <si>
    <t>FAIRNEY VIEW</t>
  </si>
  <si>
    <t>FERNVALE</t>
  </si>
  <si>
    <t>FOREST GLADE</t>
  </si>
  <si>
    <t>GLAMORGAN VALE</t>
  </si>
  <si>
    <t>GOOLMAN</t>
  </si>
  <si>
    <t>HAIGSLEA</t>
  </si>
  <si>
    <t>HARLIN</t>
  </si>
  <si>
    <t>HOLTS HILL</t>
  </si>
  <si>
    <t>IRONBARK</t>
  </si>
  <si>
    <t>KARALEE</t>
  </si>
  <si>
    <t>KARANA DOWNS</t>
  </si>
  <si>
    <t>KARRABIN</t>
  </si>
  <si>
    <t>KHOLO</t>
  </si>
  <si>
    <t>LAKE MANCHESTER</t>
  </si>
  <si>
    <t>LARK HILL</t>
  </si>
  <si>
    <t>LOAMSIDE</t>
  </si>
  <si>
    <t>MONSILDALE</t>
  </si>
  <si>
    <t>MOORE</t>
  </si>
  <si>
    <t>MOUNT BINGA</t>
  </si>
  <si>
    <t>MOUNT CROSBY</t>
  </si>
  <si>
    <t>MOUNT MARROW</t>
  </si>
  <si>
    <t>MUIRLEA</t>
  </si>
  <si>
    <t>PEAK CROSSING</t>
  </si>
  <si>
    <t>PINE MOUNTAIN</t>
  </si>
  <si>
    <t>PURGA</t>
  </si>
  <si>
    <t>RIPLEY</t>
  </si>
  <si>
    <t>SOUTH RIPLEY</t>
  </si>
  <si>
    <t>SPLIT YARD CREEK</t>
  </si>
  <si>
    <t>SWANBANK</t>
  </si>
  <si>
    <t>TEELAH</t>
  </si>
  <si>
    <t>THAGOONA</t>
  </si>
  <si>
    <t>VERNOR</t>
  </si>
  <si>
    <t>WALLOON</t>
  </si>
  <si>
    <t>WANORA</t>
  </si>
  <si>
    <t>WEST AMBERLEY</t>
  </si>
  <si>
    <t>WILLOWBANK</t>
  </si>
  <si>
    <t>WIVENHOE</t>
  </si>
  <si>
    <t>WIVENHOE POCKET</t>
  </si>
  <si>
    <t>WHITE ROCK</t>
  </si>
  <si>
    <t>COLEYVILLE</t>
  </si>
  <si>
    <t>HARRISVILLE</t>
  </si>
  <si>
    <t>MUTDAPILLY</t>
  </si>
  <si>
    <t>RADFORD</t>
  </si>
  <si>
    <t>SILVERDALE</t>
  </si>
  <si>
    <t>WARRILL VIEW</t>
  </si>
  <si>
    <t>WILSONS PLAINS</t>
  </si>
  <si>
    <t>ARATULA</t>
  </si>
  <si>
    <t>CHARLWOOD</t>
  </si>
  <si>
    <t>CLUMBER</t>
  </si>
  <si>
    <t>FASSIFERN</t>
  </si>
  <si>
    <t>FASSIFERN VALLEY</t>
  </si>
  <si>
    <t>FRAZERVIEW</t>
  </si>
  <si>
    <t>KALBAR</t>
  </si>
  <si>
    <t>KENTS LAGOON</t>
  </si>
  <si>
    <t>KULGUN</t>
  </si>
  <si>
    <t>MILORA</t>
  </si>
  <si>
    <t>MOOGERAH</t>
  </si>
  <si>
    <t>MORWINCHA</t>
  </si>
  <si>
    <t>MOUNT EDWARDS</t>
  </si>
  <si>
    <t>MUNBILLA</t>
  </si>
  <si>
    <t>OBUM OBUM</t>
  </si>
  <si>
    <t>TAROME</t>
  </si>
  <si>
    <t>TEVIOTVILLE</t>
  </si>
  <si>
    <t>ALLANDALE</t>
  </si>
  <si>
    <t>ANTHONY</t>
  </si>
  <si>
    <t>BLANTYRE</t>
  </si>
  <si>
    <t>BOONAH</t>
  </si>
  <si>
    <t>BUNBURRA</t>
  </si>
  <si>
    <t>BUNJURGEN</t>
  </si>
  <si>
    <t>BURNETT CREEK</t>
  </si>
  <si>
    <t>CANNON CREEK</t>
  </si>
  <si>
    <t>CARNEYS CREEK</t>
  </si>
  <si>
    <t>COOCHIN</t>
  </si>
  <si>
    <t>COULSON</t>
  </si>
  <si>
    <t>CROFTBY</t>
  </si>
  <si>
    <t>DUGANDAN</t>
  </si>
  <si>
    <t>FRENCHES CREEK</t>
  </si>
  <si>
    <t>HOYA</t>
  </si>
  <si>
    <t>KENTS POCKET</t>
  </si>
  <si>
    <t>LAKE MOOGERAH</t>
  </si>
  <si>
    <t>MAROON</t>
  </si>
  <si>
    <t>MAROON DAM</t>
  </si>
  <si>
    <t>MILBONG</t>
  </si>
  <si>
    <t>MILFORD</t>
  </si>
  <si>
    <t>MOUNT ALFORD</t>
  </si>
  <si>
    <t>MOUNT FRENCH</t>
  </si>
  <si>
    <t>ROADVALE</t>
  </si>
  <si>
    <t>TEMPLIN</t>
  </si>
  <si>
    <t>WALLACES CREEK</t>
  </si>
  <si>
    <t>WOOLOOMAN</t>
  </si>
  <si>
    <t>WYARALONG</t>
  </si>
  <si>
    <t>LAKE WIVENHOE</t>
  </si>
  <si>
    <t>ATKINSONS DAM</t>
  </si>
  <si>
    <t>BRIGHTVIEW</t>
  </si>
  <si>
    <t>BUARABA</t>
  </si>
  <si>
    <t>BUARABA SOUTH</t>
  </si>
  <si>
    <t>Lockyer Valley - West</t>
  </si>
  <si>
    <t>CHURCHABLE</t>
  </si>
  <si>
    <t>CLARENDON</t>
  </si>
  <si>
    <t>COOLANA</t>
  </si>
  <si>
    <t>COOMINYA</t>
  </si>
  <si>
    <t>LOCKYER WATERS</t>
  </si>
  <si>
    <t>LOWOOD</t>
  </si>
  <si>
    <t>MINDEN</t>
  </si>
  <si>
    <t>MOUNT TARAMPA</t>
  </si>
  <si>
    <t>PATRICK ESTATE</t>
  </si>
  <si>
    <t>PRENZLAU</t>
  </si>
  <si>
    <t>RIFLE RANGE</t>
  </si>
  <si>
    <t>TARAMPA</t>
  </si>
  <si>
    <t>WIVENHOE HILL</t>
  </si>
  <si>
    <t>BRYDEN</t>
  </si>
  <si>
    <t>CABOONBAH</t>
  </si>
  <si>
    <t>COAL CREEK</t>
  </si>
  <si>
    <t>CROSSDALE</t>
  </si>
  <si>
    <t>ESK</t>
  </si>
  <si>
    <t>ESKDALE</t>
  </si>
  <si>
    <t>GLEN ESK</t>
  </si>
  <si>
    <t>MOOMBRA</t>
  </si>
  <si>
    <t>MOUNT BYRON</t>
  </si>
  <si>
    <t>MOUNT HALLEN</t>
  </si>
  <si>
    <t>MURRUMBA</t>
  </si>
  <si>
    <t>REDBANK CREEK</t>
  </si>
  <si>
    <t>SOMERSET DAM</t>
  </si>
  <si>
    <t>BIARRA</t>
  </si>
  <si>
    <t>BRAEMORE</t>
  </si>
  <si>
    <t>COOEEIMBARDI</t>
  </si>
  <si>
    <t>CRESSBROOK</t>
  </si>
  <si>
    <t>FULHAM</t>
  </si>
  <si>
    <t>GREGORS CREEK</t>
  </si>
  <si>
    <t>IVORY CREEK</t>
  </si>
  <si>
    <t>LOWER CRESSBROOK</t>
  </si>
  <si>
    <t>MOUNT BEPPO</t>
  </si>
  <si>
    <t>OTTABA</t>
  </si>
  <si>
    <t>SCRUB CREEK</t>
  </si>
  <si>
    <t>TOOGOOLAWAH</t>
  </si>
  <si>
    <t>YIMBUN</t>
  </si>
  <si>
    <t>GILLA</t>
  </si>
  <si>
    <t>ASHWELL</t>
  </si>
  <si>
    <t>CALVERT</t>
  </si>
  <si>
    <t>EBENEZER</t>
  </si>
  <si>
    <t>GRANDCHESTER</t>
  </si>
  <si>
    <t>JEEBROPILLY</t>
  </si>
  <si>
    <t>LANEFIELD</t>
  </si>
  <si>
    <t>LOWER MOUNT WALKER</t>
  </si>
  <si>
    <t>MERRYVALE</t>
  </si>
  <si>
    <t>MOORANG</t>
  </si>
  <si>
    <t>MOUNT FORBES</t>
  </si>
  <si>
    <t>MOUNT MORT</t>
  </si>
  <si>
    <t>MOUNT WALKER</t>
  </si>
  <si>
    <t>MOUNT WALKER WEST</t>
  </si>
  <si>
    <t>ROSEVALE</t>
  </si>
  <si>
    <t>ROSEWOOD</t>
  </si>
  <si>
    <t>TALLEGALLA</t>
  </si>
  <si>
    <t>THE BLUFF</t>
  </si>
  <si>
    <t>WOOLSHED</t>
  </si>
  <si>
    <t>BLENHEIM</t>
  </si>
  <si>
    <t>HATTON VALE</t>
  </si>
  <si>
    <t>KENSINGTON GROVE</t>
  </si>
  <si>
    <t>KENTVILLE</t>
  </si>
  <si>
    <t>LAIDLEY</t>
  </si>
  <si>
    <t>LAIDLEY CREEK WEST</t>
  </si>
  <si>
    <t>LAIDLEY HEIGHTS</t>
  </si>
  <si>
    <t>LAIDLEY NORTH</t>
  </si>
  <si>
    <t>LAIDLEY SOUTH</t>
  </si>
  <si>
    <t>MOUNT BERRYMAN</t>
  </si>
  <si>
    <t>MULGOWIE</t>
  </si>
  <si>
    <t>PLAINLAND</t>
  </si>
  <si>
    <t>REGENCY DOWNS</t>
  </si>
  <si>
    <t>SUMMERHOLM</t>
  </si>
  <si>
    <t>THORNTON</t>
  </si>
  <si>
    <t>TOWNSON</t>
  </si>
  <si>
    <t>CROWLEY VALE</t>
  </si>
  <si>
    <t>FOREST HILL</t>
  </si>
  <si>
    <t>GLEN CAIRN</t>
  </si>
  <si>
    <t>GLENORE GROVE</t>
  </si>
  <si>
    <t>LOCKROSE</t>
  </si>
  <si>
    <t>LYNFORD</t>
  </si>
  <si>
    <t>ADARE</t>
  </si>
  <si>
    <t>BLACK DUCK CREEK</t>
  </si>
  <si>
    <t>CAFFEY</t>
  </si>
  <si>
    <t>COLLEGE VIEW</t>
  </si>
  <si>
    <t>EAST HALDON</t>
  </si>
  <si>
    <t>FORDSDALE</t>
  </si>
  <si>
    <t>GATTON</t>
  </si>
  <si>
    <t>Gatton</t>
  </si>
  <si>
    <t>INGOLDSBY</t>
  </si>
  <si>
    <t>JUNCTION VIEW</t>
  </si>
  <si>
    <t>LAKE CLARENDON</t>
  </si>
  <si>
    <t>LAWES</t>
  </si>
  <si>
    <t>LEFTHAND BRANCH</t>
  </si>
  <si>
    <t>LOWER TENTHILL</t>
  </si>
  <si>
    <t>MORTON VALE</t>
  </si>
  <si>
    <t>MOUNT SYLVIA</t>
  </si>
  <si>
    <t>PLACID HILLS</t>
  </si>
  <si>
    <t>RINGWOOD</t>
  </si>
  <si>
    <t>ROCKSIDE</t>
  </si>
  <si>
    <t>ROPELEY</t>
  </si>
  <si>
    <t>SPRING CREEK</t>
  </si>
  <si>
    <t>UPPER TENTHILL</t>
  </si>
  <si>
    <t>VINEGAR HILL</t>
  </si>
  <si>
    <t>WOODBINE</t>
  </si>
  <si>
    <t>WOODLANDS</t>
  </si>
  <si>
    <t>IREDALE</t>
  </si>
  <si>
    <t>CARPENDALE</t>
  </si>
  <si>
    <t>EGYPT</t>
  </si>
  <si>
    <t>FLAGSTONE CREEK</t>
  </si>
  <si>
    <t>HELIDON</t>
  </si>
  <si>
    <t>HELIDON SPA</t>
  </si>
  <si>
    <t>LILYDALE</t>
  </si>
  <si>
    <t>LOCKYER</t>
  </si>
  <si>
    <t>ROCKMOUNT</t>
  </si>
  <si>
    <t>SEVENTEEN MILE</t>
  </si>
  <si>
    <t>SILVER PINCH</t>
  </si>
  <si>
    <t>SILVER RIDGE</t>
  </si>
  <si>
    <t>STOCKYARD</t>
  </si>
  <si>
    <t>UPPER FLAGSTONE</t>
  </si>
  <si>
    <t>GATTON COLLEGE</t>
  </si>
  <si>
    <t>MARBURG</t>
  </si>
  <si>
    <t>GRANTHAM</t>
  </si>
  <si>
    <t>MA MA CREEK</t>
  </si>
  <si>
    <t>MOUNT WHITESTONE</t>
  </si>
  <si>
    <t>VERADILLA</t>
  </si>
  <si>
    <t>WINWILL</t>
  </si>
  <si>
    <t>ATHOL</t>
  </si>
  <si>
    <t>Pittsworth</t>
  </si>
  <si>
    <t>BLUE MOUNTAIN HEIGHTS</t>
  </si>
  <si>
    <t>Highfields</t>
  </si>
  <si>
    <t>CARRINGTON</t>
  </si>
  <si>
    <t>Toowoomba - West</t>
  </si>
  <si>
    <t>CENTENARY HEIGHTS</t>
  </si>
  <si>
    <t>Toowoomba - Central</t>
  </si>
  <si>
    <t>CHARLTON</t>
  </si>
  <si>
    <t>CLIFFORD GARDENS</t>
  </si>
  <si>
    <t>Newtown (Qld)</t>
  </si>
  <si>
    <t>COTSWOLD HILLS</t>
  </si>
  <si>
    <t>CRANLEY</t>
  </si>
  <si>
    <t>Wilsonton</t>
  </si>
  <si>
    <t>DARLING HEIGHTS</t>
  </si>
  <si>
    <t>Darling Heights</t>
  </si>
  <si>
    <t>DRAYTON</t>
  </si>
  <si>
    <t>Drayton - Harristown</t>
  </si>
  <si>
    <t>DRAYTON NORTH</t>
  </si>
  <si>
    <t>EAST TOOWOOMBA</t>
  </si>
  <si>
    <t>Toowoomba - East</t>
  </si>
  <si>
    <t>EASTLAKE</t>
  </si>
  <si>
    <t>FINNIE</t>
  </si>
  <si>
    <t>Cambooya - Wyreema</t>
  </si>
  <si>
    <t>GLENVALE</t>
  </si>
  <si>
    <t>GLENVALE PARK</t>
  </si>
  <si>
    <t>GOWRIE</t>
  </si>
  <si>
    <t>GOWRIE MOUNTAIN</t>
  </si>
  <si>
    <t>Jondaryan</t>
  </si>
  <si>
    <t>HARLAXTON</t>
  </si>
  <si>
    <t>North Toowoomba - Harlaxton</t>
  </si>
  <si>
    <t>HARRISTOWN</t>
  </si>
  <si>
    <t>KEARNEYS SPRING</t>
  </si>
  <si>
    <t>MACDONALDTOWN</t>
  </si>
  <si>
    <t>MIDDLE RIDGE</t>
  </si>
  <si>
    <t>Middle Ridge</t>
  </si>
  <si>
    <t>MOUNT KYNOCH</t>
  </si>
  <si>
    <t>MOUNT LOFTY</t>
  </si>
  <si>
    <t>MOUNT RASCAL</t>
  </si>
  <si>
    <t>NORTH TOOWOOMBA</t>
  </si>
  <si>
    <t>NORTHLANDS</t>
  </si>
  <si>
    <t>PICNIC POINT</t>
  </si>
  <si>
    <t>Rangeville</t>
  </si>
  <si>
    <t>PRINCE HENRY HEIGHTS</t>
  </si>
  <si>
    <t>RANGEVILLE</t>
  </si>
  <si>
    <t>REDWOOD</t>
  </si>
  <si>
    <t>ROCKVILLE</t>
  </si>
  <si>
    <t>SOUTH TOOWOOMBA</t>
  </si>
  <si>
    <t>SOUTHTOWN</t>
  </si>
  <si>
    <t>TOOWOOMBA</t>
  </si>
  <si>
    <t>TOOWOOMBA BC</t>
  </si>
  <si>
    <t>TOOWOOMBA CITY</t>
  </si>
  <si>
    <t>TOOWOOMBA DC</t>
  </si>
  <si>
    <t>TOOWOOMBA EAST</t>
  </si>
  <si>
    <t>TOOWOOMBA SOUTH</t>
  </si>
  <si>
    <t>TOOWOOMBA VILLAGE FAIR</t>
  </si>
  <si>
    <t>TOOWOOMBA WEST</t>
  </si>
  <si>
    <t>TOP CAMP</t>
  </si>
  <si>
    <t>TORRINGTON</t>
  </si>
  <si>
    <t>WELLCAMP</t>
  </si>
  <si>
    <t>WESTBROOK</t>
  </si>
  <si>
    <t>WILSONTON</t>
  </si>
  <si>
    <t>WYALLA PLAZA</t>
  </si>
  <si>
    <t>WILSONTON HEIGHTS</t>
  </si>
  <si>
    <t>LYRA</t>
  </si>
  <si>
    <t>Stanthorpe Region</t>
  </si>
  <si>
    <t>VALE VIEW</t>
  </si>
  <si>
    <t>SEVERNLEA</t>
  </si>
  <si>
    <t>AMIENS</t>
  </si>
  <si>
    <t>BALLARD</t>
  </si>
  <si>
    <t>BAPAUME</t>
  </si>
  <si>
    <t>BLANCHVIEW</t>
  </si>
  <si>
    <t>BRANCHVIEW</t>
  </si>
  <si>
    <t>CABARLAH</t>
  </si>
  <si>
    <t>CAWDOR</t>
  </si>
  <si>
    <t>CEMENT MILLS</t>
  </si>
  <si>
    <t>Inglewood - Waggamba</t>
  </si>
  <si>
    <t>COALBANK</t>
  </si>
  <si>
    <t>CONDAMINE PLAINS</t>
  </si>
  <si>
    <t>Millmerran</t>
  </si>
  <si>
    <t>CUTELLA</t>
  </si>
  <si>
    <t>Gowrie (Qld)</t>
  </si>
  <si>
    <t>DERRYMORE</t>
  </si>
  <si>
    <t>DJUAN</t>
  </si>
  <si>
    <t>DOCTOR CREEK</t>
  </si>
  <si>
    <t>EVERGREEN</t>
  </si>
  <si>
    <t>FIFTEEN MILE</t>
  </si>
  <si>
    <t>GEHAM</t>
  </si>
  <si>
    <t>GLENCOE</t>
  </si>
  <si>
    <t>GORE</t>
  </si>
  <si>
    <t>GOWRIE JUNCTION</t>
  </si>
  <si>
    <t>GOWRIE LITTLE PLAIN</t>
  </si>
  <si>
    <t>GRAPE TREE</t>
  </si>
  <si>
    <t>GROOMSVILLE</t>
  </si>
  <si>
    <t>HAMPTON</t>
  </si>
  <si>
    <t>HIGHFIELDS</t>
  </si>
  <si>
    <t>HIGHGROVE</t>
  </si>
  <si>
    <t>HODGSON VALE</t>
  </si>
  <si>
    <t>KARARA</t>
  </si>
  <si>
    <t>Southern Downs - West</t>
  </si>
  <si>
    <t>KLEINTON</t>
  </si>
  <si>
    <t>KULPI</t>
  </si>
  <si>
    <t>KURROWAH</t>
  </si>
  <si>
    <t>LILYVALE</t>
  </si>
  <si>
    <t>MACLAGAN</t>
  </si>
  <si>
    <t>MALLING</t>
  </si>
  <si>
    <t>MERINGANDAN</t>
  </si>
  <si>
    <t>MERINGANDAN WEST</t>
  </si>
  <si>
    <t>MERRITTS CREEK</t>
  </si>
  <si>
    <t>MOUNT LUKE</t>
  </si>
  <si>
    <t>MUNIGANEEN</t>
  </si>
  <si>
    <t>MURPHYS CREEK</t>
  </si>
  <si>
    <t>NARKO</t>
  </si>
  <si>
    <t>NORTH MACLAGAN</t>
  </si>
  <si>
    <t>NUTGROVE</t>
  </si>
  <si>
    <t>OMAN AMA</t>
  </si>
  <si>
    <t>PALM TREE</t>
  </si>
  <si>
    <t>PAMPAS</t>
  </si>
  <si>
    <t>PECHEY</t>
  </si>
  <si>
    <t>PERANGA</t>
  </si>
  <si>
    <t>PERSEVERANCE</t>
  </si>
  <si>
    <t>POSTMANS RIDGE</t>
  </si>
  <si>
    <t>POZIERES</t>
  </si>
  <si>
    <t>PRESTON</t>
  </si>
  <si>
    <t>RAMSAY</t>
  </si>
  <si>
    <t>Clifton - Greenmount</t>
  </si>
  <si>
    <t>RANGEMORE</t>
  </si>
  <si>
    <t>RAVENSBOURNE</t>
  </si>
  <si>
    <t>SPRING BLUFF</t>
  </si>
  <si>
    <t>ST AUBYN</t>
  </si>
  <si>
    <t>THORNVILLE</t>
  </si>
  <si>
    <t>TOOWOOMBA MC</t>
  </si>
  <si>
    <t>TUMMAVILLE</t>
  </si>
  <si>
    <t>UMBIRAM</t>
  </si>
  <si>
    <t>UPPER LOCKYER</t>
  </si>
  <si>
    <t>WHICHELLO</t>
  </si>
  <si>
    <t>WHITE MOUNTAIN</t>
  </si>
  <si>
    <t>WITHCOTT</t>
  </si>
  <si>
    <t>WOODLEIGH</t>
  </si>
  <si>
    <t>WOOLMER</t>
  </si>
  <si>
    <t>WUTUL</t>
  </si>
  <si>
    <t>WYREEMA</t>
  </si>
  <si>
    <t>YALANGUR</t>
  </si>
  <si>
    <t>YANDILLA</t>
  </si>
  <si>
    <t>GRAPETREE</t>
  </si>
  <si>
    <t>PALMTREE</t>
  </si>
  <si>
    <t>BERGEN</t>
  </si>
  <si>
    <t>EAST COOYAR</t>
  </si>
  <si>
    <t>HADEN</t>
  </si>
  <si>
    <t>DOUGLAS</t>
  </si>
  <si>
    <t>GOOMBUNGEE</t>
  </si>
  <si>
    <t>KILBIRNIE</t>
  </si>
  <si>
    <t>GLENAVEN</t>
  </si>
  <si>
    <t>ANDURAMBA</t>
  </si>
  <si>
    <t>CROWS NEST</t>
  </si>
  <si>
    <t>EMU CREEK</t>
  </si>
  <si>
    <t>GENAVEN</t>
  </si>
  <si>
    <t>GLENHAVEN</t>
  </si>
  <si>
    <t>JONES GULLY</t>
  </si>
  <si>
    <t>MOUNTAIN CAMP</t>
  </si>
  <si>
    <t>NUKINENDA</t>
  </si>
  <si>
    <t>PIERCE CREEK</t>
  </si>
  <si>
    <t>PINELANDS</t>
  </si>
  <si>
    <t>PLAINBY</t>
  </si>
  <si>
    <t>SYLVIA VALE</t>
  </si>
  <si>
    <t>UPPER PINELANDS</t>
  </si>
  <si>
    <t>PIERCES CREEK</t>
  </si>
  <si>
    <t>CRESSBROOK CREEK</t>
  </si>
  <si>
    <t>BONGEEN</t>
  </si>
  <si>
    <t>BROXBURN</t>
  </si>
  <si>
    <t>EVANSLEA</t>
  </si>
  <si>
    <t>IRONGATE</t>
  </si>
  <si>
    <t>KINCORA</t>
  </si>
  <si>
    <t>LINTHORPE</t>
  </si>
  <si>
    <t>MOTLEY</t>
  </si>
  <si>
    <t>MOUNT TYSON</t>
  </si>
  <si>
    <t>NORTH BRANCH</t>
  </si>
  <si>
    <t>NORWIN</t>
  </si>
  <si>
    <t>PITTSWORTH</t>
  </si>
  <si>
    <t>PURRAWUNDA</t>
  </si>
  <si>
    <t>ROSSVALE</t>
  </si>
  <si>
    <t>SCRUBBY MOUNTAIN</t>
  </si>
  <si>
    <t>SPRINGSIDE</t>
  </si>
  <si>
    <t>ST HELENS</t>
  </si>
  <si>
    <t>STONELEIGH</t>
  </si>
  <si>
    <t>YARRANLEA</t>
  </si>
  <si>
    <t>BRINGALILY</t>
  </si>
  <si>
    <t>BULLI CREEK</t>
  </si>
  <si>
    <t>CANNING CREEK</t>
  </si>
  <si>
    <t>CAPTAINS MOUNTAIN</t>
  </si>
  <si>
    <t>CONDAMINE FARMS</t>
  </si>
  <si>
    <t>DOMVILLE</t>
  </si>
  <si>
    <t>FOREST RIDGE</t>
  </si>
  <si>
    <t>GRAYS GATE</t>
  </si>
  <si>
    <t>KOOROONGARRA</t>
  </si>
  <si>
    <t>LAVELLE</t>
  </si>
  <si>
    <t>LEMONTREE</t>
  </si>
  <si>
    <t>MILLMERRAN</t>
  </si>
  <si>
    <t>MILLMERRAN DOWNS</t>
  </si>
  <si>
    <t>MILLMERRAN WOODS</t>
  </si>
  <si>
    <t>MILLWOOD</t>
  </si>
  <si>
    <t>MOUNT EMLYN</t>
  </si>
  <si>
    <t>PUNCHS CREEK</t>
  </si>
  <si>
    <t>ROCKY CREEK</t>
  </si>
  <si>
    <t>STONEHENGE</t>
  </si>
  <si>
    <t>THE PINES</t>
  </si>
  <si>
    <t>TURALLIN</t>
  </si>
  <si>
    <t>WATTLE RIDGE</t>
  </si>
  <si>
    <t>WESTERN CREEK</t>
  </si>
  <si>
    <t>WOONDUL</t>
  </si>
  <si>
    <t>CAMBOOYA</t>
  </si>
  <si>
    <t>FELTON</t>
  </si>
  <si>
    <t>FELTON EAST</t>
  </si>
  <si>
    <t>FELTON SOUTH</t>
  </si>
  <si>
    <t>EAST GREENMOUNT</t>
  </si>
  <si>
    <t>BUDGEE</t>
  </si>
  <si>
    <t>GREENMOUNT EAST</t>
  </si>
  <si>
    <t>HIRSTGLEN</t>
  </si>
  <si>
    <t>WEST HALDON</t>
  </si>
  <si>
    <t>NOBBY</t>
  </si>
  <si>
    <t>BACK PLAINS</t>
  </si>
  <si>
    <t>CLIFTON</t>
  </si>
  <si>
    <t>ELLANGOWAN</t>
  </si>
  <si>
    <t>ELPHINSTONE</t>
  </si>
  <si>
    <t>HEADINGTON HILL</t>
  </si>
  <si>
    <t>KINGS CREEK</t>
  </si>
  <si>
    <t>MANAPOURI</t>
  </si>
  <si>
    <t>MISSEN FLAT</t>
  </si>
  <si>
    <t>MOUNT MOLAR</t>
  </si>
  <si>
    <t>NEVILTON</t>
  </si>
  <si>
    <t>PILTON</t>
  </si>
  <si>
    <t>RYEFORD</t>
  </si>
  <si>
    <t>SANDY CAMP</t>
  </si>
  <si>
    <t>UPPER PILTON</t>
  </si>
  <si>
    <t>VICTORIA HILL</t>
  </si>
  <si>
    <t>ALLORA</t>
  </si>
  <si>
    <t>DEUCHAR</t>
  </si>
  <si>
    <t>GOOMBURRA</t>
  </si>
  <si>
    <t>MOUNT MARSHALL</t>
  </si>
  <si>
    <t>TALGAI</t>
  </si>
  <si>
    <t>ELLINTHORP</t>
  </si>
  <si>
    <t>HENDON</t>
  </si>
  <si>
    <t>BERAT</t>
  </si>
  <si>
    <t>SOUTHBROOK</t>
  </si>
  <si>
    <t>BROOKSTEAD</t>
  </si>
  <si>
    <t>LEYBURN</t>
  </si>
  <si>
    <t>THANES CREEK</t>
  </si>
  <si>
    <t>THANE</t>
  </si>
  <si>
    <t>GREYMARE</t>
  </si>
  <si>
    <t>MONTROSE</t>
  </si>
  <si>
    <t>RODGERS CREEK</t>
  </si>
  <si>
    <t>BONY MOUNTAIN</t>
  </si>
  <si>
    <t>WHEATVALE</t>
  </si>
  <si>
    <t>UPPER WHEATVALE</t>
  </si>
  <si>
    <t>LESLIE DAM</t>
  </si>
  <si>
    <t>THE GLEN</t>
  </si>
  <si>
    <t>LESLIE</t>
  </si>
  <si>
    <t>MASSIE</t>
  </si>
  <si>
    <t>ALLAN</t>
  </si>
  <si>
    <t>TOOLBURRA</t>
  </si>
  <si>
    <t>ROSENTHAL HEIGHTS</t>
  </si>
  <si>
    <t>Warwick</t>
  </si>
  <si>
    <t>ROSEHILL</t>
  </si>
  <si>
    <t>SILVERWOOD</t>
  </si>
  <si>
    <t>WILLOWVALE</t>
  </si>
  <si>
    <t>Southern Downs - East</t>
  </si>
  <si>
    <t>WOMINA</t>
  </si>
  <si>
    <t>MORGAN PARK</t>
  </si>
  <si>
    <t>CLINTONVALE</t>
  </si>
  <si>
    <t>CUNNINGHAM</t>
  </si>
  <si>
    <t>ELBOW VALLEY</t>
  </si>
  <si>
    <t>FREESTONE</t>
  </si>
  <si>
    <t>GLADFIELD</t>
  </si>
  <si>
    <t>GLENNIE HEIGHTS</t>
  </si>
  <si>
    <t>JUNABEE</t>
  </si>
  <si>
    <t>MARYVALE</t>
  </si>
  <si>
    <t>MURRAYS BRIDGE</t>
  </si>
  <si>
    <t>PRATTEN</t>
  </si>
  <si>
    <t>ROSENTHAL</t>
  </si>
  <si>
    <t>WARWICK</t>
  </si>
  <si>
    <t>WARWICK DC</t>
  </si>
  <si>
    <t>CHERRY GULLY</t>
  </si>
  <si>
    <t>MOUNT TABOR</t>
  </si>
  <si>
    <t>WILDASH</t>
  </si>
  <si>
    <t>GLENGALLAN</t>
  </si>
  <si>
    <t>CANNINGVALE</t>
  </si>
  <si>
    <t>SLADEVALE</t>
  </si>
  <si>
    <t>THE HERMITAGE</t>
  </si>
  <si>
    <t>SWAN CREEK</t>
  </si>
  <si>
    <t>LOCH LOMOND</t>
  </si>
  <si>
    <t>WIYARRA</t>
  </si>
  <si>
    <t>MOUNT STURT</t>
  </si>
  <si>
    <t>UPPER FREESTONE</t>
  </si>
  <si>
    <t>DANDEROO</t>
  </si>
  <si>
    <t>TREGONY</t>
  </si>
  <si>
    <t>MOUNT COLLIERY</t>
  </si>
  <si>
    <t>EMU VALE</t>
  </si>
  <si>
    <t>SWANFELS</t>
  </si>
  <si>
    <t>YANGAN</t>
  </si>
  <si>
    <t>TANNYMOREL</t>
  </si>
  <si>
    <t>KILLARNEY</t>
  </si>
  <si>
    <t>THE FALLS</t>
  </si>
  <si>
    <t>THE HEAD</t>
  </si>
  <si>
    <t>DALVEEN</t>
  </si>
  <si>
    <t>COTTONVALE</t>
  </si>
  <si>
    <t>FLEURBAIX</t>
  </si>
  <si>
    <t>THULIMBAH</t>
  </si>
  <si>
    <t>THE SUMMIT</t>
  </si>
  <si>
    <t>GLEN NIVEN</t>
  </si>
  <si>
    <t>APPLETHORPE</t>
  </si>
  <si>
    <t>GLENLYON</t>
  </si>
  <si>
    <t>MINGOOLA</t>
  </si>
  <si>
    <t>PIKES CREEK</t>
  </si>
  <si>
    <t>SPRINGDALE</t>
  </si>
  <si>
    <t>PIKEDALE</t>
  </si>
  <si>
    <t>EUKEY</t>
  </si>
  <si>
    <t>GREENLANDS</t>
  </si>
  <si>
    <t>STANTHORPE</t>
  </si>
  <si>
    <t>Stanthorpe</t>
  </si>
  <si>
    <t>NUNDUBBERMERE</t>
  </si>
  <si>
    <t>THORNDALE</t>
  </si>
  <si>
    <t>BROADWATER</t>
  </si>
  <si>
    <t>MOUNT TULLY</t>
  </si>
  <si>
    <t>DIAMONDVALE</t>
  </si>
  <si>
    <t>STORM KING</t>
  </si>
  <si>
    <t>KYOOMBA</t>
  </si>
  <si>
    <t>DALCOUTH</t>
  </si>
  <si>
    <t>SUGARLOAF</t>
  </si>
  <si>
    <t>GLEN APLIN</t>
  </si>
  <si>
    <t>FLETCHER</t>
  </si>
  <si>
    <t>SOMME</t>
  </si>
  <si>
    <t>BALLANDEAN</t>
  </si>
  <si>
    <t>WYBERBA</t>
  </si>
  <si>
    <t>GIRRAWEEN</t>
  </si>
  <si>
    <t>WALLANGARRA</t>
  </si>
  <si>
    <t>LIMEVALE</t>
  </si>
  <si>
    <t>BEEBO</t>
  </si>
  <si>
    <t>BONSHAW</t>
  </si>
  <si>
    <t>GLENARBON</t>
  </si>
  <si>
    <t>Inverell Region - East</t>
  </si>
  <si>
    <t>MAIDENHEAD</t>
  </si>
  <si>
    <t>RIVERTON</t>
  </si>
  <si>
    <t>SILVER SPUR</t>
  </si>
  <si>
    <t>SMITHLEA</t>
  </si>
  <si>
    <t>TEXAS</t>
  </si>
  <si>
    <t>WATSONS CROSSING</t>
  </si>
  <si>
    <t>BRUSH CREEK</t>
  </si>
  <si>
    <t>BYBERA</t>
  </si>
  <si>
    <t>COOLMUNDA</t>
  </si>
  <si>
    <t>GREENUP</t>
  </si>
  <si>
    <t>INGLEWOOD</t>
  </si>
  <si>
    <t>MOSQUITO CREEK</t>
  </si>
  <si>
    <t>TERRICA</t>
  </si>
  <si>
    <t>WARROO</t>
  </si>
  <si>
    <t>WHETSTONE</t>
  </si>
  <si>
    <t>KURUMBUL</t>
  </si>
  <si>
    <t>YELARBON</t>
  </si>
  <si>
    <t>BILLA BILLA</t>
  </si>
  <si>
    <t>CALINGUNEE</t>
  </si>
  <si>
    <t>CALLANDOON</t>
  </si>
  <si>
    <t>GOODAR</t>
  </si>
  <si>
    <t>GOONDIWINDI</t>
  </si>
  <si>
    <t>Goondiwindi</t>
  </si>
  <si>
    <t>KINDON</t>
  </si>
  <si>
    <t>LUNDAVRA</t>
  </si>
  <si>
    <t>WONDALLI</t>
  </si>
  <si>
    <t>WYAGA</t>
  </si>
  <si>
    <t>YAGABURNE</t>
  </si>
  <si>
    <t>KINGSTHORPE</t>
  </si>
  <si>
    <t>ACLAND</t>
  </si>
  <si>
    <t>AUBIGNY</t>
  </si>
  <si>
    <t>BALGOWAN</t>
  </si>
  <si>
    <t>BIDDESTON</t>
  </si>
  <si>
    <t>BOODUA</t>
  </si>
  <si>
    <t>DEVON PARK</t>
  </si>
  <si>
    <t>GREENWOOD</t>
  </si>
  <si>
    <t>HIGHLAND PLAINS</t>
  </si>
  <si>
    <t>KELVINHAUGH</t>
  </si>
  <si>
    <t>MOUNT IRVING</t>
  </si>
  <si>
    <t>MULDU</t>
  </si>
  <si>
    <t>OAKEY</t>
  </si>
  <si>
    <t>ROSALIE PLAINS</t>
  </si>
  <si>
    <t>SABINE</t>
  </si>
  <si>
    <t>SILVERLEIGH</t>
  </si>
  <si>
    <t>YARGULLEN</t>
  </si>
  <si>
    <t>COOYAR</t>
  </si>
  <si>
    <t>KOORALGIN</t>
  </si>
  <si>
    <t>UPPER COOYAR CREEK</t>
  </si>
  <si>
    <t>BRYMAROO</t>
  </si>
  <si>
    <t>JONDARYAN</t>
  </si>
  <si>
    <t>MALU</t>
  </si>
  <si>
    <t>MOUNT MORIAH</t>
  </si>
  <si>
    <t>QUINALOW</t>
  </si>
  <si>
    <t>WEST PRAIRIE</t>
  </si>
  <si>
    <t>BOWENVILLE</t>
  </si>
  <si>
    <t>FORMARTIN</t>
  </si>
  <si>
    <t>IRVINGDALE</t>
  </si>
  <si>
    <t>WAINUI</t>
  </si>
  <si>
    <t>MARMADUA</t>
  </si>
  <si>
    <t>Tara</t>
  </si>
  <si>
    <t>KUMBARILLA</t>
  </si>
  <si>
    <t>Wambo</t>
  </si>
  <si>
    <t>BLAXLAND</t>
  </si>
  <si>
    <t>BRAEMAR FOREST</t>
  </si>
  <si>
    <t>BUNYA MOUNTAINS</t>
  </si>
  <si>
    <t>DAANDINE</t>
  </si>
  <si>
    <t>DALBY</t>
  </si>
  <si>
    <t>GRASSDALE</t>
  </si>
  <si>
    <t>KUPUNN</t>
  </si>
  <si>
    <t>MALAKOFF</t>
  </si>
  <si>
    <t>PIRRINUAN</t>
  </si>
  <si>
    <t>RANGES BRIDGE</t>
  </si>
  <si>
    <t>ST RUTH</t>
  </si>
  <si>
    <t>TIPTON</t>
  </si>
  <si>
    <t>WERANGA</t>
  </si>
  <si>
    <t>YAMSION</t>
  </si>
  <si>
    <t>DUCKLO</t>
  </si>
  <si>
    <t>MOWBULLAN</t>
  </si>
  <si>
    <t>SOUTHWOOD</t>
  </si>
  <si>
    <t>BOONDANDILLA</t>
  </si>
  <si>
    <t>HANNAFORD</t>
  </si>
  <si>
    <t>JIMBOUR</t>
  </si>
  <si>
    <t>KAIMKILLENBUN</t>
  </si>
  <si>
    <t>KOGAN</t>
  </si>
  <si>
    <t>MACALISTER</t>
  </si>
  <si>
    <t>MOONIE</t>
  </si>
  <si>
    <t>THE GUMS</t>
  </si>
  <si>
    <t>WEIR RIVER</t>
  </si>
  <si>
    <t>MOOLA</t>
  </si>
  <si>
    <t>CATTLE CREEK</t>
  </si>
  <si>
    <t>CECIL PLAINS</t>
  </si>
  <si>
    <t>DUNMORE</t>
  </si>
  <si>
    <t>NANGWEE</t>
  </si>
  <si>
    <t>BELL</t>
  </si>
  <si>
    <t>COORANGA NORTH</t>
  </si>
  <si>
    <t>JANDOWAE</t>
  </si>
  <si>
    <t>WARRA</t>
  </si>
  <si>
    <t>BRIGALOW</t>
  </si>
  <si>
    <t>Chinchilla</t>
  </si>
  <si>
    <t>CAMEBY</t>
  </si>
  <si>
    <t>CROSSROADS</t>
  </si>
  <si>
    <t>BAKING BOARD</t>
  </si>
  <si>
    <t>BOONARGA</t>
  </si>
  <si>
    <t>BURNCLUITH</t>
  </si>
  <si>
    <t>CANAGA</t>
  </si>
  <si>
    <t>CHANCES PLAINS</t>
  </si>
  <si>
    <t>CHINCHILLA</t>
  </si>
  <si>
    <t>DURAH</t>
  </si>
  <si>
    <t>HOPELAND</t>
  </si>
  <si>
    <t>WIEAMBILLA</t>
  </si>
  <si>
    <t>CHANCES PLAIN</t>
  </si>
  <si>
    <t>DALWOGON</t>
  </si>
  <si>
    <t>Miles - Wandoan</t>
  </si>
  <si>
    <t>BOORTKOI</t>
  </si>
  <si>
    <t>COLUMBOOLA</t>
  </si>
  <si>
    <t>DALWOGAN</t>
  </si>
  <si>
    <t>GURULMUNDI</t>
  </si>
  <si>
    <t>HOOKSWOOD</t>
  </si>
  <si>
    <t>KOWGURAN</t>
  </si>
  <si>
    <t>MILES</t>
  </si>
  <si>
    <t>MYALL PARK</t>
  </si>
  <si>
    <t>PELHAM</t>
  </si>
  <si>
    <t>BARRAMORNIE</t>
  </si>
  <si>
    <t>CONDAMINE</t>
  </si>
  <si>
    <t>MORABY</t>
  </si>
  <si>
    <t>NANGRAM</t>
  </si>
  <si>
    <t>PINE HILLS</t>
  </si>
  <si>
    <t>SUNNYSIDE</t>
  </si>
  <si>
    <t>YULABILLA</t>
  </si>
  <si>
    <t>NOORINDOO</t>
  </si>
  <si>
    <t>Roma Region</t>
  </si>
  <si>
    <t>OBERINA</t>
  </si>
  <si>
    <t>PARKNOOK</t>
  </si>
  <si>
    <t>SURAT</t>
  </si>
  <si>
    <t>WARKON</t>
  </si>
  <si>
    <t>WELLESLEY</t>
  </si>
  <si>
    <t>WERIBONE</t>
  </si>
  <si>
    <t>GULUGUBA</t>
  </si>
  <si>
    <t>COCKATOO</t>
  </si>
  <si>
    <t>Banana</t>
  </si>
  <si>
    <t>GROSMONT</t>
  </si>
  <si>
    <t>WANDOAN</t>
  </si>
  <si>
    <t>BROADMERE</t>
  </si>
  <si>
    <t>COORADA</t>
  </si>
  <si>
    <t>GHINGHINDA</t>
  </si>
  <si>
    <t>GLENHAUGHTON</t>
  </si>
  <si>
    <t>GWAMBEGWINE</t>
  </si>
  <si>
    <t>HORNET BANK</t>
  </si>
  <si>
    <t>PEEK-A-DOO</t>
  </si>
  <si>
    <t>TAROOM</t>
  </si>
  <si>
    <t>GORANBA</t>
  </si>
  <si>
    <t>TARA</t>
  </si>
  <si>
    <t>FLINTON</t>
  </si>
  <si>
    <t>COOMRITH</t>
  </si>
  <si>
    <t>MEANDARRA</t>
  </si>
  <si>
    <t>WESTMAR</t>
  </si>
  <si>
    <t>INGLESTONE</t>
  </si>
  <si>
    <t>GLENMORGAN</t>
  </si>
  <si>
    <t>TEELBA</t>
  </si>
  <si>
    <t>DRILLHAM</t>
  </si>
  <si>
    <t>DRILLHAM SOUTH</t>
  </si>
  <si>
    <t>GLENAUBYN</t>
  </si>
  <si>
    <t>BOGANDILLA</t>
  </si>
  <si>
    <t>DULACCA</t>
  </si>
  <si>
    <t>JACKSON</t>
  </si>
  <si>
    <t>JACKSON NORTH</t>
  </si>
  <si>
    <t>JACKSON SOUTH</t>
  </si>
  <si>
    <t>CLIFFORD</t>
  </si>
  <si>
    <t>YULEBA</t>
  </si>
  <si>
    <t>YULEBA NORTH</t>
  </si>
  <si>
    <t>YULEBA SOUTH</t>
  </si>
  <si>
    <t>PICKANJINNIE</t>
  </si>
  <si>
    <t>WALLUMBILLA</t>
  </si>
  <si>
    <t>WALLUMBILLA NORTH</t>
  </si>
  <si>
    <t>WALLUMBILLA SOUTH</t>
  </si>
  <si>
    <t>BAFFLE WEST</t>
  </si>
  <si>
    <t>BEILBA</t>
  </si>
  <si>
    <t>DURHAM DOWNS</t>
  </si>
  <si>
    <t>HUTTON CREEK</t>
  </si>
  <si>
    <t>INJUNE</t>
  </si>
  <si>
    <t>MOUNT HUTTON</t>
  </si>
  <si>
    <t>PONY HILLS</t>
  </si>
  <si>
    <t>SIMMIE</t>
  </si>
  <si>
    <t>UPPER DAWSON</t>
  </si>
  <si>
    <t>WESTGROVE</t>
  </si>
  <si>
    <t>ANGELLALA</t>
  </si>
  <si>
    <t>Charleville</t>
  </si>
  <si>
    <t>BALLAROO</t>
  </si>
  <si>
    <t>BLYTHDALE</t>
  </si>
  <si>
    <t>BUNGEWORGORAI</t>
  </si>
  <si>
    <t>BUNGIL</t>
  </si>
  <si>
    <t>BYMOUNT</t>
  </si>
  <si>
    <t>CORNWALL</t>
  </si>
  <si>
    <t>DARGAL ROAD</t>
  </si>
  <si>
    <t>EUMAMURRIN</t>
  </si>
  <si>
    <t>EUTHULLA</t>
  </si>
  <si>
    <t>GUNNEWIN</t>
  </si>
  <si>
    <t>HODGSON</t>
  </si>
  <si>
    <t>MOOGA</t>
  </si>
  <si>
    <t>MOUNT ABUNDANCE</t>
  </si>
  <si>
    <t>MOUNT BINDANGO</t>
  </si>
  <si>
    <t>ORALLO</t>
  </si>
  <si>
    <t>ORANGE HILL</t>
  </si>
  <si>
    <t>ROMA</t>
  </si>
  <si>
    <t>Roma</t>
  </si>
  <si>
    <t>TINGUN</t>
  </si>
  <si>
    <t>WYCOMBE</t>
  </si>
  <si>
    <t>MUCKADILLA</t>
  </si>
  <si>
    <t>AMBY</t>
  </si>
  <si>
    <t>WOMALILLA</t>
  </si>
  <si>
    <t>V GATE</t>
  </si>
  <si>
    <t>FORESTVALE</t>
  </si>
  <si>
    <t>DUNKELD</t>
  </si>
  <si>
    <t>MITCHELL</t>
  </si>
  <si>
    <t>REDFORD</t>
  </si>
  <si>
    <t>MUNGALLALA</t>
  </si>
  <si>
    <t>TYRCONNEL</t>
  </si>
  <si>
    <t>CLARA CREEK</t>
  </si>
  <si>
    <t>MORVEN</t>
  </si>
  <si>
    <t>LANGLO</t>
  </si>
  <si>
    <t>MURWEH</t>
  </si>
  <si>
    <t>CHARLEVILLE</t>
  </si>
  <si>
    <t>BAKERS BEND</t>
  </si>
  <si>
    <t>WARD</t>
  </si>
  <si>
    <t>GOWRIE STATION</t>
  </si>
  <si>
    <t>RIVERSLEIGH</t>
  </si>
  <si>
    <t>CLAVERTON</t>
  </si>
  <si>
    <t>Far South West</t>
  </si>
  <si>
    <t>NARDOO SIDING</t>
  </si>
  <si>
    <t>BLACKALL</t>
  </si>
  <si>
    <t>Barcaldine - Blackall</t>
  </si>
  <si>
    <t>MOUNT ENNISKILLEN</t>
  </si>
  <si>
    <t>ADAVALE</t>
  </si>
  <si>
    <t>CHEEPIE</t>
  </si>
  <si>
    <t>AUGATHELLA</t>
  </si>
  <si>
    <t>UPPER WARREGO</t>
  </si>
  <si>
    <t>BAYRICK</t>
  </si>
  <si>
    <t>CALDERVALE</t>
  </si>
  <si>
    <t>LANSDOWNE</t>
  </si>
  <si>
    <t>LUMEAH</t>
  </si>
  <si>
    <t>MACFARLANE</t>
  </si>
  <si>
    <t>MINNIE DOWNS</t>
  </si>
  <si>
    <t>SCRUBBY CREEK</t>
  </si>
  <si>
    <t>TAMBO</t>
  </si>
  <si>
    <t>WINDEYER</t>
  </si>
  <si>
    <t>YANDARLO</t>
  </si>
  <si>
    <t>COOLADDI</t>
  </si>
  <si>
    <t>EROMANGA</t>
  </si>
  <si>
    <t>QUILPIE</t>
  </si>
  <si>
    <t>FARRARS CREEK</t>
  </si>
  <si>
    <t>Far Central West</t>
  </si>
  <si>
    <t>TANBAR</t>
  </si>
  <si>
    <t>WINDORAH</t>
  </si>
  <si>
    <t>BIRDSVILLE</t>
  </si>
  <si>
    <t>DIRRANBANDI</t>
  </si>
  <si>
    <t>Balonne</t>
  </si>
  <si>
    <t>HEBEL</t>
  </si>
  <si>
    <t>BEGONIA</t>
  </si>
  <si>
    <t>ST GEORGE</t>
  </si>
  <si>
    <t>BOLLON</t>
  </si>
  <si>
    <t>NEBINE</t>
  </si>
  <si>
    <t>WYANDRA</t>
  </si>
  <si>
    <t>BARRINGUN</t>
  </si>
  <si>
    <t>COONGOOLA</t>
  </si>
  <si>
    <t>CUNNAMULLA</t>
  </si>
  <si>
    <t>CUTTABURRA</t>
  </si>
  <si>
    <t>HUMEBURN</t>
  </si>
  <si>
    <t>JOBS GATE</t>
  </si>
  <si>
    <t>LINDEN</t>
  </si>
  <si>
    <t>NOORAMA</t>
  </si>
  <si>
    <t>TUEN</t>
  </si>
  <si>
    <t>WIDGEEGOARA</t>
  </si>
  <si>
    <t>YOWAH</t>
  </si>
  <si>
    <t>EULO</t>
  </si>
  <si>
    <t>NOCKATUNGA</t>
  </si>
  <si>
    <t>BULLOO DOWNS</t>
  </si>
  <si>
    <t>THARGOMINDAH</t>
  </si>
  <si>
    <t>BULLAWARRA</t>
  </si>
  <si>
    <t>NORLEY</t>
  </si>
  <si>
    <t>DYNEVOR</t>
  </si>
  <si>
    <t>HUNGERFORD</t>
  </si>
  <si>
    <t>BUNGUNYA</t>
  </si>
  <si>
    <t>NORTH BUNGUNYA</t>
  </si>
  <si>
    <t>TARAWERA</t>
  </si>
  <si>
    <t>NORTH TALWOOD</t>
  </si>
  <si>
    <t>SOUTH TALWOOD</t>
  </si>
  <si>
    <t>TALWOOD</t>
  </si>
  <si>
    <t>DAYMAR</t>
  </si>
  <si>
    <t>THALLON</t>
  </si>
  <si>
    <t>WEENGALLON</t>
  </si>
  <si>
    <t>KIOMA</t>
  </si>
  <si>
    <t>TOOBEAH</t>
  </si>
  <si>
    <t>BRAY PARK</t>
  </si>
  <si>
    <t>BRENDALE</t>
  </si>
  <si>
    <t>BRENDALE BC</t>
  </si>
  <si>
    <t>BRENDALE DC</t>
  </si>
  <si>
    <t>CASHMERE</t>
  </si>
  <si>
    <t>CLEAR MOUNTAIN</t>
  </si>
  <si>
    <t>JOYNER</t>
  </si>
  <si>
    <t>STRATHPINE</t>
  </si>
  <si>
    <t>STRATHPINE CENTRE</t>
  </si>
  <si>
    <t>STRATHPINE CITY</t>
  </si>
  <si>
    <t>WARNER</t>
  </si>
  <si>
    <t>LAWNTON</t>
  </si>
  <si>
    <t>FRENCHS FOREST</t>
  </si>
  <si>
    <t>PETRIE</t>
  </si>
  <si>
    <t>DAKABIN</t>
  </si>
  <si>
    <t>DOHLES ROCKS</t>
  </si>
  <si>
    <t>GRIFFIN</t>
  </si>
  <si>
    <t>KALLANGUR</t>
  </si>
  <si>
    <t>KURWONGBAH</t>
  </si>
  <si>
    <t>MURRUMBA DOWNS</t>
  </si>
  <si>
    <t>WHITESIDE</t>
  </si>
  <si>
    <t>NARANGBA</t>
  </si>
  <si>
    <t>BURPENGARY</t>
  </si>
  <si>
    <t>BURPENGARY DC</t>
  </si>
  <si>
    <t>BURPENGARY EAST</t>
  </si>
  <si>
    <t>MOORINA</t>
  </si>
  <si>
    <t>MORAYFIELD</t>
  </si>
  <si>
    <t>BANKSIA BEACH</t>
  </si>
  <si>
    <t>BELLARA</t>
  </si>
  <si>
    <t>BONGAREE</t>
  </si>
  <si>
    <t>BRIBIE ISLAND</t>
  </si>
  <si>
    <t>BRIBIE ISLAND DC</t>
  </si>
  <si>
    <t>BRIBIE ISLAND NORTH</t>
  </si>
  <si>
    <t>WELSBY</t>
  </si>
  <si>
    <t>WHITE PATCH</t>
  </si>
  <si>
    <t>WOORIM</t>
  </si>
  <si>
    <t>DECEPTION BAY</t>
  </si>
  <si>
    <t>NORTH LAKES</t>
  </si>
  <si>
    <t>MANGO HILL</t>
  </si>
  <si>
    <t>CABOOLTURE BC</t>
  </si>
  <si>
    <t>BALINGOOL</t>
  </si>
  <si>
    <t>BEACHMERE</t>
  </si>
  <si>
    <t>BELLMERE</t>
  </si>
  <si>
    <t>CABOOLTURE</t>
  </si>
  <si>
    <t>CABOOLTURE SOUTH</t>
  </si>
  <si>
    <t>DONNYBROOK</t>
  </si>
  <si>
    <t>MELDALE</t>
  </si>
  <si>
    <t>MOODLU</t>
  </si>
  <si>
    <t>ROCKSBERG</t>
  </si>
  <si>
    <t>TOORBUL</t>
  </si>
  <si>
    <t>UPPER CABOOLTURE</t>
  </si>
  <si>
    <t>GODWIN BEACH</t>
  </si>
  <si>
    <t>NINGI</t>
  </si>
  <si>
    <t>SANDSTONE POINT</t>
  </si>
  <si>
    <t>BRACALBA</t>
  </si>
  <si>
    <t>WAMURAN</t>
  </si>
  <si>
    <t>WAMURAN BASIN</t>
  </si>
  <si>
    <t>MOUNT ARCHER</t>
  </si>
  <si>
    <t>BELLTHORPE</t>
  </si>
  <si>
    <t>CEDARTON</t>
  </si>
  <si>
    <t>COMMISSIONERS FLAT</t>
  </si>
  <si>
    <t>D'AGUILAR</t>
  </si>
  <si>
    <t>DELANEYS CREEK</t>
  </si>
  <si>
    <t>MOUNT DELANEY</t>
  </si>
  <si>
    <t>NEURUM</t>
  </si>
  <si>
    <t>STANMORE</t>
  </si>
  <si>
    <t>STONY CREEK</t>
  </si>
  <si>
    <t>VILLENEUVE</t>
  </si>
  <si>
    <t>WOODFORD</t>
  </si>
  <si>
    <t>KINGAHAM</t>
  </si>
  <si>
    <t>SHEEP STATION CREEK</t>
  </si>
  <si>
    <t>WOOLMAR</t>
  </si>
  <si>
    <t>JIMNA</t>
  </si>
  <si>
    <t>KILCOY</t>
  </si>
  <si>
    <t>HAZELDEAN</t>
  </si>
  <si>
    <t>MOUNT KILCOY</t>
  </si>
  <si>
    <t>WINYA</t>
  </si>
  <si>
    <t>GLENFERN</t>
  </si>
  <si>
    <t>SANDY CREEK</t>
  </si>
  <si>
    <t>ROYSTON</t>
  </si>
  <si>
    <t>ELIMBAH</t>
  </si>
  <si>
    <t>BEERBURRUM</t>
  </si>
  <si>
    <t>Glass House Mountains</t>
  </si>
  <si>
    <t>GLASS HOUSE MOUNTAINS</t>
  </si>
  <si>
    <t>BEERWAH</t>
  </si>
  <si>
    <t>Beerwah</t>
  </si>
  <si>
    <t>COOCHIN CREEK</t>
  </si>
  <si>
    <t>CROHAMHURST</t>
  </si>
  <si>
    <t>Caloundra Hinterland</t>
  </si>
  <si>
    <t>PEACHESTER</t>
  </si>
  <si>
    <t>ARMSTRONG CREEK</t>
  </si>
  <si>
    <t>CAMP MOUNTAIN</t>
  </si>
  <si>
    <t>CLOSEBURN</t>
  </si>
  <si>
    <t>DRAPER</t>
  </si>
  <si>
    <t>ENOGGERA RESERVOIR</t>
  </si>
  <si>
    <t>HIGHVALE</t>
  </si>
  <si>
    <t>JOLLYS LOOKOUT</t>
  </si>
  <si>
    <t>KOBBLE CREEK</t>
  </si>
  <si>
    <t>MOUNT GLORIOUS</t>
  </si>
  <si>
    <t>MOUNT NEBO</t>
  </si>
  <si>
    <t>MOUNT SAMSON</t>
  </si>
  <si>
    <t>SAMFORD</t>
  </si>
  <si>
    <t>SAMFORD VALLEY</t>
  </si>
  <si>
    <t>SAMFORD VILLAGE</t>
  </si>
  <si>
    <t>SAMSONVALE</t>
  </si>
  <si>
    <t>WIGHTS MOUNTAIN</t>
  </si>
  <si>
    <t>YUGAR</t>
  </si>
  <si>
    <t>CAMPBELLS POCKET</t>
  </si>
  <si>
    <t>DAYBORO</t>
  </si>
  <si>
    <t>KING SCRUB</t>
  </si>
  <si>
    <t>LACEYS CREEK</t>
  </si>
  <si>
    <t>MOUNT MEE</t>
  </si>
  <si>
    <t>MOUNT PLEASANT</t>
  </si>
  <si>
    <t>OCEAN VIEW</t>
  </si>
  <si>
    <t>RUSH CREEK</t>
  </si>
  <si>
    <t>LANDSBOROUGH</t>
  </si>
  <si>
    <t>MOUNT MELLUM</t>
  </si>
  <si>
    <t>Landsborough</t>
  </si>
  <si>
    <t>BARINGA</t>
  </si>
  <si>
    <t>Caloundra - West</t>
  </si>
  <si>
    <t>AROONA</t>
  </si>
  <si>
    <t>Aroona - Currimundi</t>
  </si>
  <si>
    <t>BATTERY HILL</t>
  </si>
  <si>
    <t>Moffat Beach - Battery Hill</t>
  </si>
  <si>
    <t>BELLS CREEK</t>
  </si>
  <si>
    <t>CALOUNDRA</t>
  </si>
  <si>
    <t>Caloundra - Kings Beach</t>
  </si>
  <si>
    <t>CALOUNDRA BC</t>
  </si>
  <si>
    <t>CALOUNDRA DC</t>
  </si>
  <si>
    <t>CALOUNDRA WEST</t>
  </si>
  <si>
    <t>CURRIMUNDI</t>
  </si>
  <si>
    <t>DIAMOND HEAD</t>
  </si>
  <si>
    <t>Laurieton - Bonny Hills</t>
  </si>
  <si>
    <t>DICKY BEACH</t>
  </si>
  <si>
    <t>GOLDEN BEACH</t>
  </si>
  <si>
    <t>Golden Beach - Pelican Waters</t>
  </si>
  <si>
    <t>KINGS BEACH</t>
  </si>
  <si>
    <t>LITTLE MOUNTAIN</t>
  </si>
  <si>
    <t>MERIDAN PLAINS</t>
  </si>
  <si>
    <t>MOFFAT BEACH</t>
  </si>
  <si>
    <t>PELICAN WATERS</t>
  </si>
  <si>
    <t>SHELLY BEACH</t>
  </si>
  <si>
    <t>BALD KNOB</t>
  </si>
  <si>
    <t>BALMORAL RIDGE</t>
  </si>
  <si>
    <t>BAROON POCKET</t>
  </si>
  <si>
    <t>BOOROOBIN</t>
  </si>
  <si>
    <t>CAMBROON</t>
  </si>
  <si>
    <t>CONONDALE</t>
  </si>
  <si>
    <t>CRYSTAL WATERS</t>
  </si>
  <si>
    <t>CURRAMORE</t>
  </si>
  <si>
    <t>ELAMAN CREEK</t>
  </si>
  <si>
    <t>HARPER CREEK</t>
  </si>
  <si>
    <t>MALENY</t>
  </si>
  <si>
    <t>MOUNTAIN VIEW</t>
  </si>
  <si>
    <t>NORTH MALENY</t>
  </si>
  <si>
    <t>REESVILLE</t>
  </si>
  <si>
    <t>WITTA</t>
  </si>
  <si>
    <t>WOOTHA</t>
  </si>
  <si>
    <t>DIAMOND VALLEY</t>
  </si>
  <si>
    <t>GLENVIEW</t>
  </si>
  <si>
    <t>MOOLOOLAH</t>
  </si>
  <si>
    <t>MOOLOOLAH VALLEY</t>
  </si>
  <si>
    <t>PALMVIEW</t>
  </si>
  <si>
    <t>EUDLO</t>
  </si>
  <si>
    <t>Palmwoods</t>
  </si>
  <si>
    <t>ILKLEY</t>
  </si>
  <si>
    <t>CHEVALLUM</t>
  </si>
  <si>
    <t>HUNCHY</t>
  </si>
  <si>
    <t>LANDERS SHOOT</t>
  </si>
  <si>
    <t>PALMWOODS</t>
  </si>
  <si>
    <t>BUDERIM</t>
  </si>
  <si>
    <t>Buderim - North</t>
  </si>
  <si>
    <t>FOREST GLEN</t>
  </si>
  <si>
    <t>Diddillibah - Rosemount</t>
  </si>
  <si>
    <t>KUNDA PARK</t>
  </si>
  <si>
    <t>MONS</t>
  </si>
  <si>
    <t>SIPPY DOWNS</t>
  </si>
  <si>
    <t>Sippy Downs</t>
  </si>
  <si>
    <t>TANAWHA</t>
  </si>
  <si>
    <t>Buderim - South</t>
  </si>
  <si>
    <t>MOOLOOLABA</t>
  </si>
  <si>
    <t>Mooloolaba - Alexandra Headland</t>
  </si>
  <si>
    <t>MOUNTAIN CREEK</t>
  </si>
  <si>
    <t>Mountain Creek</t>
  </si>
  <si>
    <t>COTTON TREE</t>
  </si>
  <si>
    <t>Maroochydore - Kuluin</t>
  </si>
  <si>
    <t>KULUIN</t>
  </si>
  <si>
    <t>MAROOCHYDORE</t>
  </si>
  <si>
    <t>MAROOCHYDORE BC</t>
  </si>
  <si>
    <t>MAROOCHYDORE DC</t>
  </si>
  <si>
    <t>MAROOCHYDORE SOUTH</t>
  </si>
  <si>
    <t>SUNSHINE PLAZA</t>
  </si>
  <si>
    <t>DIDDILLIBAH</t>
  </si>
  <si>
    <t>KIELS MOUNTAIN</t>
  </si>
  <si>
    <t>WEST WOOMBYE</t>
  </si>
  <si>
    <t>WOOMBYE</t>
  </si>
  <si>
    <t>Nambour</t>
  </si>
  <si>
    <t>BLI BLI</t>
  </si>
  <si>
    <t>Bli Bli</t>
  </si>
  <si>
    <t>COES CREEK</t>
  </si>
  <si>
    <t>COOLOOLABIN</t>
  </si>
  <si>
    <t>Maroochy Hinterland</t>
  </si>
  <si>
    <t>DULONG</t>
  </si>
  <si>
    <t>FLAXTON</t>
  </si>
  <si>
    <t>HIGHWORTH</t>
  </si>
  <si>
    <t>IMAGE FLAT</t>
  </si>
  <si>
    <t>KIAMBA</t>
  </si>
  <si>
    <t>KULANGOOR</t>
  </si>
  <si>
    <t>Eumundi - Yandina</t>
  </si>
  <si>
    <t>KUREELPA</t>
  </si>
  <si>
    <t>MAPLETON</t>
  </si>
  <si>
    <t>MONTVILLE</t>
  </si>
  <si>
    <t>NAMBOUR</t>
  </si>
  <si>
    <t>NAMBOUR BC</t>
  </si>
  <si>
    <t>NAMBOUR DC</t>
  </si>
  <si>
    <t>NAMBOUR WEST</t>
  </si>
  <si>
    <t>PARKLANDS</t>
  </si>
  <si>
    <t>PERWILLOWEN</t>
  </si>
  <si>
    <t>ROSEMOUNT</t>
  </si>
  <si>
    <t>SUNSHINE COAST MC</t>
  </si>
  <si>
    <t>TOWEN MOUNTAIN</t>
  </si>
  <si>
    <t>BRIDGES</t>
  </si>
  <si>
    <t>MAROOCHY RIVER</t>
  </si>
  <si>
    <t>NINDERRY</t>
  </si>
  <si>
    <t>NORTH ARM</t>
  </si>
  <si>
    <t>VALDORA</t>
  </si>
  <si>
    <t>YANDINA</t>
  </si>
  <si>
    <t>YANDINA CREEK</t>
  </si>
  <si>
    <t>BELLI PARK</t>
  </si>
  <si>
    <t>DOONAN</t>
  </si>
  <si>
    <t>Noosa Hinterland</t>
  </si>
  <si>
    <t>EERWAH VALE</t>
  </si>
  <si>
    <t>EUMUNDI</t>
  </si>
  <si>
    <t>VERRIERDALE</t>
  </si>
  <si>
    <t>WEYBA DOWNS</t>
  </si>
  <si>
    <t>BLACK MOUNTAIN</t>
  </si>
  <si>
    <t>CARTERS RIDGE</t>
  </si>
  <si>
    <t>Gympie Region</t>
  </si>
  <si>
    <t>COOROY</t>
  </si>
  <si>
    <t>COOROY MOUNTAIN</t>
  </si>
  <si>
    <t>LAKE MACDONALD</t>
  </si>
  <si>
    <t>RIDGEWOOD</t>
  </si>
  <si>
    <t>SUNRISE HILLS</t>
  </si>
  <si>
    <t>TINBEERWAH</t>
  </si>
  <si>
    <t>MARCOOLA</t>
  </si>
  <si>
    <t>Marcoola - Mudjimba</t>
  </si>
  <si>
    <t>MUDJIMBA</t>
  </si>
  <si>
    <t>PACIFIC PARADISE</t>
  </si>
  <si>
    <t>TWIN WATERS</t>
  </si>
  <si>
    <t>BOREEN</t>
  </si>
  <si>
    <t>BOREEN POINT</t>
  </si>
  <si>
    <t>COOROIBAH</t>
  </si>
  <si>
    <t>COOTHARABA</t>
  </si>
  <si>
    <t>LAKE COOTHARABA</t>
  </si>
  <si>
    <t>NORTH SHORE</t>
  </si>
  <si>
    <t>RINGTAIL CREEK</t>
  </si>
  <si>
    <t>TEEWAH</t>
  </si>
  <si>
    <t>TEWANTIN</t>
  </si>
  <si>
    <t>Tewantin</t>
  </si>
  <si>
    <t>NOOSA NORTH SHORE</t>
  </si>
  <si>
    <t>MUNNA POINT</t>
  </si>
  <si>
    <t>Noosaville</t>
  </si>
  <si>
    <t>NOOSAVILLE</t>
  </si>
  <si>
    <t>NOOSAVILLE BC</t>
  </si>
  <si>
    <t>NOOSAVILLE DC</t>
  </si>
  <si>
    <t>CASTAWAYS BEACH</t>
  </si>
  <si>
    <t>Sunshine Beach</t>
  </si>
  <si>
    <t>LITTLE COVE</t>
  </si>
  <si>
    <t>Noosa Heads</t>
  </si>
  <si>
    <t>NOOSA HEADS</t>
  </si>
  <si>
    <t>SUNRISE BEACH</t>
  </si>
  <si>
    <t>SUNSHINE BEACH</t>
  </si>
  <si>
    <t>FEDERAL</t>
  </si>
  <si>
    <t>PINBARREN</t>
  </si>
  <si>
    <t>POMONA</t>
  </si>
  <si>
    <t>COORAN</t>
  </si>
  <si>
    <t>ST MARY</t>
  </si>
  <si>
    <t>Maryborough Region - South</t>
  </si>
  <si>
    <t>AMAMOOR</t>
  </si>
  <si>
    <t>AMAMOOR CREEK</t>
  </si>
  <si>
    <t>ANDERLEIGH</t>
  </si>
  <si>
    <t>ARALUEN</t>
  </si>
  <si>
    <t>Gympie - North</t>
  </si>
  <si>
    <t>BANKS POCKET</t>
  </si>
  <si>
    <t>BEENAAM VALLEY</t>
  </si>
  <si>
    <t>BELLA CREEK</t>
  </si>
  <si>
    <t>BELLS BRIDGE</t>
  </si>
  <si>
    <t>BOLLIER</t>
  </si>
  <si>
    <t>BROOLOO</t>
  </si>
  <si>
    <t>CALGOA</t>
  </si>
  <si>
    <t>CALICO CREEK</t>
  </si>
  <si>
    <t>CANINA</t>
  </si>
  <si>
    <t>CEDAR POCKET</t>
  </si>
  <si>
    <t>CHATSWORTH</t>
  </si>
  <si>
    <t>COLES CREEK</t>
  </si>
  <si>
    <t>COONDOO</t>
  </si>
  <si>
    <t>CORELLA</t>
  </si>
  <si>
    <t>CURRA</t>
  </si>
  <si>
    <t>DAGUN</t>
  </si>
  <si>
    <t>DOWNSFIELD</t>
  </si>
  <si>
    <t>EAST DEEP CREEK</t>
  </si>
  <si>
    <t>FISHERMANS POCKET</t>
  </si>
  <si>
    <t>GILLDORA</t>
  </si>
  <si>
    <t>GLANMIRE</t>
  </si>
  <si>
    <t>GLASTONBURY</t>
  </si>
  <si>
    <t>GLEN ECHO</t>
  </si>
  <si>
    <t>GLENWOOD</t>
  </si>
  <si>
    <t>GOOMBOORIAN</t>
  </si>
  <si>
    <t>GREENS CREEK</t>
  </si>
  <si>
    <t>GUNALDA</t>
  </si>
  <si>
    <t>GYMPIE</t>
  </si>
  <si>
    <t>GYMPIE DC</t>
  </si>
  <si>
    <t>IMBIL</t>
  </si>
  <si>
    <t>JONES HILL</t>
  </si>
  <si>
    <t>Gympie - South</t>
  </si>
  <si>
    <t>KANDANGA</t>
  </si>
  <si>
    <t>KANDANGA CREEK</t>
  </si>
  <si>
    <t>KANIGAN</t>
  </si>
  <si>
    <t>KIA ORA</t>
  </si>
  <si>
    <t>KYBONG</t>
  </si>
  <si>
    <t>LAGOON POCKET</t>
  </si>
  <si>
    <t>LAKE BORUMBA</t>
  </si>
  <si>
    <t>LANGSHAW</t>
  </si>
  <si>
    <t>LONG FLAT</t>
  </si>
  <si>
    <t>LOWER WONGA</t>
  </si>
  <si>
    <t>Kilkivan</t>
  </si>
  <si>
    <t>MARODIAN</t>
  </si>
  <si>
    <t>MARYS CREEK</t>
  </si>
  <si>
    <t>MCINTOSH CREEK</t>
  </si>
  <si>
    <t>MELAWONDI</t>
  </si>
  <si>
    <t>MIVA</t>
  </si>
  <si>
    <t>MONKLAND</t>
  </si>
  <si>
    <t>MOOLOO</t>
  </si>
  <si>
    <t>MOTHAR MOUNTAIN</t>
  </si>
  <si>
    <t>MUNNA CREEK</t>
  </si>
  <si>
    <t>NAHRUNDA</t>
  </si>
  <si>
    <t>NEERDIE</t>
  </si>
  <si>
    <t>NEUSA VALE</t>
  </si>
  <si>
    <t>NORTH DEEP CREEK</t>
  </si>
  <si>
    <t>PATERSON</t>
  </si>
  <si>
    <t>PIE CREEK</t>
  </si>
  <si>
    <t>ROSS CREEK</t>
  </si>
  <si>
    <t>SCOTCHY POCKET</t>
  </si>
  <si>
    <t>SEXTON</t>
  </si>
  <si>
    <t>SOUTHSIDE</t>
  </si>
  <si>
    <t>TAMAREE</t>
  </si>
  <si>
    <t>TANDUR</t>
  </si>
  <si>
    <t>THE DAWN</t>
  </si>
  <si>
    <t>THE PALMS</t>
  </si>
  <si>
    <t>THEEBINE</t>
  </si>
  <si>
    <t>TOOLARA</t>
  </si>
  <si>
    <t>Cooloola</t>
  </si>
  <si>
    <t>TOOLARA FOREST</t>
  </si>
  <si>
    <t>TRAVESTON</t>
  </si>
  <si>
    <t>TUCHEKOI</t>
  </si>
  <si>
    <t>TWO MILE</t>
  </si>
  <si>
    <t>UPPER GLASTONBURY</t>
  </si>
  <si>
    <t>UPPER KANDANGA</t>
  </si>
  <si>
    <t>VETERAN</t>
  </si>
  <si>
    <t>VICTORY HEIGHTS</t>
  </si>
  <si>
    <t>WALLU</t>
  </si>
  <si>
    <t>WIDGEE</t>
  </si>
  <si>
    <t>WIDGEE CROSSING NORTH</t>
  </si>
  <si>
    <t>WIDGEE CROSSING SOUTH</t>
  </si>
  <si>
    <t>WILSONS POCKET</t>
  </si>
  <si>
    <t>WOLVI</t>
  </si>
  <si>
    <t>WOOLOOGA</t>
  </si>
  <si>
    <t>WOONDUM</t>
  </si>
  <si>
    <t>COMO</t>
  </si>
  <si>
    <t>KIN KIN</t>
  </si>
  <si>
    <t>WAHPUNGA</t>
  </si>
  <si>
    <t>ALEXANDRA HEADLAND</t>
  </si>
  <si>
    <t>COOLUM BEACH</t>
  </si>
  <si>
    <t>Coolum Beach</t>
  </si>
  <si>
    <t>MARCUS BEACH</t>
  </si>
  <si>
    <t>Peregian Beach - Marcus Beach</t>
  </si>
  <si>
    <t>MOUNT COOLUM</t>
  </si>
  <si>
    <t>PEREGIAN BEACH</t>
  </si>
  <si>
    <t>PEREGIAN BEACH SOUTH</t>
  </si>
  <si>
    <t>POINT ARKWRIGHT</t>
  </si>
  <si>
    <t>YAROOMBA</t>
  </si>
  <si>
    <t>PEREGIAN SPRINGS</t>
  </si>
  <si>
    <t>Peregian Springs</t>
  </si>
  <si>
    <t>COOLABINE</t>
  </si>
  <si>
    <t>GHEERULLA</t>
  </si>
  <si>
    <t>KENILWORTH</t>
  </si>
  <si>
    <t>KIDAMAN CREEK</t>
  </si>
  <si>
    <t>MOY POCKET</t>
  </si>
  <si>
    <t>OBI OBI</t>
  </si>
  <si>
    <t>BIRTINYA</t>
  </si>
  <si>
    <t>Wurtulla - Birtinya</t>
  </si>
  <si>
    <t>BOKARINA</t>
  </si>
  <si>
    <t>Parrearra - Warana</t>
  </si>
  <si>
    <t>BUDDINA</t>
  </si>
  <si>
    <t>Buddina - Minyama</t>
  </si>
  <si>
    <t>KAWANA WATERS</t>
  </si>
  <si>
    <t>MINYAMA</t>
  </si>
  <si>
    <t>PARREARRA</t>
  </si>
  <si>
    <t>WARANA</t>
  </si>
  <si>
    <t>WARANA BEACH</t>
  </si>
  <si>
    <t>WURTULLA</t>
  </si>
  <si>
    <t>COOLOOLA</t>
  </si>
  <si>
    <t>COOLOOLA COVE</t>
  </si>
  <si>
    <t>TIN CAN BAY</t>
  </si>
  <si>
    <t>EURONG</t>
  </si>
  <si>
    <t>Burrum - Fraser</t>
  </si>
  <si>
    <t>FRASER ISLAND</t>
  </si>
  <si>
    <t>INSKIP</t>
  </si>
  <si>
    <t>INSKIP POINT</t>
  </si>
  <si>
    <t>ORCHID BEACH</t>
  </si>
  <si>
    <t>RAINBOW BEACH</t>
  </si>
  <si>
    <t>BLACK SNAKE</t>
  </si>
  <si>
    <t>CINNABAR</t>
  </si>
  <si>
    <t>KILKIVAN</t>
  </si>
  <si>
    <t>MUDLO</t>
  </si>
  <si>
    <t>OAKVIEW</t>
  </si>
  <si>
    <t>MANYUNG</t>
  </si>
  <si>
    <t>Kingaroy Region - North</t>
  </si>
  <si>
    <t>BARAMBAH</t>
  </si>
  <si>
    <t>BOONARA</t>
  </si>
  <si>
    <t>BOOUBYJAN</t>
  </si>
  <si>
    <t>GOOMERI</t>
  </si>
  <si>
    <t>GOOMERIBONG</t>
  </si>
  <si>
    <t>KINBOMBI</t>
  </si>
  <si>
    <t>MANUMBAR</t>
  </si>
  <si>
    <t>TANSEY</t>
  </si>
  <si>
    <t>WRATTENS FOREST</t>
  </si>
  <si>
    <t>BARLIL</t>
  </si>
  <si>
    <t>BYEE</t>
  </si>
  <si>
    <t>CHERBOURG</t>
  </si>
  <si>
    <t>CLOYNA</t>
  </si>
  <si>
    <t>COBBS HILL</t>
  </si>
  <si>
    <t>CROWNTHORPE</t>
  </si>
  <si>
    <t>GLENROCK</t>
  </si>
  <si>
    <t>KITOBA</t>
  </si>
  <si>
    <t>MERLWOOD</t>
  </si>
  <si>
    <t>MOFFATDALE</t>
  </si>
  <si>
    <t>MOONDOONER</t>
  </si>
  <si>
    <t>MURGON</t>
  </si>
  <si>
    <t>OAKDALE</t>
  </si>
  <si>
    <t>REDGATE</t>
  </si>
  <si>
    <t>SILVERLEAF</t>
  </si>
  <si>
    <t>SUNNY NOOK</t>
  </si>
  <si>
    <t>TABLELANDS</t>
  </si>
  <si>
    <t>WARNUNG</t>
  </si>
  <si>
    <t>WINDERA</t>
  </si>
  <si>
    <t>WOOROONDEN</t>
  </si>
  <si>
    <t>CHELMSFORD</t>
  </si>
  <si>
    <t>FAIRDALE</t>
  </si>
  <si>
    <t>FICKS CROSSING</t>
  </si>
  <si>
    <t>GREENVIEW</t>
  </si>
  <si>
    <t>LEAFDALE</t>
  </si>
  <si>
    <t>MOUNT MCEUEN</t>
  </si>
  <si>
    <t>MP CREEK</t>
  </si>
  <si>
    <t>WHEATLANDS</t>
  </si>
  <si>
    <t>WONDAI</t>
  </si>
  <si>
    <t>CHARLESTOWN</t>
  </si>
  <si>
    <t>CUSHNIE</t>
  </si>
  <si>
    <t>TINGOORA</t>
  </si>
  <si>
    <t>WILKESDALE</t>
  </si>
  <si>
    <t>WOOROOLIN</t>
  </si>
  <si>
    <t>Kingaroy Region - South</t>
  </si>
  <si>
    <t>ALICE CREEK</t>
  </si>
  <si>
    <t>BALLOGIE</t>
  </si>
  <si>
    <t>BENAIR</t>
  </si>
  <si>
    <t>BOOIE</t>
  </si>
  <si>
    <t>BOONENNE</t>
  </si>
  <si>
    <t>BOYNESIDE</t>
  </si>
  <si>
    <t>CHAHPINGAH</t>
  </si>
  <si>
    <t>COOLABUNIA</t>
  </si>
  <si>
    <t>CORNDALE</t>
  </si>
  <si>
    <t>CRAWFORD</t>
  </si>
  <si>
    <t>DANGORE</t>
  </si>
  <si>
    <t>DURONG</t>
  </si>
  <si>
    <t>DURONG SOUTH</t>
  </si>
  <si>
    <t>ELLESMERE</t>
  </si>
  <si>
    <t>GOODGER</t>
  </si>
  <si>
    <t>GORDONBROOK</t>
  </si>
  <si>
    <t>HALY CREEK</t>
  </si>
  <si>
    <t>HODGLEIGH</t>
  </si>
  <si>
    <t>INVERLAW</t>
  </si>
  <si>
    <t>IRONPOT</t>
  </si>
  <si>
    <t>KINGAROY</t>
  </si>
  <si>
    <t>Kingaroy</t>
  </si>
  <si>
    <t>KINGAROY DC</t>
  </si>
  <si>
    <t>KUMBIA</t>
  </si>
  <si>
    <t>MANNUEM</t>
  </si>
  <si>
    <t>MEMERAMBI</t>
  </si>
  <si>
    <t>TAABINGA</t>
  </si>
  <si>
    <t>TAABINGA VILLAGE</t>
  </si>
  <si>
    <t>WATTLE GROVE</t>
  </si>
  <si>
    <t>MARSHLANDS</t>
  </si>
  <si>
    <t>MONDURE</t>
  </si>
  <si>
    <t>HIVESVILLE</t>
  </si>
  <si>
    <t>KAWL KAWL</t>
  </si>
  <si>
    <t>KEYSLAND</t>
  </si>
  <si>
    <t>STONELANDS</t>
  </si>
  <si>
    <t>WIGTON</t>
  </si>
  <si>
    <t>ABBEYWOOD</t>
  </si>
  <si>
    <t>BOONDOOMA</t>
  </si>
  <si>
    <t>BRIGOODA</t>
  </si>
  <si>
    <t>COVERTY</t>
  </si>
  <si>
    <t>KINLEYMORE</t>
  </si>
  <si>
    <t>MANAR</t>
  </si>
  <si>
    <t>MELROSE</t>
  </si>
  <si>
    <t>OKEDEN</t>
  </si>
  <si>
    <t>PROSTON</t>
  </si>
  <si>
    <t>SPEEDWELL</t>
  </si>
  <si>
    <t>STALWORTH</t>
  </si>
  <si>
    <t>NEUMGNA</t>
  </si>
  <si>
    <t>UPPER YARRAMAN</t>
  </si>
  <si>
    <t>YARRAMAN</t>
  </si>
  <si>
    <t>BARKER CREEK FLAT</t>
  </si>
  <si>
    <t>BROOKLANDS</t>
  </si>
  <si>
    <t>BULLCAMP</t>
  </si>
  <si>
    <t>EAST NANANGO</t>
  </si>
  <si>
    <t>ELGIN VALE</t>
  </si>
  <si>
    <t>GLAN DEVON</t>
  </si>
  <si>
    <t>JOHNSTOWN</t>
  </si>
  <si>
    <t>KUNIOON</t>
  </si>
  <si>
    <t>MAIDENWELL</t>
  </si>
  <si>
    <t>NANANGO</t>
  </si>
  <si>
    <t>PIMPIMBUDGEE</t>
  </si>
  <si>
    <t>RUNNYMEDE</t>
  </si>
  <si>
    <t>SANDY RIDGES</t>
  </si>
  <si>
    <t>SOUTH EAST NANANGO</t>
  </si>
  <si>
    <t>SOUTH NANANGO</t>
  </si>
  <si>
    <t>TARONG</t>
  </si>
  <si>
    <t>WATTLE CAMP</t>
  </si>
  <si>
    <t>WENGENVILLE</t>
  </si>
  <si>
    <t>WYALLA</t>
  </si>
  <si>
    <t>ARAMARA</t>
  </si>
  <si>
    <t>BROOWEENA</t>
  </si>
  <si>
    <t>DOONGUL</t>
  </si>
  <si>
    <t>GIGOOMGAN</t>
  </si>
  <si>
    <t>GLENBAR</t>
  </si>
  <si>
    <t>GUNGALOON</t>
  </si>
  <si>
    <t>MALARGA</t>
  </si>
  <si>
    <t>NORTH ARAMARA</t>
  </si>
  <si>
    <t>TEEBAR</t>
  </si>
  <si>
    <t>WOOCOO</t>
  </si>
  <si>
    <t>BIGGENDEN</t>
  </si>
  <si>
    <t>Gayndah - Mundubbera</t>
  </si>
  <si>
    <t>BOOMPA</t>
  </si>
  <si>
    <t>COALSTOUN LAKES</t>
  </si>
  <si>
    <t>CORINGA</t>
  </si>
  <si>
    <t>DALLARNIL</t>
  </si>
  <si>
    <t>DEGILBO</t>
  </si>
  <si>
    <t>DIDCOT</t>
  </si>
  <si>
    <t>GOLDEN FLEECE</t>
  </si>
  <si>
    <t>LAKESIDE</t>
  </si>
  <si>
    <t>WATERANGA</t>
  </si>
  <si>
    <t>WOOWOONGA</t>
  </si>
  <si>
    <t>ARANBANGA</t>
  </si>
  <si>
    <t>BAN BAN</t>
  </si>
  <si>
    <t>BAN BAN SPRINGS</t>
  </si>
  <si>
    <t>BARLYNE</t>
  </si>
  <si>
    <t>BINJOUR</t>
  </si>
  <si>
    <t>BLAIRMORE</t>
  </si>
  <si>
    <t>BON ACCORD</t>
  </si>
  <si>
    <t>BRANCH CREEK</t>
  </si>
  <si>
    <t>BYRNESTOWN</t>
  </si>
  <si>
    <t>CAMPBELL CREEK</t>
  </si>
  <si>
    <t>DEEP CREEK</t>
  </si>
  <si>
    <t>DIRNBIR</t>
  </si>
  <si>
    <t>DUNDARRAH</t>
  </si>
  <si>
    <t>GAYNDAH</t>
  </si>
  <si>
    <t>GINOONDAN</t>
  </si>
  <si>
    <t>GOOROOLBA</t>
  </si>
  <si>
    <t>HARRIET</t>
  </si>
  <si>
    <t>HUMPHERY</t>
  </si>
  <si>
    <t>IDERAWAY</t>
  </si>
  <si>
    <t>MINGO</t>
  </si>
  <si>
    <t>MOUNT DEBATEABLE</t>
  </si>
  <si>
    <t>MOUNT LAWLESS</t>
  </si>
  <si>
    <t>PENWHAUPELL</t>
  </si>
  <si>
    <t>PILE GULLY</t>
  </si>
  <si>
    <t>REIDS CREEK</t>
  </si>
  <si>
    <t>STOCKHAVEN</t>
  </si>
  <si>
    <t>THE LIMITS</t>
  </si>
  <si>
    <t>TOONDAHRA</t>
  </si>
  <si>
    <t>WAHOON</t>
  </si>
  <si>
    <t>WETHERON</t>
  </si>
  <si>
    <t>WILSON VALLEY</t>
  </si>
  <si>
    <t>WOODMILLAR</t>
  </si>
  <si>
    <t>YENDA</t>
  </si>
  <si>
    <t>MOUNT STEADMAN</t>
  </si>
  <si>
    <t>BEERON</t>
  </si>
  <si>
    <t>BOYNEWOOD</t>
  </si>
  <si>
    <t>BROVINIA</t>
  </si>
  <si>
    <t>COONAMBULA</t>
  </si>
  <si>
    <t>DERRI DERRA</t>
  </si>
  <si>
    <t>DYKEHEAD</t>
  </si>
  <si>
    <t>GLENRAE</t>
  </si>
  <si>
    <t>GURGEENA</t>
  </si>
  <si>
    <t>HAWKWOOD</t>
  </si>
  <si>
    <t>MONOGORILBY</t>
  </si>
  <si>
    <t>MUNDOWRAN</t>
  </si>
  <si>
    <t>MUNDUBBERA</t>
  </si>
  <si>
    <t>OBIL BIL</t>
  </si>
  <si>
    <t>OLD COORANGA</t>
  </si>
  <si>
    <t>PHILPOTT</t>
  </si>
  <si>
    <t>RIVERLEIGH</t>
  </si>
  <si>
    <t>O'BIL BIL</t>
  </si>
  <si>
    <t>ABERCORN</t>
  </si>
  <si>
    <t>Monto - Eidsvold</t>
  </si>
  <si>
    <t>CERATODUS</t>
  </si>
  <si>
    <t>CHELTENHAM</t>
  </si>
  <si>
    <t>CYNTHIA</t>
  </si>
  <si>
    <t>EIDSVOLD</t>
  </si>
  <si>
    <t>EIDSVOLD EAST</t>
  </si>
  <si>
    <t>EIDSVOLD WEST</t>
  </si>
  <si>
    <t>GROSVENOR</t>
  </si>
  <si>
    <t>MALMOE</t>
  </si>
  <si>
    <t>WURUMA DAM</t>
  </si>
  <si>
    <t>BANCROFT</t>
  </si>
  <si>
    <t>BUKALI</t>
  </si>
  <si>
    <t>CANIA</t>
  </si>
  <si>
    <t>CANNINDAH</t>
  </si>
  <si>
    <t>COOMINGLAH</t>
  </si>
  <si>
    <t>COOMINGLAH FOREST</t>
  </si>
  <si>
    <t>DALGA</t>
  </si>
  <si>
    <t>North Burnett</t>
  </si>
  <si>
    <t>GLENLEIGH</t>
  </si>
  <si>
    <t>HARRAMI</t>
  </si>
  <si>
    <t>KALPOWAR</t>
  </si>
  <si>
    <t>KAPALDO</t>
  </si>
  <si>
    <t>LANGLEY</t>
  </si>
  <si>
    <t>MONAL</t>
  </si>
  <si>
    <t>MONTO</t>
  </si>
  <si>
    <t>MOONFORD</t>
  </si>
  <si>
    <t>MULGILDIE</t>
  </si>
  <si>
    <t>MUNGUNGO</t>
  </si>
  <si>
    <t>RAWBELLE</t>
  </si>
  <si>
    <t>SELENE</t>
  </si>
  <si>
    <t>SPLINTER CREEK</t>
  </si>
  <si>
    <t>TELLEBANG</t>
  </si>
  <si>
    <t>THREE MOON</t>
  </si>
  <si>
    <t>VENTNOR</t>
  </si>
  <si>
    <t>YARROL</t>
  </si>
  <si>
    <t>ALDERSHOT</t>
  </si>
  <si>
    <t>ANTIGUA</t>
  </si>
  <si>
    <t>AUBINVILLE</t>
  </si>
  <si>
    <t>Maryborough (Qld)</t>
  </si>
  <si>
    <t>BADDOW</t>
  </si>
  <si>
    <t>BAUPLE</t>
  </si>
  <si>
    <t>BAUPLE FOREST</t>
  </si>
  <si>
    <t>BEAVER ROCK</t>
  </si>
  <si>
    <t>BIDWILL</t>
  </si>
  <si>
    <t>Granville</t>
  </si>
  <si>
    <t>BIG TUAN</t>
  </si>
  <si>
    <t>BOONOOROO</t>
  </si>
  <si>
    <t>BOONOOROO PLAINS</t>
  </si>
  <si>
    <t>DUCKINWILLA</t>
  </si>
  <si>
    <t>DUNDATHU</t>
  </si>
  <si>
    <t>DUNMORA</t>
  </si>
  <si>
    <t>FERNEY</t>
  </si>
  <si>
    <t>GLENDORF</t>
  </si>
  <si>
    <t>GLENORCHY</t>
  </si>
  <si>
    <t>GOOTCHIE</t>
  </si>
  <si>
    <t>GRAHAMS CREEK</t>
  </si>
  <si>
    <t>GRANVILLE</t>
  </si>
  <si>
    <t>GUNDIAH</t>
  </si>
  <si>
    <t>HILLCREST HEIGHTS</t>
  </si>
  <si>
    <t>ISLAND PLANTATION</t>
  </si>
  <si>
    <t>LITTLE TUAN</t>
  </si>
  <si>
    <t>MAAROOM</t>
  </si>
  <si>
    <t>MAGNOLIA</t>
  </si>
  <si>
    <t>MARYBOROUGH</t>
  </si>
  <si>
    <t>MARYBOROUGH DC</t>
  </si>
  <si>
    <t>MARYBOROUGH WEST</t>
  </si>
  <si>
    <t>MOUNT URAH</t>
  </si>
  <si>
    <t>MUNGAR</t>
  </si>
  <si>
    <t>NETHERBY</t>
  </si>
  <si>
    <t>OAKHURST</t>
  </si>
  <si>
    <t>OWANYILLA</t>
  </si>
  <si>
    <t>PALLAS STREET MARYBOROUGH</t>
  </si>
  <si>
    <t>PILERWA</t>
  </si>
  <si>
    <t>PIONEERS REST</t>
  </si>
  <si>
    <t>POONA</t>
  </si>
  <si>
    <t>PRAWLE</t>
  </si>
  <si>
    <t>TALEGALLA WEIR</t>
  </si>
  <si>
    <t>TANDORA</t>
  </si>
  <si>
    <t>TEDDINGTON</t>
  </si>
  <si>
    <t>THE DIMONDS</t>
  </si>
  <si>
    <t>THINOOMBA</t>
  </si>
  <si>
    <t>TIARO</t>
  </si>
  <si>
    <t>TINANA</t>
  </si>
  <si>
    <t>Tinana</t>
  </si>
  <si>
    <t>TINANA SOUTH</t>
  </si>
  <si>
    <t>TINNANBAR</t>
  </si>
  <si>
    <t>TUAN</t>
  </si>
  <si>
    <t>TUAN FOREST</t>
  </si>
  <si>
    <t>WALKERS POINT</t>
  </si>
  <si>
    <t>YENGARIE</t>
  </si>
  <si>
    <t>YERRA</t>
  </si>
  <si>
    <t>BOORAL</t>
  </si>
  <si>
    <t>Booral - River Heads</t>
  </si>
  <si>
    <t>BUNYA CREEK</t>
  </si>
  <si>
    <t>CRAIGNISH</t>
  </si>
  <si>
    <t>Craignish - Dundowran Beach</t>
  </si>
  <si>
    <t>DUNDOWRAN</t>
  </si>
  <si>
    <t>DUNDOWRAN BEACH</t>
  </si>
  <si>
    <t>ELI WATERS</t>
  </si>
  <si>
    <t>Pialba - Eli Waters</t>
  </si>
  <si>
    <t>GHOST HILL</t>
  </si>
  <si>
    <t>GREAT SANDY STRAIT</t>
  </si>
  <si>
    <t>HAPPY VALLEY</t>
  </si>
  <si>
    <t>Mount Isa</t>
  </si>
  <si>
    <t>HERVEY BAY</t>
  </si>
  <si>
    <t>HERVEY BAY DC</t>
  </si>
  <si>
    <t>KAWUNGAN</t>
  </si>
  <si>
    <t>Torquay - Scarness - Kawungan</t>
  </si>
  <si>
    <t>KINGFISHER BAY</t>
  </si>
  <si>
    <t>NIKENBAH</t>
  </si>
  <si>
    <t>PIALBA</t>
  </si>
  <si>
    <t>POINT VERNON</t>
  </si>
  <si>
    <t>Point Vernon</t>
  </si>
  <si>
    <t>RIVER HEADS</t>
  </si>
  <si>
    <t>SCARNESS</t>
  </si>
  <si>
    <t>SUNSHINE ACRES</t>
  </si>
  <si>
    <t>SUSAN RIVER</t>
  </si>
  <si>
    <t>TAKURA</t>
  </si>
  <si>
    <t>TOOGOOM</t>
  </si>
  <si>
    <t>TORQUAY</t>
  </si>
  <si>
    <t>URANGAN</t>
  </si>
  <si>
    <t>Urangan - Wondunna</t>
  </si>
  <si>
    <t>URRAWEEN</t>
  </si>
  <si>
    <t>WALLIEBUM</t>
  </si>
  <si>
    <t>WALLIGAN</t>
  </si>
  <si>
    <t>WONDUNNA</t>
  </si>
  <si>
    <t>KINGFISHER BAY RESORT</t>
  </si>
  <si>
    <t>BEELBI CREEK</t>
  </si>
  <si>
    <t>BURGOWAN</t>
  </si>
  <si>
    <t>BURRUM</t>
  </si>
  <si>
    <t>BURRUM HEADS</t>
  </si>
  <si>
    <t>BURRUM RIVER</t>
  </si>
  <si>
    <t>BURRUM TOWN</t>
  </si>
  <si>
    <t>HOWARD</t>
  </si>
  <si>
    <t>PACIFIC HAVEN</t>
  </si>
  <si>
    <t>ABINGTON</t>
  </si>
  <si>
    <t>Bundaberg Region - South</t>
  </si>
  <si>
    <t>APPLE TREE CREEK</t>
  </si>
  <si>
    <t>BUXTON</t>
  </si>
  <si>
    <t>CHERWELL</t>
  </si>
  <si>
    <t>CHILDERS</t>
  </si>
  <si>
    <t>CORDALBA</t>
  </si>
  <si>
    <t>DOOLBI</t>
  </si>
  <si>
    <t>EUREKA</t>
  </si>
  <si>
    <t>FARNSFIELD</t>
  </si>
  <si>
    <t>GOODWOOD</t>
  </si>
  <si>
    <t>GREGORY RIVER</t>
  </si>
  <si>
    <t>HORTON</t>
  </si>
  <si>
    <t>HUXLEY</t>
  </si>
  <si>
    <t>ISIS CENTRAL</t>
  </si>
  <si>
    <t>ISIS CENTRAL MILL</t>
  </si>
  <si>
    <t>ISIS RIVER</t>
  </si>
  <si>
    <t>KOWBI</t>
  </si>
  <si>
    <t>KULLOGUM</t>
  </si>
  <si>
    <t>LYNWOOD</t>
  </si>
  <si>
    <t>NORTH GREGORY</t>
  </si>
  <si>
    <t>NORTH ISIS</t>
  </si>
  <si>
    <t>PROMISEDLAND</t>
  </si>
  <si>
    <t>REDRIDGE</t>
  </si>
  <si>
    <t>SOUTH ISIS</t>
  </si>
  <si>
    <t>WOODGATE</t>
  </si>
  <si>
    <t>TORBANLEA</t>
  </si>
  <si>
    <t>MULLETT CREEK</t>
  </si>
  <si>
    <t>Bundaberg Region - North</t>
  </si>
  <si>
    <t>MOORE PARK BEACH</t>
  </si>
  <si>
    <t>ABBOTSFORD</t>
  </si>
  <si>
    <t>ALLOWAY</t>
  </si>
  <si>
    <t>ASHFIELD</t>
  </si>
  <si>
    <t>Ashfield - Kepnock</t>
  </si>
  <si>
    <t>AVENELL HEIGHTS</t>
  </si>
  <si>
    <t>Walkervale - Avenell Heights</t>
  </si>
  <si>
    <t>AVOCA</t>
  </si>
  <si>
    <t>Millbank - Avoca</t>
  </si>
  <si>
    <t>AVONDALE</t>
  </si>
  <si>
    <t>BARGARA</t>
  </si>
  <si>
    <t>Bargara - Burnett Heads</t>
  </si>
  <si>
    <t>BRANYAN</t>
  </si>
  <si>
    <t>Branyan - Kensington</t>
  </si>
  <si>
    <t>BUCCA</t>
  </si>
  <si>
    <t>BUNDABERG</t>
  </si>
  <si>
    <t>Bundaberg</t>
  </si>
  <si>
    <t>BUNDABERG CENTRAL</t>
  </si>
  <si>
    <t>BUNDABERG DC</t>
  </si>
  <si>
    <t>BUNDABERG EAST</t>
  </si>
  <si>
    <t>Bundaberg East - Kalkie</t>
  </si>
  <si>
    <t>BUNDABERG NORTH</t>
  </si>
  <si>
    <t>Bundaberg North - Gooburrum</t>
  </si>
  <si>
    <t>BUNDABERG SOUTH</t>
  </si>
  <si>
    <t>BUNDABERG WEST</t>
  </si>
  <si>
    <t>BURNETT DOWNS</t>
  </si>
  <si>
    <t>BURNETT HEADS</t>
  </si>
  <si>
    <t>CALAVOS</t>
  </si>
  <si>
    <t>COONARR</t>
  </si>
  <si>
    <t>CORAL COVE</t>
  </si>
  <si>
    <t>ELECTRA</t>
  </si>
  <si>
    <t>ELLIOTT</t>
  </si>
  <si>
    <t>ELLIOTT HEADS</t>
  </si>
  <si>
    <t>FAIRYMEAD</t>
  </si>
  <si>
    <t>GIVELDA</t>
  </si>
  <si>
    <t>GLENFOREST</t>
  </si>
  <si>
    <t>GOOBURRUM</t>
  </si>
  <si>
    <t>INNES PARK</t>
  </si>
  <si>
    <t>KALKIE</t>
  </si>
  <si>
    <t>KENSINGTON</t>
  </si>
  <si>
    <t>KEPNOCK</t>
  </si>
  <si>
    <t>KINKUNA</t>
  </si>
  <si>
    <t>MEADOWVALE</t>
  </si>
  <si>
    <t>MILLBANK</t>
  </si>
  <si>
    <t>MON REPOS</t>
  </si>
  <si>
    <t>MOORE PARK</t>
  </si>
  <si>
    <t>MOORLAND</t>
  </si>
  <si>
    <t>NORVILLE</t>
  </si>
  <si>
    <t>Svensson Heights - Norville</t>
  </si>
  <si>
    <t>OAKWOOD</t>
  </si>
  <si>
    <t>PINE CREEK</t>
  </si>
  <si>
    <t>QUNABA</t>
  </si>
  <si>
    <t>RUBYANNA</t>
  </si>
  <si>
    <t>SANTA FE HEIGHTS</t>
  </si>
  <si>
    <t>SHARON</t>
  </si>
  <si>
    <t>SOUTH BINGERA</t>
  </si>
  <si>
    <t>SOUTH KOLAN</t>
  </si>
  <si>
    <t>SVENSSON HEIGHTS</t>
  </si>
  <si>
    <t>THABEBAN</t>
  </si>
  <si>
    <t>WALKERVALE</t>
  </si>
  <si>
    <t>WATALGAN</t>
  </si>
  <si>
    <t>WELCOME CREEK</t>
  </si>
  <si>
    <t>WINDERMERE</t>
  </si>
  <si>
    <t>WINFIELD</t>
  </si>
  <si>
    <t>WOONGARRA</t>
  </si>
  <si>
    <t>BOOLBOONDA</t>
  </si>
  <si>
    <t>Gin Gin</t>
  </si>
  <si>
    <t>BOOYAL</t>
  </si>
  <si>
    <t>BULLYARD</t>
  </si>
  <si>
    <t>BUNGADOO</t>
  </si>
  <si>
    <t>DALYSFORD</t>
  </si>
  <si>
    <t>DAMASCUS</t>
  </si>
  <si>
    <t>DELAN</t>
  </si>
  <si>
    <t>DOUGHBOY</t>
  </si>
  <si>
    <t>DRINAN</t>
  </si>
  <si>
    <t>DUINGAL</t>
  </si>
  <si>
    <t>GAETA</t>
  </si>
  <si>
    <t>GIN GIN</t>
  </si>
  <si>
    <t>GOOD NIGHT</t>
  </si>
  <si>
    <t>HORSE CAMP</t>
  </si>
  <si>
    <t>KOLONGA</t>
  </si>
  <si>
    <t>LAKE MONDURAN</t>
  </si>
  <si>
    <t>MAROONDAN</t>
  </si>
  <si>
    <t>MCILWRAITH</t>
  </si>
  <si>
    <t>MOLANGUL</t>
  </si>
  <si>
    <t>MONDURAN</t>
  </si>
  <si>
    <t>MOOLBOOLAMAN</t>
  </si>
  <si>
    <t>MORGANVILLE</t>
  </si>
  <si>
    <t>MOUNT PERRY</t>
  </si>
  <si>
    <t>MUNGY</t>
  </si>
  <si>
    <t>NEARUM</t>
  </si>
  <si>
    <t>NEW MOONTA</t>
  </si>
  <si>
    <t>REDHILL FARMS</t>
  </si>
  <si>
    <t>SKYRING RESERVE</t>
  </si>
  <si>
    <t>ST AGNES</t>
  </si>
  <si>
    <t>ST KILDA</t>
  </si>
  <si>
    <t>TAKILBERAN</t>
  </si>
  <si>
    <t>TIRROAN</t>
  </si>
  <si>
    <t>WALLAVILLE</t>
  </si>
  <si>
    <t>WONBAH</t>
  </si>
  <si>
    <t>WONBAH FOREST</t>
  </si>
  <si>
    <t>LITTABELLA</t>
  </si>
  <si>
    <t>MIARA</t>
  </si>
  <si>
    <t>WATERLOO</t>
  </si>
  <si>
    <t>YANDARAN</t>
  </si>
  <si>
    <t>BAFFLE CREEK</t>
  </si>
  <si>
    <t>Agnes Water - Miriam Vale</t>
  </si>
  <si>
    <t>BERAJONDO</t>
  </si>
  <si>
    <t>DEEPWATER</t>
  </si>
  <si>
    <t>EULEILAH</t>
  </si>
  <si>
    <t>MOUNT MARIA</t>
  </si>
  <si>
    <t>OYSTER CREEK</t>
  </si>
  <si>
    <t>ROSEDALE</t>
  </si>
  <si>
    <t>RULES BEACH</t>
  </si>
  <si>
    <t>TAUNTON</t>
  </si>
  <si>
    <t>GINDORAN</t>
  </si>
  <si>
    <t>LOWMEAD</t>
  </si>
  <si>
    <t>AGNES WATER</t>
  </si>
  <si>
    <t>CAPTAIN CREEK</t>
  </si>
  <si>
    <t>COLOSSEUM</t>
  </si>
  <si>
    <t>EURIMBULA</t>
  </si>
  <si>
    <t>MIRIAM VALE</t>
  </si>
  <si>
    <t>MOUNT TOM</t>
  </si>
  <si>
    <t>ROUND HILL</t>
  </si>
  <si>
    <t>SEVENTEEN SEVENTY</t>
  </si>
  <si>
    <t>BOROREN</t>
  </si>
  <si>
    <t>FORESHORES</t>
  </si>
  <si>
    <t>RODDS BAY</t>
  </si>
  <si>
    <t>TURKEY BEACH</t>
  </si>
  <si>
    <t>GLADSTONE CENTRAL</t>
  </si>
  <si>
    <t>Gladstone</t>
  </si>
  <si>
    <t>GLADSTONE HARBOUR</t>
  </si>
  <si>
    <t>Gladstone Hinterland</t>
  </si>
  <si>
    <t>BARMUNDU</t>
  </si>
  <si>
    <t>BARNEY POINT</t>
  </si>
  <si>
    <t>BEECHER</t>
  </si>
  <si>
    <t>BENARABY</t>
  </si>
  <si>
    <t>BOYNE ISLAND</t>
  </si>
  <si>
    <t>Boyne Island - Tannum Sands</t>
  </si>
  <si>
    <t>BOYNE VALLEY</t>
  </si>
  <si>
    <t>BOYNEDALE</t>
  </si>
  <si>
    <t>BUILYAN</t>
  </si>
  <si>
    <t>BURUA</t>
  </si>
  <si>
    <t>BYELLEE</t>
  </si>
  <si>
    <t>Clinton - New Auckland</t>
  </si>
  <si>
    <t>CALLEMONDAH</t>
  </si>
  <si>
    <t>Callemondah</t>
  </si>
  <si>
    <t>CALLIOPE</t>
  </si>
  <si>
    <t>CLINTON</t>
  </si>
  <si>
    <t>CURTIS ISLAND</t>
  </si>
  <si>
    <t>DIGLUM</t>
  </si>
  <si>
    <t>GLADSTONE</t>
  </si>
  <si>
    <t>GLADSTONE BC</t>
  </si>
  <si>
    <t>GLADSTONE DC</t>
  </si>
  <si>
    <t>GLADSTONE SOUTH</t>
  </si>
  <si>
    <t>GLEN EDEN</t>
  </si>
  <si>
    <t>Telina - Toolooa</t>
  </si>
  <si>
    <t>HERON ISLAND</t>
  </si>
  <si>
    <t>HETHERINGTON</t>
  </si>
  <si>
    <t>West Gladstone</t>
  </si>
  <si>
    <t>IVERAGH</t>
  </si>
  <si>
    <t>KIN KORA</t>
  </si>
  <si>
    <t>Kin Kora - Sun Valley</t>
  </si>
  <si>
    <t>KIRKWOOD</t>
  </si>
  <si>
    <t>LITTLEMORE</t>
  </si>
  <si>
    <t>MANY PEAKS</t>
  </si>
  <si>
    <t>MOUNT ALMA</t>
  </si>
  <si>
    <t>NAGOORIN</t>
  </si>
  <si>
    <t>NEW AUCKLAND</t>
  </si>
  <si>
    <t>O'CONNELL</t>
  </si>
  <si>
    <t>RIVER RANCH</t>
  </si>
  <si>
    <t>SOUTH END</t>
  </si>
  <si>
    <t>SOUTH GLADSTONE</t>
  </si>
  <si>
    <t>SOUTH TREES</t>
  </si>
  <si>
    <t>South Trees</t>
  </si>
  <si>
    <t>SUN VALLEY</t>
  </si>
  <si>
    <t>TANNUM SANDS</t>
  </si>
  <si>
    <t>TARAGOOLA</t>
  </si>
  <si>
    <t>TELINA</t>
  </si>
  <si>
    <t>TOOLOOA</t>
  </si>
  <si>
    <t>UBOBO</t>
  </si>
  <si>
    <t>WEST GLADSTONE</t>
  </si>
  <si>
    <t>WEST STOWE</t>
  </si>
  <si>
    <t>WOODERSON</t>
  </si>
  <si>
    <t>WURDONG HEIGHTS</t>
  </si>
  <si>
    <t>TARGINNIE</t>
  </si>
  <si>
    <t>ALDOGA</t>
  </si>
  <si>
    <t>TARGINIE</t>
  </si>
  <si>
    <t>YARWUN</t>
  </si>
  <si>
    <t>AMBROSE</t>
  </si>
  <si>
    <t>BRACEWELL</t>
  </si>
  <si>
    <t>DARTS CREEK</t>
  </si>
  <si>
    <t>EAST END</t>
  </si>
  <si>
    <t>MACHINE CREEK</t>
  </si>
  <si>
    <t>MOUNT LARCOM</t>
  </si>
  <si>
    <t>THE NARROWS</t>
  </si>
  <si>
    <t>RAGLAN</t>
  </si>
  <si>
    <t>BAJOOL</t>
  </si>
  <si>
    <t>Bouldercombe</t>
  </si>
  <si>
    <t>PORT ALMA</t>
  </si>
  <si>
    <t>ALLENSTOWN</t>
  </si>
  <si>
    <t>The Range - Allenstown</t>
  </si>
  <si>
    <t>DEPOT HILL</t>
  </si>
  <si>
    <t>Rockhampton City</t>
  </si>
  <si>
    <t>FAIRY BOWER</t>
  </si>
  <si>
    <t>Rockhampton - West</t>
  </si>
  <si>
    <t>GREAT KEPPEL ISLAND</t>
  </si>
  <si>
    <t>Rockhampton Region - North</t>
  </si>
  <si>
    <t>PORT CURTIS</t>
  </si>
  <si>
    <t>ROCKHAMPTON</t>
  </si>
  <si>
    <t>ROCKHAMPTON CITY</t>
  </si>
  <si>
    <t>ROCKHAMPTON HOSPITAL</t>
  </si>
  <si>
    <t>THE KEPPELS</t>
  </si>
  <si>
    <t>THE RANGE</t>
  </si>
  <si>
    <t>WANDAL</t>
  </si>
  <si>
    <t>WEST ROCKHAMPTON</t>
  </si>
  <si>
    <t>RED HILL ROCKHAMPTON</t>
  </si>
  <si>
    <t>Norman Gardens</t>
  </si>
  <si>
    <t>BERSERKER</t>
  </si>
  <si>
    <t>Berserker</t>
  </si>
  <si>
    <t>CENTRAL QUEENSLAND UNIVERSITY</t>
  </si>
  <si>
    <t>FRENCHVILLE</t>
  </si>
  <si>
    <t>Frenchville - Mount Archer</t>
  </si>
  <si>
    <t>GREENLAKE</t>
  </si>
  <si>
    <t>Rockhampton Region - East</t>
  </si>
  <si>
    <t>KALKA</t>
  </si>
  <si>
    <t>KAWANA</t>
  </si>
  <si>
    <t>Parkhurst - Kawana</t>
  </si>
  <si>
    <t>KOONGAL</t>
  </si>
  <si>
    <t>Lakes Creek</t>
  </si>
  <si>
    <t>LAKES CREEK</t>
  </si>
  <si>
    <t>LIMESTONE CREEK</t>
  </si>
  <si>
    <t>NANKIN</t>
  </si>
  <si>
    <t>NERIMBERA</t>
  </si>
  <si>
    <t>NORMAN GARDENS</t>
  </si>
  <si>
    <t>NORTH ROCKHAMPTON</t>
  </si>
  <si>
    <t>OASIS GARDENS</t>
  </si>
  <si>
    <t>PARK AVENUE</t>
  </si>
  <si>
    <t>Park Avenue</t>
  </si>
  <si>
    <t>ROCKHAMPTON DC</t>
  </si>
  <si>
    <t>ROCKHAMPTON NORTH</t>
  </si>
  <si>
    <t>ROCKHAMPTON SHOPPING FAIR</t>
  </si>
  <si>
    <t>ROCKYVIEW</t>
  </si>
  <si>
    <t>Glenlee - Rockyview</t>
  </si>
  <si>
    <t>SANDRINGHAM</t>
  </si>
  <si>
    <t>THE COMMON</t>
  </si>
  <si>
    <t>THE GEMFIELDS</t>
  </si>
  <si>
    <t>Central Highlands - West</t>
  </si>
  <si>
    <t>CONSUELO</t>
  </si>
  <si>
    <t>LOWESBY</t>
  </si>
  <si>
    <t>COORUMBENE</t>
  </si>
  <si>
    <t>TARRAMBA</t>
  </si>
  <si>
    <t>ALBERTA</t>
  </si>
  <si>
    <t>ALSACE</t>
  </si>
  <si>
    <t>Central Highlands - East</t>
  </si>
  <si>
    <t>ALTON DOWNS</t>
  </si>
  <si>
    <t>Rockhampton Region - West</t>
  </si>
  <si>
    <t>ANAKIE</t>
  </si>
  <si>
    <t>ARGOON</t>
  </si>
  <si>
    <t>BALCOMBA</t>
  </si>
  <si>
    <t>BANANA</t>
  </si>
  <si>
    <t>BARALABA</t>
  </si>
  <si>
    <t>BARNARD</t>
  </si>
  <si>
    <t>BINGEGANG</t>
  </si>
  <si>
    <t>BLACKDOWN</t>
  </si>
  <si>
    <t>BLUFF</t>
  </si>
  <si>
    <t>BOGANTUNGAN</t>
  </si>
  <si>
    <t>BOOLBURRA</t>
  </si>
  <si>
    <t>BOULDERCOMBE</t>
  </si>
  <si>
    <t>BUSHLEY</t>
  </si>
  <si>
    <t>CANAL CREEK</t>
  </si>
  <si>
    <t>CANOONA</t>
  </si>
  <si>
    <t>CAWARRAL</t>
  </si>
  <si>
    <t>CENTRAL QUEENSLAND MC</t>
  </si>
  <si>
    <t>COMET</t>
  </si>
  <si>
    <t>COOMOO</t>
  </si>
  <si>
    <t>COOROOMAN</t>
  </si>
  <si>
    <t>COOWONGA</t>
  </si>
  <si>
    <t>DALMA</t>
  </si>
  <si>
    <t>DINGO</t>
  </si>
  <si>
    <t>DIXALEA</t>
  </si>
  <si>
    <t>DULULU</t>
  </si>
  <si>
    <t>DUMPY CREEK</t>
  </si>
  <si>
    <t>ETNA CREEK</t>
  </si>
  <si>
    <t>FERNLEES</t>
  </si>
  <si>
    <t>GAINSFORD</t>
  </si>
  <si>
    <t>GARNANT</t>
  </si>
  <si>
    <t>GEMFIELDS</t>
  </si>
  <si>
    <t>GINDIE</t>
  </si>
  <si>
    <t>GLENROY</t>
  </si>
  <si>
    <t>GOGANGO</t>
  </si>
  <si>
    <t>GOOMALLY</t>
  </si>
  <si>
    <t>GOOVIGEN</t>
  </si>
  <si>
    <t>GOOWARRA</t>
  </si>
  <si>
    <t>GRACEMERE</t>
  </si>
  <si>
    <t>Gracemere</t>
  </si>
  <si>
    <t>JAMBIN</t>
  </si>
  <si>
    <t>JARDINE</t>
  </si>
  <si>
    <t>JELLINBAH</t>
  </si>
  <si>
    <t>JOSKELEIGH</t>
  </si>
  <si>
    <t>KABRA</t>
  </si>
  <si>
    <t>KALAPA</t>
  </si>
  <si>
    <t>KEPPEL SANDS</t>
  </si>
  <si>
    <t>KOKOTUNGO</t>
  </si>
  <si>
    <t>KUNWARARA</t>
  </si>
  <si>
    <t>MARMOR</t>
  </si>
  <si>
    <t>MIDGEE</t>
  </si>
  <si>
    <t>MILMAN</t>
  </si>
  <si>
    <t>MIMOSA</t>
  </si>
  <si>
    <t>MOONMERA</t>
  </si>
  <si>
    <t>MORINISH</t>
  </si>
  <si>
    <t>MORINISH SOUTH</t>
  </si>
  <si>
    <t>MOUNT CHALMERS</t>
  </si>
  <si>
    <t>NINE MILE</t>
  </si>
  <si>
    <t>PARKHURST</t>
  </si>
  <si>
    <t>PHEASANT CREEK</t>
  </si>
  <si>
    <t>PINK LILY</t>
  </si>
  <si>
    <t>RANNES</t>
  </si>
  <si>
    <t>RIDGELANDS</t>
  </si>
  <si>
    <t>ROLLESTON</t>
  </si>
  <si>
    <t>ROSSMOYA</t>
  </si>
  <si>
    <t>RUBYVALE</t>
  </si>
  <si>
    <t>SAPPHIRE</t>
  </si>
  <si>
    <t>SHOALWATER</t>
  </si>
  <si>
    <t>Shoalwater Bay</t>
  </si>
  <si>
    <t>SMOKY CREEK</t>
  </si>
  <si>
    <t>SOUTH YAAMBA</t>
  </si>
  <si>
    <t>STANAGE</t>
  </si>
  <si>
    <t>STANWELL</t>
  </si>
  <si>
    <t>STEWARTON</t>
  </si>
  <si>
    <t>THE CAVES</t>
  </si>
  <si>
    <t>THOMPSON POINT</t>
  </si>
  <si>
    <t>TUNGAMULL</t>
  </si>
  <si>
    <t>ULOGIE</t>
  </si>
  <si>
    <t>WALLAROO</t>
  </si>
  <si>
    <t>WESTWOOD</t>
  </si>
  <si>
    <t>WILLOWS</t>
  </si>
  <si>
    <t>WILLOWS GEMFIELDS</t>
  </si>
  <si>
    <t>WITHERSFIELD</t>
  </si>
  <si>
    <t>WOOLEIN</t>
  </si>
  <si>
    <t>WOOROONA</t>
  </si>
  <si>
    <t>WOWAN</t>
  </si>
  <si>
    <t>WYCARBAH</t>
  </si>
  <si>
    <t>YALLEROI</t>
  </si>
  <si>
    <t>YARAKA</t>
  </si>
  <si>
    <t>Longreach</t>
  </si>
  <si>
    <t>PLUM TREE</t>
  </si>
  <si>
    <t>ADELAIDE PARK</t>
  </si>
  <si>
    <t>BANGALEE</t>
  </si>
  <si>
    <t>BARLOWS HILL</t>
  </si>
  <si>
    <t>Yeppoon</t>
  </si>
  <si>
    <t>BARMARYEE</t>
  </si>
  <si>
    <t>BARMOYA</t>
  </si>
  <si>
    <t>BAYFIELD</t>
  </si>
  <si>
    <t>BONDOOLA</t>
  </si>
  <si>
    <t>BUNGUNDARRA</t>
  </si>
  <si>
    <t>BYFIELD</t>
  </si>
  <si>
    <t>CAUSEWAY LAKE</t>
  </si>
  <si>
    <t>COBRABALL</t>
  </si>
  <si>
    <t>COOEE BAY</t>
  </si>
  <si>
    <t>FARNBOROUGH</t>
  </si>
  <si>
    <t>HIDDEN VALLEY</t>
  </si>
  <si>
    <t>INVERNESS</t>
  </si>
  <si>
    <t>KEMP BEACH</t>
  </si>
  <si>
    <t>KINKA BEACH</t>
  </si>
  <si>
    <t>Emu Park</t>
  </si>
  <si>
    <t>LAKE MARY</t>
  </si>
  <si>
    <t>LAMMERMOOR</t>
  </si>
  <si>
    <t>LAMMERMOOR BEACH</t>
  </si>
  <si>
    <t>MEIKLEVILLE HILL</t>
  </si>
  <si>
    <t>MULAMBIN</t>
  </si>
  <si>
    <t>MULARA</t>
  </si>
  <si>
    <t>PACIFIC HEIGHTS</t>
  </si>
  <si>
    <t>ROSSLYN</t>
  </si>
  <si>
    <t>STATUE BAY</t>
  </si>
  <si>
    <t>TANBY</t>
  </si>
  <si>
    <t>TARANGANBA</t>
  </si>
  <si>
    <t>TAROOMBALL</t>
  </si>
  <si>
    <t>WEERRIBA</t>
  </si>
  <si>
    <t>WOODBURY</t>
  </si>
  <si>
    <t>YEPPOON</t>
  </si>
  <si>
    <t>WATTLEBANK</t>
  </si>
  <si>
    <t>YAAMBA</t>
  </si>
  <si>
    <t>CLARKE CREEK</t>
  </si>
  <si>
    <t>Broadsound - Nebo</t>
  </si>
  <si>
    <t>LOTUS CREEK</t>
  </si>
  <si>
    <t>MACKENZIE RIVER</t>
  </si>
  <si>
    <t>MARLBOROUGH</t>
  </si>
  <si>
    <t>MOUNT GARDINER</t>
  </si>
  <si>
    <t>OGMORE</t>
  </si>
  <si>
    <t>COLLAROY</t>
  </si>
  <si>
    <t>ST LAWRENCE</t>
  </si>
  <si>
    <t>THE PERCY GROUP</t>
  </si>
  <si>
    <t>TIERI</t>
  </si>
  <si>
    <t>EMU PARK</t>
  </si>
  <si>
    <t>ZILZIE</t>
  </si>
  <si>
    <t>GLENDALE</t>
  </si>
  <si>
    <t>GLENLEE</t>
  </si>
  <si>
    <t>DUARINGA</t>
  </si>
  <si>
    <t>WOORABINDA</t>
  </si>
  <si>
    <t>BAREE</t>
  </si>
  <si>
    <t>Mount Morgan</t>
  </si>
  <si>
    <t>BOULDER CREEK</t>
  </si>
  <si>
    <t>FLETCHER CREEK</t>
  </si>
  <si>
    <t>HAMILTON CREEK</t>
  </si>
  <si>
    <t>HORSE CREEK</t>
  </si>
  <si>
    <t>JOHNSONS HILL</t>
  </si>
  <si>
    <t>LEYDENS HILL</t>
  </si>
  <si>
    <t>LIMESTONE</t>
  </si>
  <si>
    <t>MOONGAN</t>
  </si>
  <si>
    <t>MOUNT MORGAN</t>
  </si>
  <si>
    <t>NINE MILE CREEK</t>
  </si>
  <si>
    <t>OAKEY CREEK</t>
  </si>
  <si>
    <t>STRUCK OIL</t>
  </si>
  <si>
    <t>THE MINE</t>
  </si>
  <si>
    <t>TROTTER CREEK</t>
  </si>
  <si>
    <t>WALMUL</t>
  </si>
  <si>
    <t>WALTERHALL</t>
  </si>
  <si>
    <t>WURA</t>
  </si>
  <si>
    <t>BILOELA</t>
  </si>
  <si>
    <t>Biloela</t>
  </si>
  <si>
    <t>CALLIDE</t>
  </si>
  <si>
    <t>CASTLE CREEK</t>
  </si>
  <si>
    <t>DAKENBA</t>
  </si>
  <si>
    <t>DUMGREE</t>
  </si>
  <si>
    <t>GREYCLIFFE</t>
  </si>
  <si>
    <t>MOUNT MURCHISON</t>
  </si>
  <si>
    <t>ORANGE CREEK</t>
  </si>
  <si>
    <t>PROSPECT</t>
  </si>
  <si>
    <t>VALENTINE PLAINS</t>
  </si>
  <si>
    <t>LAWGI DAWES</t>
  </si>
  <si>
    <t>THANGOOL</t>
  </si>
  <si>
    <t>BLACKWATER</t>
  </si>
  <si>
    <t>BAUHINIA</t>
  </si>
  <si>
    <t>DROMEDARY</t>
  </si>
  <si>
    <t>KIANGA</t>
  </si>
  <si>
    <t>MOURA</t>
  </si>
  <si>
    <t>MUNGABUNDA</t>
  </si>
  <si>
    <t>OOMBABEER</t>
  </si>
  <si>
    <t>RHYDDING</t>
  </si>
  <si>
    <t>ROUNDSTONE</t>
  </si>
  <si>
    <t>WARNOAH</t>
  </si>
  <si>
    <t>CAMBOON</t>
  </si>
  <si>
    <t>CRACOW</t>
  </si>
  <si>
    <t>GLENMORAL</t>
  </si>
  <si>
    <t>ISLA</t>
  </si>
  <si>
    <t>LONESOME CREEK</t>
  </si>
  <si>
    <t>THEODORE</t>
  </si>
  <si>
    <t>EMERALD</t>
  </si>
  <si>
    <t>Emerald</t>
  </si>
  <si>
    <t>YAMALA</t>
  </si>
  <si>
    <t>LAGLAN</t>
  </si>
  <si>
    <t>Clermont</t>
  </si>
  <si>
    <t>ELGIN</t>
  </si>
  <si>
    <t>FRANKFIELD</t>
  </si>
  <si>
    <t>ARGYLL</t>
  </si>
  <si>
    <t>CLERMONT</t>
  </si>
  <si>
    <t>PASHA</t>
  </si>
  <si>
    <t>KILCUMMIN</t>
  </si>
  <si>
    <t>THERESA CREEK</t>
  </si>
  <si>
    <t>WOLFANG</t>
  </si>
  <si>
    <t>GEMINI MOUNTAINS</t>
  </si>
  <si>
    <t>WINCHESTER</t>
  </si>
  <si>
    <t>NANDOWRIE</t>
  </si>
  <si>
    <t>BUCKLAND</t>
  </si>
  <si>
    <t>SPRINGSURE</t>
  </si>
  <si>
    <t>CONA CREEK</t>
  </si>
  <si>
    <t>WEALWANDANGIE</t>
  </si>
  <si>
    <t>CAIRDBEIGN</t>
  </si>
  <si>
    <t>ORION</t>
  </si>
  <si>
    <t>CARBINE CREEK</t>
  </si>
  <si>
    <t>HIBERNIA</t>
  </si>
  <si>
    <t>RETRO</t>
  </si>
  <si>
    <t>KHOSH BULDUK</t>
  </si>
  <si>
    <t>CHIRNSIDE</t>
  </si>
  <si>
    <t>LOWESTOFF</t>
  </si>
  <si>
    <t>BELCONG</t>
  </si>
  <si>
    <t>MOUNT MACARTHUR</t>
  </si>
  <si>
    <t>CAPELLA</t>
  </si>
  <si>
    <t>CRINUM</t>
  </si>
  <si>
    <t>HOBARTVILLE</t>
  </si>
  <si>
    <t>DRUMMONDSLOPE</t>
  </si>
  <si>
    <t>SURBITON</t>
  </si>
  <si>
    <t>SEDGEFORD</t>
  </si>
  <si>
    <t>ALPHA</t>
  </si>
  <si>
    <t>BEAUFORT</t>
  </si>
  <si>
    <t>PORT WINE</t>
  </si>
  <si>
    <t>PINE HILL</t>
  </si>
  <si>
    <t>TARA STATION</t>
  </si>
  <si>
    <t>BARCALDINE DOWNS</t>
  </si>
  <si>
    <t>PATRICK</t>
  </si>
  <si>
    <t>BARCALDINE</t>
  </si>
  <si>
    <t>SALTERN</t>
  </si>
  <si>
    <t>PELICAN CREEK</t>
  </si>
  <si>
    <t>ARAMAC</t>
  </si>
  <si>
    <t>GALILEE</t>
  </si>
  <si>
    <t>ILFRACOMBE</t>
  </si>
  <si>
    <t>GARFIELD</t>
  </si>
  <si>
    <t>DUNROBIN</t>
  </si>
  <si>
    <t>JERICHO</t>
  </si>
  <si>
    <t>MEXICO</t>
  </si>
  <si>
    <t>BRIXTON</t>
  </si>
  <si>
    <t>CAMOOLA</t>
  </si>
  <si>
    <t>CHORREGON</t>
  </si>
  <si>
    <t>ERNESTINA</t>
  </si>
  <si>
    <t>LONGREACH</t>
  </si>
  <si>
    <t>MANEROO</t>
  </si>
  <si>
    <t>MORELLA</t>
  </si>
  <si>
    <t>TOCAL</t>
  </si>
  <si>
    <t>VERGEMONT</t>
  </si>
  <si>
    <t>ISISFORD</t>
  </si>
  <si>
    <t>TABLEDERRY</t>
  </si>
  <si>
    <t>MUTTABURRA</t>
  </si>
  <si>
    <t>CORFIELD</t>
  </si>
  <si>
    <t>DIAMANTINA LAKES</t>
  </si>
  <si>
    <t>MIDDLETON</t>
  </si>
  <si>
    <t>OPALTON</t>
  </si>
  <si>
    <t>WINTON</t>
  </si>
  <si>
    <t>JUNDAH</t>
  </si>
  <si>
    <t>ARMSTRONG BEACH</t>
  </si>
  <si>
    <t>Sarina</t>
  </si>
  <si>
    <t>BLUE MOUNTAIN</t>
  </si>
  <si>
    <t>CAMPWIN BEACH</t>
  </si>
  <si>
    <t>COLSTON PARK</t>
  </si>
  <si>
    <t>FRESHWATER POINT</t>
  </si>
  <si>
    <t>GRASSTREE</t>
  </si>
  <si>
    <t>PLANE CREEK WEST</t>
  </si>
  <si>
    <t>SARINA</t>
  </si>
  <si>
    <t>SARINA BEACH</t>
  </si>
  <si>
    <t>SARINA RANGE</t>
  </si>
  <si>
    <t>SHINFIELD</t>
  </si>
  <si>
    <t>Walkerston - Eton</t>
  </si>
  <si>
    <t>ILBILBIE</t>
  </si>
  <si>
    <t>KOUMALA</t>
  </si>
  <si>
    <t>CARMILA</t>
  </si>
  <si>
    <t>ALEXANDRA</t>
  </si>
  <si>
    <t>ALLIGATOR CREEK</t>
  </si>
  <si>
    <t>ANDERGROVE</t>
  </si>
  <si>
    <t>Andergrove - Beaconsfield</t>
  </si>
  <si>
    <t>BAKERS CREEK</t>
  </si>
  <si>
    <t>Ooralea - Bakers Creek</t>
  </si>
  <si>
    <t>BALBERRA</t>
  </si>
  <si>
    <t>BALNAGOWAN</t>
  </si>
  <si>
    <t>Seaforth - Calen</t>
  </si>
  <si>
    <t>BEACONSFIELD</t>
  </si>
  <si>
    <t>BELMUNDA</t>
  </si>
  <si>
    <t>BLACKS BEACH</t>
  </si>
  <si>
    <t>Eimeo - Rural View</t>
  </si>
  <si>
    <t>CANELAND</t>
  </si>
  <si>
    <t>Mackay</t>
  </si>
  <si>
    <t>CAPE HILLSBOROUGH</t>
  </si>
  <si>
    <t>CHELONA</t>
  </si>
  <si>
    <t>CONINGSBY</t>
  </si>
  <si>
    <t>CREMORNE</t>
  </si>
  <si>
    <t>North Mackay</t>
  </si>
  <si>
    <t>DOLPHIN HEADS</t>
  </si>
  <si>
    <t>DUMBLETON</t>
  </si>
  <si>
    <t>DUNDULA</t>
  </si>
  <si>
    <t>DUNNROCK</t>
  </si>
  <si>
    <t>EAST MACKAY</t>
  </si>
  <si>
    <t>East Mackay</t>
  </si>
  <si>
    <t>EIMEO</t>
  </si>
  <si>
    <t>ERAKALA</t>
  </si>
  <si>
    <t>Mount Pleasant - Glenella</t>
  </si>
  <si>
    <t>FOULDEN</t>
  </si>
  <si>
    <t>GLENELLA</t>
  </si>
  <si>
    <t>GRASSTREE BEACH</t>
  </si>
  <si>
    <t>HABANA</t>
  </si>
  <si>
    <t>HALF TIDE BEACH</t>
  </si>
  <si>
    <t>HALIDAY BAY</t>
  </si>
  <si>
    <t>HAY POINT</t>
  </si>
  <si>
    <t>HOMEBUSH</t>
  </si>
  <si>
    <t>LOUISA CREEK</t>
  </si>
  <si>
    <t>MACKAY</t>
  </si>
  <si>
    <t>MACKAY BC</t>
  </si>
  <si>
    <t>MACKAY CANELAND</t>
  </si>
  <si>
    <t>MACKAY DC</t>
  </si>
  <si>
    <t>MACKAY EAST</t>
  </si>
  <si>
    <t>MACKAY HARBOUR</t>
  </si>
  <si>
    <t>MACKAY NORTH</t>
  </si>
  <si>
    <t>MACKAY SOUTH</t>
  </si>
  <si>
    <t>South Mackay</t>
  </si>
  <si>
    <t>MACKAY WEST</t>
  </si>
  <si>
    <t>West Mackay</t>
  </si>
  <si>
    <t>MCEWENS BEACH</t>
  </si>
  <si>
    <t>MOUNT JUKES</t>
  </si>
  <si>
    <t>MUNBURA</t>
  </si>
  <si>
    <t>NINDAROO</t>
  </si>
  <si>
    <t>NOORLAH</t>
  </si>
  <si>
    <t>NORTH MACKAY</t>
  </si>
  <si>
    <t>OORALEA</t>
  </si>
  <si>
    <t>PAGET</t>
  </si>
  <si>
    <t>PLANELLA</t>
  </si>
  <si>
    <t>PLANLAND</t>
  </si>
  <si>
    <t>RACECOURSE</t>
  </si>
  <si>
    <t>RICHANNA HEIGHTS</t>
  </si>
  <si>
    <t>RICHMOND</t>
  </si>
  <si>
    <t>ROSELLA</t>
  </si>
  <si>
    <t>RURAL VIEW</t>
  </si>
  <si>
    <t>SALONIKA BEACH</t>
  </si>
  <si>
    <t>SANDIFORD</t>
  </si>
  <si>
    <t>SLADE POINT</t>
  </si>
  <si>
    <t>Slade Point</t>
  </si>
  <si>
    <t>SOUTH MACKAY</t>
  </si>
  <si>
    <t>TE KOWAI</t>
  </si>
  <si>
    <t>TELINA HEIGHTS</t>
  </si>
  <si>
    <t>THE LEAP</t>
  </si>
  <si>
    <t>TIMBERLANDS</t>
  </si>
  <si>
    <t>WEST MACKAY</t>
  </si>
  <si>
    <t>WUNDARU</t>
  </si>
  <si>
    <t>YAKAPARI</t>
  </si>
  <si>
    <t>BALL BAY</t>
  </si>
  <si>
    <t>BRAMPTON ISLAND</t>
  </si>
  <si>
    <t>BRIGHTLY</t>
  </si>
  <si>
    <t>Pioneer Valley</t>
  </si>
  <si>
    <t>CLAIRVIEW</t>
  </si>
  <si>
    <t>COPPABELLA</t>
  </si>
  <si>
    <t>DAYDREAM ISLAND</t>
  </si>
  <si>
    <t>Airlie - Whitsundays</t>
  </si>
  <si>
    <t>EPSOM</t>
  </si>
  <si>
    <t>ETON</t>
  </si>
  <si>
    <t>ETON NORTH</t>
  </si>
  <si>
    <t>EUNGELLA HINTERLAND</t>
  </si>
  <si>
    <t>Eungella Hinterland</t>
  </si>
  <si>
    <t>FARLEIGH</t>
  </si>
  <si>
    <t>FLAGGY ROCK</t>
  </si>
  <si>
    <t>GARGETT</t>
  </si>
  <si>
    <t>HAMPDEN</t>
  </si>
  <si>
    <t>HAZLEDEAN</t>
  </si>
  <si>
    <t>HOOK ISLAND</t>
  </si>
  <si>
    <t>KALARKA</t>
  </si>
  <si>
    <t>KINCHANT DAM</t>
  </si>
  <si>
    <t>KUTTABUL</t>
  </si>
  <si>
    <t>LINDEMAN ISLAND</t>
  </si>
  <si>
    <t>LONG ISLAND</t>
  </si>
  <si>
    <t>MACKAY MC</t>
  </si>
  <si>
    <t>MOUNT CHARLTON</t>
  </si>
  <si>
    <t>MOUNT CHRISTIAN</t>
  </si>
  <si>
    <t>MOUNT OSSA</t>
  </si>
  <si>
    <t>MOUNT PELION</t>
  </si>
  <si>
    <t>NORTH ETON</t>
  </si>
  <si>
    <t>OAKENDEN</t>
  </si>
  <si>
    <t>ORKABIE</t>
  </si>
  <si>
    <t>OWENS CREEK</t>
  </si>
  <si>
    <t>PINNACLE</t>
  </si>
  <si>
    <t>PLEYSTOWE</t>
  </si>
  <si>
    <t>SEAFORTH</t>
  </si>
  <si>
    <t>SOUTH MOLLE</t>
  </si>
  <si>
    <t>YALBOROO</t>
  </si>
  <si>
    <t>BURTON</t>
  </si>
  <si>
    <t>EAGLEFIELD</t>
  </si>
  <si>
    <t>HAIL CREEK</t>
  </si>
  <si>
    <t>KEMMIS</t>
  </si>
  <si>
    <t>MT BRITTON</t>
  </si>
  <si>
    <t>NEBO</t>
  </si>
  <si>
    <t>OXFORD</t>
  </si>
  <si>
    <t>STRATHFIELD</t>
  </si>
  <si>
    <t>TURRAWULLA</t>
  </si>
  <si>
    <t>VALKYRIE</t>
  </si>
  <si>
    <t>MOUNT BRITTON</t>
  </si>
  <si>
    <t>GLENDEN</t>
  </si>
  <si>
    <t>SUTTOR</t>
  </si>
  <si>
    <t>MORANBAH</t>
  </si>
  <si>
    <t>Moranbah</t>
  </si>
  <si>
    <t>PEAK DOWNS MINE</t>
  </si>
  <si>
    <t>DYSART</t>
  </si>
  <si>
    <t>NORWICH PARK</t>
  </si>
  <si>
    <t>GERMAN CREEK</t>
  </si>
  <si>
    <t>MAY DOWNS</t>
  </si>
  <si>
    <t>MIDDLEMOUNT</t>
  </si>
  <si>
    <t>BUCASIA</t>
  </si>
  <si>
    <t>Shoal Point - Bucasia</t>
  </si>
  <si>
    <t>SHOAL POINT</t>
  </si>
  <si>
    <t>PALMYRA</t>
  </si>
  <si>
    <t>VICTORIA PLAINS</t>
  </si>
  <si>
    <t>WALKERSTON</t>
  </si>
  <si>
    <t>DEVEREUX CREEK</t>
  </si>
  <si>
    <t>MARIAN</t>
  </si>
  <si>
    <t>BENHOLME</t>
  </si>
  <si>
    <t>DOWS CREEK</t>
  </si>
  <si>
    <t>MIA MIA</t>
  </si>
  <si>
    <t>MIRANI</t>
  </si>
  <si>
    <t>MOUNT MARTIN</t>
  </si>
  <si>
    <t>PINEVALE</t>
  </si>
  <si>
    <t>SEPTIMUS</t>
  </si>
  <si>
    <t>FINCH HATTON</t>
  </si>
  <si>
    <t>NETHERDALE</t>
  </si>
  <si>
    <t>BROKEN RIVER</t>
  </si>
  <si>
    <t>CREDITON</t>
  </si>
  <si>
    <t>DALRYMPLE HEIGHTS</t>
  </si>
  <si>
    <t>EUNGELLA</t>
  </si>
  <si>
    <t>EUNGELLA DAM</t>
  </si>
  <si>
    <t>CALEN</t>
  </si>
  <si>
    <t>MENTMORE</t>
  </si>
  <si>
    <t>PINDI PINDI</t>
  </si>
  <si>
    <t>ST HELENS BEACH</t>
  </si>
  <si>
    <t>WAGOORA</t>
  </si>
  <si>
    <t>BLOOMSBURY</t>
  </si>
  <si>
    <t>MIDGE POINT</t>
  </si>
  <si>
    <t>ANDROMACHE</t>
  </si>
  <si>
    <t>Proserpine</t>
  </si>
  <si>
    <t>BRANDY CREEK</t>
  </si>
  <si>
    <t>BREADALBANE</t>
  </si>
  <si>
    <t>CANNON VALLEY</t>
  </si>
  <si>
    <t>CAPE CONWAY</t>
  </si>
  <si>
    <t>Cape Conway</t>
  </si>
  <si>
    <t>CAPE GLOUCESTER</t>
  </si>
  <si>
    <t>CONWAY</t>
  </si>
  <si>
    <t>CONWAY BEACH</t>
  </si>
  <si>
    <t>CRYSTAL BROOK</t>
  </si>
  <si>
    <t>DINGO BEACH</t>
  </si>
  <si>
    <t>DITTMER</t>
  </si>
  <si>
    <t>ERLANDO BEACH</t>
  </si>
  <si>
    <t>FOXDALE</t>
  </si>
  <si>
    <t>GLEN ISLA</t>
  </si>
  <si>
    <t>GOORGANGA CREEK</t>
  </si>
  <si>
    <t>GOORGANGA PLAINS</t>
  </si>
  <si>
    <t>GUNYARRA</t>
  </si>
  <si>
    <t>HAMILTON PLAINS</t>
  </si>
  <si>
    <t>HIDEAWAY BAY</t>
  </si>
  <si>
    <t>KELSEY CREEK</t>
  </si>
  <si>
    <t>LAGUNA QUAYS</t>
  </si>
  <si>
    <t>LAKE PROSERPINE</t>
  </si>
  <si>
    <t>LETHEBROOK</t>
  </si>
  <si>
    <t>MOUNT JULIAN</t>
  </si>
  <si>
    <t>MOUNT MARLOW</t>
  </si>
  <si>
    <t>MOUNT PLUTO</t>
  </si>
  <si>
    <t>MYRTLEVALE</t>
  </si>
  <si>
    <t>PALM GROVE</t>
  </si>
  <si>
    <t>PAULS POCKET</t>
  </si>
  <si>
    <t>PROSERPINE</t>
  </si>
  <si>
    <t>RIORDANVALE</t>
  </si>
  <si>
    <t>SILVER CREEK</t>
  </si>
  <si>
    <t>STRATHDICKIE</t>
  </si>
  <si>
    <t>THOOPARA</t>
  </si>
  <si>
    <t>WILSON BEACH</t>
  </si>
  <si>
    <t>HAYMAN ISLAND</t>
  </si>
  <si>
    <t>AIRLIE BEACH</t>
  </si>
  <si>
    <t>CANNONVALE</t>
  </si>
  <si>
    <t>FLAMETREE</t>
  </si>
  <si>
    <t>JUBILEE POCKET</t>
  </si>
  <si>
    <t>MANDALAY</t>
  </si>
  <si>
    <t>MOUNT ROOPER</t>
  </si>
  <si>
    <t>SHUTE HARBOUR</t>
  </si>
  <si>
    <t>SHUTEHAVEN</t>
  </si>
  <si>
    <t>WHITSUNDAYS</t>
  </si>
  <si>
    <t>WOODWARK</t>
  </si>
  <si>
    <t>HAMILTON ISLAND</t>
  </si>
  <si>
    <t>COLLINSVILLE</t>
  </si>
  <si>
    <t>Collinsville</t>
  </si>
  <si>
    <t>MOUNT COOLON</t>
  </si>
  <si>
    <t>MOUNT WYATT</t>
  </si>
  <si>
    <t>NEWLANDS</t>
  </si>
  <si>
    <t>SCOTTVILLE</t>
  </si>
  <si>
    <t>SPRINGLANDS</t>
  </si>
  <si>
    <t>BINBEE</t>
  </si>
  <si>
    <t>BOGIE</t>
  </si>
  <si>
    <t>BOWEN</t>
  </si>
  <si>
    <t>Bowen</t>
  </si>
  <si>
    <t>BRISK BAY</t>
  </si>
  <si>
    <t>DELTA</t>
  </si>
  <si>
    <t>GUMLU</t>
  </si>
  <si>
    <t>GUTHALUNGRA</t>
  </si>
  <si>
    <t>MERINDA</t>
  </si>
  <si>
    <t>QUEENS BEACH</t>
  </si>
  <si>
    <t>ROSE BAY</t>
  </si>
  <si>
    <t>ARKENDEITH</t>
  </si>
  <si>
    <t>Burdekin</t>
  </si>
  <si>
    <t>CARSTAIRS</t>
  </si>
  <si>
    <t>DOWN RIVER</t>
  </si>
  <si>
    <t>FREDERICKSFIELD</t>
  </si>
  <si>
    <t>GROPER CREEK RESERVE</t>
  </si>
  <si>
    <t>HOME HILL</t>
  </si>
  <si>
    <t>INKERMAN</t>
  </si>
  <si>
    <t>KEEBAH</t>
  </si>
  <si>
    <t>KIRKNIE</t>
  </si>
  <si>
    <t>OSBORNE</t>
  </si>
  <si>
    <t>WANGARATTA</t>
  </si>
  <si>
    <t>WUNJUNGA</t>
  </si>
  <si>
    <t>GROPER CREEK</t>
  </si>
  <si>
    <t>AIRDMILLAN</t>
  </si>
  <si>
    <t>AIRVILLE</t>
  </si>
  <si>
    <t>ALVA</t>
  </si>
  <si>
    <t>AYR</t>
  </si>
  <si>
    <t>Ayr</t>
  </si>
  <si>
    <t>CLARE</t>
  </si>
  <si>
    <t>DALBEG</t>
  </si>
  <si>
    <t>EIGHT MILE CREEK</t>
  </si>
  <si>
    <t>JARVISFIELD</t>
  </si>
  <si>
    <t>KALAMIA</t>
  </si>
  <si>
    <t>MAIDAVALE</t>
  </si>
  <si>
    <t>MCDESME</t>
  </si>
  <si>
    <t>MILLAROO</t>
  </si>
  <si>
    <t>MONA PARK</t>
  </si>
  <si>
    <t>MOUNT KELLY</t>
  </si>
  <si>
    <t>MULGRAVE</t>
  </si>
  <si>
    <t>PARKSIDE</t>
  </si>
  <si>
    <t>RITE ISLAND</t>
  </si>
  <si>
    <t>SWANS LAGOON</t>
  </si>
  <si>
    <t>CLAREDALE</t>
  </si>
  <si>
    <t>RITA ISLAND</t>
  </si>
  <si>
    <t>BRANDON</t>
  </si>
  <si>
    <t>COLEVALE</t>
  </si>
  <si>
    <t>BARRATTA</t>
  </si>
  <si>
    <t>CROMARTY</t>
  </si>
  <si>
    <t>GIRU</t>
  </si>
  <si>
    <t>HORSESHOE LAGOON</t>
  </si>
  <si>
    <t>JERONA</t>
  </si>
  <si>
    <t>MOUNT SURROUND</t>
  </si>
  <si>
    <t>SHIRBOURNE</t>
  </si>
  <si>
    <t>UPPER HAUGHTON</t>
  </si>
  <si>
    <t>TOWN COMMON</t>
  </si>
  <si>
    <t>Belgian Gardens - Pallarenda</t>
  </si>
  <si>
    <t>BELGIAN GARDENS</t>
  </si>
  <si>
    <t>CAPE CLEVELAND</t>
  </si>
  <si>
    <t>Townsville - South</t>
  </si>
  <si>
    <t>CASTLE HILL</t>
  </si>
  <si>
    <t>Townsville City - North Ward</t>
  </si>
  <si>
    <t>NORTH WARD</t>
  </si>
  <si>
    <t>PALLARENDA</t>
  </si>
  <si>
    <t>RAILWAY ESTATE</t>
  </si>
  <si>
    <t>South Townsville - Railway Estate</t>
  </si>
  <si>
    <t>ROWES BAY</t>
  </si>
  <si>
    <t>SOUTH TOWNSVILLE</t>
  </si>
  <si>
    <t>TOWNSVILLE</t>
  </si>
  <si>
    <t>TOWNSVILLE DC</t>
  </si>
  <si>
    <t>TOWNSVILLE MC</t>
  </si>
  <si>
    <t>TOWNSVILLE WEST</t>
  </si>
  <si>
    <t>Garbutt - West End</t>
  </si>
  <si>
    <t>YARRAWONGA</t>
  </si>
  <si>
    <t>TOWNSVILLE CITY</t>
  </si>
  <si>
    <t>CLUDEN</t>
  </si>
  <si>
    <t>Oonoonba</t>
  </si>
  <si>
    <t>IDALIA</t>
  </si>
  <si>
    <t>JAMES COOK UNIVERSITY</t>
  </si>
  <si>
    <t>Douglas</t>
  </si>
  <si>
    <t>MOUNT STUART</t>
  </si>
  <si>
    <t>OAK VALLEY</t>
  </si>
  <si>
    <t>OONOONBA</t>
  </si>
  <si>
    <t>ROSENEATH</t>
  </si>
  <si>
    <t>Wulguru - Roseneath</t>
  </si>
  <si>
    <t>STUART</t>
  </si>
  <si>
    <t>WULGURU</t>
  </si>
  <si>
    <t>CURRAJONG</t>
  </si>
  <si>
    <t>Gulliver - Currajong - Vincent</t>
  </si>
  <si>
    <t>GULLIVER</t>
  </si>
  <si>
    <t>HERMIT PARK</t>
  </si>
  <si>
    <t>Hermit Park - Rosslea</t>
  </si>
  <si>
    <t>HYDE PARK</t>
  </si>
  <si>
    <t>Hyde Park - Pimlico</t>
  </si>
  <si>
    <t>HYDE PARK CASTLETOWN</t>
  </si>
  <si>
    <t>MUNDINGBURRA</t>
  </si>
  <si>
    <t>Mundingburra</t>
  </si>
  <si>
    <t>MYSTERTON</t>
  </si>
  <si>
    <t>PIMLICO</t>
  </si>
  <si>
    <t>RISING SUN</t>
  </si>
  <si>
    <t>ROSSLEA</t>
  </si>
  <si>
    <t>LAVARACK BARRACKS</t>
  </si>
  <si>
    <t>Annandale</t>
  </si>
  <si>
    <t>TOWNSVILLE MILPO</t>
  </si>
  <si>
    <t>AITKENVALE</t>
  </si>
  <si>
    <t>Aitkenvale</t>
  </si>
  <si>
    <t>AITKENVALE BC</t>
  </si>
  <si>
    <t>Cranbrook</t>
  </si>
  <si>
    <t>ANNANDALE</t>
  </si>
  <si>
    <t>CRANBROOK</t>
  </si>
  <si>
    <t>GARBUTT</t>
  </si>
  <si>
    <t>GARBUTT BC</t>
  </si>
  <si>
    <t>GARBUTT EAST</t>
  </si>
  <si>
    <t>HEATLEY</t>
  </si>
  <si>
    <t>Heatley</t>
  </si>
  <si>
    <t>MOUNT LOUISA</t>
  </si>
  <si>
    <t>Mount Louisa</t>
  </si>
  <si>
    <t>MURRAY</t>
  </si>
  <si>
    <t>THURINGOWA DC</t>
  </si>
  <si>
    <t>Kirwan - West</t>
  </si>
  <si>
    <t>VINCENT</t>
  </si>
  <si>
    <t>GRANITE VALE</t>
  </si>
  <si>
    <t>GUMLOW</t>
  </si>
  <si>
    <t>Condon - Rasmussen</t>
  </si>
  <si>
    <t>CONDON</t>
  </si>
  <si>
    <t>KELSO</t>
  </si>
  <si>
    <t>Kelso</t>
  </si>
  <si>
    <t>PINNACLES</t>
  </si>
  <si>
    <t>RASMUSSEN</t>
  </si>
  <si>
    <t>MAXWELTON</t>
  </si>
  <si>
    <t>Northern Highlands</t>
  </si>
  <si>
    <t>PRAIRIE</t>
  </si>
  <si>
    <t>CRYSTAL CREEK</t>
  </si>
  <si>
    <t>Northern Beaches</t>
  </si>
  <si>
    <t>CLEMANT</t>
  </si>
  <si>
    <t>BALGAL BEACH</t>
  </si>
  <si>
    <t>BROOKHILL</t>
  </si>
  <si>
    <t>BUCHANAN</t>
  </si>
  <si>
    <t>Dalrymple</t>
  </si>
  <si>
    <t>CALCIUM</t>
  </si>
  <si>
    <t>CARRUCHAN</t>
  </si>
  <si>
    <t>Tully</t>
  </si>
  <si>
    <t>CRIMEA</t>
  </si>
  <si>
    <t>CUNGULLA</t>
  </si>
  <si>
    <t>ELLERBECK</t>
  </si>
  <si>
    <t>GREENVALE</t>
  </si>
  <si>
    <t>HOMESTEAD</t>
  </si>
  <si>
    <t>JULAGO</t>
  </si>
  <si>
    <t>KENNEDY</t>
  </si>
  <si>
    <t>MACROSSAN</t>
  </si>
  <si>
    <t>MAJORS CREEK</t>
  </si>
  <si>
    <t>MALPAS-TRENTON</t>
  </si>
  <si>
    <t>MINGELA</t>
  </si>
  <si>
    <t>MOUNT ELLIOT</t>
  </si>
  <si>
    <t>MUTARNEE</t>
  </si>
  <si>
    <t>NELIA</t>
  </si>
  <si>
    <t>NOME</t>
  </si>
  <si>
    <t>PALM ISLAND</t>
  </si>
  <si>
    <t>PALUMA</t>
  </si>
  <si>
    <t>PENTLAND</t>
  </si>
  <si>
    <t>RAVENSWOOD</t>
  </si>
  <si>
    <t>REID RIVER</t>
  </si>
  <si>
    <t>ROLLINGSTONE</t>
  </si>
  <si>
    <t>SAVANNAH</t>
  </si>
  <si>
    <t>Carpentaria</t>
  </si>
  <si>
    <t>SELLHEIM</t>
  </si>
  <si>
    <t>Charters Towers</t>
  </si>
  <si>
    <t>THE CAPE</t>
  </si>
  <si>
    <t>TOOMULLA</t>
  </si>
  <si>
    <t>TOONPAN</t>
  </si>
  <si>
    <t>TORRENS CREEK</t>
  </si>
  <si>
    <t>WOODSTOCK</t>
  </si>
  <si>
    <t>ROSS RIVER</t>
  </si>
  <si>
    <t>BARRINGHA</t>
  </si>
  <si>
    <t>ALICE RIVER</t>
  </si>
  <si>
    <t>Bohle Plains</t>
  </si>
  <si>
    <t>BOHLE PLAINS</t>
  </si>
  <si>
    <t>HERVEY RANGE</t>
  </si>
  <si>
    <t>KIRWAN</t>
  </si>
  <si>
    <t>RANGEWOOD</t>
  </si>
  <si>
    <t>RUPERTSWOOD</t>
  </si>
  <si>
    <t>STABLEFORD</t>
  </si>
  <si>
    <t>THURINGOWA CENTRAL</t>
  </si>
  <si>
    <t>BEACH HOLM</t>
  </si>
  <si>
    <t>Deeragun</t>
  </si>
  <si>
    <t>BLACK RIVER</t>
  </si>
  <si>
    <t>BLUE HILLS</t>
  </si>
  <si>
    <t>BLUEWATER</t>
  </si>
  <si>
    <t>BLUEWATER PARK</t>
  </si>
  <si>
    <t>BOHLE</t>
  </si>
  <si>
    <t>BURDELL</t>
  </si>
  <si>
    <t>BUSHLAND BEACH</t>
  </si>
  <si>
    <t>DEERAGUN</t>
  </si>
  <si>
    <t>INNES</t>
  </si>
  <si>
    <t>JENSEN</t>
  </si>
  <si>
    <t>LYNAM</t>
  </si>
  <si>
    <t>MOUNT LOW</t>
  </si>
  <si>
    <t>PURONO PARK</t>
  </si>
  <si>
    <t>SAUNDERS BEACH</t>
  </si>
  <si>
    <t>SHAW</t>
  </si>
  <si>
    <t>TOOLAKEA</t>
  </si>
  <si>
    <t>YABULU</t>
  </si>
  <si>
    <t>COSGROVE</t>
  </si>
  <si>
    <t>MOUNT ST JOHN</t>
  </si>
  <si>
    <t>WEST POINT</t>
  </si>
  <si>
    <t>Magnetic Island</t>
  </si>
  <si>
    <t>ARCADIA</t>
  </si>
  <si>
    <t>ARCADIA BAY</t>
  </si>
  <si>
    <t>HORSESHOE BAY</t>
  </si>
  <si>
    <t>MAGNETIC ISLAND</t>
  </si>
  <si>
    <t>NELLY BAY</t>
  </si>
  <si>
    <t>PICNIC BAY</t>
  </si>
  <si>
    <t>FLORENCE BAY</t>
  </si>
  <si>
    <t>GRAND SECRET</t>
  </si>
  <si>
    <t>ALABAMA HILL</t>
  </si>
  <si>
    <t>TOWERS HILL</t>
  </si>
  <si>
    <t>TOLL</t>
  </si>
  <si>
    <t>CHARTERS TOWERS CITY</t>
  </si>
  <si>
    <t>MOSMAN PARK</t>
  </si>
  <si>
    <t>BALFES CREEK</t>
  </si>
  <si>
    <t>BASALT</t>
  </si>
  <si>
    <t>BLACK JACK</t>
  </si>
  <si>
    <t>BREDDAN</t>
  </si>
  <si>
    <t>BROUGHTON</t>
  </si>
  <si>
    <t>CAMPASPE</t>
  </si>
  <si>
    <t>CHARTERS TOWERS</t>
  </si>
  <si>
    <t>DOTSWOOD</t>
  </si>
  <si>
    <t>LLANARTH</t>
  </si>
  <si>
    <t>QUEENTON</t>
  </si>
  <si>
    <t>RICHMOND HILL</t>
  </si>
  <si>
    <t>SEVENTY MILE</t>
  </si>
  <si>
    <t>SOUTHERN CROSS</t>
  </si>
  <si>
    <t>MILLCHESTER</t>
  </si>
  <si>
    <t>COLUMBIA</t>
  </si>
  <si>
    <t>DUTTON RIVER</t>
  </si>
  <si>
    <t>HUGHENDEN</t>
  </si>
  <si>
    <t>PORCUPINE</t>
  </si>
  <si>
    <t>STAMFORD</t>
  </si>
  <si>
    <t>TANGORIN</t>
  </si>
  <si>
    <t>CAMBRIDGE</t>
  </si>
  <si>
    <t>SAXBY</t>
  </si>
  <si>
    <t>BURLEIGH</t>
  </si>
  <si>
    <t>BELLFIELD</t>
  </si>
  <si>
    <t>Croydon - Etheridge</t>
  </si>
  <si>
    <t>NONDA</t>
  </si>
  <si>
    <t>VICTORIA VALE</t>
  </si>
  <si>
    <t>WOOLGAR</t>
  </si>
  <si>
    <t>CARPENTARIA</t>
  </si>
  <si>
    <t>JULIA CREEK</t>
  </si>
  <si>
    <t>KYNUNA</t>
  </si>
  <si>
    <t>MCKINLAY</t>
  </si>
  <si>
    <t>STOKES</t>
  </si>
  <si>
    <t>TALDORA</t>
  </si>
  <si>
    <t>WARBURTON</t>
  </si>
  <si>
    <t>CLONCURRY</t>
  </si>
  <si>
    <t>Mount Isa Region</t>
  </si>
  <si>
    <t>DEVONCOURT STATION</t>
  </si>
  <si>
    <t>FOUR WAYS</t>
  </si>
  <si>
    <t>GIDYA</t>
  </si>
  <si>
    <t>KURIDALA</t>
  </si>
  <si>
    <t>OORINDI</t>
  </si>
  <si>
    <t>THREE RIVERS</t>
  </si>
  <si>
    <t>ALEXANDRIA</t>
  </si>
  <si>
    <t>ALPURRURULAM</t>
  </si>
  <si>
    <t>Barkly</t>
  </si>
  <si>
    <t>ALROY</t>
  </si>
  <si>
    <t>ANTHONYS LAGOON</t>
  </si>
  <si>
    <t>BARKLY</t>
  </si>
  <si>
    <t>BREAKAWAY</t>
  </si>
  <si>
    <t>BRUNETTE DOWNS</t>
  </si>
  <si>
    <t>BUCKINGHAM</t>
  </si>
  <si>
    <t>BUSHY PARK</t>
  </si>
  <si>
    <t>CARRANDOTTA</t>
  </si>
  <si>
    <t>DAJARRA</t>
  </si>
  <si>
    <t>DUCHESS</t>
  </si>
  <si>
    <t>FIELDING</t>
  </si>
  <si>
    <t>FISHER</t>
  </si>
  <si>
    <t>GEORGINA</t>
  </si>
  <si>
    <t>GUNPOWDER</t>
  </si>
  <si>
    <t>HEALY</t>
  </si>
  <si>
    <t>KALKADOON</t>
  </si>
  <si>
    <t>LANSKEY</t>
  </si>
  <si>
    <t>LAWN HILL</t>
  </si>
  <si>
    <t>MARY KATHLEEN</t>
  </si>
  <si>
    <t>MENZIES</t>
  </si>
  <si>
    <t>MICA CREEK</t>
  </si>
  <si>
    <t>MILES END</t>
  </si>
  <si>
    <t>MORNINGTON</t>
  </si>
  <si>
    <t>MOUNT ISA</t>
  </si>
  <si>
    <t>MOUNT ISA BC</t>
  </si>
  <si>
    <t>MOUNT ISA DC</t>
  </si>
  <si>
    <t>MOUNT ISA EAST</t>
  </si>
  <si>
    <t>OSBORNE MINE</t>
  </si>
  <si>
    <t>PIONEER</t>
  </si>
  <si>
    <t>PITURIE</t>
  </si>
  <si>
    <t>RYAN</t>
  </si>
  <si>
    <t>SOLDIERS HILL</t>
  </si>
  <si>
    <t>SPREADBOROUGH</t>
  </si>
  <si>
    <t>SUNSET</t>
  </si>
  <si>
    <t>THE GAP - what</t>
  </si>
  <si>
    <t>THE MONUMENT</t>
  </si>
  <si>
    <t>TOWNVIEW</t>
  </si>
  <si>
    <t>WAVERLEY</t>
  </si>
  <si>
    <t>WINSTON</t>
  </si>
  <si>
    <t>MOUNT ISA CITY</t>
  </si>
  <si>
    <t>CAMOOWEAL</t>
  </si>
  <si>
    <t>AMAROO</t>
  </si>
  <si>
    <t>BEDOURIE</t>
  </si>
  <si>
    <t>BOULIA</t>
  </si>
  <si>
    <t>MIN MIN</t>
  </si>
  <si>
    <t>STURT</t>
  </si>
  <si>
    <t>TOKO</t>
  </si>
  <si>
    <t>WARENDA</t>
  </si>
  <si>
    <t>WILLS</t>
  </si>
  <si>
    <t>AUGUSTUS DOWNS</t>
  </si>
  <si>
    <t>BURKETOWN</t>
  </si>
  <si>
    <t>DOOMADGEE</t>
  </si>
  <si>
    <t>GREGORY</t>
  </si>
  <si>
    <t>GREGORY DOWNS</t>
  </si>
  <si>
    <t>NICHOLSON</t>
  </si>
  <si>
    <t>CARDWELL</t>
  </si>
  <si>
    <t>DAMPER CREEK</t>
  </si>
  <si>
    <t>HINCHINBROOK</t>
  </si>
  <si>
    <t>LUMHOLTZ</t>
  </si>
  <si>
    <t>RUNGOO</t>
  </si>
  <si>
    <t>COOLBIE</t>
  </si>
  <si>
    <t>Ingham Region</t>
  </si>
  <si>
    <t>ABERGOWRIE</t>
  </si>
  <si>
    <t>ALLINGHAM</t>
  </si>
  <si>
    <t>BAMBAROO</t>
  </si>
  <si>
    <t>BEMERSIDE</t>
  </si>
  <si>
    <t>BLACKROCK</t>
  </si>
  <si>
    <t>BRAEMEADOWS</t>
  </si>
  <si>
    <t>CORDELIA</t>
  </si>
  <si>
    <t>DALRYMPLE CREEK</t>
  </si>
  <si>
    <t>FORESTHOME</t>
  </si>
  <si>
    <t>FORREST BEACH</t>
  </si>
  <si>
    <t>GAIRLOCH</t>
  </si>
  <si>
    <t>GARRAWALT</t>
  </si>
  <si>
    <t>HALIFAX</t>
  </si>
  <si>
    <t>HAWKINS CREEK</t>
  </si>
  <si>
    <t>HELENS HILL</t>
  </si>
  <si>
    <t>INGHAM</t>
  </si>
  <si>
    <t>Ingham</t>
  </si>
  <si>
    <t>LANNERCOST</t>
  </si>
  <si>
    <t>LUCINDA</t>
  </si>
  <si>
    <t>MACKNADE</t>
  </si>
  <si>
    <t>MOUNT FOX</t>
  </si>
  <si>
    <t>ORIENT</t>
  </si>
  <si>
    <t>PEACOCK SIDING</t>
  </si>
  <si>
    <t>TAYLORS BEACH</t>
  </si>
  <si>
    <t>TOOBANNA</t>
  </si>
  <si>
    <t>TREBONNE</t>
  </si>
  <si>
    <t>UPPER STONE</t>
  </si>
  <si>
    <t>VALLEY OF LAGOONS</t>
  </si>
  <si>
    <t>VICTORIA PLANTATION</t>
  </si>
  <si>
    <t>WALLAMAN</t>
  </si>
  <si>
    <t>WHARPS</t>
  </si>
  <si>
    <t>YURUGA</t>
  </si>
  <si>
    <t>SOUTH MISSION BEACH</t>
  </si>
  <si>
    <t>BINGIL BAY</t>
  </si>
  <si>
    <t>Johnstone</t>
  </si>
  <si>
    <t>CARMOO</t>
  </si>
  <si>
    <t>CLUMP POINT</t>
  </si>
  <si>
    <t>DJIRU</t>
  </si>
  <si>
    <t>DUNK</t>
  </si>
  <si>
    <t>GARNERS BEACH</t>
  </si>
  <si>
    <t>MIDGEREE BAR</t>
  </si>
  <si>
    <t>MISSION BEACH</t>
  </si>
  <si>
    <t>NARRAGON BEACH</t>
  </si>
  <si>
    <t>SOUTH MISSION</t>
  </si>
  <si>
    <t>TAM O'SHANTER</t>
  </si>
  <si>
    <t>WONGALING BEACH</t>
  </si>
  <si>
    <t>BILYANA</t>
  </si>
  <si>
    <t>BIRKALLA</t>
  </si>
  <si>
    <t>BULGUN</t>
  </si>
  <si>
    <t>CARDSTONE</t>
  </si>
  <si>
    <t>DINGO POCKET</t>
  </si>
  <si>
    <t>DJARAWONG</t>
  </si>
  <si>
    <t>EAST FELUGA</t>
  </si>
  <si>
    <t>EURAMO</t>
  </si>
  <si>
    <t>FELUGA</t>
  </si>
  <si>
    <t>HULL HEADS</t>
  </si>
  <si>
    <t>JARRA CREEK</t>
  </si>
  <si>
    <t>KOOROOMOOL</t>
  </si>
  <si>
    <t>LOWER TULLY</t>
  </si>
  <si>
    <t>MERRYBURN</t>
  </si>
  <si>
    <t>MIDGENOO</t>
  </si>
  <si>
    <t>MOUNT MACKAY</t>
  </si>
  <si>
    <t>MUNRO PLAINS</t>
  </si>
  <si>
    <t>MURRAY UPPER</t>
  </si>
  <si>
    <t>MURRIGAL</t>
  </si>
  <si>
    <t>ROCKINGHAM</t>
  </si>
  <si>
    <t>SILKY OAK</t>
  </si>
  <si>
    <t>TULLY</t>
  </si>
  <si>
    <t>TULLY HEADS</t>
  </si>
  <si>
    <t>WALTER HILL</t>
  </si>
  <si>
    <t>WARRAMI</t>
  </si>
  <si>
    <t>DAVESON</t>
  </si>
  <si>
    <t>EL ARISH</t>
  </si>
  <si>
    <t>FRIDAY POCKET</t>
  </si>
  <si>
    <t>GRANADILLA</t>
  </si>
  <si>
    <t>JAFFA</t>
  </si>
  <si>
    <t>MAADI</t>
  </si>
  <si>
    <t>MARIA CREEKS</t>
  </si>
  <si>
    <t>SHELL POCKET</t>
  </si>
  <si>
    <t>GOOLBOO</t>
  </si>
  <si>
    <t>JAPOONVALE</t>
  </si>
  <si>
    <t>MCCUTCHEON</t>
  </si>
  <si>
    <t>NO. 4 BRANCH</t>
  </si>
  <si>
    <t>NO. 5 BRANCH</t>
  </si>
  <si>
    <t>SILKWOOD</t>
  </si>
  <si>
    <t>WALTER LEVER ESTATE</t>
  </si>
  <si>
    <t>SILKWOOD EAST</t>
  </si>
  <si>
    <t>COMOON LOOP</t>
  </si>
  <si>
    <t>ETTY BAY</t>
  </si>
  <si>
    <t>MARTYVILLE</t>
  </si>
  <si>
    <t>MOURILYAN</t>
  </si>
  <si>
    <t>MOURILYAN HARBOUR</t>
  </si>
  <si>
    <t>NEW HARBOURLINE</t>
  </si>
  <si>
    <t>NO. 6 BRANCH</t>
  </si>
  <si>
    <t>SOUTH JOHNSTONE</t>
  </si>
  <si>
    <t>BAMBOO CREEK</t>
  </si>
  <si>
    <t>BELVEDERE</t>
  </si>
  <si>
    <t>Innisfail</t>
  </si>
  <si>
    <t>COCONUTS</t>
  </si>
  <si>
    <t>COOROO LANDS</t>
  </si>
  <si>
    <t>Babinda</t>
  </si>
  <si>
    <t>COORUMBA</t>
  </si>
  <si>
    <t>COQUETTE POINT</t>
  </si>
  <si>
    <t>CULLINANE</t>
  </si>
  <si>
    <t>DARADGEE</t>
  </si>
  <si>
    <t>EAST INNISFAIL</t>
  </si>
  <si>
    <t>EAST PALMERSTON</t>
  </si>
  <si>
    <t>EATON</t>
  </si>
  <si>
    <t>EUBENANGEE</t>
  </si>
  <si>
    <t>FITZGERALD CREEK</t>
  </si>
  <si>
    <t>FLYING FISH POINT</t>
  </si>
  <si>
    <t>GARRADUNGA</t>
  </si>
  <si>
    <t>GOONDI</t>
  </si>
  <si>
    <t>GOONDI BEND</t>
  </si>
  <si>
    <t>GOONDI HILL</t>
  </si>
  <si>
    <t>HUDSON</t>
  </si>
  <si>
    <t>INNISFAIL</t>
  </si>
  <si>
    <t>INNISFAIL ESTATE</t>
  </si>
  <si>
    <t>JUBILEE HEIGHTS</t>
  </si>
  <si>
    <t>MIGHELL</t>
  </si>
  <si>
    <t>MUNDOO</t>
  </si>
  <si>
    <t>NERADA</t>
  </si>
  <si>
    <t>NJATJAN</t>
  </si>
  <si>
    <t>O'BRIENS HILL</t>
  </si>
  <si>
    <t>PALMERSTON</t>
  </si>
  <si>
    <t>Malanda - Yungaburra</t>
  </si>
  <si>
    <t>PIN GIN HILL</t>
  </si>
  <si>
    <t>SOUTH INNISFAIL</t>
  </si>
  <si>
    <t>STOTERS HILL</t>
  </si>
  <si>
    <t>SUNDOWN</t>
  </si>
  <si>
    <t>UPPER DARADGEE</t>
  </si>
  <si>
    <t>VALETTAS ESTATE</t>
  </si>
  <si>
    <t>VASA VIEWS</t>
  </si>
  <si>
    <t>WANJURU</t>
  </si>
  <si>
    <t>WEBB</t>
  </si>
  <si>
    <t>WOOROONOORAN</t>
  </si>
  <si>
    <t>Wooroonooran</t>
  </si>
  <si>
    <t>NGATJAN</t>
  </si>
  <si>
    <t>BABINDA</t>
  </si>
  <si>
    <t>BARTLE FRERE</t>
  </si>
  <si>
    <t>EAST RUSSELL</t>
  </si>
  <si>
    <t>GOLDSBOROUGH</t>
  </si>
  <si>
    <t>Gordonvale - Trinity</t>
  </si>
  <si>
    <t>GORDONVALE</t>
  </si>
  <si>
    <t>KAMMA</t>
  </si>
  <si>
    <t>LITTLE MULGRAVE</t>
  </si>
  <si>
    <t>MERINGA</t>
  </si>
  <si>
    <t>PYRAMID</t>
  </si>
  <si>
    <t>PACKERS CAMP</t>
  </si>
  <si>
    <t>GREEN HILL</t>
  </si>
  <si>
    <t>BAYVIEW HEIGHTS</t>
  </si>
  <si>
    <t>Earlville - Bayview Heights</t>
  </si>
  <si>
    <t>MOUNT SHERIDAN</t>
  </si>
  <si>
    <t>Mount Sheridan</t>
  </si>
  <si>
    <t>TARRAWARRA</t>
  </si>
  <si>
    <t>Healesville - Yarra Glen</t>
  </si>
  <si>
    <t>White Rock</t>
  </si>
  <si>
    <t>WOREE</t>
  </si>
  <si>
    <t>Woree</t>
  </si>
  <si>
    <t>BENTLEY PARK</t>
  </si>
  <si>
    <t>Bentley Park</t>
  </si>
  <si>
    <t>CENTENARY PARK</t>
  </si>
  <si>
    <t>EDMONTON</t>
  </si>
  <si>
    <t>Edmonton</t>
  </si>
  <si>
    <t>MOUNT PETER</t>
  </si>
  <si>
    <t>TAMARIND GARDENS</t>
  </si>
  <si>
    <t>WRIGHTS CREEK</t>
  </si>
  <si>
    <t>CAIRNS MCLEOD STREET</t>
  </si>
  <si>
    <t>Cairns City</t>
  </si>
  <si>
    <t>BARRON GORGE</t>
  </si>
  <si>
    <t>Redlynch</t>
  </si>
  <si>
    <t>LAMB RANGE</t>
  </si>
  <si>
    <t>Lamb Range</t>
  </si>
  <si>
    <t>AEROGLEN</t>
  </si>
  <si>
    <t>Freshwater - Stratford</t>
  </si>
  <si>
    <t>BRINSMEAD</t>
  </si>
  <si>
    <t>Brinsmead</t>
  </si>
  <si>
    <t>BUNGALOW</t>
  </si>
  <si>
    <t>Westcourt - Bungalow</t>
  </si>
  <si>
    <t>CAIRNS</t>
  </si>
  <si>
    <t>Manoora</t>
  </si>
  <si>
    <t>CAIRNS CENTRAL</t>
  </si>
  <si>
    <t>CAIRNS CITY</t>
  </si>
  <si>
    <t>CAIRNS DC</t>
  </si>
  <si>
    <t>CAIRNS MC</t>
  </si>
  <si>
    <t>CAIRNS NORTH</t>
  </si>
  <si>
    <t>CAIRNS ORCHID PLAZA</t>
  </si>
  <si>
    <t>EARLVILLE</t>
  </si>
  <si>
    <t>EARLVILLE BC</t>
  </si>
  <si>
    <t>EDGE HILL</t>
  </si>
  <si>
    <t>Whitfield - Edge Hill</t>
  </si>
  <si>
    <t>FRESHWATER</t>
  </si>
  <si>
    <t>KAMERUNGA</t>
  </si>
  <si>
    <t>KANIMBLA</t>
  </si>
  <si>
    <t>Kanimbla - Mooroobool</t>
  </si>
  <si>
    <t>LAKE MORRIS</t>
  </si>
  <si>
    <t>MACKINNON</t>
  </si>
  <si>
    <t>MANOORA</t>
  </si>
  <si>
    <t>MANUNDA</t>
  </si>
  <si>
    <t>Manunda</t>
  </si>
  <si>
    <t>MARTYNVALE</t>
  </si>
  <si>
    <t>MOOROOBOOL</t>
  </si>
  <si>
    <t>NORTH CAIRNS</t>
  </si>
  <si>
    <t>PARRAMATTA PARK</t>
  </si>
  <si>
    <t>PORTSMITH</t>
  </si>
  <si>
    <t>REDLYNCH</t>
  </si>
  <si>
    <t>STRATFORD</t>
  </si>
  <si>
    <t>WESTCOURT</t>
  </si>
  <si>
    <t>WHITFIELD</t>
  </si>
  <si>
    <t>ABINGDON DOWNS</t>
  </si>
  <si>
    <t>BULLERINGA</t>
  </si>
  <si>
    <t>Tablelands</t>
  </si>
  <si>
    <t>BOLWARRA</t>
  </si>
  <si>
    <t>AMBER</t>
  </si>
  <si>
    <t>ROOKWOOD</t>
  </si>
  <si>
    <t>FOSSILBROOK</t>
  </si>
  <si>
    <t>CRYSTALBROOK</t>
  </si>
  <si>
    <t>NYCHUM</t>
  </si>
  <si>
    <t>HURRICANE</t>
  </si>
  <si>
    <t>DESAILLY</t>
  </si>
  <si>
    <t>MOUNT MULLIGAN</t>
  </si>
  <si>
    <t>THORNBOROUGH</t>
  </si>
  <si>
    <t>SPURGEON</t>
  </si>
  <si>
    <t>Daintree</t>
  </si>
  <si>
    <t>HELENVALE</t>
  </si>
  <si>
    <t>Cape York</t>
  </si>
  <si>
    <t>SOUTHEDGE</t>
  </si>
  <si>
    <t>KOAH</t>
  </si>
  <si>
    <t>Kuranda</t>
  </si>
  <si>
    <t>MACALISTER RANGE</t>
  </si>
  <si>
    <t>Clifton Beach - Kewarra Beach</t>
  </si>
  <si>
    <t>LAKELAND DOWNS</t>
  </si>
  <si>
    <t>WOOPEN CREEK</t>
  </si>
  <si>
    <t>MIRRIWINNI</t>
  </si>
  <si>
    <t>WAUGH POCKET</t>
  </si>
  <si>
    <t>ALMADEN</t>
  </si>
  <si>
    <t>ALOOMBA</t>
  </si>
  <si>
    <t>AURUKUN</t>
  </si>
  <si>
    <t>Aurukun</t>
  </si>
  <si>
    <t>BASILISK</t>
  </si>
  <si>
    <t>BELLENDEN KER</t>
  </si>
  <si>
    <t>BLACKBULL</t>
  </si>
  <si>
    <t>BOMBEETA</t>
  </si>
  <si>
    <t>BOOGAN</t>
  </si>
  <si>
    <t>BRAMSTON BEACH</t>
  </si>
  <si>
    <t>CAMP CREEK</t>
  </si>
  <si>
    <t>CHILLAGOE</t>
  </si>
  <si>
    <t>CLARAVILLE</t>
  </si>
  <si>
    <t>COEN</t>
  </si>
  <si>
    <t>CONJUBOY</t>
  </si>
  <si>
    <t>CORALIE</t>
  </si>
  <si>
    <t>COWLEY</t>
  </si>
  <si>
    <t>COWLEY BEACH</t>
  </si>
  <si>
    <t>COWLEY CREEK</t>
  </si>
  <si>
    <t>CROYDON</t>
  </si>
  <si>
    <t>CURRAJAH</t>
  </si>
  <si>
    <t>DEERAL</t>
  </si>
  <si>
    <t>EAST CREEK</t>
  </si>
  <si>
    <t>EAST TRINITY</t>
  </si>
  <si>
    <t>EDWARD RIVER</t>
  </si>
  <si>
    <t>EINASLEIGH</t>
  </si>
  <si>
    <t>ESMERALDA</t>
  </si>
  <si>
    <t>FISHERY FALLS</t>
  </si>
  <si>
    <t>FORSAYTH</t>
  </si>
  <si>
    <t>FOUR MILE BEACH</t>
  </si>
  <si>
    <t>Port Douglas</t>
  </si>
  <si>
    <t>GEORGETOWN</t>
  </si>
  <si>
    <t>GERMANTOWN</t>
  </si>
  <si>
    <t>GILBERT RIVER</t>
  </si>
  <si>
    <t>GLEN BOUGHTON</t>
  </si>
  <si>
    <t>GREEN ISLAND</t>
  </si>
  <si>
    <t>GUNUNA</t>
  </si>
  <si>
    <t>JULATTEN</t>
  </si>
  <si>
    <t>KARRON</t>
  </si>
  <si>
    <t>KIDSTON</t>
  </si>
  <si>
    <t>KOWANYAMA</t>
  </si>
  <si>
    <t>Kowanyama - Pormpuraaw</t>
  </si>
  <si>
    <t>KURRIMINE BEACH</t>
  </si>
  <si>
    <t>LAKELAND</t>
  </si>
  <si>
    <t>LAURA</t>
  </si>
  <si>
    <t>LOCKHART</t>
  </si>
  <si>
    <t>LOWER COWLEY</t>
  </si>
  <si>
    <t>LYNDHURST</t>
  </si>
  <si>
    <t>MENA CREEK</t>
  </si>
  <si>
    <t>MIRIWINNI</t>
  </si>
  <si>
    <t>MORESBY</t>
  </si>
  <si>
    <t>MORNINGTON ISLAND</t>
  </si>
  <si>
    <t>MOUNT CARBINE</t>
  </si>
  <si>
    <t>MOUNT MOLLOY</t>
  </si>
  <si>
    <t>MOUNT SURPRISE</t>
  </si>
  <si>
    <t>NORTHHEAD</t>
  </si>
  <si>
    <t>PETFORD</t>
  </si>
  <si>
    <t>PORMPURAAW</t>
  </si>
  <si>
    <t>PORTLAND ROADS</t>
  </si>
  <si>
    <t>SANDY POCKET</t>
  </si>
  <si>
    <t>SOUTH WELLESLEY ISLANDS</t>
  </si>
  <si>
    <t>STOCKTON</t>
  </si>
  <si>
    <t>STRATHMORE</t>
  </si>
  <si>
    <t>TALAROO</t>
  </si>
  <si>
    <t>UTCHEE CREEK</t>
  </si>
  <si>
    <t>WANGAN</t>
  </si>
  <si>
    <t>WARRUBULLEN</t>
  </si>
  <si>
    <t>WELLESLEY ISLANDS</t>
  </si>
  <si>
    <t>WEST WELLESLEY ISLANDS</t>
  </si>
  <si>
    <t>YARRABAH</t>
  </si>
  <si>
    <t>Yarrabah</t>
  </si>
  <si>
    <t>FITZROY ISLAND</t>
  </si>
  <si>
    <t>BARWIDGI</t>
  </si>
  <si>
    <t>FORTY MILE</t>
  </si>
  <si>
    <t>MUNDERRA</t>
  </si>
  <si>
    <t>BARRINE</t>
  </si>
  <si>
    <t>DANBULLA</t>
  </si>
  <si>
    <t>DIMBULAH</t>
  </si>
  <si>
    <t>GLEN RUTH</t>
  </si>
  <si>
    <t>Herberton</t>
  </si>
  <si>
    <t>GUNNAWARRA</t>
  </si>
  <si>
    <t>INNOT HOT SPRINGS</t>
  </si>
  <si>
    <t>KAIRI</t>
  </si>
  <si>
    <t>KIRRAMA</t>
  </si>
  <si>
    <t>KOOMBOOLOOMBA</t>
  </si>
  <si>
    <t>KOWROWA</t>
  </si>
  <si>
    <t>KURANDA</t>
  </si>
  <si>
    <t>LAKE TINAROO</t>
  </si>
  <si>
    <t>LAKESIDE ESTATE</t>
  </si>
  <si>
    <t>MINNAMOOLKA</t>
  </si>
  <si>
    <t>MOUNT GARNET</t>
  </si>
  <si>
    <t>MUTCHILBA</t>
  </si>
  <si>
    <t>MYOLA</t>
  </si>
  <si>
    <t>SILVER VALLEY</t>
  </si>
  <si>
    <t>TINAROO</t>
  </si>
  <si>
    <t>WAIRUNA</t>
  </si>
  <si>
    <t>WALKAMIN</t>
  </si>
  <si>
    <t>Atherton</t>
  </si>
  <si>
    <t>BAILEY CREEK</t>
  </si>
  <si>
    <t>BAMBOO</t>
  </si>
  <si>
    <t>BONNIE DOON</t>
  </si>
  <si>
    <t>CAPE TRIBULATION</t>
  </si>
  <si>
    <t>CASSOWARY</t>
  </si>
  <si>
    <t>COOYA BEACH</t>
  </si>
  <si>
    <t>COW BAY</t>
  </si>
  <si>
    <t>DAGMAR</t>
  </si>
  <si>
    <t>DAINTREE</t>
  </si>
  <si>
    <t>DEDIN</t>
  </si>
  <si>
    <t>DIWAN</t>
  </si>
  <si>
    <t>FINLAY VALE</t>
  </si>
  <si>
    <t>FOREST CREEK</t>
  </si>
  <si>
    <t>KIMBERLEY</t>
  </si>
  <si>
    <t>LOWER DAINTREE</t>
  </si>
  <si>
    <t>MIALLO</t>
  </si>
  <si>
    <t>MOSSMAN</t>
  </si>
  <si>
    <t>MOSSMAN GORGE</t>
  </si>
  <si>
    <t>NEWELL</t>
  </si>
  <si>
    <t>NOAH</t>
  </si>
  <si>
    <t>ROCKY POINT</t>
  </si>
  <si>
    <t>SHANNONVALE</t>
  </si>
  <si>
    <t>STEWART CREEK VALLEY</t>
  </si>
  <si>
    <t>SYNDICATE</t>
  </si>
  <si>
    <t>THORNTON BEACH</t>
  </si>
  <si>
    <t>UPPER DAINTREE</t>
  </si>
  <si>
    <t>WHYANBEEL</t>
  </si>
  <si>
    <t>WONGA</t>
  </si>
  <si>
    <t>FINLAYVALE</t>
  </si>
  <si>
    <t>WONGA BEACH</t>
  </si>
  <si>
    <t>LOW ISLES</t>
  </si>
  <si>
    <t>NAPRANUM</t>
  </si>
  <si>
    <t>EVANS LANDING</t>
  </si>
  <si>
    <t>Weipa</t>
  </si>
  <si>
    <t>MAPOON</t>
  </si>
  <si>
    <t>NANUM</t>
  </si>
  <si>
    <t>TRUNDING</t>
  </si>
  <si>
    <t>WEIPA</t>
  </si>
  <si>
    <t>WEIPA AIRPORT</t>
  </si>
  <si>
    <t>MISSION RIVER</t>
  </si>
  <si>
    <t>WENLOCK</t>
  </si>
  <si>
    <t>JARDINE RIVER</t>
  </si>
  <si>
    <t>SHELBURNE</t>
  </si>
  <si>
    <t>PRINCE OF WALES</t>
  </si>
  <si>
    <t>Torres</t>
  </si>
  <si>
    <t>KERIRI ISLAND</t>
  </si>
  <si>
    <t>Torres Strait Islands</t>
  </si>
  <si>
    <t>HORN</t>
  </si>
  <si>
    <t>WARRABER ISLET</t>
  </si>
  <si>
    <t>PORUMA ISLAND</t>
  </si>
  <si>
    <t>MASIG ISLAND</t>
  </si>
  <si>
    <t>BADU ISLAND</t>
  </si>
  <si>
    <t>BANKS ISLAND</t>
  </si>
  <si>
    <t>BOIGU</t>
  </si>
  <si>
    <t>BOIGU ISLAND</t>
  </si>
  <si>
    <t>COCONUT ISLAND</t>
  </si>
  <si>
    <t>DARNLEY ISLAND</t>
  </si>
  <si>
    <t>DAUAN ISLAND</t>
  </si>
  <si>
    <t>ERUB</t>
  </si>
  <si>
    <t>HORN ISLAND</t>
  </si>
  <si>
    <t>IAMA</t>
  </si>
  <si>
    <t>JERVIS ISLAND</t>
  </si>
  <si>
    <t>KUBIN VILLAGE</t>
  </si>
  <si>
    <t>MABUIAG</t>
  </si>
  <si>
    <t>MABUIAG ISLAND</t>
  </si>
  <si>
    <t>MASIG</t>
  </si>
  <si>
    <t>MOA ISLAND</t>
  </si>
  <si>
    <t>MULGRAVE ISLAND</t>
  </si>
  <si>
    <t>MURRAY ISLAND</t>
  </si>
  <si>
    <t>SAIBAI ISLAND</t>
  </si>
  <si>
    <t>STEPHENS ISLAND</t>
  </si>
  <si>
    <t>TALBOT ISLAND</t>
  </si>
  <si>
    <t>THURSDAY ISLAND</t>
  </si>
  <si>
    <t>WARRABER ISLAND</t>
  </si>
  <si>
    <t>YAM ISLAND</t>
  </si>
  <si>
    <t>YORKE ISLAND</t>
  </si>
  <si>
    <t>ERUB ISLAND</t>
  </si>
  <si>
    <t>BAMAGA</t>
  </si>
  <si>
    <t>INJINOO</t>
  </si>
  <si>
    <t>NEW MAPOON</t>
  </si>
  <si>
    <t>SEISIA</t>
  </si>
  <si>
    <t>UMAGICO</t>
  </si>
  <si>
    <t>CRAIGLIE</t>
  </si>
  <si>
    <t>KILLALOE</t>
  </si>
  <si>
    <t>MOWBRAY</t>
  </si>
  <si>
    <t>OAK BEACH</t>
  </si>
  <si>
    <t>PORT DOUGLAS</t>
  </si>
  <si>
    <t>WANGETTI</t>
  </si>
  <si>
    <t>BARRON</t>
  </si>
  <si>
    <t>CARAVONICA</t>
  </si>
  <si>
    <t>HOLLOWAYS BEACH</t>
  </si>
  <si>
    <t>Yorkeys Knob - Machans Beach</t>
  </si>
  <si>
    <t>LAKE PLACID</t>
  </si>
  <si>
    <t>MACHANS BEACH</t>
  </si>
  <si>
    <t>SMITHFIELD</t>
  </si>
  <si>
    <t>Trinity Beach - Smithfield</t>
  </si>
  <si>
    <t>YORKEYS KNOB</t>
  </si>
  <si>
    <t>BUCHAN POINT</t>
  </si>
  <si>
    <t>CLIFTON BEACH</t>
  </si>
  <si>
    <t>ELLIS BEACH</t>
  </si>
  <si>
    <t>KEWARRA BEACH</t>
  </si>
  <si>
    <t>PALM COVE</t>
  </si>
  <si>
    <t>TRINITY BEACH</t>
  </si>
  <si>
    <t>TRINITY PARK</t>
  </si>
  <si>
    <t>GLEN RUSSELL</t>
  </si>
  <si>
    <t>ARRIGA</t>
  </si>
  <si>
    <t>PADDYS GREEN</t>
  </si>
  <si>
    <t>CHEWKO</t>
  </si>
  <si>
    <t>BIBOOHRA</t>
  </si>
  <si>
    <t>BILWON</t>
  </si>
  <si>
    <t>MAREEBA</t>
  </si>
  <si>
    <t>Mareeba</t>
  </si>
  <si>
    <t>MARYFARMS</t>
  </si>
  <si>
    <t>MONA MONA</t>
  </si>
  <si>
    <t>SPEEWAH</t>
  </si>
  <si>
    <t>TOLGA</t>
  </si>
  <si>
    <t>ATHERTON</t>
  </si>
  <si>
    <t>EAST BARRON</t>
  </si>
  <si>
    <t>UPPER BARRON</t>
  </si>
  <si>
    <t>WONGABEL</t>
  </si>
  <si>
    <t>YUNGABURRA</t>
  </si>
  <si>
    <t>LAKE BARRINE</t>
  </si>
  <si>
    <t>LAKE EACHAM</t>
  </si>
  <si>
    <t>GADGARRA</t>
  </si>
  <si>
    <t>BUTCHERS CREEK</t>
  </si>
  <si>
    <t>GLEN ALLYN</t>
  </si>
  <si>
    <t>JAGGAN</t>
  </si>
  <si>
    <t>KUREEN</t>
  </si>
  <si>
    <t>MALANDA</t>
  </si>
  <si>
    <t>NORTH JOHNSTONE</t>
  </si>
  <si>
    <t>PEERAMON</t>
  </si>
  <si>
    <t>TARZALI</t>
  </si>
  <si>
    <t>TOPAZ</t>
  </si>
  <si>
    <t>BEATRICE</t>
  </si>
  <si>
    <t>ELLINJAA</t>
  </si>
  <si>
    <t>MAALAN</t>
  </si>
  <si>
    <t>MIDDLEBROOK</t>
  </si>
  <si>
    <t>MILLAA MILLAA</t>
  </si>
  <si>
    <t>MINBUN</t>
  </si>
  <si>
    <t>MOREGATTA</t>
  </si>
  <si>
    <t>MUNGALLI</t>
  </si>
  <si>
    <t>HERBERTON</t>
  </si>
  <si>
    <t>IRVINEBANK</t>
  </si>
  <si>
    <t>MOOMIN</t>
  </si>
  <si>
    <t>WATSONVILLE</t>
  </si>
  <si>
    <t>WONDECLA</t>
  </si>
  <si>
    <t>KALUNGA</t>
  </si>
  <si>
    <t>EVELYN</t>
  </si>
  <si>
    <t>KABAN</t>
  </si>
  <si>
    <t>MILLSTREAM</t>
  </si>
  <si>
    <t>RAVENSHOE</t>
  </si>
  <si>
    <t>TUMOULIN</t>
  </si>
  <si>
    <t>HOWITT</t>
  </si>
  <si>
    <t>NORMAN</t>
  </si>
  <si>
    <t>NORMANTON</t>
  </si>
  <si>
    <t>KARUMBA</t>
  </si>
  <si>
    <t>YAGOONYA</t>
  </si>
  <si>
    <t>ARCHER RIVER</t>
  </si>
  <si>
    <t>MARAMIE</t>
  </si>
  <si>
    <t>HOLROYD RIVER</t>
  </si>
  <si>
    <t>STAATEN</t>
  </si>
  <si>
    <t>HIGHBURY</t>
  </si>
  <si>
    <t>DIXIE</t>
  </si>
  <si>
    <t>RED RIVER</t>
  </si>
  <si>
    <t>YARRADEN</t>
  </si>
  <si>
    <t>LOCKHART RIVER</t>
  </si>
  <si>
    <t>GAMBOOLA</t>
  </si>
  <si>
    <t>PALMER</t>
  </si>
  <si>
    <t>LYNDSIDE</t>
  </si>
  <si>
    <t>RAVENSWORTH</t>
  </si>
  <si>
    <t>WROTHAM</t>
  </si>
  <si>
    <t>MOUNT MULGRAVE</t>
  </si>
  <si>
    <t>ARBOUIN</t>
  </si>
  <si>
    <t>LAKEFIELD</t>
  </si>
  <si>
    <t>BELLEVUE</t>
  </si>
  <si>
    <t>GROGANVILLE</t>
  </si>
  <si>
    <t>LIZARD</t>
  </si>
  <si>
    <t>STARCKE</t>
  </si>
  <si>
    <t>COOKTOWN</t>
  </si>
  <si>
    <t>ROSSVILLE</t>
  </si>
  <si>
    <t>HOPE VALE</t>
  </si>
  <si>
    <t>WUJAL WUJAL</t>
  </si>
  <si>
    <t>BLOOMFIELD</t>
  </si>
  <si>
    <t>DEGARRA</t>
  </si>
  <si>
    <t>AYTON</t>
  </si>
  <si>
    <t>Ping</t>
  </si>
  <si>
    <t>(07) 2223 4342</t>
  </si>
  <si>
    <t>23 Kenton Street, Chapel Hill, Qld, 4069</t>
  </si>
  <si>
    <t>Median rent (Paradigm properties)</t>
  </si>
  <si>
    <t>Larry</t>
  </si>
  <si>
    <t>(07) 4604 2222</t>
  </si>
  <si>
    <t>123 Hawken Drive, St Lucia, QLD, 4067</t>
  </si>
  <si>
    <t>Marketing Manager</t>
  </si>
  <si>
    <t>Zheng</t>
  </si>
  <si>
    <t>yyxwu</t>
  </si>
  <si>
    <t>yypwang</t>
  </si>
  <si>
    <t>yyaanim</t>
  </si>
  <si>
    <t>yymgupt</t>
  </si>
  <si>
    <t>yyayate</t>
  </si>
  <si>
    <t>yycedmu</t>
  </si>
  <si>
    <t>yydliu</t>
  </si>
  <si>
    <t>yyafox</t>
  </si>
  <si>
    <t>yyaport</t>
  </si>
  <si>
    <t>yyastep</t>
  </si>
  <si>
    <t>yyawarl</t>
  </si>
  <si>
    <t>yyawrig</t>
  </si>
  <si>
    <t>yyacoll</t>
  </si>
  <si>
    <t>yybgill</t>
  </si>
  <si>
    <t>yybfarm</t>
  </si>
  <si>
    <t>yybnich</t>
  </si>
  <si>
    <t>yyboco</t>
  </si>
  <si>
    <t>yycperc</t>
  </si>
  <si>
    <t>yycferr</t>
  </si>
  <si>
    <t>yycnich</t>
  </si>
  <si>
    <t>yybwang</t>
  </si>
  <si>
    <t>yycblak</t>
  </si>
  <si>
    <t>yydblan</t>
  </si>
  <si>
    <t>yydcoyy</t>
  </si>
  <si>
    <t>yyedorr</t>
  </si>
  <si>
    <t>yyefran</t>
  </si>
  <si>
    <t>yyehens</t>
  </si>
  <si>
    <t>yyelaws</t>
  </si>
  <si>
    <t>yyemidd</t>
  </si>
  <si>
    <t>yyfpete</t>
  </si>
  <si>
    <t>yyeplum</t>
  </si>
  <si>
    <t>yyfshar</t>
  </si>
  <si>
    <t>yyfcarr</t>
  </si>
  <si>
    <t>yyghick</t>
  </si>
  <si>
    <t>yygking</t>
  </si>
  <si>
    <t>yygvici</t>
  </si>
  <si>
    <t>yygbryd</t>
  </si>
  <si>
    <t>yyhburt</t>
  </si>
  <si>
    <t>yyxwong</t>
  </si>
  <si>
    <t>yyimahe</t>
  </si>
  <si>
    <t>yyjandr</t>
  </si>
  <si>
    <t>yybraj</t>
  </si>
  <si>
    <t>yyjheff</t>
  </si>
  <si>
    <t>yyjiver</t>
  </si>
  <si>
    <t>yyjlars</t>
  </si>
  <si>
    <t>yyjmonr</t>
  </si>
  <si>
    <t>yylcass</t>
  </si>
  <si>
    <t>yylgric</t>
  </si>
  <si>
    <t>yylkitc</t>
  </si>
  <si>
    <t>yylpate</t>
  </si>
  <si>
    <t>yylstee</t>
  </si>
  <si>
    <t>yymalca</t>
  </si>
  <si>
    <t>yymcunn</t>
  </si>
  <si>
    <t>yymgeil</t>
  </si>
  <si>
    <t>yymlong</t>
  </si>
  <si>
    <t>yymmoss</t>
  </si>
  <si>
    <t>yymmott</t>
  </si>
  <si>
    <t>yymmoub</t>
  </si>
  <si>
    <t>yymrigg</t>
  </si>
  <si>
    <t>yymsute</t>
  </si>
  <si>
    <t>yynjack</t>
  </si>
  <si>
    <t>yynnixo</t>
  </si>
  <si>
    <t>yyobunc</t>
  </si>
  <si>
    <t>yypcock</t>
  </si>
  <si>
    <t>yypdohe</t>
  </si>
  <si>
    <t>yyplay</t>
  </si>
  <si>
    <t>yypmaso</t>
  </si>
  <si>
    <t>yypraw</t>
  </si>
  <si>
    <t>yyrgird</t>
  </si>
  <si>
    <t>yyrlitt</t>
  </si>
  <si>
    <t>yyrmorr</t>
  </si>
  <si>
    <t>yyrwill</t>
  </si>
  <si>
    <t>yysmcca</t>
  </si>
  <si>
    <t>yytiqba</t>
  </si>
  <si>
    <t>yyvgard</t>
  </si>
  <si>
    <t>yywsmit</t>
  </si>
  <si>
    <t>yyymitc</t>
  </si>
  <si>
    <t>yyzhang</t>
  </si>
  <si>
    <t>yylzhen</t>
  </si>
  <si>
    <t>BISM7202 Assignment - Semester 1, 2024</t>
  </si>
  <si>
    <t>YY-LOC-04</t>
  </si>
  <si>
    <t>YY-LOC-03</t>
  </si>
  <si>
    <t>YY-LOC-01</t>
  </si>
  <si>
    <t>yybsmit</t>
  </si>
  <si>
    <t>Benjamin</t>
  </si>
  <si>
    <t>(07) 1234 5678</t>
  </si>
  <si>
    <t>45 Oak St, Indooroopilly, QLD, 4068</t>
  </si>
  <si>
    <t>YY-LOC-05</t>
  </si>
  <si>
    <t>yyclark</t>
  </si>
  <si>
    <t>Clara</t>
  </si>
  <si>
    <t>Clark</t>
  </si>
  <si>
    <t>(07) 8765 4321</t>
  </si>
  <si>
    <t>88 Pine St, Toowong, QLD, 4066</t>
  </si>
  <si>
    <t>yyjones</t>
  </si>
  <si>
    <t>Jessica</t>
  </si>
  <si>
    <t>Jones</t>
  </si>
  <si>
    <t>(07) 3456 7890</t>
  </si>
  <si>
    <t>12 Maple St, Kenmore, QLD, 4069</t>
  </si>
  <si>
    <t>YY-LOC-02</t>
  </si>
  <si>
    <t>Office Location ID</t>
  </si>
  <si>
    <t>Lina</t>
  </si>
  <si>
    <t>Zhang</t>
  </si>
  <si>
    <t>yylzhan</t>
  </si>
  <si>
    <t>Yuan Yards Ltd</t>
  </si>
  <si>
    <t>Yuan Yards Ltd Employees</t>
  </si>
  <si>
    <t>Yuan Yards Pty Ltd Properties</t>
  </si>
  <si>
    <t>Yuan Yards Pty Ltd Office Redistribution</t>
  </si>
  <si>
    <t>Yuan Yards Pty Ltd Short Stay Holiday Rentals</t>
  </si>
  <si>
    <t>Yuan Yards Pty Ltd</t>
  </si>
  <si>
    <t>Yuan Yards Ltd Constants</t>
  </si>
  <si>
    <t>Distance Survey</t>
    <phoneticPr fontId="9" type="noConversion"/>
  </si>
  <si>
    <t>Salary Table</t>
    <phoneticPr fontId="9" type="noConversion"/>
  </si>
  <si>
    <t>Tax Table</t>
    <phoneticPr fontId="9" type="noConversion"/>
  </si>
  <si>
    <t>Employee Superannuation Contribution</t>
    <phoneticPr fontId="9" type="noConversion"/>
  </si>
  <si>
    <t>Bonus Rates</t>
    <phoneticPr fontId="9" type="noConversion"/>
  </si>
  <si>
    <t>First Day</t>
    <phoneticPr fontId="9" type="noConversion"/>
  </si>
  <si>
    <t>Financial Year</t>
    <phoneticPr fontId="9" type="noConversion"/>
  </si>
  <si>
    <t>Office Location Name</t>
    <phoneticPr fontId="9" type="noConversion"/>
  </si>
  <si>
    <t>Yuan Yards Pty Ltd Business Income</t>
    <phoneticPr fontId="11" type="noConversion"/>
  </si>
  <si>
    <t>Employee Super</t>
    <phoneticPr fontId="9" type="noConversion"/>
  </si>
  <si>
    <t>1/14 Blair Dr</t>
  </si>
  <si>
    <t>Flat</t>
  </si>
  <si>
    <t>1/60 Twelfth Av</t>
  </si>
  <si>
    <t>Student accommodation</t>
  </si>
  <si>
    <t>1/67 Camira St</t>
  </si>
  <si>
    <t>1/70 Sir Fred Schonell Dr</t>
  </si>
  <si>
    <t>10/29 Armadale St</t>
  </si>
  <si>
    <t>10/33 Bishop St</t>
  </si>
  <si>
    <t>10/37 Bonvale La</t>
  </si>
  <si>
    <t>10/43 Camira St</t>
  </si>
  <si>
    <t>Other</t>
  </si>
  <si>
    <t>10/45 Fifth Av</t>
  </si>
  <si>
    <t>100 Bellevue Tce</t>
  </si>
  <si>
    <t>House</t>
  </si>
  <si>
    <t>11/18 Lamont St</t>
  </si>
  <si>
    <t>11/31 Fifth Av</t>
  </si>
  <si>
    <t>11/35 Ironside St</t>
  </si>
  <si>
    <t>11/37 Blair Dr</t>
  </si>
  <si>
    <t>11/63 Bishop St</t>
  </si>
  <si>
    <t>11/65 Guilfoyle St</t>
  </si>
  <si>
    <t>11/70 Fifth Av</t>
  </si>
  <si>
    <t>11/86 Dengate La</t>
  </si>
  <si>
    <t>12 Camira St</t>
  </si>
  <si>
    <t>12 Dengate La</t>
  </si>
  <si>
    <t>12/10 Fifth Av</t>
  </si>
  <si>
    <t>12/15 Brisbane St</t>
  </si>
  <si>
    <t>12/15 Bryce St</t>
  </si>
  <si>
    <t>12/18 Camira St</t>
  </si>
  <si>
    <t>12/26 Boomerang Rd</t>
  </si>
  <si>
    <t>12/27 Baty St</t>
  </si>
  <si>
    <t>12/40 Campbell Rd</t>
  </si>
  <si>
    <t>12/63 Guilfoyle St</t>
  </si>
  <si>
    <t>12/65 Campbell Rd</t>
  </si>
  <si>
    <t>12/67 Coldridge St</t>
  </si>
  <si>
    <t>12/76 Brisbane St</t>
  </si>
  <si>
    <t>13/20 Boomerang Rd</t>
  </si>
  <si>
    <t>13/43 Bishop St</t>
  </si>
  <si>
    <t>13/54 Picardy St</t>
  </si>
  <si>
    <t>13/57 Guilfoyle St</t>
  </si>
  <si>
    <t>13/78 Mavis St</t>
  </si>
  <si>
    <t>14 Napier St</t>
  </si>
  <si>
    <t>14 Tenth Av</t>
  </si>
  <si>
    <t>14/27 Townley St</t>
  </si>
  <si>
    <t>14/34 Depper St</t>
  </si>
  <si>
    <t>14/47 Blair Dr</t>
  </si>
  <si>
    <t>14/48 Baty St</t>
  </si>
  <si>
    <t>14/56 Durham St</t>
  </si>
  <si>
    <t>14/71 Armadale St</t>
  </si>
  <si>
    <t>14/77 Mansfield Pl</t>
  </si>
  <si>
    <t>14/78 Campbell Rd</t>
  </si>
  <si>
    <t>14/79 Dell Rd</t>
  </si>
  <si>
    <t>14/87 Austral St</t>
  </si>
  <si>
    <t>14/88 Hillside Tce</t>
  </si>
  <si>
    <t>14/91 Highview Tce</t>
  </si>
  <si>
    <t>15 Durham St</t>
  </si>
  <si>
    <t>15/100 Aquinas Ct</t>
  </si>
  <si>
    <t>15/28 Bellevue Tce</t>
  </si>
  <si>
    <t>15/50 Bryce St</t>
  </si>
  <si>
    <t>15/57 Hawken Dr</t>
  </si>
  <si>
    <t>15/59 Bonvale La</t>
  </si>
  <si>
    <t>15/69 Austral St</t>
  </si>
  <si>
    <t>Townhouse</t>
  </si>
  <si>
    <t>15/80 Aquinas Ct</t>
  </si>
  <si>
    <t>15/87 Macquarie St</t>
  </si>
  <si>
    <t>15/95 Swann Rd</t>
  </si>
  <si>
    <t>16/100 Hawken Dr</t>
  </si>
  <si>
    <t>16/12 Hood St</t>
  </si>
  <si>
    <t>16/3 Carr St</t>
  </si>
  <si>
    <t>16/52 Sir William Macgregor Dr</t>
  </si>
  <si>
    <t>16/65 Bryce St</t>
  </si>
  <si>
    <t>16/68 Depper St</t>
  </si>
  <si>
    <t>16/84 Boomerang Rd</t>
  </si>
  <si>
    <t>17 Aquinas Ct</t>
  </si>
  <si>
    <t>17 Armadale St</t>
  </si>
  <si>
    <t>17/10 Laurence St</t>
  </si>
  <si>
    <t>17/11 Glenolive La</t>
  </si>
  <si>
    <t>17/18 Hutton La</t>
  </si>
  <si>
    <t>17/2 Bellevue Tce</t>
  </si>
  <si>
    <t>17/22 Brisbane St</t>
  </si>
  <si>
    <t>17/25 Hutton La</t>
  </si>
  <si>
    <t>17/30 Mavis St</t>
  </si>
  <si>
    <t>17/69 Brisbane St</t>
  </si>
  <si>
    <t>17/7 Guilfoyle St</t>
  </si>
  <si>
    <t>17/81 Boomerang Rd</t>
  </si>
  <si>
    <t>18/13 Baty St</t>
  </si>
  <si>
    <t>18/13 Upland Rd</t>
  </si>
  <si>
    <t>18/14 Carawa St</t>
  </si>
  <si>
    <t>18/26 Mervyn Gr</t>
  </si>
  <si>
    <t>18/30 Bryce St</t>
  </si>
  <si>
    <t>18/40 Brisbane St</t>
  </si>
  <si>
    <t>18/43 Ryans Rd</t>
  </si>
  <si>
    <t>18/71 Swann Rd</t>
  </si>
  <si>
    <t>18/72 Austral St</t>
  </si>
  <si>
    <t>18/86 Carawa St</t>
  </si>
  <si>
    <t>18/91 Aquinas Ct</t>
  </si>
  <si>
    <t>18/95 Tenth Av</t>
  </si>
  <si>
    <t>19/32 Mill Rd</t>
  </si>
  <si>
    <t>19/50 Armadale St</t>
  </si>
  <si>
    <t>19/57 Eighth Av</t>
  </si>
  <si>
    <t>19/59 Eighth Av</t>
  </si>
  <si>
    <t>19/60 Durham St</t>
  </si>
  <si>
    <t>19/88 Hood St</t>
  </si>
  <si>
    <t>19/97 Mansfield Pl</t>
  </si>
  <si>
    <t>19/97 Sixth Av</t>
  </si>
  <si>
    <t>2/12 Hood St</t>
  </si>
  <si>
    <t>2/32 Sisley St</t>
  </si>
  <si>
    <t>2/49 Walcott St</t>
  </si>
  <si>
    <t>2/5 Highview Tce</t>
  </si>
  <si>
    <t>2/57 Eleventh Av</t>
  </si>
  <si>
    <t>2/68 Carawa St</t>
  </si>
  <si>
    <t>2/73 Warren St</t>
  </si>
  <si>
    <t>2/89 Hiron St</t>
  </si>
  <si>
    <t>20 Carmody Rd</t>
  </si>
  <si>
    <t>20/18 Ninth Av</t>
  </si>
  <si>
    <t>20/19 Austral St</t>
  </si>
  <si>
    <t>20/23 Carawa St</t>
  </si>
  <si>
    <t>20/46 Dell Rd</t>
  </si>
  <si>
    <t>20/58 Blair Dr</t>
  </si>
  <si>
    <t>20/64 Coldridge St</t>
  </si>
  <si>
    <t>20/7 Orchard Tce</t>
  </si>
  <si>
    <t>20/73 Highland Tce</t>
  </si>
  <si>
    <t>20/75 Carawa St</t>
  </si>
  <si>
    <t>21/2 Camira St</t>
  </si>
  <si>
    <t>21/20 Highview Tce</t>
  </si>
  <si>
    <t>21/41 Bonvale La</t>
  </si>
  <si>
    <t>21/56 Bellevue Tce</t>
  </si>
  <si>
    <t>21/76 Aquinas Ct</t>
  </si>
  <si>
    <t>21/96 Douglas St</t>
  </si>
  <si>
    <t>21/99 Jerdanefield Rd</t>
  </si>
  <si>
    <t>22/17 Hillside Tce</t>
  </si>
  <si>
    <t>22/23 Laurence St</t>
  </si>
  <si>
    <t>22/32 Bishop St</t>
  </si>
  <si>
    <t>22/4 Bellevue Tce</t>
  </si>
  <si>
    <t>22/6 Rock St</t>
  </si>
  <si>
    <t>22/70 Dengate La</t>
  </si>
  <si>
    <t>22/90 Services Rd</t>
  </si>
  <si>
    <t>22/91 Townley St</t>
  </si>
  <si>
    <t>23/15 Glenolive La</t>
  </si>
  <si>
    <t>23/17 Carawa St</t>
  </si>
  <si>
    <t>23/23 Douglas St</t>
  </si>
  <si>
    <t>23/51 Bellevue Tce</t>
  </si>
  <si>
    <t>23/53 Raglan St</t>
  </si>
  <si>
    <t>23/61 Blair Dr</t>
  </si>
  <si>
    <t>23/7 Hiron St</t>
  </si>
  <si>
    <t>23/80 Boomerang Rd</t>
  </si>
  <si>
    <t>23/82 Bonvale La</t>
  </si>
  <si>
    <t>23/82 Tarcoola St</t>
  </si>
  <si>
    <t>23/90 Glenolive La</t>
  </si>
  <si>
    <t>23/99 Douglas St</t>
  </si>
  <si>
    <t>24/16 Dengate La</t>
  </si>
  <si>
    <t>24/37 Brisbane St</t>
  </si>
  <si>
    <t>24/37 Coldridge St</t>
  </si>
  <si>
    <t>24/67 Aquinas Ct</t>
  </si>
  <si>
    <t>24/67 Upland Rd</t>
  </si>
  <si>
    <t>24/81 Eleventh Av</t>
  </si>
  <si>
    <t>24/89 Dell Rd</t>
  </si>
  <si>
    <t>24/93 Jocks Rd</t>
  </si>
  <si>
    <t>26 Bryce St</t>
  </si>
  <si>
    <t>29 Durham St</t>
  </si>
  <si>
    <t>29 Prospect Tce</t>
  </si>
  <si>
    <t>3/1 Austral St</t>
  </si>
  <si>
    <t>3/21 Carmody Rd</t>
  </si>
  <si>
    <t>3/33 Carr St</t>
  </si>
  <si>
    <t>3/37 Campbell Rd</t>
  </si>
  <si>
    <t>3/52 Keith St</t>
  </si>
  <si>
    <t>3/58 Eleventh Av</t>
  </si>
  <si>
    <t>3/82 Keith St</t>
  </si>
  <si>
    <t>3/94 Highland Tce</t>
  </si>
  <si>
    <t>3/96 Armadale St</t>
  </si>
  <si>
    <t>3/96 Raven St</t>
  </si>
  <si>
    <t>32 Eighth Av</t>
  </si>
  <si>
    <t>34 Bonvale La</t>
  </si>
  <si>
    <t>36 Depper St</t>
  </si>
  <si>
    <t>36 Munro St</t>
  </si>
  <si>
    <t>4 Bonvale La</t>
  </si>
  <si>
    <t>4/35 Central Av</t>
  </si>
  <si>
    <t>4/4 Central Av</t>
  </si>
  <si>
    <t>4/58 Bryce St</t>
  </si>
  <si>
    <t>4/67 Camira St</t>
  </si>
  <si>
    <t>4/71 Napier St</t>
  </si>
  <si>
    <t>4/74 Douglas St</t>
  </si>
  <si>
    <t>4/84 Glenolive La</t>
  </si>
  <si>
    <t>4/89 Carr St</t>
  </si>
  <si>
    <t>41 Eleventh Av</t>
  </si>
  <si>
    <t>42 Hillside Tce</t>
  </si>
  <si>
    <t>44 Dell Rd</t>
  </si>
  <si>
    <t>45 Depper St</t>
  </si>
  <si>
    <t>47 Boomerang Rd</t>
  </si>
  <si>
    <t>5/25 Lamont St</t>
  </si>
  <si>
    <t>5/26 Hood St</t>
  </si>
  <si>
    <t>5/3 Tarcoola St</t>
  </si>
  <si>
    <t>6/20 Seventh Av</t>
  </si>
  <si>
    <t>6/29 Twelfth Av</t>
  </si>
  <si>
    <t>6/36 Baty St</t>
  </si>
  <si>
    <t>6/55 Hiron St</t>
  </si>
  <si>
    <t>6/66 Blair Dr</t>
  </si>
  <si>
    <t>6/87 Hawken Dr</t>
  </si>
  <si>
    <t>6/89 Carmody Rd</t>
  </si>
  <si>
    <t>6/9 Hutton La</t>
  </si>
  <si>
    <t>63 Mill Rd</t>
  </si>
  <si>
    <t>68 Highland Tce</t>
  </si>
  <si>
    <t>68 Munro St</t>
  </si>
  <si>
    <t>7/19 Bishop St</t>
  </si>
  <si>
    <t>7/28 Bishop St</t>
  </si>
  <si>
    <t>7/46 Jocks Rd</t>
  </si>
  <si>
    <t>7/56 Hillside Tce</t>
  </si>
  <si>
    <t>7/58 Sandford St</t>
  </si>
  <si>
    <t>7/73 Armadale St</t>
  </si>
  <si>
    <t>7/88 Ironside St</t>
  </si>
  <si>
    <t>73 Baty St</t>
  </si>
  <si>
    <t>8 Central Av</t>
  </si>
  <si>
    <t>8/18 Jerdanefield Rd</t>
  </si>
  <si>
    <t>8/31 Coldridge St</t>
  </si>
  <si>
    <t>8/35 Highland Tce</t>
  </si>
  <si>
    <t>8/4 Campbell Rd</t>
  </si>
  <si>
    <t>8/62 Highview Tce</t>
  </si>
  <si>
    <t>8/63 Old Cooper Rd</t>
  </si>
  <si>
    <t>85 Hiron St</t>
  </si>
  <si>
    <t>88 Carr St</t>
  </si>
  <si>
    <t>9/100 Hutton La</t>
  </si>
  <si>
    <t>9/27 Mitre St</t>
  </si>
  <si>
    <t>9/51 Mervyn Gr</t>
  </si>
  <si>
    <t>9/67 Mitre St</t>
  </si>
  <si>
    <t>9/69 Eighth Av</t>
  </si>
  <si>
    <t>9/70 Macquarie St</t>
  </si>
  <si>
    <t>9/85 Austral St</t>
  </si>
  <si>
    <t>9/85 Hawken Dr</t>
  </si>
  <si>
    <t>94 Campbell Rd</t>
  </si>
  <si>
    <t>94 Carmody Rd</t>
  </si>
  <si>
    <t>97 Baty St</t>
  </si>
  <si>
    <t>99 Central Av</t>
  </si>
  <si>
    <t>Grand Total</t>
  </si>
  <si>
    <t>24 Essendon Rd</t>
  </si>
  <si>
    <t>3 Greygum Pl</t>
  </si>
  <si>
    <t>65 Jacqueline Pl</t>
  </si>
  <si>
    <t>1/33 Raleigh Pde</t>
  </si>
  <si>
    <t>1/7 Firhill St</t>
  </si>
  <si>
    <t>10/74 Gavan St</t>
  </si>
  <si>
    <t>10/90 Globe St</t>
  </si>
  <si>
    <t>11 Cavell Tce</t>
  </si>
  <si>
    <t>11 Dovedale Cr</t>
  </si>
  <si>
    <t>11/30 Banksia Ave</t>
  </si>
  <si>
    <t>12/10 Glenlyon Dr</t>
  </si>
  <si>
    <t>12/18 Dovedale Crs</t>
  </si>
  <si>
    <t>12/24 Wardell St</t>
  </si>
  <si>
    <t>13 Davies Rd</t>
  </si>
  <si>
    <t>137 Dorrington Dr</t>
  </si>
  <si>
    <t>14/95 Ferneydell St</t>
  </si>
  <si>
    <t>15/8 Frasers Rd</t>
  </si>
  <si>
    <t>16/18 Farrell St</t>
  </si>
  <si>
    <t>16/51 Glen Pde</t>
  </si>
  <si>
    <t>16/56 St Vincent St</t>
  </si>
  <si>
    <t>17/71 Glenquarie Pl</t>
  </si>
  <si>
    <t>17/87 Frobisher St</t>
  </si>
  <si>
    <t>18 Victoria St</t>
  </si>
  <si>
    <t>19 Glasgow St</t>
  </si>
  <si>
    <t>19/29 Mossvale St</t>
  </si>
  <si>
    <t>Boarding House</t>
  </si>
  <si>
    <t>2 Elouera Rd</t>
  </si>
  <si>
    <t>20 Foch St</t>
  </si>
  <si>
    <t>20 Grant St</t>
  </si>
  <si>
    <t>20 St Johns Av</t>
  </si>
  <si>
    <t>21/27 Ashgrove Ave</t>
  </si>
  <si>
    <t>21/5 Hawick St</t>
  </si>
  <si>
    <t>22/18 Banksia Ave</t>
  </si>
  <si>
    <t>22/37 Greenlanes Rd</t>
  </si>
  <si>
    <t>23/140 Ashgrove Ave</t>
  </si>
  <si>
    <t>23/34 Canberra Drv</t>
  </si>
  <si>
    <t>24 Canberra Drv</t>
  </si>
  <si>
    <t>24 Fulcher Rd</t>
  </si>
  <si>
    <t>24/21 Canberra Dr</t>
  </si>
  <si>
    <t>26 Findlay St</t>
  </si>
  <si>
    <t>3/1 Exeter St</t>
  </si>
  <si>
    <t>3/20 Felicia St</t>
  </si>
  <si>
    <t>3/36 Corona Av</t>
  </si>
  <si>
    <t>35 Gresham St</t>
  </si>
  <si>
    <t>38 Otonga Rd</t>
  </si>
  <si>
    <t>4 Eagar St</t>
  </si>
  <si>
    <t>47 Elimatta Dr</t>
  </si>
  <si>
    <t>54 Givelda St</t>
  </si>
  <si>
    <t>55 Dalmore St</t>
  </si>
  <si>
    <t>59 Gifford St</t>
  </si>
  <si>
    <t>6 Hackett St</t>
  </si>
  <si>
    <t>62 Glory St</t>
  </si>
  <si>
    <t>63 Greenmont Cl</t>
  </si>
  <si>
    <t>69 Garden Gr</t>
  </si>
  <si>
    <t>78 Girraween Gr</t>
  </si>
  <si>
    <t>78 Grand Pde</t>
  </si>
  <si>
    <t>8/11 Judith St</t>
  </si>
  <si>
    <t>8/57 Greenwood St</t>
  </si>
  <si>
    <t>8/95 Gramere Av</t>
  </si>
  <si>
    <t>81 Ennis La</t>
  </si>
  <si>
    <t>81 St Johns Ave</t>
  </si>
  <si>
    <t>9 Gailey St</t>
  </si>
  <si>
    <t>9/18 Lovekin St</t>
  </si>
  <si>
    <t>9/44 Mclean Pde</t>
  </si>
  <si>
    <t>97 Glenrosa Rd</t>
  </si>
  <si>
    <t>1/55 Thorpe St</t>
  </si>
  <si>
    <t>1/85 Devoy St</t>
  </si>
  <si>
    <t>10/21 Shaw St</t>
  </si>
  <si>
    <t>10/50 Banksia Av</t>
  </si>
  <si>
    <t>10/58 Brisbane St</t>
  </si>
  <si>
    <t>10/62 Patterson St</t>
  </si>
  <si>
    <t>10/68 Cadell St</t>
  </si>
  <si>
    <t>11 Anderson Av</t>
  </si>
  <si>
    <t>11/15 Coopers Camp Rd</t>
  </si>
  <si>
    <t>11/46 Lima St</t>
  </si>
  <si>
    <t>11/74 Bryant St</t>
  </si>
  <si>
    <t>Supported Accommodation</t>
  </si>
  <si>
    <t>11/81 Torwood St</t>
  </si>
  <si>
    <t>12/21 Harding St</t>
  </si>
  <si>
    <t>12/49 Patrick La</t>
  </si>
  <si>
    <t>13/5 Aloomba Rd</t>
  </si>
  <si>
    <t>14/16 Sleath St</t>
  </si>
  <si>
    <t>14/42 Buxton St</t>
  </si>
  <si>
    <t>15/68 Grimes St</t>
  </si>
  <si>
    <t>15/80 Challinor St</t>
  </si>
  <si>
    <t>16 Bennett Av</t>
  </si>
  <si>
    <t>16/38 Kilroe St</t>
  </si>
  <si>
    <t>17/29 Renie St</t>
  </si>
  <si>
    <t>17/59 Sawtell La</t>
  </si>
  <si>
    <t>17/83 Dorrington Dr</t>
  </si>
  <si>
    <t>18/25 Dixon St</t>
  </si>
  <si>
    <t>18/31 Chasely St</t>
  </si>
  <si>
    <t>18/93 Creek Av</t>
  </si>
  <si>
    <t>19/20 Owen La</t>
  </si>
  <si>
    <t>19/30 Rossmere La</t>
  </si>
  <si>
    <t>19/41 Chiba St</t>
  </si>
  <si>
    <t>19/49 Land St</t>
  </si>
  <si>
    <t>19/62 Cue St</t>
  </si>
  <si>
    <t>19/74 Bangalla St</t>
  </si>
  <si>
    <t>2/32 Atthow Av</t>
  </si>
  <si>
    <t>2/34 Pears St</t>
  </si>
  <si>
    <t>2/78 Mcilwraith St</t>
  </si>
  <si>
    <t>20 Ridley St</t>
  </si>
  <si>
    <t>20/27 Davies Rd</t>
  </si>
  <si>
    <t>20/28 Broadbent St</t>
  </si>
  <si>
    <t>20/46 Bott St</t>
  </si>
  <si>
    <t>21/31 Kellett St</t>
  </si>
  <si>
    <t>22/13 Penrose St</t>
  </si>
  <si>
    <t>22/61 Wienholt St</t>
  </si>
  <si>
    <t>22/62 Bridge St</t>
  </si>
  <si>
    <t>22/62 Don St</t>
  </si>
  <si>
    <t>22/94 Canberra Dr</t>
  </si>
  <si>
    <t>23/25 Hume St</t>
  </si>
  <si>
    <t>23/87 Birdwood Tce</t>
  </si>
  <si>
    <t>23/99 Hope St</t>
  </si>
  <si>
    <t>24/22 Ajax La</t>
  </si>
  <si>
    <t>24/40 Acacia Dr</t>
  </si>
  <si>
    <t>24/48 Hobbs St</t>
  </si>
  <si>
    <t>24/77 Gregory St</t>
  </si>
  <si>
    <t>25 Acton St</t>
  </si>
  <si>
    <t>26 Cavell Tce</t>
  </si>
  <si>
    <t>27 Rathdonnell St</t>
  </si>
  <si>
    <t>29 Park La</t>
  </si>
  <si>
    <t>3/25 Track/trail</t>
  </si>
  <si>
    <t>3/6 Thomas St</t>
  </si>
  <si>
    <t>4/32 Ashgrove Av</t>
  </si>
  <si>
    <t>4/41 Bowral St</t>
  </si>
  <si>
    <t>4/43 Eagle Tce</t>
  </si>
  <si>
    <t>4/68 Brown Pde</t>
  </si>
  <si>
    <t>48 Jones St</t>
  </si>
  <si>
    <t>5/20 Dart St</t>
  </si>
  <si>
    <t>5/56 Arinya Rd</t>
  </si>
  <si>
    <t>5/74 Beard St</t>
  </si>
  <si>
    <t>5/93 Slade La</t>
  </si>
  <si>
    <t>50 Isabel La</t>
  </si>
  <si>
    <t>6/25 Barnett Rd</t>
  </si>
  <si>
    <t>6/25 Bracknell Pl</t>
  </si>
  <si>
    <t>6/35 Boomi St</t>
  </si>
  <si>
    <t>6/38 Ashbourne St</t>
  </si>
  <si>
    <t>6/50 Coronation Dr</t>
  </si>
  <si>
    <t>6/69 Payne St</t>
  </si>
  <si>
    <t>60 Roy St</t>
  </si>
  <si>
    <t>66 Amarina Av</t>
  </si>
  <si>
    <t>67 Aldridge St</t>
  </si>
  <si>
    <t>68 Burt St</t>
  </si>
  <si>
    <t>7 Ashgrove Cr</t>
  </si>
  <si>
    <t>7/31 Milton Rd</t>
  </si>
  <si>
    <t>7/43 Lang Pde</t>
  </si>
  <si>
    <t>7/97 Annie St</t>
  </si>
  <si>
    <t>73 Betheden Tce</t>
  </si>
  <si>
    <t>73 Dixon St</t>
  </si>
  <si>
    <t>8/20 Realm St</t>
  </si>
  <si>
    <t>8/24 Dorset St</t>
  </si>
  <si>
    <t>84 O'shea La</t>
  </si>
  <si>
    <t>85 Celia St</t>
  </si>
  <si>
    <t>89 Fairseat St</t>
  </si>
  <si>
    <t>9/22 Agnes St</t>
  </si>
  <si>
    <t>9/25 Park Av</t>
  </si>
  <si>
    <t>9/3 Caneby St</t>
  </si>
  <si>
    <t>9/46 Victoria Cr</t>
  </si>
  <si>
    <t>9/61 Banks St</t>
  </si>
  <si>
    <t>9/98 Siemon St</t>
  </si>
  <si>
    <t>92 Vincent St</t>
  </si>
  <si>
    <t>1/62 Eastment St</t>
  </si>
  <si>
    <t>1/76 Crown St</t>
  </si>
  <si>
    <t>11/61 Dawn St</t>
  </si>
  <si>
    <t>13/81 Coolibah St</t>
  </si>
  <si>
    <t>14 Carroll St</t>
  </si>
  <si>
    <t>14/46 Chiswick Rd</t>
  </si>
  <si>
    <t>14/88 Cecil Rd</t>
  </si>
  <si>
    <t>15/25 Colorado Av</t>
  </si>
  <si>
    <t>15/82 Barton St</t>
  </si>
  <si>
    <t>16 Burnham Rd</t>
  </si>
  <si>
    <t>17 Barnett Rd</t>
  </si>
  <si>
    <t>18/41 Clarke St</t>
  </si>
  <si>
    <t>20 Coronation St</t>
  </si>
  <si>
    <t>20/83 Davies Rd</t>
  </si>
  <si>
    <t>21 Beatrice St</t>
  </si>
  <si>
    <t>22/29 Bowman Pde</t>
  </si>
  <si>
    <t>23 Belmont Cr</t>
  </si>
  <si>
    <t>24/47 Brigalow St</t>
  </si>
  <si>
    <t>25 Arthur Tce</t>
  </si>
  <si>
    <t>3/12 Alexandra St</t>
  </si>
  <si>
    <t>3/36 Clermont St</t>
  </si>
  <si>
    <t>34 El Paso St</t>
  </si>
  <si>
    <t>4/14 Campion Av</t>
  </si>
  <si>
    <t>47 David Av</t>
  </si>
  <si>
    <t>48 Bee St</t>
  </si>
  <si>
    <t>5/19 Bardon Esp</t>
  </si>
  <si>
    <t>50 Carmel St</t>
  </si>
  <si>
    <t>52 Effie St</t>
  </si>
  <si>
    <t>55 Annie St</t>
  </si>
  <si>
    <t>6 Carwoola St</t>
  </si>
  <si>
    <t>6/71 Carey St</t>
  </si>
  <si>
    <t>6/85 Boundary Rd</t>
  </si>
  <si>
    <t>61 Dudley St</t>
  </si>
  <si>
    <t>67 Callum La</t>
  </si>
  <si>
    <t>7/65 Coopers Camp Rd</t>
  </si>
  <si>
    <t>75 Arabella St</t>
  </si>
  <si>
    <t>78 Belleview Pde</t>
  </si>
  <si>
    <t>79 Angus St</t>
  </si>
  <si>
    <t>83 Couldrey St</t>
  </si>
  <si>
    <t>86 Brown St</t>
  </si>
  <si>
    <t>9/52 Accession St</t>
  </si>
  <si>
    <t>9/96 Boundary St</t>
  </si>
  <si>
    <t>91 Empress Tce</t>
  </si>
  <si>
    <t>16 Carex St</t>
  </si>
  <si>
    <t>33 Gibson Cr</t>
  </si>
  <si>
    <t>40 Limosa St</t>
  </si>
  <si>
    <t>46 Casuarina Cl</t>
  </si>
  <si>
    <t>6 Keatley St</t>
  </si>
  <si>
    <t>66 Sixth Av</t>
  </si>
  <si>
    <t>74 Haase Pl</t>
  </si>
  <si>
    <t>83 Stuartholme Rd</t>
  </si>
  <si>
    <t>85 Considen Pl</t>
  </si>
  <si>
    <t>13 Lambert Ct</t>
  </si>
  <si>
    <t>64 Mcmullen Rd</t>
  </si>
  <si>
    <t>13/12 Moordale St</t>
  </si>
  <si>
    <t>16 Kim St</t>
  </si>
  <si>
    <t>18/45 Honeyeater Tr</t>
  </si>
  <si>
    <t>2/37 Hobson Ct</t>
  </si>
  <si>
    <t>21/12 Figtree Pocket Rd</t>
  </si>
  <si>
    <t>23 Greenford St</t>
  </si>
  <si>
    <t>34 Bulley Pl</t>
  </si>
  <si>
    <t>38 Andros St</t>
  </si>
  <si>
    <t>44 Henry St</t>
  </si>
  <si>
    <t>45 Cassandra St</t>
  </si>
  <si>
    <t>49 Karabil St</t>
  </si>
  <si>
    <t>50 Keil Pl</t>
  </si>
  <si>
    <t>51 Jocelyn Ct</t>
  </si>
  <si>
    <t>58 Ashburton St</t>
  </si>
  <si>
    <t>58 Fuelling St</t>
  </si>
  <si>
    <t>58 Lucyanne Ct</t>
  </si>
  <si>
    <t>59 Eaglie St</t>
  </si>
  <si>
    <t>60 Merrilyn St</t>
  </si>
  <si>
    <t>61 Kulki Pl</t>
  </si>
  <si>
    <t>61 Marmindie St</t>
  </si>
  <si>
    <t>66 Ngeringa Cr</t>
  </si>
  <si>
    <t>67 Alana Ct</t>
  </si>
  <si>
    <t>7 Juberra St</t>
  </si>
  <si>
    <t>73 Kiandra St</t>
  </si>
  <si>
    <t>73 Narnoo St</t>
  </si>
  <si>
    <t>82 Maculata Dr</t>
  </si>
  <si>
    <t>89 Chatburn St</t>
  </si>
  <si>
    <t>91 Alenola St</t>
  </si>
  <si>
    <t>91 Burns Pde</t>
  </si>
  <si>
    <t>94 Pearra Pl</t>
  </si>
  <si>
    <t>95 Cabramurra St</t>
  </si>
  <si>
    <t>99 Farnworth St</t>
  </si>
  <si>
    <t>100 Longman Tce</t>
  </si>
  <si>
    <t>39 Regatta St</t>
  </si>
  <si>
    <t>40 Oxley Rd</t>
  </si>
  <si>
    <t>42 Rosebery Tce</t>
  </si>
  <si>
    <t>6 Honour Av</t>
  </si>
  <si>
    <t>66 Bridge St</t>
  </si>
  <si>
    <t>76 Plumridge St</t>
  </si>
  <si>
    <t>99 East Chelmer St</t>
  </si>
  <si>
    <t>1 Allawah Rd</t>
  </si>
  <si>
    <t>10 Cronin Ct</t>
  </si>
  <si>
    <t>57 Blackwall Rd</t>
  </si>
  <si>
    <t>63 Aura Cr</t>
  </si>
  <si>
    <t>71 Junction Rd</t>
  </si>
  <si>
    <t>91 Lascelles Ct</t>
  </si>
  <si>
    <t>10 Turner St</t>
  </si>
  <si>
    <t>13/38 Nyon La</t>
  </si>
  <si>
    <t>13/58 Blackheath Rd</t>
  </si>
  <si>
    <t>15/49 Neata St</t>
  </si>
  <si>
    <t>16 Donaldson St</t>
  </si>
  <si>
    <t>16/15 Stanfell St</t>
  </si>
  <si>
    <t>19/94 Clara St</t>
  </si>
  <si>
    <t>21/14 Hereford St</t>
  </si>
  <si>
    <t>21/32 Spencer St</t>
  </si>
  <si>
    <t>22/47 Deniven St</t>
  </si>
  <si>
    <t>23 Browne St</t>
  </si>
  <si>
    <t>23/23 Hughes La</t>
  </si>
  <si>
    <t>23/79 Augustus St</t>
  </si>
  <si>
    <t>4/46 Rathlyn Av</t>
  </si>
  <si>
    <t>40 Eddystone Rd</t>
  </si>
  <si>
    <t>41 Erinvale St</t>
  </si>
  <si>
    <t>42 Martindale St</t>
  </si>
  <si>
    <t>5/14 Consort St</t>
  </si>
  <si>
    <t>5/30 Allen St</t>
  </si>
  <si>
    <t>5/59 Renoir St</t>
  </si>
  <si>
    <t>57 Morcom Av</t>
  </si>
  <si>
    <t>57 Thalia Ct</t>
  </si>
  <si>
    <t>59 Rinora St</t>
  </si>
  <si>
    <t>6/96 Walker St</t>
  </si>
  <si>
    <t>72 Grace St</t>
  </si>
  <si>
    <t>75 Clewley St</t>
  </si>
  <si>
    <t>78 Balderstone St</t>
  </si>
  <si>
    <t>86 Hilda St</t>
  </si>
  <si>
    <t>92 Devaney La</t>
  </si>
  <si>
    <t>10/16 Picnic St</t>
  </si>
  <si>
    <t>100 Fern St</t>
  </si>
  <si>
    <t>11/72 Samford Rd</t>
  </si>
  <si>
    <t>12/99 Station Av</t>
  </si>
  <si>
    <t>13/52 Cairo St</t>
  </si>
  <si>
    <t>14/2 Weary Dunlop Dr</t>
  </si>
  <si>
    <t>14/56 Crescent Av</t>
  </si>
  <si>
    <t>14/80 Harding St</t>
  </si>
  <si>
    <t>14/88 Nimmo Rd</t>
  </si>
  <si>
    <t>15 Cherry St</t>
  </si>
  <si>
    <t>16/22 Brand Rd</t>
  </si>
  <si>
    <t>17/41 Close St</t>
  </si>
  <si>
    <t>19/35 Pickering St</t>
  </si>
  <si>
    <t>19/51 Wardell St</t>
  </si>
  <si>
    <t>2/12 Douglas St</t>
  </si>
  <si>
    <t>2/38 Tunba St</t>
  </si>
  <si>
    <t>20/55 Badcoe St</t>
  </si>
  <si>
    <t>21/47 Brusche Dr</t>
  </si>
  <si>
    <t>24/7 Magura St</t>
  </si>
  <si>
    <t>3/26 View Rd</t>
  </si>
  <si>
    <t>3/83 Wynter Rd</t>
  </si>
  <si>
    <t>34 Lady Galway St</t>
  </si>
  <si>
    <t>4 Edith St</t>
  </si>
  <si>
    <t>4/13 Bugden St</t>
  </si>
  <si>
    <t>46 Lone Pine St</t>
  </si>
  <si>
    <t>6/57 Borella St</t>
  </si>
  <si>
    <t>6/68 Peters St</t>
  </si>
  <si>
    <t>67 Chathams Post St</t>
  </si>
  <si>
    <t>8/47 Kenny Rd</t>
  </si>
  <si>
    <t>86 Mcghie St</t>
  </si>
  <si>
    <t>9 Bell Pl</t>
  </si>
  <si>
    <t>9/81 Elfreda St</t>
  </si>
  <si>
    <t>98 Forsyth St</t>
  </si>
  <si>
    <t>1 Greenfern Pl</t>
  </si>
  <si>
    <t>13 Clyde Ct</t>
  </si>
  <si>
    <t>33 Carrick Pl</t>
  </si>
  <si>
    <t>33 Fortrose Pl</t>
  </si>
  <si>
    <t>34 Coleraine St</t>
  </si>
  <si>
    <t>43 Eriskay Cl</t>
  </si>
  <si>
    <t>49 Dornoch Cr</t>
  </si>
  <si>
    <t>58 Cromarty Cl</t>
  </si>
  <si>
    <t>6 Lanita Rd</t>
  </si>
  <si>
    <t>76 Rannoch Cl</t>
  </si>
  <si>
    <t>17 Musgrave St</t>
  </si>
  <si>
    <t>21 Culmstock Pl</t>
  </si>
  <si>
    <t>35 Sanctuary Pl</t>
  </si>
  <si>
    <t>45 Pylara St</t>
  </si>
  <si>
    <t>62 Ormsby St</t>
  </si>
  <si>
    <t>8 Meta Pl</t>
  </si>
  <si>
    <t>100 Nadine St</t>
  </si>
  <si>
    <t>11/82 Rakeevan Rd</t>
  </si>
  <si>
    <t>12/95 Leybourne St</t>
  </si>
  <si>
    <t>14/21 East Long St</t>
  </si>
  <si>
    <t>23/9 Oxley Rd</t>
  </si>
  <si>
    <t>25 Coleman St</t>
  </si>
  <si>
    <t>3/78 Mcdougall St</t>
  </si>
  <si>
    <t>35 Erroll St</t>
  </si>
  <si>
    <t>38 Laurel Av</t>
  </si>
  <si>
    <t>5/16 Strong Av</t>
  </si>
  <si>
    <t>51 Tainton St</t>
  </si>
  <si>
    <t>59 Berry St</t>
  </si>
  <si>
    <t>63 Jaora St</t>
  </si>
  <si>
    <t>68 Luke St</t>
  </si>
  <si>
    <t>7/39 Bell Tce</t>
  </si>
  <si>
    <t>73 Mortlake Rd</t>
  </si>
  <si>
    <t>79 Tweedale St</t>
  </si>
  <si>
    <t>81 Addison Rd</t>
  </si>
  <si>
    <t>84 Park Dr</t>
  </si>
  <si>
    <t>88 Haldane St</t>
  </si>
  <si>
    <t>1/1 Market St</t>
  </si>
  <si>
    <t>1/11 Rylatt St</t>
  </si>
  <si>
    <t>1/15 Station Rd</t>
  </si>
  <si>
    <t>1/24 Nelson Pde</t>
  </si>
  <si>
    <t>1/56 Radnor St</t>
  </si>
  <si>
    <t>10/29 Balmore St</t>
  </si>
  <si>
    <t>10/34 Greenhood St</t>
  </si>
  <si>
    <t>10/54 Elmira St</t>
  </si>
  <si>
    <t>10/71 Nawarra St</t>
  </si>
  <si>
    <t>10/91 Jackson St</t>
  </si>
  <si>
    <t>11/71 Bowaga St</t>
  </si>
  <si>
    <t>11/73 Centenary Mwy</t>
  </si>
  <si>
    <t>11/9 Railway Av</t>
  </si>
  <si>
    <t>12/77 Fairley St</t>
  </si>
  <si>
    <t>13/20 Harts Rd</t>
  </si>
  <si>
    <t>13/51 Hoylake St</t>
  </si>
  <si>
    <t>13/52 Rankin St</t>
  </si>
  <si>
    <t>13/57 Caladenia St</t>
  </si>
  <si>
    <t>14/26 Rennies Rd</t>
  </si>
  <si>
    <t>14/67 Goldieslie Rd</t>
  </si>
  <si>
    <t>14/71 Burton St</t>
  </si>
  <si>
    <t>14/87 Rennie St</t>
  </si>
  <si>
    <t>14/94 Greenrigg Ct</t>
  </si>
  <si>
    <t>15/21 Coonan St</t>
  </si>
  <si>
    <t>15/25 Boundary Rd</t>
  </si>
  <si>
    <t>15/43 Taringa Pde</t>
  </si>
  <si>
    <t>15/45 Gladstone St</t>
  </si>
  <si>
    <t>15/56 Ormond Tce</t>
  </si>
  <si>
    <t>15/88 Cougar St</t>
  </si>
  <si>
    <t>15/96 Goldieslie Pk</t>
  </si>
  <si>
    <t>16/14 Foxton St</t>
  </si>
  <si>
    <t>16/25 Royena Ct</t>
  </si>
  <si>
    <t>16/53 Carnarvon Rd</t>
  </si>
  <si>
    <t>16/98 Julie St</t>
  </si>
  <si>
    <t>17 Carrington Rd</t>
  </si>
  <si>
    <t>17/12 Eldon St</t>
  </si>
  <si>
    <t>17/64 Lytham St</t>
  </si>
  <si>
    <t>17/71 Nolina Ct</t>
  </si>
  <si>
    <t>18/30 Clarence Rd</t>
  </si>
  <si>
    <t>18/4 Marston Av</t>
  </si>
  <si>
    <t>19/64 Handel St</t>
  </si>
  <si>
    <t>2/15 Broomfield St</t>
  </si>
  <si>
    <t>2/32 Hunter St</t>
  </si>
  <si>
    <t>2/33 Keating St</t>
  </si>
  <si>
    <t>2/74 Lambert Rd</t>
  </si>
  <si>
    <t>2/98 Gilia Ct</t>
  </si>
  <si>
    <t>20/59 Greenlaw St</t>
  </si>
  <si>
    <t>20/96 Normanby St</t>
  </si>
  <si>
    <t>21/14 Mccaul St</t>
  </si>
  <si>
    <t>21/44 Gordon Tce</t>
  </si>
  <si>
    <t>21/55 Grosvenor Rd</t>
  </si>
  <si>
    <t>21/72 Almeida St</t>
  </si>
  <si>
    <t>21/85 Nindethana St</t>
  </si>
  <si>
    <t>22 Bougainvillea Av</t>
  </si>
  <si>
    <t>22/36 Belgrave Rd</t>
  </si>
  <si>
    <t>22/71 Spring St</t>
  </si>
  <si>
    <t>22/79 Isles Rd</t>
  </si>
  <si>
    <t>23/35 Rutledge St</t>
  </si>
  <si>
    <t>23/49 Saunders St</t>
  </si>
  <si>
    <t>23/49 Shirley St</t>
  </si>
  <si>
    <t>23/55 Central Av</t>
  </si>
  <si>
    <t>23/6 Lily St</t>
  </si>
  <si>
    <t>23/93 Blackstone St</t>
  </si>
  <si>
    <t>24 Glasnevin St</t>
  </si>
  <si>
    <t>24/11 Lohe St</t>
  </si>
  <si>
    <t>24/29 Garema St</t>
  </si>
  <si>
    <t>24/29 Jainba St</t>
  </si>
  <si>
    <t>24/34 Ivy St</t>
  </si>
  <si>
    <t>24/37 Stamford Rd</t>
  </si>
  <si>
    <t>24/77 Stanley St</t>
  </si>
  <si>
    <t>25 Jesmond Rd</t>
  </si>
  <si>
    <t>3/30 Crotty St</t>
  </si>
  <si>
    <t>3/32 Dobell St</t>
  </si>
  <si>
    <t>3/59 Bonhill Ct</t>
  </si>
  <si>
    <t>3/94 Bunning St</t>
  </si>
  <si>
    <t>3/97 Furlong St</t>
  </si>
  <si>
    <t>35 Disraeli St</t>
  </si>
  <si>
    <t>36 Moggill Rd</t>
  </si>
  <si>
    <t>4/21 Charlane Av</t>
  </si>
  <si>
    <t>4/41 Brinkworth Pl</t>
  </si>
  <si>
    <t>45 Carinya St</t>
  </si>
  <si>
    <t>48 Hillman St</t>
  </si>
  <si>
    <t>49 Riverview Tce</t>
  </si>
  <si>
    <t>5/2 Carnoustie Ct</t>
  </si>
  <si>
    <t>5/44 Cecil St</t>
  </si>
  <si>
    <t>5/44 Kinloch St</t>
  </si>
  <si>
    <t>5/56 Newcross St</t>
  </si>
  <si>
    <t>5/9 St Andrews Pl</t>
  </si>
  <si>
    <t>50 Kate St</t>
  </si>
  <si>
    <t>57 Salisbury St</t>
  </si>
  <si>
    <t>6/25 Jenkinson St</t>
  </si>
  <si>
    <t>6/51 Harefield St</t>
  </si>
  <si>
    <t>6/64 Figtree Pocket Rd</t>
  </si>
  <si>
    <t>6/93 Payne St</t>
  </si>
  <si>
    <t>61 Glencairn Av</t>
  </si>
  <si>
    <t>67 Allwood St</t>
  </si>
  <si>
    <t>7 Moggill Rd</t>
  </si>
  <si>
    <t>7/1 Indooroopilly Rd</t>
  </si>
  <si>
    <t>7/18 Clandon St</t>
  </si>
  <si>
    <t>7/23 Russell Tce</t>
  </si>
  <si>
    <t>7/65 Jilba St</t>
  </si>
  <si>
    <t>7/70 Gilgandra St</t>
  </si>
  <si>
    <t>7/89 Cadiz St</t>
  </si>
  <si>
    <t>77 Aragon St</t>
  </si>
  <si>
    <t>77 Kew St</t>
  </si>
  <si>
    <t>78 Coverdale St</t>
  </si>
  <si>
    <t>79 Castile St</t>
  </si>
  <si>
    <t>8 Dennis St</t>
  </si>
  <si>
    <t>87 Graham St</t>
  </si>
  <si>
    <t>88 Prince St</t>
  </si>
  <si>
    <t>9/11 Meiers Rd</t>
  </si>
  <si>
    <t>9/40 Munro St</t>
  </si>
  <si>
    <t>9/53 Campus St</t>
  </si>
  <si>
    <t>9/89 Musgrave Rd</t>
  </si>
  <si>
    <t>9/99 Aaron Pl</t>
  </si>
  <si>
    <t>91 Martin La</t>
  </si>
  <si>
    <t>24 Port St</t>
  </si>
  <si>
    <t>34 Mercator St</t>
  </si>
  <si>
    <t>35 Tyrrell Rd</t>
  </si>
  <si>
    <t>47 Laptev Cl</t>
  </si>
  <si>
    <t>53 Burgee St</t>
  </si>
  <si>
    <t>68 Guide St</t>
  </si>
  <si>
    <t>74 Beanland St</t>
  </si>
  <si>
    <t>8 Brownie St</t>
  </si>
  <si>
    <t>80 Schooner St</t>
  </si>
  <si>
    <t>85 Aegean Cl</t>
  </si>
  <si>
    <t>9 Bowline St</t>
  </si>
  <si>
    <t>92 Emblem St</t>
  </si>
  <si>
    <t>92 Spinnaker St</t>
  </si>
  <si>
    <t>14 Murragong St</t>
  </si>
  <si>
    <t>38 Mukine St</t>
  </si>
  <si>
    <t>48 Umina St</t>
  </si>
  <si>
    <t>57 Bareena St</t>
  </si>
  <si>
    <t>58 Chipala St</t>
  </si>
  <si>
    <t>58 Nero Cl</t>
  </si>
  <si>
    <t>59 Jirrah St</t>
  </si>
  <si>
    <t>62 Burrendah Rd</t>
  </si>
  <si>
    <t>69 Choopa St</t>
  </si>
  <si>
    <t>8/59 Cobbadah St</t>
  </si>
  <si>
    <t>93 Kirami St</t>
  </si>
  <si>
    <t>94 Coonardoo Cl</t>
  </si>
  <si>
    <t>11 Takara Ct</t>
  </si>
  <si>
    <t>14 College Rd</t>
  </si>
  <si>
    <t>21 Aringa Cr</t>
  </si>
  <si>
    <t>21/68 Oakmont Gr</t>
  </si>
  <si>
    <t>34 Powells Rd</t>
  </si>
  <si>
    <t>45 Jamberoo Wy</t>
  </si>
  <si>
    <t>56 Whyalla Ct</t>
  </si>
  <si>
    <t>67 Yoolarai Ct</t>
  </si>
  <si>
    <t>80 Narang Ct</t>
  </si>
  <si>
    <t>13 Cedarleigh Rd</t>
  </si>
  <si>
    <t>13 Lanark St</t>
  </si>
  <si>
    <t>14/42 Byambee St</t>
  </si>
  <si>
    <t>15 Acworth St</t>
  </si>
  <si>
    <t>2/64 Maykurra St</t>
  </si>
  <si>
    <t>20 Dusk St</t>
  </si>
  <si>
    <t>25 Donna St</t>
  </si>
  <si>
    <t>28 Ardell St</t>
  </si>
  <si>
    <t>28 Edale St</t>
  </si>
  <si>
    <t>28 Margaret Ct</t>
  </si>
  <si>
    <t>34 Kenmore Rd</t>
  </si>
  <si>
    <t>36 Eversden St</t>
  </si>
  <si>
    <t>38 Bozzato Pl</t>
  </si>
  <si>
    <t>51 Bingham St</t>
  </si>
  <si>
    <t>54 Almay St</t>
  </si>
  <si>
    <t>58 Ranger St</t>
  </si>
  <si>
    <t>6 Piari St</t>
  </si>
  <si>
    <t>66 Princeton St</t>
  </si>
  <si>
    <t>7 Harvard St</t>
  </si>
  <si>
    <t>7 Rothesay St</t>
  </si>
  <si>
    <t>70 Moonlight St</t>
  </si>
  <si>
    <t>74 Igluna St</t>
  </si>
  <si>
    <t>75 Limita Ct</t>
  </si>
  <si>
    <t>79 Norm St</t>
  </si>
  <si>
    <t>8/62 Dumbarton Dr</t>
  </si>
  <si>
    <t>92 Marland St</t>
  </si>
  <si>
    <t>95 Bielby Rd</t>
  </si>
  <si>
    <t>97 Belsize St</t>
  </si>
  <si>
    <t>14 Elwood St</t>
  </si>
  <si>
    <t>62 Rafting Ground Rd</t>
  </si>
  <si>
    <t>65 Kulki Pl</t>
  </si>
  <si>
    <t>7/73 Tinarra Cr</t>
  </si>
  <si>
    <t>9/64 Lake Manchester Rd</t>
  </si>
  <si>
    <t>17/90 Baronga St</t>
  </si>
  <si>
    <t>40 Tanglewood St</t>
  </si>
  <si>
    <t>5/41 Carob Cl</t>
  </si>
  <si>
    <t>64 Eriboll Cl</t>
  </si>
  <si>
    <t>78 Barup Cl</t>
  </si>
  <si>
    <t>1/32 Finchley St</t>
  </si>
  <si>
    <t>1/33 Camford St</t>
  </si>
  <si>
    <t>10/23 Moffat St</t>
  </si>
  <si>
    <t>10/79 Paten St</t>
  </si>
  <si>
    <t>12/42 Campbell St</t>
  </si>
  <si>
    <t>13/16 Isaac St</t>
  </si>
  <si>
    <t>13/99 Patrick St</t>
  </si>
  <si>
    <t>14/100 High St</t>
  </si>
  <si>
    <t>14/2 Nerida La</t>
  </si>
  <si>
    <t>14/32 Young St</t>
  </si>
  <si>
    <t>15/43 Boomerang St</t>
  </si>
  <si>
    <t>17/40 Black St</t>
  </si>
  <si>
    <t>17/44 Manning St</t>
  </si>
  <si>
    <t>17/59 Cordova St</t>
  </si>
  <si>
    <t>18/70 Hall St</t>
  </si>
  <si>
    <t>19/31 Fernberg Rd</t>
  </si>
  <si>
    <t>19/58 Lucy St</t>
  </si>
  <si>
    <t>19/91 Baroona Rd</t>
  </si>
  <si>
    <t>20/43 Dorsey St</t>
  </si>
  <si>
    <t>20/44 Hale St</t>
  </si>
  <si>
    <t>21/24 Railway Tce</t>
  </si>
  <si>
    <t>21/84 Chippendall St</t>
  </si>
  <si>
    <t>22/37 Cribb St</t>
  </si>
  <si>
    <t>3/34 Little Cribb St</t>
  </si>
  <si>
    <t>41 Wight St</t>
  </si>
  <si>
    <t>46 Sheehan St</t>
  </si>
  <si>
    <t>47 Walsh St</t>
  </si>
  <si>
    <t>56 Nairn St</t>
  </si>
  <si>
    <t>59 Mayneview St</t>
  </si>
  <si>
    <t>6/74 Gardner Cl</t>
  </si>
  <si>
    <t>8/29 Park Rd</t>
  </si>
  <si>
    <t>1 Regency Cr</t>
  </si>
  <si>
    <t>11 Witty Rd</t>
  </si>
  <si>
    <t>13 Clearwater Ct</t>
  </si>
  <si>
    <t>19 Priors Pocket Rd</t>
  </si>
  <si>
    <t>2 Hendos Pl</t>
  </si>
  <si>
    <t>20/91 Livesay Rd</t>
  </si>
  <si>
    <t>24 Freshwater Pl</t>
  </si>
  <si>
    <t>25 Jarrah St</t>
  </si>
  <si>
    <t>49 Arthur Tce</t>
  </si>
  <si>
    <t>49 Hawkesbury Rd</t>
  </si>
  <si>
    <t>55 Glenwood Pl</t>
  </si>
  <si>
    <t>58 Nook Pl</t>
  </si>
  <si>
    <t>6/46 Mimosa La</t>
  </si>
  <si>
    <t>71 Kyecody Cl</t>
  </si>
  <si>
    <t>71 Matfield St</t>
  </si>
  <si>
    <t>94 Joseph Av</t>
  </si>
  <si>
    <t>95 Salubris Pl</t>
  </si>
  <si>
    <t>38 Jack Kerr Ct</t>
  </si>
  <si>
    <t>45 Lake Manchester Rd</t>
  </si>
  <si>
    <t>11/27 Church Rd</t>
  </si>
  <si>
    <t>13/25 Beagle Pl</t>
  </si>
  <si>
    <t>42 Central Av</t>
  </si>
  <si>
    <t>5/19 Drysdale St</t>
  </si>
  <si>
    <t>92 Mozart Pl</t>
  </si>
  <si>
    <t>10/93 Seventeen Mile Rocks Rd</t>
  </si>
  <si>
    <t>100 Doral Cl</t>
  </si>
  <si>
    <t>11/18 Lyon Av</t>
  </si>
  <si>
    <t>House Boat</t>
  </si>
  <si>
    <t>13 Campana St</t>
  </si>
  <si>
    <t>14/42 Pannard St</t>
  </si>
  <si>
    <t>16/62 Gordon Cct</t>
  </si>
  <si>
    <t>16/89 Moffatt St</t>
  </si>
  <si>
    <t>17/62 Sheffield St</t>
  </si>
  <si>
    <t>19/45 Pinehurst Pl</t>
  </si>
  <si>
    <t>19/48 Henderson St</t>
  </si>
  <si>
    <t>19/96 Freeman Rd</t>
  </si>
  <si>
    <t>2/17 Epworth St</t>
  </si>
  <si>
    <t>2/53 Englefield Rd</t>
  </si>
  <si>
    <t>2/89 St Clements Rd</t>
  </si>
  <si>
    <t>2/90 Kingsgate St</t>
  </si>
  <si>
    <t>20 Blunder Rd</t>
  </si>
  <si>
    <t>24/73 Thornburgh St</t>
  </si>
  <si>
    <t>3 Kimberley St</t>
  </si>
  <si>
    <t>34 Patwin St</t>
  </si>
  <si>
    <t>35 Dowding St</t>
  </si>
  <si>
    <t>38 Portal St</t>
  </si>
  <si>
    <t>4/60 Douglas St</t>
  </si>
  <si>
    <t>41 Logan Av</t>
  </si>
  <si>
    <t>46 Oxley Rd</t>
  </si>
  <si>
    <t>49 Navua St</t>
  </si>
  <si>
    <t>51 Landstead St</t>
  </si>
  <si>
    <t>52 Muirfield Cr</t>
  </si>
  <si>
    <t>55 Hazlehead Pl</t>
  </si>
  <si>
    <t>56 Ardoyne Rd</t>
  </si>
  <si>
    <t>58 Appoline St</t>
  </si>
  <si>
    <t>6/87 Price St</t>
  </si>
  <si>
    <t>60 Selma St</t>
  </si>
  <si>
    <t>67 Bayford St</t>
  </si>
  <si>
    <t>67 Gregwal Ct</t>
  </si>
  <si>
    <t>67 William Tce</t>
  </si>
  <si>
    <t>69 Colwel St</t>
  </si>
  <si>
    <t>75 Valance St</t>
  </si>
  <si>
    <t>8 Atura St</t>
  </si>
  <si>
    <t>82 Avalon St</t>
  </si>
  <si>
    <t>90 Florence Pl</t>
  </si>
  <si>
    <t>97 Oxley Station Rd</t>
  </si>
  <si>
    <t>97 Premier St</t>
  </si>
  <si>
    <t>34 Mt Crosby Rd</t>
  </si>
  <si>
    <t>54 Pinjarra Rd</t>
  </si>
  <si>
    <t>29 Lucas Pl</t>
  </si>
  <si>
    <t>48 Bainbridge Dr</t>
  </si>
  <si>
    <t>79 Grandview Rd</t>
  </si>
  <si>
    <t>10/15 Red Hill Rd</t>
  </si>
  <si>
    <t>11/82 Windsor Rd</t>
  </si>
  <si>
    <t>12/22 Wake St</t>
  </si>
  <si>
    <t>12/77 Fred St</t>
  </si>
  <si>
    <t>13 Hammond St</t>
  </si>
  <si>
    <t>13/8 Cochrane St</t>
  </si>
  <si>
    <t>14/46 Pitt St</t>
  </si>
  <si>
    <t>15/88 Bridge St</t>
  </si>
  <si>
    <t>16/79 Honnerys Rd</t>
  </si>
  <si>
    <t>17/34 Cambridge St</t>
  </si>
  <si>
    <t>17/58 Kennedy Tce</t>
  </si>
  <si>
    <t>18/37 Mccook St</t>
  </si>
  <si>
    <t>19/34 St Barnabas Pl</t>
  </si>
  <si>
    <t>19/82 Morris St</t>
  </si>
  <si>
    <t>2/82 Cross St</t>
  </si>
  <si>
    <t>20/11 O'connell Pl</t>
  </si>
  <si>
    <t>20/56 Thomas St</t>
  </si>
  <si>
    <t>21/45 Broadway St</t>
  </si>
  <si>
    <t>21/5 Harriet St</t>
  </si>
  <si>
    <t>22/84 Monmouth Rd</t>
  </si>
  <si>
    <t>23/86 Little St</t>
  </si>
  <si>
    <t>26 Atkins St</t>
  </si>
  <si>
    <t>3/79 Susan St</t>
  </si>
  <si>
    <t>3/97 Eva St</t>
  </si>
  <si>
    <t>30 Kehoe La</t>
  </si>
  <si>
    <t>32 Glenrosa Rd</t>
  </si>
  <si>
    <t>37 Wedrats Rd</t>
  </si>
  <si>
    <t>39 Auburn Rd</t>
  </si>
  <si>
    <t>4/50 Mason St</t>
  </si>
  <si>
    <t>41 Lemnos St</t>
  </si>
  <si>
    <t>50 Thorsby St</t>
  </si>
  <si>
    <t>51 Scott St</t>
  </si>
  <si>
    <t>54 Devon St</t>
  </si>
  <si>
    <t>56 Gorrines Rd</t>
  </si>
  <si>
    <t>62 Ella St</t>
  </si>
  <si>
    <t>63 Abraham St</t>
  </si>
  <si>
    <t>7/31 Garling St</t>
  </si>
  <si>
    <t>7/96 Gleesons Rd</t>
  </si>
  <si>
    <t>71 Pascal St</t>
  </si>
  <si>
    <t>72 Carlyle St</t>
  </si>
  <si>
    <t>73 Dyne St</t>
  </si>
  <si>
    <t>73 Enoggera Tce</t>
  </si>
  <si>
    <t>8/14 Murray St</t>
  </si>
  <si>
    <t>80 Praed St</t>
  </si>
  <si>
    <t>89 Gray St</t>
  </si>
  <si>
    <t>89 Vale St</t>
  </si>
  <si>
    <t>9/40 Addison St</t>
  </si>
  <si>
    <t>9/58 Kensington Pde</t>
  </si>
  <si>
    <t>9/95 Edith Tce</t>
  </si>
  <si>
    <t>97 Butts Rd</t>
  </si>
  <si>
    <t>1 Athos St</t>
  </si>
  <si>
    <t>16 Tomkins Rd</t>
  </si>
  <si>
    <t>19/76 Nambung Cl</t>
  </si>
  <si>
    <t>2/58 Langlo St</t>
  </si>
  <si>
    <t>22/82 Buffalo St</t>
  </si>
  <si>
    <t>23 Zeil St</t>
  </si>
  <si>
    <t>23/37 Daintree Pl</t>
  </si>
  <si>
    <t>3/50 Kakadu Cl</t>
  </si>
  <si>
    <t>34 Girraween Cl</t>
  </si>
  <si>
    <t>36 Ararat St</t>
  </si>
  <si>
    <t>36 Etna Cl</t>
  </si>
  <si>
    <t>4/100 Juba St</t>
  </si>
  <si>
    <t>47 Hazelton St</t>
  </si>
  <si>
    <t>50 Kaputar Cl</t>
  </si>
  <si>
    <t>55 Tigris St</t>
  </si>
  <si>
    <t>59 Tobin St</t>
  </si>
  <si>
    <t>65 Paluna St</t>
  </si>
  <si>
    <t>80 Kalbarri St</t>
  </si>
  <si>
    <t>83 Cascade Cl</t>
  </si>
  <si>
    <t>96 Trephina Cl</t>
  </si>
  <si>
    <t>10 Augustus St</t>
  </si>
  <si>
    <t>10/26 Egmont St</t>
  </si>
  <si>
    <t>10/67 Ettie St</t>
  </si>
  <si>
    <t>10/99 Tainton St</t>
  </si>
  <si>
    <t>12 Dewar Tce</t>
  </si>
  <si>
    <t>12 Elizabeth St</t>
  </si>
  <si>
    <t>12/23 Hazelmere Pde</t>
  </si>
  <si>
    <t>12/23 Lockwood St</t>
  </si>
  <si>
    <t>13/27 Ferry St</t>
  </si>
  <si>
    <t>13/69 Douglas St</t>
  </si>
  <si>
    <t>13/92 Sherwood Rd</t>
  </si>
  <si>
    <t>14/6 Mayhew St</t>
  </si>
  <si>
    <t>15 Hedges St</t>
  </si>
  <si>
    <t>15/86 Hall St</t>
  </si>
  <si>
    <t>16/50 Plumer St</t>
  </si>
  <si>
    <t>16/95 Park Tce</t>
  </si>
  <si>
    <t>17/56 Dunella St</t>
  </si>
  <si>
    <t>18/13 Johnstone St</t>
  </si>
  <si>
    <t>2/48 Borden St</t>
  </si>
  <si>
    <t>21/74 Quarry Rd</t>
  </si>
  <si>
    <t>22/21 Chancellor St</t>
  </si>
  <si>
    <t>24/67 Oman St</t>
  </si>
  <si>
    <t>24/72 Strickland Tce</t>
  </si>
  <si>
    <t>24/77 Oxley Rd</t>
  </si>
  <si>
    <t>24/94 Junction St</t>
  </si>
  <si>
    <t>3/35 Galloway St</t>
  </si>
  <si>
    <t>3/51 Barchester St</t>
  </si>
  <si>
    <t>3/60 Jerrold St</t>
  </si>
  <si>
    <t>4/24 Lance St</t>
  </si>
  <si>
    <t>45 Woodberry Av</t>
  </si>
  <si>
    <t>59 Skew St</t>
  </si>
  <si>
    <t>6/87 Kitchener St</t>
  </si>
  <si>
    <t>62 Weinholt St</t>
  </si>
  <si>
    <t>72 Joseph St</t>
  </si>
  <si>
    <t>78 Thallon St</t>
  </si>
  <si>
    <t>9 Chancellor St</t>
  </si>
  <si>
    <t>9/56 Jolimont St</t>
  </si>
  <si>
    <t>90 Linda St</t>
  </si>
  <si>
    <t>92 Mcdougall St</t>
  </si>
  <si>
    <t>97 Lance St</t>
  </si>
  <si>
    <t>98 Blackwood St</t>
  </si>
  <si>
    <t>98 Harrowby St</t>
  </si>
  <si>
    <t>12 Cherry Cl</t>
  </si>
  <si>
    <t>23/40 Edward Pl</t>
  </si>
  <si>
    <t>24/95 Benjamin Pl</t>
  </si>
  <si>
    <t>30 Olympic Pl</t>
  </si>
  <si>
    <t>34 Greenhill Ct</t>
  </si>
  <si>
    <t>46 Sarah Ct</t>
  </si>
  <si>
    <t>5/66 Brinley Pl</t>
  </si>
  <si>
    <t>5/70 Ayside Cl</t>
  </si>
  <si>
    <t>50 Nebo Pl</t>
  </si>
  <si>
    <t>62 Lakeside Cct</t>
  </si>
  <si>
    <t>91 Jason St</t>
  </si>
  <si>
    <t>94 Seventeen Mile Rocks Rd</t>
  </si>
  <si>
    <t>1/15 Ruskin St</t>
  </si>
  <si>
    <t>1/17 Raglan St</t>
  </si>
  <si>
    <t>1/19 Miskin St</t>
  </si>
  <si>
    <t>1/45 Bywong St</t>
  </si>
  <si>
    <t>1/45 Stanley Tce</t>
  </si>
  <si>
    <t>1/54 Clarence Rd</t>
  </si>
  <si>
    <t>1/65 Moggill Rd</t>
  </si>
  <si>
    <t>1/68 Ruskin St</t>
  </si>
  <si>
    <t>1/87 Swann Rd</t>
  </si>
  <si>
    <t>1/92 Burns St</t>
  </si>
  <si>
    <t>10/23 Bellevue Pde</t>
  </si>
  <si>
    <t>10/48 George St</t>
  </si>
  <si>
    <t>10/64 Princess St</t>
  </si>
  <si>
    <t>11/24 Mcinroy St</t>
  </si>
  <si>
    <t>12/18 Burns Rd</t>
  </si>
  <si>
    <t>12/20 Lucinda St</t>
  </si>
  <si>
    <t>12/66 Dampier St</t>
  </si>
  <si>
    <t>12/87 Alpha St</t>
  </si>
  <si>
    <t>13/5 Moore St</t>
  </si>
  <si>
    <t>13/8 Manchester Tce</t>
  </si>
  <si>
    <t>13/87 Frederick St</t>
  </si>
  <si>
    <t>13/94 Walker St</t>
  </si>
  <si>
    <t>14 Duke St</t>
  </si>
  <si>
    <t>14/46 Ellerslie Cr</t>
  </si>
  <si>
    <t>14/51 Hillsdon Rd</t>
  </si>
  <si>
    <t>14/54 Pike Av</t>
  </si>
  <si>
    <t>14/91 Todd St</t>
  </si>
  <si>
    <t>15/46 Harrys Rd</t>
  </si>
  <si>
    <t>15/71 Moorak St</t>
  </si>
  <si>
    <t>15/81 Magor St</t>
  </si>
  <si>
    <t>15/90 Mccaul St</t>
  </si>
  <si>
    <t>15/92 Highview Tce</t>
  </si>
  <si>
    <t>15/96 Broseley Rd</t>
  </si>
  <si>
    <t>16 Raglan St</t>
  </si>
  <si>
    <t>17/44 Stanley St</t>
  </si>
  <si>
    <t>17/58 Todd St</t>
  </si>
  <si>
    <t>17/66 Stanley Tce</t>
  </si>
  <si>
    <t>17/97 Broomfield St</t>
  </si>
  <si>
    <t>17/97 Camp St</t>
  </si>
  <si>
    <t>18/12 Keltie St</t>
  </si>
  <si>
    <t>18/24 Union St</t>
  </si>
  <si>
    <t>19/14 Orchard Tce</t>
  </si>
  <si>
    <t>19/32 Campbell St</t>
  </si>
  <si>
    <t>20/79 Whitmore St</t>
  </si>
  <si>
    <t>21/52 Taringa Pde</t>
  </si>
  <si>
    <t>21/52 Victoria St</t>
  </si>
  <si>
    <t>21/56 York St</t>
  </si>
  <si>
    <t>21/7 Darvall St</t>
  </si>
  <si>
    <t>22/42 Francis Tce</t>
  </si>
  <si>
    <t>22/74 Woolley St</t>
  </si>
  <si>
    <t>23 Iona Tce</t>
  </si>
  <si>
    <t>23/16 Sandford St</t>
  </si>
  <si>
    <t>23/53 Prospect Tce</t>
  </si>
  <si>
    <t>23/6 Saunders St</t>
  </si>
  <si>
    <t>24/38 Norman St</t>
  </si>
  <si>
    <t>24/39 Seven Oaks St</t>
  </si>
  <si>
    <t>24/50 Mossman St</t>
  </si>
  <si>
    <t>24/73 Kobada St</t>
  </si>
  <si>
    <t>24/8 Murray St</t>
  </si>
  <si>
    <t>24/90 Woodstock Av</t>
  </si>
  <si>
    <t>24/97 Birdvale St</t>
  </si>
  <si>
    <t>3/10 Carawa St</t>
  </si>
  <si>
    <t>3/21 Hunter St</t>
  </si>
  <si>
    <t>3/23 Equinox St</t>
  </si>
  <si>
    <t>3/23 Rokeby Tce</t>
  </si>
  <si>
    <t>3/38 Tyne St</t>
  </si>
  <si>
    <t>3/58 Dopson St</t>
  </si>
  <si>
    <t>3/6 Alexandra Av</t>
  </si>
  <si>
    <t>3/87 Dopson St</t>
  </si>
  <si>
    <t>35 Pike Av</t>
  </si>
  <si>
    <t>38 Brasted St</t>
  </si>
  <si>
    <t>4 George St</t>
  </si>
  <si>
    <t>4/85 Waverley Rd</t>
  </si>
  <si>
    <t>4/94 Crag Rd</t>
  </si>
  <si>
    <t>4/97 Campbell St</t>
  </si>
  <si>
    <t>49 Briggs St</t>
  </si>
  <si>
    <t>5/17 Bonvale La</t>
  </si>
  <si>
    <t>5/42 Heroes Av</t>
  </si>
  <si>
    <t>5/56 Bellevue Tce</t>
  </si>
  <si>
    <t>5/76 Montrose Rd</t>
  </si>
  <si>
    <t>5/88 Adsett St</t>
  </si>
  <si>
    <t>52 Kings Rd</t>
  </si>
  <si>
    <t>56 Sundridge St</t>
  </si>
  <si>
    <t>57 Indooroopilly Rd</t>
  </si>
  <si>
    <t>6/37 Oxford Tce</t>
  </si>
  <si>
    <t>6/47 Howitt St</t>
  </si>
  <si>
    <t>6/62 Marmion Pde</t>
  </si>
  <si>
    <t>6/64 Gower St</t>
  </si>
  <si>
    <t>6/90 Armadale St</t>
  </si>
  <si>
    <t>6/99 Gregory St</t>
  </si>
  <si>
    <t>61 Beatrice St</t>
  </si>
  <si>
    <t>66 Westerham St</t>
  </si>
  <si>
    <t>68 Cunningham St</t>
  </si>
  <si>
    <t>7/100 Montrose Rd</t>
  </si>
  <si>
    <t>7/3 Jessica St</t>
  </si>
  <si>
    <t>7/42 Sir Fred Schonell Dr</t>
  </si>
  <si>
    <t>7/48 Gailey Rd</t>
  </si>
  <si>
    <t>7/58 Bide St</t>
  </si>
  <si>
    <t>8/41 Miskin St</t>
  </si>
  <si>
    <t>8/83 Goldsbrough Rd</t>
  </si>
  <si>
    <t>8/96 Ada St</t>
  </si>
  <si>
    <t>86 Queens Rd</t>
  </si>
  <si>
    <t>90 Queens Rd</t>
  </si>
  <si>
    <t>94 Morrow St</t>
  </si>
  <si>
    <t>95 Track/trail</t>
  </si>
  <si>
    <t>17/43 Glenmore St</t>
  </si>
  <si>
    <t>17/76 Granite Park Dr</t>
  </si>
  <si>
    <t>2/97 Benjamina Pl</t>
  </si>
  <si>
    <t>20/3 Delmara Cl</t>
  </si>
  <si>
    <t>21 Bunratty St</t>
  </si>
  <si>
    <t>22 Broadland St</t>
  </si>
  <si>
    <t>23/51 Highwood Road Trl</t>
  </si>
  <si>
    <t>23/92 Cedar Pl</t>
  </si>
  <si>
    <t>24/90 Jimna St</t>
  </si>
  <si>
    <t>27 Grenoble St</t>
  </si>
  <si>
    <t>28 Harward St</t>
  </si>
  <si>
    <t>29 Allandale Pl</t>
  </si>
  <si>
    <t>3 Goldie St</t>
  </si>
  <si>
    <t>33 Belclare St</t>
  </si>
  <si>
    <t>34 D'aguilar Rd</t>
  </si>
  <si>
    <t>36 Gawalla St</t>
  </si>
  <si>
    <t>38 Bellata St</t>
  </si>
  <si>
    <t>43 Dajarra St</t>
  </si>
  <si>
    <t>47 Bruree St</t>
  </si>
  <si>
    <t>48 Extasis St</t>
  </si>
  <si>
    <t>53 Elvendon St</t>
  </si>
  <si>
    <t>58 Hollis St</t>
  </si>
  <si>
    <t>6/6 Highbury Pl</t>
  </si>
  <si>
    <t>60 Inwood Pl</t>
  </si>
  <si>
    <t>64 Chestnut Pl</t>
  </si>
  <si>
    <t>67 Coot Tha Cl</t>
  </si>
  <si>
    <t>68 Birkridge Pl</t>
  </si>
  <si>
    <t>68 Cheppen St</t>
  </si>
  <si>
    <t>71 Illowra St</t>
  </si>
  <si>
    <t>72 Fairearth St</t>
  </si>
  <si>
    <t>75 Edina St</t>
  </si>
  <si>
    <t>81 Devonhill St</t>
  </si>
  <si>
    <t>89 Bruckner St</t>
  </si>
  <si>
    <t>9 Brompton Rd</t>
  </si>
  <si>
    <t>92 Bonros Pl</t>
  </si>
  <si>
    <t>92 Granton Pl</t>
  </si>
  <si>
    <t>94 Indra St</t>
  </si>
  <si>
    <t>97 Dillon Rd</t>
  </si>
  <si>
    <t>10/91 Cambridge Cl</t>
  </si>
  <si>
    <t>2/88 Glenquarie Pl</t>
  </si>
  <si>
    <t>20/98 Bernarra St</t>
  </si>
  <si>
    <t>23/73 Jirrima St</t>
  </si>
  <si>
    <t>1/12 Ebor St</t>
  </si>
  <si>
    <t>1/34 Morley St</t>
  </si>
  <si>
    <t>1/5 Scenic Dr</t>
  </si>
  <si>
    <t>1/67 Bowling La</t>
  </si>
  <si>
    <t>1/7 Thorpe St</t>
  </si>
  <si>
    <t>1/99 Brisbane St</t>
  </si>
  <si>
    <t>10 Kent St</t>
  </si>
  <si>
    <t>10/35 Gilrey St</t>
  </si>
  <si>
    <t>10/44 Cadell St</t>
  </si>
  <si>
    <t>10/95 Standring St</t>
  </si>
  <si>
    <t>10/99 Pictavia St</t>
  </si>
  <si>
    <t>11 Darley St</t>
  </si>
  <si>
    <t>11/22 Eldridge St</t>
  </si>
  <si>
    <t>11/83 Delungra St</t>
  </si>
  <si>
    <t>11/90 Paisley St</t>
  </si>
  <si>
    <t>11/95 Victoria Cr</t>
  </si>
  <si>
    <t>12/33 Land St</t>
  </si>
  <si>
    <t>12/38 Quinn St</t>
  </si>
  <si>
    <t>12/41 Kate St</t>
  </si>
  <si>
    <t>12/74 Josling St</t>
  </si>
  <si>
    <t>12/88 Horrocks St</t>
  </si>
  <si>
    <t>12/89 Glen Rd</t>
  </si>
  <si>
    <t>13/40 Kerr St</t>
  </si>
  <si>
    <t>13/42 Mount St</t>
  </si>
  <si>
    <t>13/72 Sherwood Rd</t>
  </si>
  <si>
    <t>13/98 Burns Rd</t>
  </si>
  <si>
    <t>14/11 Norwood St</t>
  </si>
  <si>
    <t>14/12 Earle La</t>
  </si>
  <si>
    <t>14/17 Birdwood Tce</t>
  </si>
  <si>
    <t>14/34 Richer St</t>
  </si>
  <si>
    <t>14/64 Maraket St</t>
  </si>
  <si>
    <t>14/66 Ballara La</t>
  </si>
  <si>
    <t>15/25 Elizabeth St</t>
  </si>
  <si>
    <t>15/81 Mt Coot Tha Rd</t>
  </si>
  <si>
    <t>15/89 Devon St</t>
  </si>
  <si>
    <t>16/1 Annerley St</t>
  </si>
  <si>
    <t>16/10 Gailey Rd</t>
  </si>
  <si>
    <t>16/33 Market St</t>
  </si>
  <si>
    <t>16/43 High St</t>
  </si>
  <si>
    <t>16/56 Palmer St</t>
  </si>
  <si>
    <t>16/59 Ascog Tce</t>
  </si>
  <si>
    <t>17 Keltie St</t>
  </si>
  <si>
    <t>17/11 Eton St</t>
  </si>
  <si>
    <t>17/40 Kapunda St</t>
  </si>
  <si>
    <t>17/53 Holmes St</t>
  </si>
  <si>
    <t>18/17 Coram La</t>
  </si>
  <si>
    <t>18/24 Patrick La</t>
  </si>
  <si>
    <t>18/30 Maryvale St</t>
  </si>
  <si>
    <t>18/39 Moggill Rd</t>
  </si>
  <si>
    <t>18/40 Orchard St</t>
  </si>
  <si>
    <t>18/44 Moggill Rd</t>
  </si>
  <si>
    <t>18/9 Bayliss St</t>
  </si>
  <si>
    <t>19/11 Oxford Rd</t>
  </si>
  <si>
    <t>19/80 Water St</t>
  </si>
  <si>
    <t>2/3 Dempster St</t>
  </si>
  <si>
    <t>2/53 Curlew St</t>
  </si>
  <si>
    <t>2/64 Gilrey St</t>
  </si>
  <si>
    <t>2/66 Golding St</t>
  </si>
  <si>
    <t>2/84 Milton Rd</t>
  </si>
  <si>
    <t>2/99 Explorer St</t>
  </si>
  <si>
    <t>20/58 Pioneer St</t>
  </si>
  <si>
    <t>21/17 Ventnor St</t>
  </si>
  <si>
    <t>21/68 Landsborough Tce</t>
  </si>
  <si>
    <t>21/98 Augustus St</t>
  </si>
  <si>
    <t>22/10 Ivy St</t>
  </si>
  <si>
    <t>22/37 Victoria Cr</t>
  </si>
  <si>
    <t>22/56 Clayton La</t>
  </si>
  <si>
    <t>22/9 Grove St</t>
  </si>
  <si>
    <t>22/92 Little Maryvale St</t>
  </si>
  <si>
    <t>22/94 Booth St</t>
  </si>
  <si>
    <t>23/19 Warrawee St</t>
  </si>
  <si>
    <t>23/28 Sussex St</t>
  </si>
  <si>
    <t>23/54 Musgrave St</t>
  </si>
  <si>
    <t>23/82 Fewings St</t>
  </si>
  <si>
    <t>24/13 Dovercourt Rd</t>
  </si>
  <si>
    <t>24/33 Emerson St</t>
  </si>
  <si>
    <t>24/45 Holland St</t>
  </si>
  <si>
    <t>24/72 Eskmount Dr</t>
  </si>
  <si>
    <t>24/74 Okeden St</t>
  </si>
  <si>
    <t>24/75 Rouen Rd</t>
  </si>
  <si>
    <t>24/81 Grove Cr</t>
  </si>
  <si>
    <t>28 Bywong St</t>
  </si>
  <si>
    <t>3/11 Frederick St</t>
  </si>
  <si>
    <t>3/14 Mayne St</t>
  </si>
  <si>
    <t>3/28 Couldrey St</t>
  </si>
  <si>
    <t>3/38 Bent St</t>
  </si>
  <si>
    <t>3/41 Soudan St</t>
  </si>
  <si>
    <t>3/43 Camp St</t>
  </si>
  <si>
    <t>3/86 Macdonnell St</t>
  </si>
  <si>
    <t>34 Glenny St</t>
  </si>
  <si>
    <t>35 Bates La</t>
  </si>
  <si>
    <t>38 Campbell St</t>
  </si>
  <si>
    <t>38 St Osyth St</t>
  </si>
  <si>
    <t>38 Terrace St</t>
  </si>
  <si>
    <t>4/35 Cross St</t>
  </si>
  <si>
    <t>4/38 Ada St</t>
  </si>
  <si>
    <t>4/68 Aston St</t>
  </si>
  <si>
    <t>4/7 Dacre St</t>
  </si>
  <si>
    <t>4/70 Lissner St</t>
  </si>
  <si>
    <t>46 Herbert St</t>
  </si>
  <si>
    <t>46 Siemon St</t>
  </si>
  <si>
    <t>5/100 Brixton St</t>
  </si>
  <si>
    <t>5/24 Sylvan Rd</t>
  </si>
  <si>
    <t>5/45 Gregory St</t>
  </si>
  <si>
    <t>5/72 Kensington Tce</t>
  </si>
  <si>
    <t>5/75 Lodge St</t>
  </si>
  <si>
    <t>5/81 Harwood St</t>
  </si>
  <si>
    <t>5/81 Sleath St</t>
  </si>
  <si>
    <t>6/11 Purkiss St</t>
  </si>
  <si>
    <t>6/42 Duke St</t>
  </si>
  <si>
    <t>6/59 Walter St</t>
  </si>
  <si>
    <t>60 Depper St</t>
  </si>
  <si>
    <t>60 Jephson St</t>
  </si>
  <si>
    <t>66 Darley St</t>
  </si>
  <si>
    <t>68 Exmouth St</t>
  </si>
  <si>
    <t>7/29 Rose Tce</t>
  </si>
  <si>
    <t>7/48 Bennett St</t>
  </si>
  <si>
    <t>7/75 Benson St</t>
  </si>
  <si>
    <t>7/92 Gower St</t>
  </si>
  <si>
    <t>7/93 Essex St</t>
  </si>
  <si>
    <t>74 Stuartholme Rd</t>
  </si>
  <si>
    <t>8/39 Croydon St</t>
  </si>
  <si>
    <t>8/44 Archer St</t>
  </si>
  <si>
    <t>8/82 Sir Samuel Griffith Dr</t>
  </si>
  <si>
    <t>82 Vera St</t>
  </si>
  <si>
    <t>85 Dean St</t>
  </si>
  <si>
    <t>87 Miskin St</t>
  </si>
  <si>
    <t>9/17 Ennever St</t>
  </si>
  <si>
    <t>9/2 Broseley Rd</t>
  </si>
  <si>
    <t>9/6 Mcgrath St</t>
  </si>
  <si>
    <t>9/86 Valentine St</t>
  </si>
  <si>
    <t>9/93 Coronation Dr</t>
  </si>
  <si>
    <t>1 Lindsay Wy</t>
  </si>
  <si>
    <t>27 Roberts Ct</t>
  </si>
  <si>
    <t>95 Whiteley Cl</t>
  </si>
  <si>
    <t>13 Nyngarie Pl</t>
  </si>
  <si>
    <t>20 West Upper Kedron Rd</t>
  </si>
  <si>
    <t>23/86 Honeybee Pl</t>
  </si>
  <si>
    <t>28 Highbury Pl</t>
  </si>
  <si>
    <t>29 Ord Rd</t>
  </si>
  <si>
    <t>50 Dundee Pl</t>
  </si>
  <si>
    <t>8 Skye Pl</t>
  </si>
  <si>
    <t>87 Ascent St</t>
  </si>
  <si>
    <t>39 Urmia Cl</t>
  </si>
  <si>
    <t>49 Tebera St</t>
  </si>
  <si>
    <t>59 Tennent St</t>
  </si>
  <si>
    <t>64 Ballard Pl</t>
  </si>
  <si>
    <t>74 Maribor St</t>
  </si>
  <si>
    <t>75 Timaru Cl</t>
  </si>
  <si>
    <t>85 Tabor St</t>
  </si>
  <si>
    <t>9 Bellambi Pl</t>
  </si>
  <si>
    <t>Huang</t>
    <phoneticPr fontId="11" type="noConversion"/>
  </si>
  <si>
    <t>Yun-YA</t>
    <phoneticPr fontId="11" type="noConversion"/>
  </si>
  <si>
    <t>Macgregor (Qld)</t>
    <phoneticPr fontId="11" type="noConversion"/>
  </si>
  <si>
    <t>Tarragindi</t>
    <phoneticPr fontId="11" type="noConversion"/>
  </si>
  <si>
    <t>sa2_name</t>
    <phoneticPr fontId="11" type="noConversion"/>
  </si>
  <si>
    <t>Anstead</t>
    <phoneticPr fontId="11" type="noConversion"/>
  </si>
  <si>
    <t>Chuwar</t>
    <phoneticPr fontId="11" type="noConversion"/>
  </si>
  <si>
    <t>Microsoft Excel 16.0 Answer Report</t>
  </si>
  <si>
    <t>Result: Solver found an integer solution within tolerance.  All Constraints are satisfied.</t>
  </si>
  <si>
    <t>Solver Engine</t>
  </si>
  <si>
    <t>Engine: Simplex LP</t>
  </si>
  <si>
    <t>Iterations: 2 Subproblems: 2</t>
  </si>
  <si>
    <t>Solver Options</t>
  </si>
  <si>
    <t>Max Time Unlimited,  Iterations Unlimited, Precision 0.000001</t>
  </si>
  <si>
    <t>Max Subproblems Unlimited, Max Integer Sols Unlimited, Integer Tolerance 1%, Assume NonNegative</t>
  </si>
  <si>
    <t>Objective Cell (Min)</t>
  </si>
  <si>
    <t>Cell</t>
  </si>
  <si>
    <t>Name</t>
  </si>
  <si>
    <t>Original Value</t>
  </si>
  <si>
    <t>Final Value</t>
  </si>
  <si>
    <t>Variable Cells</t>
  </si>
  <si>
    <t>Integer</t>
  </si>
  <si>
    <t>Constraints</t>
  </si>
  <si>
    <t>Cell Value</t>
  </si>
  <si>
    <t>Formula</t>
  </si>
  <si>
    <t>Status</t>
  </si>
  <si>
    <t>Slack</t>
  </si>
  <si>
    <t>$AQ$29</t>
  </si>
  <si>
    <t>Distance Total Total Suburbs</t>
  </si>
  <si>
    <t>$B$22</t>
  </si>
  <si>
    <t>Ashgrove Anstead</t>
  </si>
  <si>
    <t>$C$22</t>
  </si>
  <si>
    <t>Ashgrove Ashgrove</t>
  </si>
  <si>
    <t>$D$22</t>
  </si>
  <si>
    <t>Ashgrove Auchenflower</t>
  </si>
  <si>
    <t>$E$22</t>
  </si>
  <si>
    <t>Ashgrove Bardon</t>
  </si>
  <si>
    <t>$F$22</t>
  </si>
  <si>
    <t>Ashgrove Bellbowrie</t>
  </si>
  <si>
    <t>$G$22</t>
  </si>
  <si>
    <t>Ashgrove Brookfield</t>
  </si>
  <si>
    <t>$H$22</t>
  </si>
  <si>
    <t>Ashgrove Chapel Hill</t>
  </si>
  <si>
    <t>$I$22</t>
  </si>
  <si>
    <t>Ashgrove Chelmer</t>
  </si>
  <si>
    <t>$J$22</t>
  </si>
  <si>
    <t>Ashgrove Chuwar</t>
  </si>
  <si>
    <t>$K$22</t>
  </si>
  <si>
    <t>Ashgrove Corinda</t>
  </si>
  <si>
    <t>$L$22</t>
  </si>
  <si>
    <t>Ashgrove Enoggera</t>
  </si>
  <si>
    <t>$M$22</t>
  </si>
  <si>
    <t>Ashgrove Ferny Grove</t>
  </si>
  <si>
    <t>$N$22</t>
  </si>
  <si>
    <t>Ashgrove Fig Tree Pocket</t>
  </si>
  <si>
    <t>$O$22</t>
  </si>
  <si>
    <t>Ashgrove Graceville</t>
  </si>
  <si>
    <t>$P$22</t>
  </si>
  <si>
    <t>Ashgrove Indooroopilly</t>
  </si>
  <si>
    <t>$Q$22</t>
  </si>
  <si>
    <t>Ashgrove Jamboree Heights</t>
  </si>
  <si>
    <t>$R$22</t>
  </si>
  <si>
    <t>Ashgrove Jindalee</t>
  </si>
  <si>
    <t>$S$22</t>
  </si>
  <si>
    <t>Ashgrove Karana Downs</t>
  </si>
  <si>
    <t>$T$22</t>
  </si>
  <si>
    <t>Ashgrove Kenmore</t>
  </si>
  <si>
    <t>$U$22</t>
  </si>
  <si>
    <t>Ashgrove Kenmore Hills</t>
  </si>
  <si>
    <t>$V$22</t>
  </si>
  <si>
    <t>Ashgrove Kholo</t>
  </si>
  <si>
    <t>$W$22</t>
  </si>
  <si>
    <t>Ashgrove Middle Park</t>
  </si>
  <si>
    <t>$X$22</t>
  </si>
  <si>
    <t>Ashgrove Milton</t>
  </si>
  <si>
    <t>$Y$22</t>
  </si>
  <si>
    <t>Ashgrove Moggill</t>
  </si>
  <si>
    <t>$Z$22</t>
  </si>
  <si>
    <t>Ashgrove Mount Crosby</t>
  </si>
  <si>
    <t>$AA$22</t>
  </si>
  <si>
    <t>Ashgrove Mount Ommaney</t>
  </si>
  <si>
    <t>$AB$22</t>
  </si>
  <si>
    <t>Ashgrove Oxley</t>
  </si>
  <si>
    <t>$AC$22</t>
  </si>
  <si>
    <t>Ashgrove Pinjarra Hills</t>
  </si>
  <si>
    <t>$AD$22</t>
  </si>
  <si>
    <t>Ashgrove Pullenvale</t>
  </si>
  <si>
    <t>$AE$22</t>
  </si>
  <si>
    <t>Ashgrove Red Hill</t>
  </si>
  <si>
    <t>$AF$22</t>
  </si>
  <si>
    <t>Ashgrove Riverhills</t>
  </si>
  <si>
    <t>$AG$22</t>
  </si>
  <si>
    <t>Ashgrove Sherwood</t>
  </si>
  <si>
    <t>$AH$22</t>
  </si>
  <si>
    <t>Ashgrove Sinnamon Park</t>
  </si>
  <si>
    <t>$AI$22</t>
  </si>
  <si>
    <t>Ashgrove St Lucia</t>
  </si>
  <si>
    <t>$AJ$22</t>
  </si>
  <si>
    <t>Ashgrove Taringa</t>
  </si>
  <si>
    <t>$AK$22</t>
  </si>
  <si>
    <t>Ashgrove The Gap</t>
  </si>
  <si>
    <t>$AL$22</t>
  </si>
  <si>
    <t>Ashgrove Toowong</t>
  </si>
  <si>
    <t>$AM$22</t>
  </si>
  <si>
    <t>Ashgrove Upper Brookfield</t>
  </si>
  <si>
    <t>$AN$22</t>
  </si>
  <si>
    <t>Ashgrove Upper Kedron</t>
  </si>
  <si>
    <t>$AO$22</t>
  </si>
  <si>
    <t>Ashgrove Westlake</t>
  </si>
  <si>
    <t>$B$23</t>
  </si>
  <si>
    <t>Corinda Anstead</t>
  </si>
  <si>
    <t>$C$23</t>
  </si>
  <si>
    <t>Corinda Ashgrove</t>
  </si>
  <si>
    <t>$D$23</t>
  </si>
  <si>
    <t>Corinda Auchenflower</t>
  </si>
  <si>
    <t>$E$23</t>
  </si>
  <si>
    <t>Corinda Bardon</t>
  </si>
  <si>
    <t>$F$23</t>
  </si>
  <si>
    <t>Corinda Bellbowrie</t>
  </si>
  <si>
    <t>$G$23</t>
  </si>
  <si>
    <t>Corinda Brookfield</t>
  </si>
  <si>
    <t>$H$23</t>
  </si>
  <si>
    <t>Corinda Chapel Hill</t>
  </si>
  <si>
    <t>$I$23</t>
  </si>
  <si>
    <t>Corinda Chelmer</t>
  </si>
  <si>
    <t>$J$23</t>
  </si>
  <si>
    <t>Corinda Chuwar</t>
  </si>
  <si>
    <t>$K$23</t>
  </si>
  <si>
    <t>Corinda Corinda</t>
  </si>
  <si>
    <t>$L$23</t>
  </si>
  <si>
    <t>Corinda Enoggera</t>
  </si>
  <si>
    <t>$M$23</t>
  </si>
  <si>
    <t>Corinda Ferny Grove</t>
  </si>
  <si>
    <t>$N$23</t>
  </si>
  <si>
    <t>Corinda Fig Tree Pocket</t>
  </si>
  <si>
    <t>$O$23</t>
  </si>
  <si>
    <t>Corinda Graceville</t>
  </si>
  <si>
    <t>$P$23</t>
  </si>
  <si>
    <t>Corinda Indooroopilly</t>
  </si>
  <si>
    <t>$Q$23</t>
  </si>
  <si>
    <t>Corinda Jamboree Heights</t>
  </si>
  <si>
    <t>$R$23</t>
  </si>
  <si>
    <t>Corinda Jindalee</t>
  </si>
  <si>
    <t>$S$23</t>
  </si>
  <si>
    <t>Corinda Karana Downs</t>
  </si>
  <si>
    <t>$T$23</t>
  </si>
  <si>
    <t>Corinda Kenmore</t>
  </si>
  <si>
    <t>$U$23</t>
  </si>
  <si>
    <t>Corinda Kenmore Hills</t>
  </si>
  <si>
    <t>$V$23</t>
  </si>
  <si>
    <t>Corinda Kholo</t>
  </si>
  <si>
    <t>$W$23</t>
  </si>
  <si>
    <t>Corinda Middle Park</t>
  </si>
  <si>
    <t>$X$23</t>
  </si>
  <si>
    <t>Corinda Milton</t>
  </si>
  <si>
    <t>$Y$23</t>
  </si>
  <si>
    <t>Corinda Moggill</t>
  </si>
  <si>
    <t>$Z$23</t>
  </si>
  <si>
    <t>Corinda Mount Crosby</t>
  </si>
  <si>
    <t>$AA$23</t>
  </si>
  <si>
    <t>Corinda Mount Ommaney</t>
  </si>
  <si>
    <t>$AB$23</t>
  </si>
  <si>
    <t>Corinda Oxley</t>
  </si>
  <si>
    <t>$AC$23</t>
  </si>
  <si>
    <t>Corinda Pinjarra Hills</t>
  </si>
  <si>
    <t>$AD$23</t>
  </si>
  <si>
    <t>Corinda Pullenvale</t>
  </si>
  <si>
    <t>$AE$23</t>
  </si>
  <si>
    <t>Corinda Red Hill</t>
  </si>
  <si>
    <t>$AF$23</t>
  </si>
  <si>
    <t>Corinda Riverhills</t>
  </si>
  <si>
    <t>$AG$23</t>
  </si>
  <si>
    <t>Corinda Sherwood</t>
  </si>
  <si>
    <t>$AH$23</t>
  </si>
  <si>
    <t>Corinda Sinnamon Park</t>
  </si>
  <si>
    <t>$AI$23</t>
  </si>
  <si>
    <t>Corinda St Lucia</t>
  </si>
  <si>
    <t>$AJ$23</t>
  </si>
  <si>
    <t>Corinda Taringa</t>
  </si>
  <si>
    <t>$AK$23</t>
  </si>
  <si>
    <t>Corinda The Gap</t>
  </si>
  <si>
    <t>$AL$23</t>
  </si>
  <si>
    <t>Corinda Toowong</t>
  </si>
  <si>
    <t>$AM$23</t>
  </si>
  <si>
    <t>Corinda Upper Brookfield</t>
  </si>
  <si>
    <t>$AN$23</t>
  </si>
  <si>
    <t>Corinda Upper Kedron</t>
  </si>
  <si>
    <t>$AO$23</t>
  </si>
  <si>
    <t>Corinda Westlake</t>
  </si>
  <si>
    <t>$B$24</t>
  </si>
  <si>
    <t>Indooroopilly Anstead</t>
  </si>
  <si>
    <t>$C$24</t>
  </si>
  <si>
    <t>Indooroopilly Ashgrove</t>
  </si>
  <si>
    <t>$D$24</t>
  </si>
  <si>
    <t>Indooroopilly Auchenflower</t>
  </si>
  <si>
    <t>$E$24</t>
  </si>
  <si>
    <t>Indooroopilly Bardon</t>
  </si>
  <si>
    <t>$F$24</t>
  </si>
  <si>
    <t>Indooroopilly Bellbowrie</t>
  </si>
  <si>
    <t>$G$24</t>
  </si>
  <si>
    <t>Indooroopilly Brookfield</t>
  </si>
  <si>
    <t>$H$24</t>
  </si>
  <si>
    <t>Indooroopilly Chapel Hill</t>
  </si>
  <si>
    <t>$I$24</t>
  </si>
  <si>
    <t>Indooroopilly Chelmer</t>
  </si>
  <si>
    <t>$J$24</t>
  </si>
  <si>
    <t>Indooroopilly Chuwar</t>
  </si>
  <si>
    <t>$K$24</t>
  </si>
  <si>
    <t>Indooroopilly Corinda</t>
  </si>
  <si>
    <t>$L$24</t>
  </si>
  <si>
    <t>Indooroopilly Enoggera</t>
  </si>
  <si>
    <t>$M$24</t>
  </si>
  <si>
    <t>Indooroopilly Ferny Grove</t>
  </si>
  <si>
    <t>$N$24</t>
  </si>
  <si>
    <t>Indooroopilly Fig Tree Pocket</t>
  </si>
  <si>
    <t>$O$24</t>
  </si>
  <si>
    <t>Indooroopilly Graceville</t>
  </si>
  <si>
    <t>$P$24</t>
  </si>
  <si>
    <t>Indooroopilly Indooroopilly</t>
  </si>
  <si>
    <t>$Q$24</t>
  </si>
  <si>
    <t>Indooroopilly Jamboree Heights</t>
  </si>
  <si>
    <t>$R$24</t>
  </si>
  <si>
    <t>Indooroopilly Jindalee</t>
  </si>
  <si>
    <t>$S$24</t>
  </si>
  <si>
    <t>Indooroopilly Karana Downs</t>
  </si>
  <si>
    <t>$T$24</t>
  </si>
  <si>
    <t>Indooroopilly Kenmore</t>
  </si>
  <si>
    <t>$U$24</t>
  </si>
  <si>
    <t>Indooroopilly Kenmore Hills</t>
  </si>
  <si>
    <t>$V$24</t>
  </si>
  <si>
    <t>Indooroopilly Kholo</t>
  </si>
  <si>
    <t>$W$24</t>
  </si>
  <si>
    <t>Indooroopilly Middle Park</t>
  </si>
  <si>
    <t>$X$24</t>
  </si>
  <si>
    <t>Indooroopilly Milton</t>
  </si>
  <si>
    <t>$Y$24</t>
  </si>
  <si>
    <t>Indooroopilly Moggill</t>
  </si>
  <si>
    <t>$Z$24</t>
  </si>
  <si>
    <t>Indooroopilly Mount Crosby</t>
  </si>
  <si>
    <t>$AA$24</t>
  </si>
  <si>
    <t>Indooroopilly Mount Ommaney</t>
  </si>
  <si>
    <t>$AB$24</t>
  </si>
  <si>
    <t>Indooroopilly Oxley</t>
  </si>
  <si>
    <t>$AC$24</t>
  </si>
  <si>
    <t>Indooroopilly Pinjarra Hills</t>
  </si>
  <si>
    <t>$AD$24</t>
  </si>
  <si>
    <t>Indooroopilly Pullenvale</t>
  </si>
  <si>
    <t>$AE$24</t>
  </si>
  <si>
    <t>Indooroopilly Red Hill</t>
  </si>
  <si>
    <t>$AF$24</t>
  </si>
  <si>
    <t>Indooroopilly Riverhills</t>
  </si>
  <si>
    <t>$AG$24</t>
  </si>
  <si>
    <t>Indooroopilly Sherwood</t>
  </si>
  <si>
    <t>$AH$24</t>
  </si>
  <si>
    <t>Indooroopilly Sinnamon Park</t>
  </si>
  <si>
    <t>$AI$24</t>
  </si>
  <si>
    <t>Indooroopilly St Lucia</t>
  </si>
  <si>
    <t>$AJ$24</t>
  </si>
  <si>
    <t>Indooroopilly Taringa</t>
  </si>
  <si>
    <t>$AK$24</t>
  </si>
  <si>
    <t>Indooroopilly The Gap</t>
  </si>
  <si>
    <t>$AL$24</t>
  </si>
  <si>
    <t>Indooroopilly Toowong</t>
  </si>
  <si>
    <t>$AM$24</t>
  </si>
  <si>
    <t>Indooroopilly Upper Brookfield</t>
  </si>
  <si>
    <t>$AN$24</t>
  </si>
  <si>
    <t>Indooroopilly Upper Kedron</t>
  </si>
  <si>
    <t>$AO$24</t>
  </si>
  <si>
    <t>Indooroopilly Westlake</t>
  </si>
  <si>
    <t>$B$25</t>
  </si>
  <si>
    <t>Kenmore Anstead</t>
  </si>
  <si>
    <t>$C$25</t>
  </si>
  <si>
    <t>Kenmore Ashgrove</t>
  </si>
  <si>
    <t>$D$25</t>
  </si>
  <si>
    <t>Kenmore Auchenflower</t>
  </si>
  <si>
    <t>$E$25</t>
  </si>
  <si>
    <t>Kenmore Bardon</t>
  </si>
  <si>
    <t>$F$25</t>
  </si>
  <si>
    <t>Kenmore Bellbowrie</t>
  </si>
  <si>
    <t>$G$25</t>
  </si>
  <si>
    <t>Kenmore Brookfield</t>
  </si>
  <si>
    <t>$H$25</t>
  </si>
  <si>
    <t>Kenmore Chapel Hill</t>
  </si>
  <si>
    <t>$I$25</t>
  </si>
  <si>
    <t>Kenmore Chelmer</t>
  </si>
  <si>
    <t>$J$25</t>
  </si>
  <si>
    <t>Kenmore Chuwar</t>
  </si>
  <si>
    <t>$K$25</t>
  </si>
  <si>
    <t>Kenmore Corinda</t>
  </si>
  <si>
    <t>$L$25</t>
  </si>
  <si>
    <t>Kenmore Enoggera</t>
  </si>
  <si>
    <t>$M$25</t>
  </si>
  <si>
    <t>Kenmore Ferny Grove</t>
  </si>
  <si>
    <t>$N$25</t>
  </si>
  <si>
    <t>Kenmore Fig Tree Pocket</t>
  </si>
  <si>
    <t>$O$25</t>
  </si>
  <si>
    <t>Kenmore Graceville</t>
  </si>
  <si>
    <t>$P$25</t>
  </si>
  <si>
    <t>Kenmore Indooroopilly</t>
  </si>
  <si>
    <t>$Q$25</t>
  </si>
  <si>
    <t>Kenmore Jamboree Heights</t>
  </si>
  <si>
    <t>$R$25</t>
  </si>
  <si>
    <t>Kenmore Jindalee</t>
  </si>
  <si>
    <t>$S$25</t>
  </si>
  <si>
    <t>Kenmore Karana Downs</t>
  </si>
  <si>
    <t>$T$25</t>
  </si>
  <si>
    <t>Kenmore Kenmore</t>
  </si>
  <si>
    <t>$U$25</t>
  </si>
  <si>
    <t>Kenmore Kenmore Hills</t>
  </si>
  <si>
    <t>$V$25</t>
  </si>
  <si>
    <t>Kenmore Kholo</t>
  </si>
  <si>
    <t>$W$25</t>
  </si>
  <si>
    <t>Kenmore Middle Park</t>
  </si>
  <si>
    <t>$X$25</t>
  </si>
  <si>
    <t>Kenmore Milton</t>
  </si>
  <si>
    <t>$Y$25</t>
  </si>
  <si>
    <t>Kenmore Moggill</t>
  </si>
  <si>
    <t>$Z$25</t>
  </si>
  <si>
    <t>Kenmore Mount Crosby</t>
  </si>
  <si>
    <t>$AA$25</t>
  </si>
  <si>
    <t>Kenmore Mount Ommaney</t>
  </si>
  <si>
    <t>$AB$25</t>
  </si>
  <si>
    <t>Kenmore Oxley</t>
  </si>
  <si>
    <t>$AC$25</t>
  </si>
  <si>
    <t>Kenmore Pinjarra Hills</t>
  </si>
  <si>
    <t>$AD$25</t>
  </si>
  <si>
    <t>Kenmore Pullenvale</t>
  </si>
  <si>
    <t>$AE$25</t>
  </si>
  <si>
    <t>Kenmore Red Hill</t>
  </si>
  <si>
    <t>$AF$25</t>
  </si>
  <si>
    <t>Kenmore Riverhills</t>
  </si>
  <si>
    <t>$AG$25</t>
  </si>
  <si>
    <t>Kenmore Sherwood</t>
  </si>
  <si>
    <t>$AH$25</t>
  </si>
  <si>
    <t>Kenmore Sinnamon Park</t>
  </si>
  <si>
    <t>$AI$25</t>
  </si>
  <si>
    <t>Kenmore St Lucia</t>
  </si>
  <si>
    <t>$AJ$25</t>
  </si>
  <si>
    <t>Kenmore Taringa</t>
  </si>
  <si>
    <t>$AK$25</t>
  </si>
  <si>
    <t>Kenmore The Gap</t>
  </si>
  <si>
    <t>$AL$25</t>
  </si>
  <si>
    <t>Kenmore Toowong</t>
  </si>
  <si>
    <t>$AM$25</t>
  </si>
  <si>
    <t>Kenmore Upper Brookfield</t>
  </si>
  <si>
    <t>$AN$25</t>
  </si>
  <si>
    <t>Kenmore Upper Kedron</t>
  </si>
  <si>
    <t>$AO$25</t>
  </si>
  <si>
    <t>Kenmore Westlake</t>
  </si>
  <si>
    <t>$B$26</t>
  </si>
  <si>
    <t>Mount Ommaney Anstead</t>
  </si>
  <si>
    <t>$C$26</t>
  </si>
  <si>
    <t>Mount Ommaney Ashgrove</t>
  </si>
  <si>
    <t>$D$26</t>
  </si>
  <si>
    <t>Mount Ommaney Auchenflower</t>
  </si>
  <si>
    <t>$E$26</t>
  </si>
  <si>
    <t>Mount Ommaney Bardon</t>
  </si>
  <si>
    <t>$F$26</t>
  </si>
  <si>
    <t>Mount Ommaney Bellbowrie</t>
  </si>
  <si>
    <t>$G$26</t>
  </si>
  <si>
    <t>Mount Ommaney Brookfield</t>
  </si>
  <si>
    <t>$H$26</t>
  </si>
  <si>
    <t>Mount Ommaney Chapel Hill</t>
  </si>
  <si>
    <t>$I$26</t>
  </si>
  <si>
    <t>Mount Ommaney Chelmer</t>
  </si>
  <si>
    <t>$J$26</t>
  </si>
  <si>
    <t>Mount Ommaney Chuwar</t>
  </si>
  <si>
    <t>$K$26</t>
  </si>
  <si>
    <t>Mount Ommaney Corinda</t>
  </si>
  <si>
    <t>$L$26</t>
  </si>
  <si>
    <t>Mount Ommaney Enoggera</t>
  </si>
  <si>
    <t>$M$26</t>
  </si>
  <si>
    <t>Mount Ommaney Ferny Grove</t>
  </si>
  <si>
    <t>$N$26</t>
  </si>
  <si>
    <t>Mount Ommaney Fig Tree Pocket</t>
  </si>
  <si>
    <t>$O$26</t>
  </si>
  <si>
    <t>Mount Ommaney Graceville</t>
  </si>
  <si>
    <t>$P$26</t>
  </si>
  <si>
    <t>Mount Ommaney Indooroopilly</t>
  </si>
  <si>
    <t>$Q$26</t>
  </si>
  <si>
    <t>Mount Ommaney Jamboree Heights</t>
  </si>
  <si>
    <t>$R$26</t>
  </si>
  <si>
    <t>Mount Ommaney Jindalee</t>
  </si>
  <si>
    <t>$S$26</t>
  </si>
  <si>
    <t>Mount Ommaney Karana Downs</t>
  </si>
  <si>
    <t>$T$26</t>
  </si>
  <si>
    <t>Mount Ommaney Kenmore</t>
  </si>
  <si>
    <t>$U$26</t>
  </si>
  <si>
    <t>Mount Ommaney Kenmore Hills</t>
  </si>
  <si>
    <t>$V$26</t>
  </si>
  <si>
    <t>Mount Ommaney Kholo</t>
  </si>
  <si>
    <t>$W$26</t>
  </si>
  <si>
    <t>Mount Ommaney Middle Park</t>
  </si>
  <si>
    <t>$X$26</t>
  </si>
  <si>
    <t>Mount Ommaney Milton</t>
  </si>
  <si>
    <t>$Y$26</t>
  </si>
  <si>
    <t>Mount Ommaney Moggill</t>
  </si>
  <si>
    <t>$Z$26</t>
  </si>
  <si>
    <t>Mount Ommaney Mount Crosby</t>
  </si>
  <si>
    <t>$AA$26</t>
  </si>
  <si>
    <t>Mount Ommaney Mount Ommaney</t>
  </si>
  <si>
    <t>$AB$26</t>
  </si>
  <si>
    <t>Mount Ommaney Oxley</t>
  </si>
  <si>
    <t>$AC$26</t>
  </si>
  <si>
    <t>Mount Ommaney Pinjarra Hills</t>
  </si>
  <si>
    <t>$AD$26</t>
  </si>
  <si>
    <t>Mount Ommaney Pullenvale</t>
  </si>
  <si>
    <t>$AE$26</t>
  </si>
  <si>
    <t>Mount Ommaney Red Hill</t>
  </si>
  <si>
    <t>$AF$26</t>
  </si>
  <si>
    <t>Mount Ommaney Riverhills</t>
  </si>
  <si>
    <t>$AG$26</t>
  </si>
  <si>
    <t>Mount Ommaney Sherwood</t>
  </si>
  <si>
    <t>$AH$26</t>
  </si>
  <si>
    <t>Mount Ommaney Sinnamon Park</t>
  </si>
  <si>
    <t>$AI$26</t>
  </si>
  <si>
    <t>Mount Ommaney St Lucia</t>
  </si>
  <si>
    <t>$AJ$26</t>
  </si>
  <si>
    <t>Mount Ommaney Taringa</t>
  </si>
  <si>
    <t>$AK$26</t>
  </si>
  <si>
    <t>Mount Ommaney The Gap</t>
  </si>
  <si>
    <t>$AL$26</t>
  </si>
  <si>
    <t>Mount Ommaney Toowong</t>
  </si>
  <si>
    <t>$AM$26</t>
  </si>
  <si>
    <t>Mount Ommaney Upper Brookfield</t>
  </si>
  <si>
    <t>$AN$26</t>
  </si>
  <si>
    <t>Mount Ommaney Upper Kedron</t>
  </si>
  <si>
    <t>$AO$26</t>
  </si>
  <si>
    <t>Mount Ommaney Westlake</t>
  </si>
  <si>
    <t>$AQ$22</t>
  </si>
  <si>
    <t>Ashgrove Total Suburbs</t>
  </si>
  <si>
    <t>$AQ$22&lt;=10</t>
  </si>
  <si>
    <t>Binding</t>
  </si>
  <si>
    <t>$AQ$23</t>
  </si>
  <si>
    <t>Corinda Total Suburbs</t>
  </si>
  <si>
    <t>$AQ$23&lt;=10</t>
  </si>
  <si>
    <t>$AQ$24</t>
  </si>
  <si>
    <t>Indooroopilly Total Suburbs</t>
  </si>
  <si>
    <t>$AQ$24&lt;=10</t>
  </si>
  <si>
    <t>Not Binding</t>
  </si>
  <si>
    <t>$AQ$25</t>
  </si>
  <si>
    <t>Kenmore Total Suburbs</t>
  </si>
  <si>
    <t>$AQ$25&lt;=10</t>
  </si>
  <si>
    <t>$AQ$26</t>
  </si>
  <si>
    <t>Mount Ommaney Total Suburbs</t>
  </si>
  <si>
    <t>$AQ$26&lt;=10</t>
  </si>
  <si>
    <t>$AR$22</t>
  </si>
  <si>
    <t>Ashgrove Total Properties</t>
  </si>
  <si>
    <t>$AR$22&lt;=600</t>
  </si>
  <si>
    <t>$AR$23</t>
  </si>
  <si>
    <t>Corinda Total Properties</t>
  </si>
  <si>
    <t>$AR$23&lt;=600</t>
  </si>
  <si>
    <t>$AR$24</t>
  </si>
  <si>
    <t>Indooroopilly Total Properties</t>
  </si>
  <si>
    <t>$AR$24&lt;=600</t>
  </si>
  <si>
    <t>$AR$25</t>
  </si>
  <si>
    <t>Kenmore Total Properties</t>
  </si>
  <si>
    <t>$AR$25&lt;=600</t>
  </si>
  <si>
    <t>$AR$26</t>
  </si>
  <si>
    <t>Mount Ommaney Total Properties</t>
  </si>
  <si>
    <t>$AR$26&lt;=600</t>
  </si>
  <si>
    <t>$B$28</t>
  </si>
  <si>
    <t>Serviced Total Anstead</t>
  </si>
  <si>
    <t>$B$28=1</t>
  </si>
  <si>
    <t>$C$28</t>
  </si>
  <si>
    <t>Serviced Total Ashgrove</t>
  </si>
  <si>
    <t>$C$28=1</t>
  </si>
  <si>
    <t>$D$28</t>
  </si>
  <si>
    <t>Serviced Total Auchenflower</t>
  </si>
  <si>
    <t>$D$28=1</t>
  </si>
  <si>
    <t>$E$28</t>
  </si>
  <si>
    <t>Serviced Total Bardon</t>
  </si>
  <si>
    <t>$E$28=1</t>
  </si>
  <si>
    <t>$F$28</t>
  </si>
  <si>
    <t>Serviced Total Bellbowrie</t>
  </si>
  <si>
    <t>$F$28=1</t>
  </si>
  <si>
    <t>$G$28</t>
  </si>
  <si>
    <t>Serviced Total Brookfield</t>
  </si>
  <si>
    <t>$G$28=1</t>
  </si>
  <si>
    <t>$H$28</t>
  </si>
  <si>
    <t>Serviced Total Chapel Hill</t>
  </si>
  <si>
    <t>$H$28=1</t>
  </si>
  <si>
    <t>$I$28</t>
  </si>
  <si>
    <t>Serviced Total Chelmer</t>
  </si>
  <si>
    <t>$I$28=1</t>
  </si>
  <si>
    <t>$J$28</t>
  </si>
  <si>
    <t>Serviced Total Chuwar</t>
  </si>
  <si>
    <t>$J$28=1</t>
  </si>
  <si>
    <t>$K$28</t>
  </si>
  <si>
    <t>Serviced Total Corinda</t>
  </si>
  <si>
    <t>$K$28=1</t>
  </si>
  <si>
    <t>$L$28</t>
  </si>
  <si>
    <t>Serviced Total Enoggera</t>
  </si>
  <si>
    <t>$L$28=1</t>
  </si>
  <si>
    <t>$M$28</t>
  </si>
  <si>
    <t>Serviced Total Ferny Grove</t>
  </si>
  <si>
    <t>$M$28=1</t>
  </si>
  <si>
    <t>$N$28</t>
  </si>
  <si>
    <t>Serviced Total Fig Tree Pocket</t>
  </si>
  <si>
    <t>$N$28=1</t>
  </si>
  <si>
    <t>$O$28</t>
  </si>
  <si>
    <t>Serviced Total Graceville</t>
  </si>
  <si>
    <t>$O$28=1</t>
  </si>
  <si>
    <t>$P$28</t>
  </si>
  <si>
    <t>Serviced Total Indooroopilly</t>
  </si>
  <si>
    <t>$P$28=1</t>
  </si>
  <si>
    <t>$Q$28</t>
  </si>
  <si>
    <t>Serviced Total Jamboree Heights</t>
  </si>
  <si>
    <t>$Q$28=1</t>
  </si>
  <si>
    <t>$R$28</t>
  </si>
  <si>
    <t>Serviced Total Jindalee</t>
  </si>
  <si>
    <t>$R$28=1</t>
  </si>
  <si>
    <t>$S$28</t>
  </si>
  <si>
    <t>Serviced Total Karana Downs</t>
  </si>
  <si>
    <t>$S$28=1</t>
  </si>
  <si>
    <t>$T$28</t>
  </si>
  <si>
    <t>Serviced Total Kenmore</t>
  </si>
  <si>
    <t>$T$28=1</t>
  </si>
  <si>
    <t>$U$28</t>
  </si>
  <si>
    <t>Serviced Total Kenmore Hills</t>
  </si>
  <si>
    <t>$U$28=1</t>
  </si>
  <si>
    <t>$V$28</t>
  </si>
  <si>
    <t>Serviced Total Kholo</t>
  </si>
  <si>
    <t>$V$28=1</t>
  </si>
  <si>
    <t>$W$28</t>
  </si>
  <si>
    <t>Serviced Total Middle Park</t>
  </si>
  <si>
    <t>$W$28=1</t>
  </si>
  <si>
    <t>$X$28</t>
  </si>
  <si>
    <t>Serviced Total Milton</t>
  </si>
  <si>
    <t>$X$28=1</t>
  </si>
  <si>
    <t>$Y$28</t>
  </si>
  <si>
    <t>Serviced Total Moggill</t>
  </si>
  <si>
    <t>$Y$28=1</t>
  </si>
  <si>
    <t>$Z$28</t>
  </si>
  <si>
    <t>Serviced Total Mount Crosby</t>
  </si>
  <si>
    <t>$Z$28=1</t>
  </si>
  <si>
    <t>$AA$28</t>
  </si>
  <si>
    <t>Serviced Total Mount Ommaney</t>
  </si>
  <si>
    <t>$AA$28=1</t>
  </si>
  <si>
    <t>$AB$28</t>
  </si>
  <si>
    <t>Serviced Total Oxley</t>
  </si>
  <si>
    <t>$AB$28=1</t>
  </si>
  <si>
    <t>$AC$28</t>
  </si>
  <si>
    <t>Serviced Total Pinjarra Hills</t>
  </si>
  <si>
    <t>$AC$28=1</t>
  </si>
  <si>
    <t>$AD$28</t>
  </si>
  <si>
    <t>Serviced Total Pullenvale</t>
  </si>
  <si>
    <t>$AD$28=1</t>
  </si>
  <si>
    <t>$AE$28</t>
  </si>
  <si>
    <t>Serviced Total Red Hill</t>
  </si>
  <si>
    <t>$AE$28=1</t>
  </si>
  <si>
    <t>$AF$28</t>
  </si>
  <si>
    <t>Serviced Total Riverhills</t>
  </si>
  <si>
    <t>$AF$28=1</t>
  </si>
  <si>
    <t>$AG$28</t>
  </si>
  <si>
    <t>Serviced Total Sherwood</t>
  </si>
  <si>
    <t>$AG$28=1</t>
  </si>
  <si>
    <t>$AH$28</t>
  </si>
  <si>
    <t>Serviced Total Sinnamon Park</t>
  </si>
  <si>
    <t>$AH$28=1</t>
  </si>
  <si>
    <t>$AI$28</t>
  </si>
  <si>
    <t>Serviced Total St Lucia</t>
  </si>
  <si>
    <t>$AI$28=1</t>
  </si>
  <si>
    <t>$AJ$28</t>
  </si>
  <si>
    <t>Serviced Total Taringa</t>
  </si>
  <si>
    <t>$AJ$28=1</t>
  </si>
  <si>
    <t>$AK$28</t>
  </si>
  <si>
    <t>Serviced Total The Gap</t>
  </si>
  <si>
    <t>$AK$28=1</t>
  </si>
  <si>
    <t>$AL$28</t>
  </si>
  <si>
    <t>Serviced Total Toowong</t>
  </si>
  <si>
    <t>$AL$28=1</t>
  </si>
  <si>
    <t>$AM$28</t>
  </si>
  <si>
    <t>Serviced Total Upper Brookfield</t>
  </si>
  <si>
    <t>$AM$28=1</t>
  </si>
  <si>
    <t>$AN$28</t>
  </si>
  <si>
    <t>Serviced Total Upper Kedron</t>
  </si>
  <si>
    <t>$AN$28=1</t>
  </si>
  <si>
    <t>$AO$28</t>
  </si>
  <si>
    <t>Serviced Total Westlake</t>
  </si>
  <si>
    <t>$AO$28=1</t>
  </si>
  <si>
    <t>$AA$26=1</t>
  </si>
  <si>
    <t>$C$22=1</t>
  </si>
  <si>
    <t>$K$23=1</t>
  </si>
  <si>
    <t>$P$24=1</t>
  </si>
  <si>
    <t>$T$25=1</t>
  </si>
  <si>
    <t>$B$22:$AO$26=Binary</t>
  </si>
  <si>
    <t>Binary</t>
    <phoneticPr fontId="11" type="noConversion"/>
  </si>
  <si>
    <t># Properties</t>
    <phoneticPr fontId="11" type="noConversion"/>
  </si>
  <si>
    <t>Redistribution Plan</t>
  </si>
  <si>
    <t>Distance Survey</t>
  </si>
  <si>
    <t>Current Distribution</t>
  </si>
  <si>
    <t>Worksheet: [0516-BISM7202-Template-Sem1-2025 - 21-March-2025.xlsx]更新Office Redistribution</t>
  </si>
  <si>
    <t>Report Created: 25/05/2025 4:02:47 PM</t>
  </si>
  <si>
    <t>Solution Time: 0.281 Seconds.</t>
  </si>
  <si>
    <t>Pinjarra Hills</t>
    <phoneticPr fontId="11" type="noConversion"/>
  </si>
  <si>
    <t>Premium Bookings</t>
    <phoneticPr fontId="11" type="noConversion"/>
  </si>
  <si>
    <t>Midweek nights</t>
    <phoneticPr fontId="11" type="noConversion"/>
  </si>
  <si>
    <t>Standard Weekend Rent</t>
    <phoneticPr fontId="11" type="noConversion"/>
  </si>
  <si>
    <t>Standard Midweek Cleaning Expenses</t>
    <phoneticPr fontId="11" type="noConversion"/>
  </si>
  <si>
    <t>Sundry Expenses</t>
    <phoneticPr fontId="11" type="noConversion"/>
  </si>
  <si>
    <t xml:space="preserve">Number of new bonds lodged </t>
    <phoneticPr fontId="11" type="noConversion"/>
  </si>
  <si>
    <t>Median value of weekly rent paid</t>
    <phoneticPr fontId="11" type="noConversion"/>
  </si>
  <si>
    <t>Each quarter</t>
    <phoneticPr fontId="11" type="noConversion"/>
  </si>
  <si>
    <t>March, 2012</t>
    <phoneticPr fontId="11" type="noConversion"/>
  </si>
  <si>
    <t>June, 2012</t>
    <phoneticPr fontId="11" type="noConversion"/>
  </si>
  <si>
    <t>September, 2012</t>
    <phoneticPr fontId="11" type="noConversion"/>
  </si>
  <si>
    <t>December, 2012</t>
    <phoneticPr fontId="11" type="noConversion"/>
  </si>
  <si>
    <t>March, 2013</t>
    <phoneticPr fontId="11" type="noConversion"/>
  </si>
  <si>
    <t>June, 2013</t>
    <phoneticPr fontId="11" type="noConversion"/>
  </si>
  <si>
    <t>September, 2013</t>
    <phoneticPr fontId="11" type="noConversion"/>
  </si>
  <si>
    <t>December, 2013</t>
    <phoneticPr fontId="11" type="noConversion"/>
  </si>
  <si>
    <t>March, 2014</t>
    <phoneticPr fontId="11" type="noConversion"/>
  </si>
  <si>
    <t>June, 2014</t>
    <phoneticPr fontId="11" type="noConversion"/>
  </si>
  <si>
    <t>September, 2014</t>
    <phoneticPr fontId="11" type="noConversion"/>
  </si>
  <si>
    <t>December, 2014</t>
    <phoneticPr fontId="11" type="noConversion"/>
  </si>
  <si>
    <t>March, 2015</t>
    <phoneticPr fontId="11" type="noConversion"/>
  </si>
  <si>
    <t>December, 2024</t>
    <phoneticPr fontId="11" type="noConversion"/>
  </si>
  <si>
    <t>September, 2024</t>
    <phoneticPr fontId="11" type="noConversion"/>
  </si>
  <si>
    <t>June, 2024</t>
    <phoneticPr fontId="11" type="noConversion"/>
  </si>
  <si>
    <t>March, 2024</t>
    <phoneticPr fontId="11" type="noConversion"/>
  </si>
  <si>
    <t>December ,2023</t>
    <phoneticPr fontId="11" type="noConversion"/>
  </si>
  <si>
    <t>September, 2023</t>
    <phoneticPr fontId="11" type="noConversion"/>
  </si>
  <si>
    <t>June, 2023</t>
    <phoneticPr fontId="11" type="noConversion"/>
  </si>
  <si>
    <t>March, 2023</t>
    <phoneticPr fontId="11" type="noConversion"/>
  </si>
  <si>
    <t>December, 2022</t>
    <phoneticPr fontId="11" type="noConversion"/>
  </si>
  <si>
    <t>September, 2022</t>
    <phoneticPr fontId="11" type="noConversion"/>
  </si>
  <si>
    <t>June, 2022</t>
    <phoneticPr fontId="11" type="noConversion"/>
  </si>
  <si>
    <t>March, 2022</t>
    <phoneticPr fontId="11" type="noConversion"/>
  </si>
  <si>
    <t>December, 2021</t>
    <phoneticPr fontId="11" type="noConversion"/>
  </si>
  <si>
    <t>September, 2021</t>
    <phoneticPr fontId="11" type="noConversion"/>
  </si>
  <si>
    <t>June, 2021</t>
    <phoneticPr fontId="11" type="noConversion"/>
  </si>
  <si>
    <t>March, 2021</t>
    <phoneticPr fontId="11" type="noConversion"/>
  </si>
  <si>
    <t>December, 2020</t>
    <phoneticPr fontId="11" type="noConversion"/>
  </si>
  <si>
    <t>September, 2020</t>
    <phoneticPr fontId="11" type="noConversion"/>
  </si>
  <si>
    <t>June, 2020</t>
    <phoneticPr fontId="11" type="noConversion"/>
  </si>
  <si>
    <t>March, 2020</t>
    <phoneticPr fontId="11" type="noConversion"/>
  </si>
  <si>
    <t>December, 2019</t>
    <phoneticPr fontId="11" type="noConversion"/>
  </si>
  <si>
    <t>September, 2019</t>
    <phoneticPr fontId="11" type="noConversion"/>
  </si>
  <si>
    <t>June, 2019</t>
    <phoneticPr fontId="11" type="noConversion"/>
  </si>
  <si>
    <t>March, 2019</t>
    <phoneticPr fontId="11" type="noConversion"/>
  </si>
  <si>
    <t>December, 2018</t>
    <phoneticPr fontId="11" type="noConversion"/>
  </si>
  <si>
    <t>September, 2018</t>
    <phoneticPr fontId="11" type="noConversion"/>
  </si>
  <si>
    <t>June, 2018</t>
    <phoneticPr fontId="11" type="noConversion"/>
  </si>
  <si>
    <t>March, 2018</t>
    <phoneticPr fontId="11" type="noConversion"/>
  </si>
  <si>
    <t>December, 2017</t>
    <phoneticPr fontId="11" type="noConversion"/>
  </si>
  <si>
    <t>September, 2017</t>
    <phoneticPr fontId="11" type="noConversion"/>
  </si>
  <si>
    <t>June, 2017</t>
    <phoneticPr fontId="11" type="noConversion"/>
  </si>
  <si>
    <t>March ,2017</t>
    <phoneticPr fontId="11" type="noConversion"/>
  </si>
  <si>
    <t>December, 2016</t>
    <phoneticPr fontId="11" type="noConversion"/>
  </si>
  <si>
    <t>September ,2016</t>
    <phoneticPr fontId="11" type="noConversion"/>
  </si>
  <si>
    <t>June, 2016</t>
    <phoneticPr fontId="11" type="noConversion"/>
  </si>
  <si>
    <t>March, 2016</t>
    <phoneticPr fontId="11" type="noConversion"/>
  </si>
  <si>
    <t>June, 2015</t>
    <phoneticPr fontId="11" type="noConversion"/>
  </si>
  <si>
    <t>September, 2015</t>
    <phoneticPr fontId="11" type="noConversion"/>
  </si>
  <si>
    <t>December, 2015</t>
    <phoneticPr fontId="11" type="noConversion"/>
  </si>
  <si>
    <t>Row Labels</t>
  </si>
  <si>
    <t>Average weekly rent paid for new tenancies</t>
    <phoneticPr fontId="11" type="noConversion"/>
  </si>
  <si>
    <t xml:space="preserve">Median weekly rent paid for new tenancies </t>
    <phoneticPr fontId="11" type="noConversion"/>
  </si>
  <si>
    <t>Reflections on Generative AI Use</t>
    <phoneticPr fontId="11" type="noConversion"/>
  </si>
  <si>
    <t>21/12 Carawa St</t>
  </si>
  <si>
    <t>5/45 Warren St</t>
  </si>
  <si>
    <t>7/88 Hiron St</t>
  </si>
  <si>
    <t>10/33 Austral St</t>
  </si>
  <si>
    <t>11 Carmody Rd</t>
  </si>
  <si>
    <t>18/77 Blair Dr</t>
  </si>
  <si>
    <t>14/55 Dell Rd</t>
  </si>
  <si>
    <t>Insight to Lina:</t>
    <phoneticPr fontId="11" type="noConversion"/>
  </si>
  <si>
    <t>Without major changes, use ChatGPT-4 to generate 7 property records about St Lucia. In addiiton, the data is base on the original dataset, use simulated addresses. I assure that use generative AI to test data and make analysis.</t>
    <phoneticPr fontId="11" type="noConversion"/>
  </si>
  <si>
    <r>
      <rPr>
        <b/>
        <sz val="12"/>
        <color theme="1"/>
        <rFont val="Times New Roman "/>
        <family val="1"/>
        <charset val="136"/>
      </rPr>
      <t>Note</t>
    </r>
    <r>
      <rPr>
        <sz val="12"/>
        <color theme="1"/>
        <rFont val="Times New Roman "/>
        <family val="1"/>
        <charset val="136"/>
      </rPr>
      <t>: Student numbers are eight digits and do NOT begin with an 's'.</t>
    </r>
  </si>
  <si>
    <t>Office Location</t>
  </si>
  <si>
    <t>Average of Weekly Rent</t>
  </si>
  <si>
    <t>Standard Bookings</t>
    <phoneticPr fontId="11" type="noConversion"/>
  </si>
  <si>
    <t>Current bookings + No change</t>
  </si>
  <si>
    <t>Lower bookings + No change</t>
  </si>
  <si>
    <t>Lower bookings + Cleaning costs increase</t>
  </si>
  <si>
    <t>Higher bookings + Employee workload increase</t>
  </si>
  <si>
    <t>Maximum bookings + Employee workload increase</t>
  </si>
  <si>
    <t>Current bookings + Employee workload increase</t>
  </si>
  <si>
    <t>Current bookings + Cleaning costs increase</t>
    <phoneticPr fontId="11" type="noConversion"/>
  </si>
  <si>
    <t>Maximum bookings + No change</t>
    <phoneticPr fontId="11" type="noConversion"/>
  </si>
  <si>
    <t>Maximum bookings + Cleaning costs increase</t>
    <phoneticPr fontId="11" type="noConversion"/>
  </si>
  <si>
    <t>Higher bookings + No change</t>
    <phoneticPr fontId="11" type="noConversion"/>
  </si>
  <si>
    <t>Higher bookings + Cleaning costs increase</t>
    <phoneticPr fontId="11" type="noConversion"/>
  </si>
  <si>
    <t>Lower bookings + Employee workload increase</t>
    <phoneticPr fontId="11" type="noConversion"/>
  </si>
  <si>
    <t xml:space="preserve">In the business model, it provides all basic and advanced information, such as employee records, Short Stay Holiday Rentals analysis, and Market Analysis by Excel without coding. It even uses different charts, a 3D map, and a heatmap to capture all useful messages. Besides that, it uses Scenario Manager to see how much profit could be earned in 12 simulations.
In the Short Stay Result sheet, it shows in which scenarios the most profit is earned. The top 4 ranks are "Maximum bookings + No change" (46,841), "Maximum bookings + Cleaning costs increase" (41,641), "Higher bookings + No change" (37,160), and "Higher bookings + Cleaning costs increase" (32,660). Besides, it shows that in the Lower bookings situation with increased employee workload, it would lose money.
However, there are some drawbacks that should be mentioned. Firstly, because functions are used to do calculations, it is easy to change values in every sheet when appending or deleting values without attention. Secondly, information is separated across each sheet, so it takes time to go through all sheets to make business decisions.
Apart from that, the Market Analysis shows the trend of the median value of weekly rent paid and the opportunities in business areas by combo chart and heatmap. In the combo chart, the line, the weekly rent paid, grew up obviously between 2020 and 2024. In other words, Yuan Yards Ltd might earn more profit per year. In the heatmap, besides the urban area of Brisbane, there are more people who would like to rent houses in Gold Coast (4217, 4220), Sunshine Coast (4551, 4558, 4573), Townsville (4810), and Cairns (4870). It means that Yuan Yards Ltd would find more customers in those areas. On the other hand, in these two models, it fails to show the house types people tend to live in and the ages of people who prefer to rent. I will recommend that Yuan Yards Ltd put more effort into areas such as Gold Coast, Sunshine Coast, Tewantin, Townsville, and Cairns. In addition, it should put other elements like the types of houses people rent and the ages of people who tend to rent into the model.
</t>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</si>
</sst>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quot;$&quot;* #,##0.00_-;_-&quot;$&quot;* &quot;-&quot;??_-;_-@_-"/>
    <numFmt numFmtId="43" formatCode="_-* #,##0.00_-;\-* #,##0.00_-;_-* &quot;-&quot;??_-;_-@_-"/>
    <numFmt numFmtId="176" formatCode="_-&quot;$&quot;* #,##0_-;\-&quot;$&quot;* #,##0_-;_-&quot;$&quot;* &quot;-&quot;??_-;_-@_-"/>
    <numFmt numFmtId="177" formatCode="_-* #,##0_-;\-* #,##0_-;_-* &quot;-&quot;??_-;_-@_-"/>
    <numFmt numFmtId="178" formatCode="0.0%"/>
    <numFmt numFmtId="179" formatCode="&quot;$&quot;#,##0"/>
  </numFmts>
  <fonts count="27">
    <font>
      <sz val="12"/>
      <color theme="1"/>
      <name val="新細明體"/>
      <family val="2"/>
      <scheme val="minor"/>
    </font>
    <font>
      <sz val="11"/>
      <color theme="1"/>
      <name val="新細明體"/>
      <family val="2"/>
      <scheme val="minor"/>
    </font>
    <font>
      <sz val="11"/>
      <color theme="1"/>
      <name val="新細明體"/>
      <family val="2"/>
      <scheme val="minor"/>
    </font>
    <font>
      <sz val="11"/>
      <color theme="1"/>
      <name val="新細明體"/>
      <family val="2"/>
      <scheme val="minor"/>
    </font>
    <font>
      <sz val="11"/>
      <color theme="1"/>
      <name val="新細明體"/>
      <family val="2"/>
      <scheme val="minor"/>
    </font>
    <font>
      <b/>
      <sz val="12"/>
      <color theme="1"/>
      <name val="新細明體"/>
      <family val="2"/>
      <scheme val="minor"/>
    </font>
    <font>
      <sz val="11"/>
      <color theme="1"/>
      <name val="新細明體"/>
      <family val="2"/>
      <scheme val="minor"/>
    </font>
    <font>
      <b/>
      <sz val="11"/>
      <color theme="1"/>
      <name val="新細明體"/>
      <family val="2"/>
      <scheme val="minor"/>
    </font>
    <font>
      <sz val="12"/>
      <color theme="1"/>
      <name val="新細明體"/>
      <family val="2"/>
      <scheme val="minor"/>
    </font>
    <font>
      <sz val="8"/>
      <name val="新細明體"/>
      <family val="2"/>
      <scheme val="minor"/>
    </font>
    <font>
      <sz val="11"/>
      <color theme="0"/>
      <name val="新細明體"/>
      <family val="2"/>
      <scheme val="minor"/>
    </font>
    <font>
      <sz val="9"/>
      <name val="新細明體"/>
      <family val="3"/>
      <charset val="136"/>
      <scheme val="minor"/>
    </font>
    <font>
      <b/>
      <sz val="12"/>
      <color theme="1"/>
      <name val="新細明體"/>
      <family val="1"/>
      <charset val="136"/>
      <scheme val="minor"/>
    </font>
    <font>
      <b/>
      <sz val="12"/>
      <color indexed="18"/>
      <name val="新細明體"/>
      <family val="2"/>
      <scheme val="minor"/>
    </font>
    <font>
      <b/>
      <sz val="12"/>
      <name val="Times New Roman"/>
      <family val="1"/>
    </font>
    <font>
      <b/>
      <sz val="12"/>
      <color theme="1"/>
      <name val="Times New Roman"/>
      <family val="1"/>
    </font>
    <font>
      <sz val="12"/>
      <color theme="1"/>
      <name val="Times New Roman"/>
      <family val="1"/>
    </font>
    <font>
      <sz val="12"/>
      <name val="Times New Roman"/>
      <family val="1"/>
    </font>
    <font>
      <sz val="10"/>
      <name val="Times New Roman"/>
      <family val="1"/>
    </font>
    <font>
      <b/>
      <sz val="12"/>
      <color theme="1"/>
      <name val="Times New Roman "/>
      <family val="1"/>
      <charset val="136"/>
    </font>
    <font>
      <sz val="12"/>
      <color theme="1"/>
      <name val="Times New Roman "/>
      <family val="1"/>
      <charset val="136"/>
    </font>
    <font>
      <b/>
      <sz val="11"/>
      <color theme="0"/>
      <name val="Times New Roman "/>
      <family val="1"/>
      <charset val="136"/>
    </font>
    <font>
      <b/>
      <sz val="11"/>
      <color theme="1"/>
      <name val="Times New Roman"/>
      <family val="1"/>
    </font>
    <font>
      <sz val="11"/>
      <color theme="1"/>
      <name val="Times New Roman"/>
      <family val="1"/>
    </font>
    <font>
      <b/>
      <sz val="12"/>
      <name val="Times New Roman "/>
      <family val="1"/>
      <charset val="136"/>
    </font>
    <font>
      <sz val="12"/>
      <name val="Times New Roman "/>
      <family val="1"/>
      <charset val="136"/>
    </font>
    <font>
      <b/>
      <u/>
      <sz val="12"/>
      <color theme="1"/>
      <name val="Times New Roman "/>
      <family val="1"/>
      <charset val="136"/>
    </font>
  </fonts>
  <fills count="4">
    <fill>
      <patternFill patternType="none"/>
    </fill>
    <fill>
      <patternFill patternType="gray125"/>
    </fill>
    <fill>
      <patternFill patternType="solid">
        <fgColor theme="9" tint="0.39997558519241921"/>
        <bgColor indexed="64"/>
      </patternFill>
    </fill>
    <fill>
      <patternFill patternType="solid">
        <fgColor theme="4"/>
      </patternFill>
    </fill>
  </fills>
  <borders count="14">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indexed="23"/>
      </top>
      <bottom style="medium">
        <color indexed="23"/>
      </bottom>
      <diagonal/>
    </border>
    <border>
      <left/>
      <right/>
      <top style="thin">
        <color indexed="23"/>
      </top>
      <bottom style="medium">
        <color indexed="23"/>
      </bottom>
      <diagonal/>
    </border>
    <border>
      <left/>
      <right/>
      <top style="thin">
        <color indexed="23"/>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6">
    <xf numFmtId="0" fontId="0" fillId="0" borderId="0"/>
    <xf numFmtId="0" fontId="4" fillId="0" borderId="0"/>
    <xf numFmtId="43" fontId="8" fillId="0" borderId="0" applyFont="0" applyFill="0" applyBorder="0" applyAlignment="0" applyProtection="0"/>
    <xf numFmtId="0" fontId="10" fillId="3" borderId="0" applyNumberFormat="0" applyBorder="0" applyAlignment="0" applyProtection="0"/>
    <xf numFmtId="44" fontId="8" fillId="0" borderId="0" applyFont="0" applyFill="0" applyBorder="0" applyAlignment="0" applyProtection="0">
      <alignment vertical="center"/>
    </xf>
    <xf numFmtId="9" fontId="8" fillId="0" borderId="0" applyFont="0" applyFill="0" applyBorder="0" applyAlignment="0" applyProtection="0">
      <alignment vertical="center"/>
    </xf>
  </cellStyleXfs>
  <cellXfs count="91">
    <xf numFmtId="0" fontId="0" fillId="0" borderId="0" xfId="0"/>
    <xf numFmtId="0" fontId="5" fillId="0" borderId="1" xfId="0" applyFont="1" applyBorder="1"/>
    <xf numFmtId="0" fontId="0" fillId="0" borderId="1" xfId="0" applyBorder="1"/>
    <xf numFmtId="0" fontId="6" fillId="0" borderId="1" xfId="0" applyFont="1" applyBorder="1"/>
    <xf numFmtId="0" fontId="4" fillId="0" borderId="0" xfId="1"/>
    <xf numFmtId="43" fontId="0" fillId="0" borderId="0" xfId="2" applyFont="1"/>
    <xf numFmtId="0" fontId="3" fillId="0" borderId="0" xfId="1" applyFont="1"/>
    <xf numFmtId="177" fontId="0" fillId="0" borderId="1" xfId="2" applyNumberFormat="1" applyFont="1" applyBorder="1"/>
    <xf numFmtId="0" fontId="0" fillId="0" borderId="0" xfId="0" applyAlignment="1">
      <alignment vertical="center"/>
    </xf>
    <xf numFmtId="43" fontId="0" fillId="0" borderId="1" xfId="2" applyFont="1" applyBorder="1"/>
    <xf numFmtId="0" fontId="2" fillId="0" borderId="0" xfId="1" applyFont="1"/>
    <xf numFmtId="0" fontId="0" fillId="0" borderId="0" xfId="0" applyAlignment="1">
      <alignment vertical="center" wrapText="1"/>
    </xf>
    <xf numFmtId="0" fontId="12" fillId="0" borderId="0" xfId="0" applyFont="1"/>
    <xf numFmtId="0" fontId="15" fillId="0" borderId="0" xfId="0" applyFont="1"/>
    <xf numFmtId="0" fontId="16" fillId="0" borderId="0" xfId="0" applyFont="1"/>
    <xf numFmtId="0" fontId="16" fillId="0" borderId="0" xfId="0" applyFont="1" applyAlignment="1">
      <alignment horizontal="center"/>
    </xf>
    <xf numFmtId="0" fontId="1" fillId="0" borderId="1" xfId="0" applyFont="1" applyBorder="1"/>
    <xf numFmtId="0" fontId="1" fillId="0" borderId="1" xfId="0" applyFont="1" applyBorder="1" applyAlignment="1">
      <alignment textRotation="90"/>
    </xf>
    <xf numFmtId="0" fontId="1" fillId="0" borderId="0" xfId="0" applyFont="1"/>
    <xf numFmtId="0" fontId="0" fillId="0" borderId="4" xfId="0" applyBorder="1"/>
    <xf numFmtId="0" fontId="13" fillId="0" borderId="3" xfId="0" applyFont="1" applyBorder="1" applyAlignment="1">
      <alignment horizontal="center"/>
    </xf>
    <xf numFmtId="0" fontId="0" fillId="0" borderId="5" xfId="0" applyBorder="1"/>
    <xf numFmtId="177" fontId="16" fillId="0" borderId="0" xfId="2" applyNumberFormat="1" applyFont="1"/>
    <xf numFmtId="0" fontId="17" fillId="0" borderId="0" xfId="0" applyFont="1" applyAlignment="1">
      <alignment vertical="center"/>
    </xf>
    <xf numFmtId="179" fontId="18" fillId="0" borderId="0" xfId="0" applyNumberFormat="1" applyFont="1" applyAlignment="1">
      <alignment horizontal="right" vertical="center"/>
    </xf>
    <xf numFmtId="3" fontId="18" fillId="0" borderId="0" xfId="0" applyNumberFormat="1" applyFont="1" applyAlignment="1">
      <alignment vertical="center"/>
    </xf>
    <xf numFmtId="0" fontId="15" fillId="0" borderId="0" xfId="0" applyFont="1" applyAlignment="1">
      <alignment vertical="center" wrapText="1"/>
    </xf>
    <xf numFmtId="0" fontId="16" fillId="0" borderId="0" xfId="0" applyFont="1" applyAlignment="1">
      <alignment vertical="center" wrapText="1"/>
    </xf>
    <xf numFmtId="0" fontId="16" fillId="0" borderId="0" xfId="0" applyFont="1" applyAlignment="1">
      <alignment vertical="center"/>
    </xf>
    <xf numFmtId="0" fontId="7" fillId="0" borderId="1" xfId="0" applyFont="1" applyBorder="1"/>
    <xf numFmtId="0" fontId="20" fillId="0" borderId="0" xfId="0" applyFont="1"/>
    <xf numFmtId="0" fontId="20" fillId="0" borderId="1" xfId="0" applyFont="1" applyBorder="1"/>
    <xf numFmtId="0" fontId="15" fillId="0" borderId="1" xfId="0" applyFont="1" applyBorder="1" applyAlignment="1">
      <alignment horizontal="center"/>
    </xf>
    <xf numFmtId="0" fontId="15" fillId="0" borderId="1" xfId="0" applyFont="1" applyBorder="1"/>
    <xf numFmtId="0" fontId="22" fillId="0" borderId="1" xfId="0" applyFont="1" applyBorder="1"/>
    <xf numFmtId="14" fontId="16" fillId="0" borderId="1" xfId="0" applyNumberFormat="1" applyFont="1" applyBorder="1"/>
    <xf numFmtId="0" fontId="23" fillId="0" borderId="1" xfId="0" applyFont="1" applyBorder="1"/>
    <xf numFmtId="0" fontId="16" fillId="0" borderId="1" xfId="0" applyFont="1" applyBorder="1"/>
    <xf numFmtId="177" fontId="16" fillId="0" borderId="1" xfId="2" applyNumberFormat="1" applyFont="1" applyBorder="1"/>
    <xf numFmtId="178" fontId="16" fillId="0" borderId="1" xfId="5" applyNumberFormat="1" applyFont="1" applyBorder="1" applyAlignment="1"/>
    <xf numFmtId="176" fontId="16" fillId="0" borderId="1" xfId="4" applyNumberFormat="1" applyFont="1" applyBorder="1" applyAlignment="1"/>
    <xf numFmtId="0" fontId="16" fillId="0" borderId="1" xfId="0" applyFont="1" applyBorder="1" applyAlignment="1">
      <alignment horizontal="center"/>
    </xf>
    <xf numFmtId="10" fontId="16" fillId="0" borderId="1" xfId="0" applyNumberFormat="1" applyFont="1" applyBorder="1"/>
    <xf numFmtId="0" fontId="16" fillId="0" borderId="1" xfId="0" applyFont="1" applyBorder="1" applyAlignment="1">
      <alignment vertical="center" wrapText="1"/>
    </xf>
    <xf numFmtId="10" fontId="16" fillId="0" borderId="1" xfId="0" applyNumberFormat="1" applyFont="1" applyBorder="1" applyAlignment="1">
      <alignment vertical="center" wrapText="1"/>
    </xf>
    <xf numFmtId="0" fontId="14" fillId="0" borderId="0" xfId="0" applyFont="1"/>
    <xf numFmtId="0" fontId="17" fillId="0" borderId="0" xfId="0" applyFont="1"/>
    <xf numFmtId="14" fontId="17" fillId="0" borderId="0" xfId="0" applyNumberFormat="1" applyFont="1"/>
    <xf numFmtId="177" fontId="17" fillId="0" borderId="0" xfId="2" applyNumberFormat="1" applyFont="1" applyFill="1" applyBorder="1"/>
    <xf numFmtId="43" fontId="17" fillId="0" borderId="0" xfId="2" applyFont="1" applyFill="1" applyBorder="1"/>
    <xf numFmtId="43" fontId="17" fillId="0" borderId="0" xfId="0" applyNumberFormat="1" applyFont="1"/>
    <xf numFmtId="177" fontId="17" fillId="0" borderId="0" xfId="0" applyNumberFormat="1" applyFont="1"/>
    <xf numFmtId="0" fontId="20" fillId="0" borderId="0" xfId="0" pivotButton="1" applyFont="1"/>
    <xf numFmtId="0" fontId="20" fillId="0" borderId="0" xfId="0" applyFont="1" applyAlignment="1">
      <alignment horizontal="left"/>
    </xf>
    <xf numFmtId="176" fontId="20" fillId="0" borderId="0" xfId="0" applyNumberFormat="1" applyFont="1"/>
    <xf numFmtId="0" fontId="24" fillId="0" borderId="1" xfId="0" applyFont="1" applyBorder="1"/>
    <xf numFmtId="0" fontId="25" fillId="0" borderId="1" xfId="0" applyFont="1" applyBorder="1"/>
    <xf numFmtId="177" fontId="25" fillId="0" borderId="1" xfId="2" applyNumberFormat="1" applyFont="1" applyBorder="1"/>
    <xf numFmtId="43" fontId="20" fillId="0" borderId="0" xfId="2" applyFont="1"/>
    <xf numFmtId="43" fontId="0" fillId="0" borderId="6" xfId="0" pivotButton="1" applyNumberFormat="1" applyBorder="1"/>
    <xf numFmtId="43" fontId="0" fillId="0" borderId="7" xfId="0" applyNumberFormat="1" applyBorder="1"/>
    <xf numFmtId="43" fontId="0" fillId="0" borderId="8" xfId="0" applyNumberFormat="1" applyBorder="1"/>
    <xf numFmtId="43" fontId="0" fillId="0" borderId="6" xfId="0" applyNumberFormat="1" applyBorder="1"/>
    <xf numFmtId="43" fontId="0" fillId="0" borderId="9" xfId="0" applyNumberFormat="1" applyBorder="1"/>
    <xf numFmtId="43" fontId="0" fillId="0" borderId="10" xfId="0" applyNumberFormat="1" applyBorder="1"/>
    <xf numFmtId="43" fontId="0" fillId="0" borderId="6" xfId="0" applyNumberFormat="1" applyBorder="1" applyAlignment="1">
      <alignment horizontal="left"/>
    </xf>
    <xf numFmtId="43" fontId="0" fillId="0" borderId="11" xfId="0" applyNumberFormat="1" applyBorder="1" applyAlignment="1">
      <alignment horizontal="left"/>
    </xf>
    <xf numFmtId="43" fontId="0" fillId="0" borderId="11" xfId="0" applyNumberFormat="1" applyBorder="1"/>
    <xf numFmtId="43" fontId="0" fillId="0" borderId="12" xfId="0" applyNumberFormat="1" applyBorder="1"/>
    <xf numFmtId="43" fontId="0" fillId="0" borderId="13" xfId="0" applyNumberFormat="1" applyBorder="1"/>
    <xf numFmtId="0" fontId="6" fillId="0" borderId="0" xfId="0" applyFont="1"/>
    <xf numFmtId="3" fontId="0" fillId="0" borderId="1" xfId="0" applyNumberFormat="1" applyBorder="1"/>
    <xf numFmtId="9" fontId="0" fillId="0" borderId="1" xfId="5" applyFont="1" applyFill="1" applyBorder="1" applyAlignment="1"/>
    <xf numFmtId="9" fontId="0" fillId="0" borderId="1" xfId="0" applyNumberFormat="1" applyBorder="1"/>
    <xf numFmtId="0" fontId="26" fillId="0" borderId="0" xfId="0" applyFont="1"/>
    <xf numFmtId="0" fontId="20" fillId="2" borderId="0" xfId="0" applyFont="1" applyFill="1" applyAlignment="1">
      <alignment vertical="top" wrapText="1"/>
    </xf>
    <xf numFmtId="0" fontId="20" fillId="0" borderId="0" xfId="0" applyFont="1" applyAlignment="1">
      <alignment vertical="top" wrapText="1"/>
    </xf>
    <xf numFmtId="0" fontId="21" fillId="3" borderId="1" xfId="3" applyFont="1" applyBorder="1" applyAlignment="1">
      <alignment horizontal="center"/>
    </xf>
    <xf numFmtId="0" fontId="20" fillId="0" borderId="1" xfId="0" applyFont="1" applyBorder="1" applyAlignment="1">
      <alignment horizontal="left" vertical="top" wrapText="1"/>
    </xf>
    <xf numFmtId="0" fontId="20" fillId="0" borderId="1" xfId="0" applyFont="1" applyBorder="1" applyAlignment="1">
      <alignment horizontal="left" vertical="top"/>
    </xf>
    <xf numFmtId="0" fontId="20" fillId="0" borderId="1" xfId="0" applyFont="1" applyBorder="1" applyAlignment="1">
      <alignment horizontal="center"/>
    </xf>
    <xf numFmtId="0" fontId="19" fillId="0" borderId="1" xfId="0" applyFont="1" applyBorder="1" applyAlignment="1">
      <alignment horizontal="center"/>
    </xf>
    <xf numFmtId="0" fontId="20" fillId="0" borderId="1" xfId="0" applyFont="1" applyBorder="1" applyAlignment="1">
      <alignment horizontal="left" vertical="center" wrapText="1"/>
    </xf>
    <xf numFmtId="0" fontId="15" fillId="0" borderId="0" xfId="0" applyFont="1" applyAlignment="1">
      <alignment horizontal="center"/>
    </xf>
    <xf numFmtId="0" fontId="15" fillId="0" borderId="1" xfId="0" applyFont="1" applyBorder="1" applyAlignment="1">
      <alignment horizontal="center"/>
    </xf>
    <xf numFmtId="0" fontId="22" fillId="0" borderId="1" xfId="0" applyFont="1" applyBorder="1" applyAlignment="1">
      <alignment horizontal="center"/>
    </xf>
    <xf numFmtId="0" fontId="5" fillId="0" borderId="2" xfId="0" applyFont="1" applyBorder="1" applyAlignment="1">
      <alignment horizontal="center"/>
    </xf>
    <xf numFmtId="0" fontId="5" fillId="0" borderId="1" xfId="0" applyFont="1" applyBorder="1" applyAlignment="1">
      <alignment horizontal="center"/>
    </xf>
    <xf numFmtId="0" fontId="5" fillId="0" borderId="0" xfId="0" applyFont="1" applyAlignment="1">
      <alignment horizontal="center"/>
    </xf>
    <xf numFmtId="0" fontId="19" fillId="0" borderId="0" xfId="0" applyFont="1" applyAlignment="1">
      <alignment horizontal="center"/>
    </xf>
    <xf numFmtId="0" fontId="20" fillId="2" borderId="0" xfId="0" applyFont="1" applyFill="1" applyAlignment="1">
      <alignment horizontal="left" vertical="top" wrapText="1"/>
    </xf>
  </cellXfs>
  <cellStyles count="6">
    <cellStyle name="Accent1" xfId="3" builtinId="29"/>
    <cellStyle name="Comma" xfId="2" builtinId="3"/>
    <cellStyle name="Currency" xfId="4" builtinId="4"/>
    <cellStyle name="Normal" xfId="0" builtinId="0"/>
    <cellStyle name="Normal 2" xfId="1" xr:uid="{43C3A905-F646-4A26-AED8-EA423E67951A}"/>
    <cellStyle name="Per cent" xfId="5" builtinId="5"/>
  </cellStyles>
  <dxfs count="119">
    <dxf>
      <font>
        <color theme="0"/>
      </font>
      <fill>
        <patternFill>
          <bgColor rgb="FFFF0000"/>
        </patternFill>
      </fill>
    </dxf>
    <dxf>
      <fill>
        <patternFill>
          <bgColor rgb="FF00B050"/>
        </patternFill>
      </fill>
    </dxf>
    <dxf>
      <font>
        <color theme="0"/>
      </font>
      <fill>
        <patternFill>
          <bgColor rgb="FFFF0000"/>
        </patternFill>
      </fill>
    </dxf>
    <dxf>
      <fill>
        <patternFill>
          <bgColor rgb="FF00B05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FF0000"/>
        </patternFill>
      </fill>
    </dxf>
    <dxf>
      <fill>
        <patternFill>
          <bgColor rgb="FF00B050"/>
        </patternFill>
      </fill>
    </dxf>
    <dxf>
      <font>
        <color theme="0"/>
      </font>
      <fill>
        <patternFill>
          <bgColor rgb="FF0070C0"/>
        </patternFill>
      </fill>
    </dxf>
    <dxf>
      <fill>
        <patternFill>
          <bgColor rgb="FFFFFF00"/>
        </patternFill>
      </fill>
    </dxf>
    <dxf>
      <font>
        <color theme="0"/>
      </font>
      <fill>
        <patternFill>
          <bgColor rgb="FFFF0000"/>
        </patternFill>
      </fill>
    </dxf>
    <dxf>
      <fill>
        <patternFill>
          <bgColor rgb="FF00B05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FF0000"/>
        </patternFill>
      </fill>
    </dxf>
    <dxf>
      <fill>
        <patternFill>
          <bgColor rgb="FF00B05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FF0000"/>
        </patternFill>
      </fill>
    </dxf>
    <dxf>
      <fill>
        <patternFill>
          <bgColor rgb="FF00B05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FF0000"/>
        </patternFill>
      </fill>
    </dxf>
    <dxf>
      <fill>
        <patternFill>
          <bgColor rgb="FF00B05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FF0000"/>
        </patternFill>
      </fill>
    </dxf>
    <dxf>
      <fill>
        <patternFill>
          <bgColor rgb="FF00B050"/>
        </patternFill>
      </fill>
    </dxf>
    <dxf>
      <font>
        <color theme="0"/>
      </font>
      <fill>
        <patternFill>
          <bgColor rgb="FF0070C0"/>
        </patternFill>
      </fill>
    </dxf>
    <dxf>
      <fill>
        <patternFill>
          <bgColor rgb="FFFFFF00"/>
        </patternFill>
      </fill>
    </dxf>
    <dxf>
      <font>
        <color theme="0"/>
      </font>
      <fill>
        <patternFill>
          <bgColor rgb="FFFF0000"/>
        </patternFill>
      </fill>
    </dxf>
    <dxf>
      <fill>
        <patternFill>
          <bgColor rgb="FF00B050"/>
        </patternFill>
      </fill>
    </dxf>
    <dxf>
      <font>
        <color theme="0"/>
      </font>
      <fill>
        <patternFill>
          <bgColor theme="4"/>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ont>
        <color theme="0"/>
      </font>
      <fill>
        <patternFill>
          <bgColor rgb="FF0070C0"/>
        </patternFill>
      </fill>
    </dxf>
    <dxf>
      <fill>
        <patternFill>
          <bgColor rgb="FFFFFF00"/>
        </patternFill>
      </fill>
    </dxf>
    <dxf>
      <fill>
        <patternFill>
          <bgColor rgb="FFFFFF00"/>
        </patternFill>
      </fill>
    </dxf>
    <dxf>
      <font>
        <color theme="0"/>
      </font>
      <fill>
        <patternFill>
          <bgColor rgb="FFFF0000"/>
        </patternFill>
      </fill>
    </dxf>
    <dxf>
      <fill>
        <patternFill>
          <bgColor rgb="FF00B050"/>
        </patternFill>
      </fill>
    </dxf>
    <dxf>
      <font>
        <color theme="0"/>
      </font>
      <fill>
        <patternFill>
          <bgColor rgb="FF0070C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val="0"/>
        <i val="0"/>
        <strike val="0"/>
        <condense val="0"/>
        <extend val="0"/>
        <outline val="0"/>
        <shadow val="0"/>
        <u val="none"/>
        <vertAlign val="baseline"/>
        <sz val="12"/>
        <color theme="1"/>
        <name val="Times New Roman"/>
        <family val="1"/>
        <scheme val="none"/>
      </font>
      <numFmt numFmtId="177" formatCode="_-* #,##0_-;\-* #,##0_-;_-* &quot;-&quot;??_-;_-@_-"/>
    </dxf>
    <dxf>
      <font>
        <b val="0"/>
        <i val="0"/>
        <strike val="0"/>
        <condense val="0"/>
        <extend val="0"/>
        <outline val="0"/>
        <shadow val="0"/>
        <u val="none"/>
        <vertAlign val="baseline"/>
        <sz val="12"/>
        <color theme="1"/>
        <name val="Times New Roman"/>
        <family val="1"/>
        <scheme val="none"/>
      </font>
      <numFmt numFmtId="177" formatCode="_-* #,##0_-;\-* #,##0_-;_-* &quot;-&quot;??_-;_-@_-"/>
    </dxf>
    <dxf>
      <font>
        <b val="0"/>
        <strike val="0"/>
        <outline val="0"/>
        <shadow val="0"/>
        <u val="none"/>
        <vertAlign val="baseline"/>
        <sz val="12"/>
        <color theme="1"/>
        <name val="Times New Roman"/>
        <family val="1"/>
        <scheme val="none"/>
      </font>
    </dxf>
    <dxf>
      <font>
        <b val="0"/>
        <strike val="0"/>
        <outline val="0"/>
        <shadow val="0"/>
        <u val="none"/>
        <vertAlign val="baseline"/>
        <sz val="12"/>
        <color theme="1"/>
        <name val="Times New Roman"/>
        <family val="1"/>
        <scheme val="none"/>
      </font>
    </dxf>
    <dxf>
      <font>
        <b val="0"/>
        <strike val="0"/>
        <outline val="0"/>
        <shadow val="0"/>
        <u val="none"/>
        <vertAlign val="baseline"/>
        <sz val="12"/>
        <color theme="1"/>
        <name val="Times New Roman"/>
        <family val="1"/>
        <scheme val="none"/>
      </font>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font>
        <name val="Times New Roman "/>
        <family val="1"/>
        <charset val="136"/>
        <scheme val="none"/>
      </font>
    </dxf>
    <dxf>
      <font>
        <name val="Times New Roman "/>
        <family val="1"/>
        <charset val="136"/>
        <scheme val="none"/>
      </font>
    </dxf>
    <dxf>
      <font>
        <name val="Times New Roman "/>
        <family val="1"/>
        <charset val="136"/>
        <scheme val="none"/>
      </font>
    </dxf>
    <dxf>
      <font>
        <name val="Times New Roman "/>
        <family val="1"/>
        <charset val="136"/>
        <scheme val="none"/>
      </font>
    </dxf>
    <dxf>
      <font>
        <name val="Times New Roman "/>
        <family val="1"/>
        <charset val="136"/>
        <scheme val="none"/>
      </font>
    </dxf>
    <dxf>
      <font>
        <name val="Times New Roman "/>
        <family val="1"/>
        <charset val="136"/>
        <scheme val="none"/>
      </font>
    </dxf>
    <dxf>
      <numFmt numFmtId="176" formatCode="_-&quot;$&quot;* #,##0_-;\-&quot;$&quot;* #,##0_-;_-&quot;$&quot;* &quot;-&quot;??_-;_-@_-"/>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2.xml"/><Relationship Id="rId18" Type="http://schemas.openxmlformats.org/officeDocument/2006/relationships/worksheet" Target="worksheets/sheet16.xml"/><Relationship Id="rId26" Type="http://schemas.openxmlformats.org/officeDocument/2006/relationships/styles" Target="styles.xml"/><Relationship Id="rId39"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worksheet" Target="worksheets/sheet19.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5.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worksheet" Target="worksheets/sheet14.xml"/><Relationship Id="rId20" Type="http://schemas.openxmlformats.org/officeDocument/2006/relationships/worksheet" Target="worksheets/sheet18.xml"/><Relationship Id="rId29" Type="http://schemas.openxmlformats.org/officeDocument/2006/relationships/powerPivotData" Target="model/item.data"/><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worksheet" Target="worksheets/sheet10.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worksheet" Target="worksheets/sheet13.xml"/><Relationship Id="rId23" Type="http://schemas.openxmlformats.org/officeDocument/2006/relationships/pivotCacheDefinition" Target="pivotCache/pivotCacheDefinition2.xml"/><Relationship Id="rId28" Type="http://schemas.openxmlformats.org/officeDocument/2006/relationships/sheetMetadata" Target="metadata.xml"/><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worksheet" Target="worksheets/sheet9.xml"/><Relationship Id="rId19" Type="http://schemas.openxmlformats.org/officeDocument/2006/relationships/worksheet" Target="worksheets/sheet17.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2.xml"/><Relationship Id="rId22" Type="http://schemas.openxmlformats.org/officeDocument/2006/relationships/pivotCacheDefinition" Target="pivotCache/pivotCacheDefinition1.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worksheet" Target="worksheets/sheet7.xml"/><Relationship Id="rId5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[BISM7202_Huang_49343827.xlsx.xlsx]Office Location Analysis!PivotTable2</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r>
              <a:rPr lang="en-US" altLang="zh-TW" sz="1800" b="1">
                <a:latin typeface="Arial Unicode MS" panose="020B0604020202020204" pitchFamily="34" charset="-120"/>
                <a:ea typeface="Arial Unicode MS" panose="020B0604020202020204" pitchFamily="34" charset="-120"/>
                <a:cs typeface="Arial Unicode MS" panose="020B0604020202020204" pitchFamily="34" charset="-120"/>
              </a:rPr>
              <a:t>Office Location Pie Analysis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endParaRPr lang="zh-TW"/>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'Office Location Analysis'!$C$3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06-4039-80C4-F3393AB27B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06-4039-80C4-F3393AB27B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06-4039-80C4-F3393AB27B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06-4039-80C4-F3393AB27BE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606-4039-80C4-F3393AB27BE8}"/>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'Office Location Analysis'!$B$4:$B$9</c:f>
              <c:strCache>
                <c:ptCount val="5"/>
                <c:pt idx="0">
                  <c:v>Ashgrove</c:v>
                </c:pt>
                <c:pt idx="1">
                  <c:v>Corinda</c:v>
                </c:pt>
                <c:pt idx="2">
                  <c:v>Indooroopilly</c:v>
                </c:pt>
                <c:pt idx="3">
                  <c:v>Kenmore</c:v>
                </c:pt>
                <c:pt idx="4">
                  <c:v>Mount Ommaney</c:v>
                </c:pt>
              </c:strCache>
            </c:strRef>
          </c:cat>
          <c:val>
            <c:numRef>
              <c:f>'Office Location Analysis'!$C$4:$C$9</c:f>
              <c:numCache>
                <c:formatCode>_-"$"* #,##0_-;\-"$"* #,##0_-;_-"$"* "-"??_-;_-@_-</c:formatCode>
                <c:ptCount val="5"/>
                <c:pt idx="0">
                  <c:v>2171283</c:v>
                </c:pt>
                <c:pt idx="1">
                  <c:v>849724</c:v>
                </c:pt>
                <c:pt idx="2">
                  <c:v>7700990</c:v>
                </c:pt>
                <c:pt idx="3">
                  <c:v>1634047</c:v>
                </c:pt>
                <c:pt idx="4">
                  <c:v>1070850</c:v>
                </c:pt>
              </c:numCache>
            </c:numRef>
          </c:val>
          <c:extLst>
            <c:ext xmlns:c16="http://schemas.microsoft.com/office/drawing/2014/chart" uri="{C3380CC4-5D6E-409C-BE32-E72D297353CC}">
              <c16:uniqueId val="{0000000A-A606-4039-80C4-F3393AB27BE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[BISM7202_Huang_49343827.xlsx.xlsx]Property Analysis!PivotTable18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ltLang="zh-TW" sz="1400" b="0" i="0" u="none" strike="noStrike" baseline="0"/>
              <a:t>Average Weekly Rent by Suburb and Dwelling Type</a:t>
            </a:r>
            <a:endParaRPr lang="en-AU" altLang="zh-TW"/>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ltLang="zh-TW"/>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'Property Analysis'!$B$3:$B$4</c:f>
              <c:strCache>
                <c:ptCount val="1"/>
                <c:pt idx="0">
                  <c:v>YY-LOC-01</c:v>
                </c:pt>
              </c:strCache>
            </c:strRef>
          </c:tx>
          <c:spPr>
            <a:solidFill>
              <a:schemeClr val="accent1"/>
            </a:solidFill>
            <a:ln>
              <a:noFill/>
            </a:ln>
            <a:effectLst/>
          </c:spPr>
          <c:invertIfNegative val="0"/>
          <c:cat>
            <c:strRef>
              <c:f>'Property Analysis'!$A$5:$A$13</c:f>
              <c:strCache>
                <c:ptCount val="8"/>
                <c:pt idx="0">
                  <c:v>Boarding House</c:v>
                </c:pt>
                <c:pt idx="1">
                  <c:v>Flat</c:v>
                </c:pt>
                <c:pt idx="2">
                  <c:v>House</c:v>
                </c:pt>
                <c:pt idx="3">
                  <c:v>House Boat</c:v>
                </c:pt>
                <c:pt idx="4">
                  <c:v>Other</c:v>
                </c:pt>
                <c:pt idx="5">
                  <c:v>Student accommodation</c:v>
                </c:pt>
                <c:pt idx="6">
                  <c:v>Supported Accommodation</c:v>
                </c:pt>
                <c:pt idx="7">
                  <c:v>Townhouse</c:v>
                </c:pt>
              </c:strCache>
            </c:strRef>
          </c:cat>
          <c:val>
            <c:numRef>
              <c:f>'Property Analysis'!$B$5:$B$13</c:f>
              <c:numCache>
                <c:formatCode>_(* #,##0.00_);_(* \(#,##0.00\);_(* "-"??_);_(@_)</c:formatCode>
                <c:ptCount val="8"/>
                <c:pt idx="0">
                  <c:v>307.66666666666669</c:v>
                </c:pt>
                <c:pt idx="1">
                  <c:v>385.57692307692309</c:v>
                </c:pt>
                <c:pt idx="2">
                  <c:v>532.05921052631584</c:v>
                </c:pt>
                <c:pt idx="4">
                  <c:v>231.15384615384616</c:v>
                </c:pt>
                <c:pt idx="5">
                  <c:v>281.79166666666669</c:v>
                </c:pt>
                <c:pt idx="6">
                  <c:v>189</c:v>
                </c:pt>
                <c:pt idx="7">
                  <c:v>437.16666666666669</c:v>
                </c:pt>
              </c:numCache>
            </c:numRef>
          </c:val>
          <c:extLst>
            <c:ext xmlns:c16="http://schemas.microsoft.com/office/drawing/2014/chart" uri="{C3380CC4-5D6E-409C-BE32-E72D297353CC}">
              <c16:uniqueId val="{00000000-263F-4EBA-BBD7-15A0C413A8AC}"/>
            </c:ext>
          </c:extLst>
        </c:ser>
        <c:ser>
          <c:idx val="1"/>
          <c:order val="1"/>
          <c:tx>
            <c:strRef>
              <c:f>'Property Analysis'!$C$3:$C$4</c:f>
              <c:strCache>
                <c:ptCount val="1"/>
                <c:pt idx="0">
                  <c:v>YY-LOC-02</c:v>
                </c:pt>
              </c:strCache>
            </c:strRef>
          </c:tx>
          <c:spPr>
            <a:solidFill>
              <a:schemeClr val="accent2"/>
            </a:solidFill>
            <a:ln>
              <a:noFill/>
            </a:ln>
            <a:effectLst/>
          </c:spPr>
          <c:invertIfNegative val="0"/>
          <c:cat>
            <c:strRef>
              <c:f>'Property Analysis'!$A$5:$A$13</c:f>
              <c:strCache>
                <c:ptCount val="8"/>
                <c:pt idx="0">
                  <c:v>Boarding House</c:v>
                </c:pt>
                <c:pt idx="1">
                  <c:v>Flat</c:v>
                </c:pt>
                <c:pt idx="2">
                  <c:v>House</c:v>
                </c:pt>
                <c:pt idx="3">
                  <c:v>House Boat</c:v>
                </c:pt>
                <c:pt idx="4">
                  <c:v>Other</c:v>
                </c:pt>
                <c:pt idx="5">
                  <c:v>Student accommodation</c:v>
                </c:pt>
                <c:pt idx="6">
                  <c:v>Supported Accommodation</c:v>
                </c:pt>
                <c:pt idx="7">
                  <c:v>Townhouse</c:v>
                </c:pt>
              </c:strCache>
            </c:strRef>
          </c:cat>
          <c:val>
            <c:numRef>
              <c:f>'Property Analysis'!$C$5:$C$13</c:f>
              <c:numCache>
                <c:formatCode>_(* #,##0.00_);_(* \(#,##0.00\);_(* "-"??_);_(@_)</c:formatCode>
                <c:ptCount val="8"/>
                <c:pt idx="0">
                  <c:v>373</c:v>
                </c:pt>
                <c:pt idx="1">
                  <c:v>343.2</c:v>
                </c:pt>
                <c:pt idx="2">
                  <c:v>544.91566265060237</c:v>
                </c:pt>
                <c:pt idx="3">
                  <c:v>341</c:v>
                </c:pt>
                <c:pt idx="4">
                  <c:v>197</c:v>
                </c:pt>
                <c:pt idx="7">
                  <c:v>455.51851851851853</c:v>
                </c:pt>
              </c:numCache>
            </c:numRef>
          </c:val>
          <c:extLst>
            <c:ext xmlns:c16="http://schemas.microsoft.com/office/drawing/2014/chart" uri="{C3380CC4-5D6E-409C-BE32-E72D297353CC}">
              <c16:uniqueId val="{00000001-263F-4EBA-BBD7-15A0C413A8AC}"/>
            </c:ext>
          </c:extLst>
        </c:ser>
        <c:ser>
          <c:idx val="2"/>
          <c:order val="2"/>
          <c:tx>
            <c:strRef>
              <c:f>'Property Analysis'!$D$3:$D$4</c:f>
              <c:strCache>
                <c:ptCount val="1"/>
                <c:pt idx="0">
                  <c:v>YY-LOC-03</c:v>
                </c:pt>
              </c:strCache>
            </c:strRef>
          </c:tx>
          <c:spPr>
            <a:solidFill>
              <a:schemeClr val="accent3"/>
            </a:solidFill>
            <a:ln>
              <a:noFill/>
            </a:ln>
            <a:effectLst/>
          </c:spPr>
          <c:invertIfNegative val="0"/>
          <c:cat>
            <c:strRef>
              <c:f>'Property Analysis'!$A$5:$A$13</c:f>
              <c:strCache>
                <c:ptCount val="8"/>
                <c:pt idx="0">
                  <c:v>Boarding House</c:v>
                </c:pt>
                <c:pt idx="1">
                  <c:v>Flat</c:v>
                </c:pt>
                <c:pt idx="2">
                  <c:v>House</c:v>
                </c:pt>
                <c:pt idx="3">
                  <c:v>House Boat</c:v>
                </c:pt>
                <c:pt idx="4">
                  <c:v>Other</c:v>
                </c:pt>
                <c:pt idx="5">
                  <c:v>Student accommodation</c:v>
                </c:pt>
                <c:pt idx="6">
                  <c:v>Supported Accommodation</c:v>
                </c:pt>
                <c:pt idx="7">
                  <c:v>Townhouse</c:v>
                </c:pt>
              </c:strCache>
            </c:strRef>
          </c:cat>
          <c:val>
            <c:numRef>
              <c:f>'Property Analysis'!$D$5:$D$13</c:f>
              <c:numCache>
                <c:formatCode>_(* #,##0.00_);_(* \(#,##0.00\);_(* "-"??_);_(@_)</c:formatCode>
                <c:ptCount val="8"/>
                <c:pt idx="0">
                  <c:v>179</c:v>
                </c:pt>
                <c:pt idx="1">
                  <c:v>447.52499999999998</c:v>
                </c:pt>
                <c:pt idx="2">
                  <c:v>538.7421875</c:v>
                </c:pt>
                <c:pt idx="4">
                  <c:v>308.5</c:v>
                </c:pt>
                <c:pt idx="5">
                  <c:v>355.23300970873788</c:v>
                </c:pt>
                <c:pt idx="7">
                  <c:v>519.68571428571431</c:v>
                </c:pt>
              </c:numCache>
            </c:numRef>
          </c:val>
          <c:extLst>
            <c:ext xmlns:c16="http://schemas.microsoft.com/office/drawing/2014/chart" uri="{C3380CC4-5D6E-409C-BE32-E72D297353CC}">
              <c16:uniqueId val="{00000002-263F-4EBA-BBD7-15A0C413A8AC}"/>
            </c:ext>
          </c:extLst>
        </c:ser>
        <c:ser>
          <c:idx val="3"/>
          <c:order val="3"/>
          <c:tx>
            <c:strRef>
              <c:f>'Property Analysis'!$E$3:$E$4</c:f>
              <c:strCache>
                <c:ptCount val="1"/>
                <c:pt idx="0">
                  <c:v>YY-LOC-04</c:v>
                </c:pt>
              </c:strCache>
            </c:strRef>
          </c:tx>
          <c:spPr>
            <a:solidFill>
              <a:schemeClr val="accent4"/>
            </a:solidFill>
            <a:ln>
              <a:noFill/>
            </a:ln>
            <a:effectLst/>
          </c:spPr>
          <c:invertIfNegative val="0"/>
          <c:cat>
            <c:strRef>
              <c:f>'Property Analysis'!$A$5:$A$13</c:f>
              <c:strCache>
                <c:ptCount val="8"/>
                <c:pt idx="0">
                  <c:v>Boarding House</c:v>
                </c:pt>
                <c:pt idx="1">
                  <c:v>Flat</c:v>
                </c:pt>
                <c:pt idx="2">
                  <c:v>House</c:v>
                </c:pt>
                <c:pt idx="3">
                  <c:v>House Boat</c:v>
                </c:pt>
                <c:pt idx="4">
                  <c:v>Other</c:v>
                </c:pt>
                <c:pt idx="5">
                  <c:v>Student accommodation</c:v>
                </c:pt>
                <c:pt idx="6">
                  <c:v>Supported Accommodation</c:v>
                </c:pt>
                <c:pt idx="7">
                  <c:v>Townhouse</c:v>
                </c:pt>
              </c:strCache>
            </c:strRef>
          </c:cat>
          <c:val>
            <c:numRef>
              <c:f>'Property Analysis'!$E$5:$E$13</c:f>
              <c:numCache>
                <c:formatCode>_(* #,##0.00_);_(* \(#,##0.00\);_(* "-"??_);_(@_)</c:formatCode>
                <c:ptCount val="8"/>
                <c:pt idx="1">
                  <c:v>407.75</c:v>
                </c:pt>
                <c:pt idx="2">
                  <c:v>489.7042253521127</c:v>
                </c:pt>
                <c:pt idx="7">
                  <c:v>329.75</c:v>
                </c:pt>
              </c:numCache>
            </c:numRef>
          </c:val>
          <c:extLst>
            <c:ext xmlns:c16="http://schemas.microsoft.com/office/drawing/2014/chart" uri="{C3380CC4-5D6E-409C-BE32-E72D297353CC}">
              <c16:uniqueId val="{00000003-263F-4EBA-BBD7-15A0C413A8AC}"/>
            </c:ext>
          </c:extLst>
        </c:ser>
        <c:ser>
          <c:idx val="4"/>
          <c:order val="4"/>
          <c:tx>
            <c:strRef>
              <c:f>'Property Analysis'!$F$3:$F$4</c:f>
              <c:strCache>
                <c:ptCount val="1"/>
                <c:pt idx="0">
                  <c:v>YY-LOC-05</c:v>
                </c:pt>
              </c:strCache>
            </c:strRef>
          </c:tx>
          <c:spPr>
            <a:solidFill>
              <a:schemeClr val="accent5"/>
            </a:solidFill>
            <a:ln>
              <a:noFill/>
            </a:ln>
            <a:effectLst/>
          </c:spPr>
          <c:invertIfNegative val="0"/>
          <c:cat>
            <c:strRef>
              <c:f>'Property Analysis'!$A$5:$A$13</c:f>
              <c:strCache>
                <c:ptCount val="8"/>
                <c:pt idx="0">
                  <c:v>Boarding House</c:v>
                </c:pt>
                <c:pt idx="1">
                  <c:v>Flat</c:v>
                </c:pt>
                <c:pt idx="2">
                  <c:v>House</c:v>
                </c:pt>
                <c:pt idx="3">
                  <c:v>House Boat</c:v>
                </c:pt>
                <c:pt idx="4">
                  <c:v>Other</c:v>
                </c:pt>
                <c:pt idx="5">
                  <c:v>Student accommodation</c:v>
                </c:pt>
                <c:pt idx="6">
                  <c:v>Supported Accommodation</c:v>
                </c:pt>
                <c:pt idx="7">
                  <c:v>Townhouse</c:v>
                </c:pt>
              </c:strCache>
            </c:strRef>
          </c:cat>
          <c:val>
            <c:numRef>
              <c:f>'Property Analysis'!$F$5:$F$13</c:f>
              <c:numCache>
                <c:formatCode>_(* #,##0.00_);_(* \(#,##0.00\);_(* "-"??_);_(@_)</c:formatCode>
                <c:ptCount val="8"/>
                <c:pt idx="1">
                  <c:v>421.66666666666669</c:v>
                </c:pt>
                <c:pt idx="2">
                  <c:v>482.5625</c:v>
                </c:pt>
                <c:pt idx="4">
                  <c:v>165</c:v>
                </c:pt>
                <c:pt idx="5">
                  <c:v>210</c:v>
                </c:pt>
                <c:pt idx="7">
                  <c:v>458.63636363636363</c:v>
                </c:pt>
              </c:numCache>
            </c:numRef>
          </c:val>
          <c:extLst>
            <c:ext xmlns:c16="http://schemas.microsoft.com/office/drawing/2014/chart" uri="{C3380CC4-5D6E-409C-BE32-E72D297353CC}">
              <c16:uniqueId val="{00000004-263F-4EBA-BBD7-15A0C413A8AC}"/>
            </c:ext>
          </c:extLst>
        </c:ser>
        <c:dLbls>
          <c:showLegendKey val="0"/>
          <c:showVal val="0"/>
          <c:showCatName val="0"/>
          <c:showSerName val="0"/>
          <c:showPercent val="0"/>
          <c:showBubbleSize val="0"/>
        </c:dLbls>
        <c:gapWidth val="219"/>
        <c:overlap val="-27"/>
        <c:axId val="558200031"/>
        <c:axId val="558201111"/>
      </c:barChart>
      <c:catAx>
        <c:axId val="55820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558201111"/>
        <c:crosses val="autoZero"/>
        <c:auto val="1"/>
        <c:lblAlgn val="ctr"/>
        <c:lblOffset val="100"/>
        <c:noMultiLvlLbl val="0"/>
      </c:catAx>
      <c:valAx>
        <c:axId val="55820111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55820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ltLang="zh-TW"/>
              <a:t>Market Analysis-Trend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barChart>
        <c:barDir val="col"/>
        <c:grouping val="clustered"/>
        <c:varyColors val="0"/>
        <c:ser>
          <c:idx val="1"/>
          <c:order val="1"/>
          <c:tx>
            <c:strRef>
              <c:f>'Market Analysis-Trend Chart'!$A$3</c:f>
              <c:strCache>
                <c:ptCount val="1"/>
                <c:pt idx="0">
                  <c:v>Number of new bonds lodged </c:v>
                </c:pt>
              </c:strCache>
            </c:strRef>
          </c:tx>
          <c:spPr>
            <a:solidFill>
              <a:schemeClr val="accent2"/>
            </a:solidFill>
            <a:ln>
              <a:noFill/>
            </a:ln>
            <a:effectLst/>
          </c:spPr>
          <c:invertIfNegative val="0"/>
          <c:cat>
            <c:strRef>
              <c:f>'Market Analysis-Trend Chart'!$B$1:$BA$1</c:f>
              <c:strCache>
                <c:ptCount val="52"/>
                <c:pt idx="0">
                  <c:v>March, 2012</c:v>
                </c:pt>
                <c:pt idx="1">
                  <c:v>June, 2012</c:v>
                </c:pt>
                <c:pt idx="2">
                  <c:v>September, 2012</c:v>
                </c:pt>
                <c:pt idx="3">
                  <c:v>December, 2012</c:v>
                </c:pt>
                <c:pt idx="4">
                  <c:v>March, 2013</c:v>
                </c:pt>
                <c:pt idx="5">
                  <c:v>June, 2013</c:v>
                </c:pt>
                <c:pt idx="6">
                  <c:v>September, 2013</c:v>
                </c:pt>
                <c:pt idx="7">
                  <c:v>December, 2013</c:v>
                </c:pt>
                <c:pt idx="8">
                  <c:v>March, 2014</c:v>
                </c:pt>
                <c:pt idx="9">
                  <c:v>June, 2014</c:v>
                </c:pt>
                <c:pt idx="10">
                  <c:v>September, 2014</c:v>
                </c:pt>
                <c:pt idx="11">
                  <c:v>December, 2014</c:v>
                </c:pt>
                <c:pt idx="12">
                  <c:v>March, 2015</c:v>
                </c:pt>
                <c:pt idx="13">
                  <c:v>June, 2015</c:v>
                </c:pt>
                <c:pt idx="14">
                  <c:v>September, 2015</c:v>
                </c:pt>
                <c:pt idx="15">
                  <c:v>December, 2015</c:v>
                </c:pt>
                <c:pt idx="16">
                  <c:v>March, 2016</c:v>
                </c:pt>
                <c:pt idx="17">
                  <c:v>June, 2016</c:v>
                </c:pt>
                <c:pt idx="18">
                  <c:v>September ,2016</c:v>
                </c:pt>
                <c:pt idx="19">
                  <c:v>December, 2016</c:v>
                </c:pt>
                <c:pt idx="20">
                  <c:v>March ,2017</c:v>
                </c:pt>
                <c:pt idx="21">
                  <c:v>June, 2017</c:v>
                </c:pt>
                <c:pt idx="22">
                  <c:v>September, 2017</c:v>
                </c:pt>
                <c:pt idx="23">
                  <c:v>December, 2017</c:v>
                </c:pt>
                <c:pt idx="24">
                  <c:v>March, 2018</c:v>
                </c:pt>
                <c:pt idx="25">
                  <c:v>June, 2018</c:v>
                </c:pt>
                <c:pt idx="26">
                  <c:v>September, 2018</c:v>
                </c:pt>
                <c:pt idx="27">
                  <c:v>December, 2018</c:v>
                </c:pt>
                <c:pt idx="28">
                  <c:v>March, 2019</c:v>
                </c:pt>
                <c:pt idx="29">
                  <c:v>June, 2019</c:v>
                </c:pt>
                <c:pt idx="30">
                  <c:v>September, 2019</c:v>
                </c:pt>
                <c:pt idx="31">
                  <c:v>December, 2019</c:v>
                </c:pt>
                <c:pt idx="32">
                  <c:v>March, 2020</c:v>
                </c:pt>
                <c:pt idx="33">
                  <c:v>June, 2020</c:v>
                </c:pt>
                <c:pt idx="34">
                  <c:v>September, 2020</c:v>
                </c:pt>
                <c:pt idx="35">
                  <c:v>December, 2020</c:v>
                </c:pt>
                <c:pt idx="36">
                  <c:v>March, 2021</c:v>
                </c:pt>
                <c:pt idx="37">
                  <c:v>June, 2021</c:v>
                </c:pt>
                <c:pt idx="38">
                  <c:v>September, 2021</c:v>
                </c:pt>
                <c:pt idx="39">
                  <c:v>December, 2021</c:v>
                </c:pt>
                <c:pt idx="40">
                  <c:v>March, 2022</c:v>
                </c:pt>
                <c:pt idx="41">
                  <c:v>June, 2022</c:v>
                </c:pt>
                <c:pt idx="42">
                  <c:v>September, 2022</c:v>
                </c:pt>
                <c:pt idx="43">
                  <c:v>December, 2022</c:v>
                </c:pt>
                <c:pt idx="44">
                  <c:v>March, 2023</c:v>
                </c:pt>
                <c:pt idx="45">
                  <c:v>June, 2023</c:v>
                </c:pt>
                <c:pt idx="46">
                  <c:v>September, 2023</c:v>
                </c:pt>
                <c:pt idx="47">
                  <c:v>December ,2023</c:v>
                </c:pt>
                <c:pt idx="48">
                  <c:v>March, 2024</c:v>
                </c:pt>
                <c:pt idx="49">
                  <c:v>June, 2024</c:v>
                </c:pt>
                <c:pt idx="50">
                  <c:v>September, 2024</c:v>
                </c:pt>
                <c:pt idx="51">
                  <c:v>December, 2024</c:v>
                </c:pt>
              </c:strCache>
            </c:strRef>
          </c:cat>
          <c:val>
            <c:numRef>
              <c:f>'Market Analysis-Trend Chart'!$B$3:$BA$3</c:f>
              <c:numCache>
                <c:formatCode>#,##0</c:formatCode>
                <c:ptCount val="52"/>
                <c:pt idx="0">
                  <c:v>75964</c:v>
                </c:pt>
                <c:pt idx="1">
                  <c:v>59384</c:v>
                </c:pt>
                <c:pt idx="2">
                  <c:v>66235</c:v>
                </c:pt>
                <c:pt idx="3">
                  <c:v>59670</c:v>
                </c:pt>
                <c:pt idx="4">
                  <c:v>74505</c:v>
                </c:pt>
                <c:pt idx="5">
                  <c:v>59400</c:v>
                </c:pt>
                <c:pt idx="6">
                  <c:v>66879</c:v>
                </c:pt>
                <c:pt idx="7">
                  <c:v>59387</c:v>
                </c:pt>
                <c:pt idx="8">
                  <c:v>75999</c:v>
                </c:pt>
                <c:pt idx="9">
                  <c:v>60630</c:v>
                </c:pt>
                <c:pt idx="10">
                  <c:v>66937</c:v>
                </c:pt>
                <c:pt idx="11">
                  <c:v>59708</c:v>
                </c:pt>
                <c:pt idx="12">
                  <c:v>75809</c:v>
                </c:pt>
                <c:pt idx="13">
                  <c:v>61576</c:v>
                </c:pt>
                <c:pt idx="14">
                  <c:v>68501</c:v>
                </c:pt>
                <c:pt idx="15">
                  <c:v>61044</c:v>
                </c:pt>
                <c:pt idx="16">
                  <c:v>76334</c:v>
                </c:pt>
                <c:pt idx="17">
                  <c:v>60989</c:v>
                </c:pt>
                <c:pt idx="18">
                  <c:v>69815</c:v>
                </c:pt>
                <c:pt idx="19">
                  <c:v>62119</c:v>
                </c:pt>
                <c:pt idx="20">
                  <c:v>81228</c:v>
                </c:pt>
                <c:pt idx="21">
                  <c:v>63286</c:v>
                </c:pt>
                <c:pt idx="22">
                  <c:v>67431</c:v>
                </c:pt>
                <c:pt idx="23">
                  <c:v>62423</c:v>
                </c:pt>
                <c:pt idx="24">
                  <c:v>78418</c:v>
                </c:pt>
                <c:pt idx="25">
                  <c:v>64667</c:v>
                </c:pt>
                <c:pt idx="26">
                  <c:v>66720</c:v>
                </c:pt>
                <c:pt idx="27">
                  <c:v>64554</c:v>
                </c:pt>
                <c:pt idx="28">
                  <c:v>74501</c:v>
                </c:pt>
                <c:pt idx="29">
                  <c:v>61435</c:v>
                </c:pt>
                <c:pt idx="30">
                  <c:v>61602</c:v>
                </c:pt>
                <c:pt idx="31">
                  <c:v>69424</c:v>
                </c:pt>
                <c:pt idx="32">
                  <c:v>69045</c:v>
                </c:pt>
                <c:pt idx="33">
                  <c:v>68117</c:v>
                </c:pt>
                <c:pt idx="34">
                  <c:v>63295</c:v>
                </c:pt>
                <c:pt idx="35">
                  <c:v>57941</c:v>
                </c:pt>
                <c:pt idx="36">
                  <c:v>65419</c:v>
                </c:pt>
                <c:pt idx="37">
                  <c:v>51444</c:v>
                </c:pt>
                <c:pt idx="38">
                  <c:v>57237</c:v>
                </c:pt>
                <c:pt idx="39">
                  <c:v>57013</c:v>
                </c:pt>
                <c:pt idx="40">
                  <c:v>61324</c:v>
                </c:pt>
                <c:pt idx="41">
                  <c:v>56437</c:v>
                </c:pt>
                <c:pt idx="42">
                  <c:v>58611</c:v>
                </c:pt>
                <c:pt idx="43">
                  <c:v>53195</c:v>
                </c:pt>
                <c:pt idx="44">
                  <c:v>60322</c:v>
                </c:pt>
                <c:pt idx="45">
                  <c:v>54314</c:v>
                </c:pt>
                <c:pt idx="46">
                  <c:v>57958</c:v>
                </c:pt>
                <c:pt idx="47">
                  <c:v>54170</c:v>
                </c:pt>
                <c:pt idx="48">
                  <c:v>60432</c:v>
                </c:pt>
                <c:pt idx="49">
                  <c:v>52834</c:v>
                </c:pt>
                <c:pt idx="50">
                  <c:v>57906</c:v>
                </c:pt>
                <c:pt idx="51">
                  <c:v>54470</c:v>
                </c:pt>
              </c:numCache>
            </c:numRef>
          </c:val>
          <c:extLst>
            <c:ext xmlns:c16="http://schemas.microsoft.com/office/drawing/2014/chart" uri="{C3380CC4-5D6E-409C-BE32-E72D297353CC}">
              <c16:uniqueId val="{00000001-021E-4F78-8B9D-01B0C64AE526}"/>
            </c:ext>
          </c:extLst>
        </c:ser>
        <c:dLbls>
          <c:showLegendKey val="0"/>
          <c:showVal val="0"/>
          <c:showCatName val="0"/>
          <c:showSerName val="0"/>
          <c:showPercent val="0"/>
          <c:showBubbleSize val="0"/>
        </c:dLbls>
        <c:gapWidth val="150"/>
        <c:axId val="558349791"/>
        <c:axId val="558344391"/>
      </c:barChart>
      <c:lineChart>
        <c:grouping val="standard"/>
        <c:varyColors val="0"/>
        <c:ser>
          <c:idx val="0"/>
          <c:order val="0"/>
          <c:tx>
            <c:strRef>
              <c:f>'Market Analysis-Trend Chart'!$A$2</c:f>
              <c:strCache>
                <c:ptCount val="1"/>
                <c:pt idx="0">
                  <c:v>Median value of weekly rent paid</c:v>
                </c:pt>
              </c:strCache>
            </c:strRef>
          </c:tx>
          <c:spPr>
            <a:ln w="28575" cap="rnd">
              <a:solidFill>
                <a:schemeClr val="accent1"/>
              </a:solidFill>
              <a:round/>
            </a:ln>
            <a:effectLst/>
          </c:spPr>
          <c:marker>
            <c:symbol val="none"/>
          </c:marker>
          <c:cat>
            <c:strRef>
              <c:f>'Market Analysis-Trend Chart'!$B$1:$BA$1</c:f>
              <c:strCache>
                <c:ptCount val="52"/>
                <c:pt idx="0">
                  <c:v>March, 2012</c:v>
                </c:pt>
                <c:pt idx="1">
                  <c:v>June, 2012</c:v>
                </c:pt>
                <c:pt idx="2">
                  <c:v>September, 2012</c:v>
                </c:pt>
                <c:pt idx="3">
                  <c:v>December, 2012</c:v>
                </c:pt>
                <c:pt idx="4">
                  <c:v>March, 2013</c:v>
                </c:pt>
                <c:pt idx="5">
                  <c:v>June, 2013</c:v>
                </c:pt>
                <c:pt idx="6">
                  <c:v>September, 2013</c:v>
                </c:pt>
                <c:pt idx="7">
                  <c:v>December, 2013</c:v>
                </c:pt>
                <c:pt idx="8">
                  <c:v>March, 2014</c:v>
                </c:pt>
                <c:pt idx="9">
                  <c:v>June, 2014</c:v>
                </c:pt>
                <c:pt idx="10">
                  <c:v>September, 2014</c:v>
                </c:pt>
                <c:pt idx="11">
                  <c:v>December, 2014</c:v>
                </c:pt>
                <c:pt idx="12">
                  <c:v>March, 2015</c:v>
                </c:pt>
                <c:pt idx="13">
                  <c:v>June, 2015</c:v>
                </c:pt>
                <c:pt idx="14">
                  <c:v>September, 2015</c:v>
                </c:pt>
                <c:pt idx="15">
                  <c:v>December, 2015</c:v>
                </c:pt>
                <c:pt idx="16">
                  <c:v>March, 2016</c:v>
                </c:pt>
                <c:pt idx="17">
                  <c:v>June, 2016</c:v>
                </c:pt>
                <c:pt idx="18">
                  <c:v>September ,2016</c:v>
                </c:pt>
                <c:pt idx="19">
                  <c:v>December, 2016</c:v>
                </c:pt>
                <c:pt idx="20">
                  <c:v>March ,2017</c:v>
                </c:pt>
                <c:pt idx="21">
                  <c:v>June, 2017</c:v>
                </c:pt>
                <c:pt idx="22">
                  <c:v>September, 2017</c:v>
                </c:pt>
                <c:pt idx="23">
                  <c:v>December, 2017</c:v>
                </c:pt>
                <c:pt idx="24">
                  <c:v>March, 2018</c:v>
                </c:pt>
                <c:pt idx="25">
                  <c:v>June, 2018</c:v>
                </c:pt>
                <c:pt idx="26">
                  <c:v>September, 2018</c:v>
                </c:pt>
                <c:pt idx="27">
                  <c:v>December, 2018</c:v>
                </c:pt>
                <c:pt idx="28">
                  <c:v>March, 2019</c:v>
                </c:pt>
                <c:pt idx="29">
                  <c:v>June, 2019</c:v>
                </c:pt>
                <c:pt idx="30">
                  <c:v>September, 2019</c:v>
                </c:pt>
                <c:pt idx="31">
                  <c:v>December, 2019</c:v>
                </c:pt>
                <c:pt idx="32">
                  <c:v>March, 2020</c:v>
                </c:pt>
                <c:pt idx="33">
                  <c:v>June, 2020</c:v>
                </c:pt>
                <c:pt idx="34">
                  <c:v>September, 2020</c:v>
                </c:pt>
                <c:pt idx="35">
                  <c:v>December, 2020</c:v>
                </c:pt>
                <c:pt idx="36">
                  <c:v>March, 2021</c:v>
                </c:pt>
                <c:pt idx="37">
                  <c:v>June, 2021</c:v>
                </c:pt>
                <c:pt idx="38">
                  <c:v>September, 2021</c:v>
                </c:pt>
                <c:pt idx="39">
                  <c:v>December, 2021</c:v>
                </c:pt>
                <c:pt idx="40">
                  <c:v>March, 2022</c:v>
                </c:pt>
                <c:pt idx="41">
                  <c:v>June, 2022</c:v>
                </c:pt>
                <c:pt idx="42">
                  <c:v>September, 2022</c:v>
                </c:pt>
                <c:pt idx="43">
                  <c:v>December, 2022</c:v>
                </c:pt>
                <c:pt idx="44">
                  <c:v>March, 2023</c:v>
                </c:pt>
                <c:pt idx="45">
                  <c:v>June, 2023</c:v>
                </c:pt>
                <c:pt idx="46">
                  <c:v>September, 2023</c:v>
                </c:pt>
                <c:pt idx="47">
                  <c:v>December ,2023</c:v>
                </c:pt>
                <c:pt idx="48">
                  <c:v>March, 2024</c:v>
                </c:pt>
                <c:pt idx="49">
                  <c:v>June, 2024</c:v>
                </c:pt>
                <c:pt idx="50">
                  <c:v>September, 2024</c:v>
                </c:pt>
                <c:pt idx="51">
                  <c:v>December, 2024</c:v>
                </c:pt>
              </c:strCache>
            </c:strRef>
          </c:cat>
          <c:val>
            <c:numRef>
              <c:f>'Market Analysis-Trend Chart'!$B$2:$BA$2</c:f>
              <c:numCache>
                <c:formatCode>"$"#,##0</c:formatCode>
                <c:ptCount val="52"/>
                <c:pt idx="0">
                  <c:v>342</c:v>
                </c:pt>
                <c:pt idx="1">
                  <c:v>350</c:v>
                </c:pt>
                <c:pt idx="2">
                  <c:v>350</c:v>
                </c:pt>
                <c:pt idx="3">
                  <c:v>350</c:v>
                </c:pt>
                <c:pt idx="4">
                  <c:v>350</c:v>
                </c:pt>
                <c:pt idx="5">
                  <c:v>350</c:v>
                </c:pt>
                <c:pt idx="6">
                  <c:v>350</c:v>
                </c:pt>
                <c:pt idx="7">
                  <c:v>350</c:v>
                </c:pt>
                <c:pt idx="8">
                  <c:v>350</c:v>
                </c:pt>
                <c:pt idx="9">
                  <c:v>350</c:v>
                </c:pt>
                <c:pt idx="10">
                  <c:v>350</c:v>
                </c:pt>
                <c:pt idx="11">
                  <c:v>350</c:v>
                </c:pt>
                <c:pt idx="12">
                  <c:v>350</c:v>
                </c:pt>
                <c:pt idx="13">
                  <c:v>350</c:v>
                </c:pt>
                <c:pt idx="14">
                  <c:v>350</c:v>
                </c:pt>
                <c:pt idx="15">
                  <c:v>360</c:v>
                </c:pt>
                <c:pt idx="16">
                  <c:v>350</c:v>
                </c:pt>
                <c:pt idx="17">
                  <c:v>350</c:v>
                </c:pt>
                <c:pt idx="18">
                  <c:v>350</c:v>
                </c:pt>
                <c:pt idx="19">
                  <c:v>360</c:v>
                </c:pt>
                <c:pt idx="20">
                  <c:v>360</c:v>
                </c:pt>
                <c:pt idx="21">
                  <c:v>360</c:v>
                </c:pt>
                <c:pt idx="22">
                  <c:v>360</c:v>
                </c:pt>
                <c:pt idx="23">
                  <c:v>360</c:v>
                </c:pt>
                <c:pt idx="24">
                  <c:v>360</c:v>
                </c:pt>
                <c:pt idx="25">
                  <c:v>360</c:v>
                </c:pt>
                <c:pt idx="26">
                  <c:v>360</c:v>
                </c:pt>
                <c:pt idx="27">
                  <c:v>370</c:v>
                </c:pt>
                <c:pt idx="28">
                  <c:v>370</c:v>
                </c:pt>
                <c:pt idx="29">
                  <c:v>365</c:v>
                </c:pt>
                <c:pt idx="30">
                  <c:v>365</c:v>
                </c:pt>
                <c:pt idx="31">
                  <c:v>380</c:v>
                </c:pt>
                <c:pt idx="32">
                  <c:v>380</c:v>
                </c:pt>
                <c:pt idx="33">
                  <c:v>370</c:v>
                </c:pt>
                <c:pt idx="34">
                  <c:v>385</c:v>
                </c:pt>
                <c:pt idx="35">
                  <c:v>395</c:v>
                </c:pt>
                <c:pt idx="36">
                  <c:v>400</c:v>
                </c:pt>
                <c:pt idx="37">
                  <c:v>385</c:v>
                </c:pt>
                <c:pt idx="38">
                  <c:v>415</c:v>
                </c:pt>
                <c:pt idx="39">
                  <c:v>430</c:v>
                </c:pt>
                <c:pt idx="40">
                  <c:v>430</c:v>
                </c:pt>
                <c:pt idx="41">
                  <c:v>450</c:v>
                </c:pt>
                <c:pt idx="42">
                  <c:v>450</c:v>
                </c:pt>
                <c:pt idx="43">
                  <c:v>485</c:v>
                </c:pt>
                <c:pt idx="44">
                  <c:v>490</c:v>
                </c:pt>
                <c:pt idx="45">
                  <c:v>510</c:v>
                </c:pt>
                <c:pt idx="46">
                  <c:v>530</c:v>
                </c:pt>
                <c:pt idx="47">
                  <c:v>550</c:v>
                </c:pt>
                <c:pt idx="48">
                  <c:v>550</c:v>
                </c:pt>
                <c:pt idx="49">
                  <c:v>580</c:v>
                </c:pt>
                <c:pt idx="50">
                  <c:v>565</c:v>
                </c:pt>
                <c:pt idx="51">
                  <c:v>580</c:v>
                </c:pt>
              </c:numCache>
            </c:numRef>
          </c:val>
          <c:smooth val="0"/>
          <c:extLst>
            <c:ext xmlns:c16="http://schemas.microsoft.com/office/drawing/2014/chart" uri="{C3380CC4-5D6E-409C-BE32-E72D297353CC}">
              <c16:uniqueId val="{00000000-021E-4F78-8B9D-01B0C64AE526}"/>
            </c:ext>
          </c:extLst>
        </c:ser>
        <c:dLbls>
          <c:showLegendKey val="0"/>
          <c:showVal val="0"/>
          <c:showCatName val="0"/>
          <c:showSerName val="0"/>
          <c:showPercent val="0"/>
          <c:showBubbleSize val="0"/>
        </c:dLbls>
        <c:marker val="1"/>
        <c:smooth val="0"/>
        <c:axId val="558335031"/>
        <c:axId val="558335391"/>
      </c:lineChart>
      <c:catAx>
        <c:axId val="558335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558335391"/>
        <c:crosses val="autoZero"/>
        <c:auto val="1"/>
        <c:lblAlgn val="ctr"/>
        <c:lblOffset val="100"/>
        <c:noMultiLvlLbl val="0"/>
      </c:catAx>
      <c:valAx>
        <c:axId val="5583353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558335031"/>
        <c:crosses val="autoZero"/>
        <c:crossBetween val="between"/>
      </c:valAx>
      <c:valAx>
        <c:axId val="55834439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558349791"/>
        <c:crosses val="max"/>
        <c:crossBetween val="between"/>
      </c:valAx>
      <c:catAx>
        <c:axId val="558349791"/>
        <c:scaling>
          <c:orientation val="minMax"/>
        </c:scaling>
        <c:delete val="1"/>
        <c:axPos val="b"/>
        <c:numFmt formatCode="General" sourceLinked="1"/>
        <c:majorTickMark val="none"/>
        <c:minorTickMark val="none"/>
        <c:tickLblPos val="nextTo"/>
        <c:crossAx val="55834439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EEE438C-4EDA-4C8D-A2EC-220F1E11ADBE}">
  <sheetPr/>
  <sheetViews>
    <sheetView zoomScale="55"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3E23544-C98B-4AD5-ABD0-D535DC088348}">
  <sheetPr/>
  <sheetViews>
    <sheetView zoomScale="70"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absoluteAnchor>
    <xdr:pos x="0" y="0"/>
    <xdr:ext cx="9291205" cy="6070023"/>
    <xdr:graphicFrame macro="">
      <xdr:nvGraphicFramePr>
        <xdr:cNvPr id="2" name="Chart 1">
          <a:extLst>
            <a:ext uri="{FF2B5EF4-FFF2-40B4-BE49-F238E27FC236}">
              <a16:creationId xmlns:a16="http://schemas.microsoft.com/office/drawing/2014/main" id="{5984F0D2-9E40-C9D9-A864-C5CB02A2481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114300</xdr:rowOff>
    </xdr:from>
    <xdr:to>
      <xdr:col>37</xdr:col>
      <xdr:colOff>355819</xdr:colOff>
      <xdr:row>63</xdr:row>
      <xdr:rowOff>97088</xdr:rowOff>
    </xdr:to>
    <xdr:pic>
      <xdr:nvPicPr>
        <xdr:cNvPr id="7" name="Picture 6">
          <a:extLst>
            <a:ext uri="{FF2B5EF4-FFF2-40B4-BE49-F238E27FC236}">
              <a16:creationId xmlns:a16="http://schemas.microsoft.com/office/drawing/2014/main" id="{31989483-D06B-DDB3-CB9D-15C1E71E9CA6}"/>
            </a:ext>
          </a:extLst>
        </xdr:cNvPr>
        <xdr:cNvPicPr>
          <a:picLocks noChangeAspect="1"/>
        </xdr:cNvPicPr>
      </xdr:nvPicPr>
      <xdr:blipFill>
        <a:blip xmlns:r="http://schemas.openxmlformats.org/officeDocument/2006/relationships" r:embed="rId1"/>
        <a:stretch>
          <a:fillRect/>
        </a:stretch>
      </xdr:blipFill>
      <xdr:spPr>
        <a:xfrm>
          <a:off x="0" y="114300"/>
          <a:ext cx="24320719" cy="131844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absoluteAnchor>
    <xdr:pos x="0" y="0"/>
    <xdr:ext cx="9286875" cy="6061982"/>
    <xdr:graphicFrame macro="">
      <xdr:nvGraphicFramePr>
        <xdr:cNvPr id="2" name="Chart 1">
          <a:extLst>
            <a:ext uri="{FF2B5EF4-FFF2-40B4-BE49-F238E27FC236}">
              <a16:creationId xmlns:a16="http://schemas.microsoft.com/office/drawing/2014/main" id="{17B1FAFB-0331-C54A-C4D6-4922E1B7E9F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twoCellAnchor editAs="oneCell">
    <xdr:from>
      <xdr:col>0</xdr:col>
      <xdr:colOff>469446</xdr:colOff>
      <xdr:row>30</xdr:row>
      <xdr:rowOff>176893</xdr:rowOff>
    </xdr:from>
    <xdr:to>
      <xdr:col>41</xdr:col>
      <xdr:colOff>722640</xdr:colOff>
      <xdr:row>45</xdr:row>
      <xdr:rowOff>129268</xdr:rowOff>
    </xdr:to>
    <xdr:pic>
      <xdr:nvPicPr>
        <xdr:cNvPr id="3" name="Picture 2">
          <a:extLst>
            <a:ext uri="{FF2B5EF4-FFF2-40B4-BE49-F238E27FC236}">
              <a16:creationId xmlns:a16="http://schemas.microsoft.com/office/drawing/2014/main" id="{43BC69DB-53DC-4F21-9D60-C6EB392DD31B}"/>
            </a:ext>
          </a:extLst>
        </xdr:cNvPr>
        <xdr:cNvPicPr>
          <a:picLocks noChangeAspect="1"/>
        </xdr:cNvPicPr>
      </xdr:nvPicPr>
      <xdr:blipFill>
        <a:blip xmlns:r="http://schemas.openxmlformats.org/officeDocument/2006/relationships" r:embed="rId1"/>
        <a:stretch>
          <a:fillRect/>
        </a:stretch>
      </xdr:blipFill>
      <xdr:spPr>
        <a:xfrm>
          <a:off x="469446" y="8667750"/>
          <a:ext cx="14635944" cy="30139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39221</xdr:colOff>
      <xdr:row>1</xdr:row>
      <xdr:rowOff>50427</xdr:rowOff>
    </xdr:from>
    <xdr:to>
      <xdr:col>6</xdr:col>
      <xdr:colOff>612689</xdr:colOff>
      <xdr:row>25</xdr:row>
      <xdr:rowOff>11206</xdr:rowOff>
    </xdr:to>
    <xdr:pic>
      <xdr:nvPicPr>
        <xdr:cNvPr id="3" name="Picture 2">
          <a:extLst>
            <a:ext uri="{FF2B5EF4-FFF2-40B4-BE49-F238E27FC236}">
              <a16:creationId xmlns:a16="http://schemas.microsoft.com/office/drawing/2014/main" id="{1A10B95A-6C4F-7922-5F7F-43132AC7D858}"/>
            </a:ext>
          </a:extLst>
        </xdr:cNvPr>
        <xdr:cNvPicPr>
          <a:picLocks noChangeAspect="1"/>
        </xdr:cNvPicPr>
      </xdr:nvPicPr>
      <xdr:blipFill>
        <a:blip xmlns:r="http://schemas.openxmlformats.org/officeDocument/2006/relationships" r:embed="rId1"/>
        <a:stretch>
          <a:fillRect/>
        </a:stretch>
      </xdr:blipFill>
      <xdr:spPr>
        <a:xfrm>
          <a:off x="39221" y="257736"/>
          <a:ext cx="4473115" cy="4936191"/>
        </a:xfrm>
        <a:prstGeom prst="rect">
          <a:avLst/>
        </a:prstGeom>
      </xdr:spPr>
    </xdr:pic>
    <xdr:clientData/>
  </xdr:twoCellAnchor>
  <xdr:twoCellAnchor editAs="oneCell">
    <xdr:from>
      <xdr:col>7</xdr:col>
      <xdr:colOff>225104</xdr:colOff>
      <xdr:row>1</xdr:row>
      <xdr:rowOff>106456</xdr:rowOff>
    </xdr:from>
    <xdr:to>
      <xdr:col>13</xdr:col>
      <xdr:colOff>633132</xdr:colOff>
      <xdr:row>24</xdr:row>
      <xdr:rowOff>165595</xdr:rowOff>
    </xdr:to>
    <xdr:pic>
      <xdr:nvPicPr>
        <xdr:cNvPr id="4" name="Picture 3">
          <a:extLst>
            <a:ext uri="{FF2B5EF4-FFF2-40B4-BE49-F238E27FC236}">
              <a16:creationId xmlns:a16="http://schemas.microsoft.com/office/drawing/2014/main" id="{638859EB-6939-6069-3C46-5B2798DD1660}"/>
            </a:ext>
          </a:extLst>
        </xdr:cNvPr>
        <xdr:cNvPicPr>
          <a:picLocks noChangeAspect="1"/>
        </xdr:cNvPicPr>
      </xdr:nvPicPr>
      <xdr:blipFill>
        <a:blip xmlns:r="http://schemas.openxmlformats.org/officeDocument/2006/relationships" r:embed="rId2"/>
        <a:stretch>
          <a:fillRect/>
        </a:stretch>
      </xdr:blipFill>
      <xdr:spPr>
        <a:xfrm>
          <a:off x="4774692" y="313765"/>
          <a:ext cx="4307675" cy="4827242"/>
        </a:xfrm>
        <a:prstGeom prst="rect">
          <a:avLst/>
        </a:prstGeom>
      </xdr:spPr>
    </xdr:pic>
    <xdr:clientData/>
  </xdr:twoCellAnchor>
  <xdr:twoCellAnchor editAs="oneCell">
    <xdr:from>
      <xdr:col>0</xdr:col>
      <xdr:colOff>0</xdr:colOff>
      <xdr:row>27</xdr:row>
      <xdr:rowOff>117661</xdr:rowOff>
    </xdr:from>
    <xdr:to>
      <xdr:col>7</xdr:col>
      <xdr:colOff>138096</xdr:colOff>
      <xdr:row>52</xdr:row>
      <xdr:rowOff>128868</xdr:rowOff>
    </xdr:to>
    <xdr:pic>
      <xdr:nvPicPr>
        <xdr:cNvPr id="5" name="Picture 4">
          <a:extLst>
            <a:ext uri="{FF2B5EF4-FFF2-40B4-BE49-F238E27FC236}">
              <a16:creationId xmlns:a16="http://schemas.microsoft.com/office/drawing/2014/main" id="{A9751551-1AE6-8084-CCEB-44AF0234EDEC}"/>
            </a:ext>
          </a:extLst>
        </xdr:cNvPr>
        <xdr:cNvPicPr>
          <a:picLocks noChangeAspect="1"/>
        </xdr:cNvPicPr>
      </xdr:nvPicPr>
      <xdr:blipFill>
        <a:blip xmlns:r="http://schemas.openxmlformats.org/officeDocument/2006/relationships" r:embed="rId3"/>
        <a:stretch>
          <a:fillRect/>
        </a:stretch>
      </xdr:blipFill>
      <xdr:spPr>
        <a:xfrm>
          <a:off x="0" y="5715000"/>
          <a:ext cx="4687684" cy="5193927"/>
        </a:xfrm>
        <a:prstGeom prst="rect">
          <a:avLst/>
        </a:prstGeom>
      </xdr:spPr>
    </xdr:pic>
    <xdr:clientData/>
  </xdr:twoCellAnchor>
  <xdr:twoCellAnchor editAs="oneCell">
    <xdr:from>
      <xdr:col>7</xdr:col>
      <xdr:colOff>638735</xdr:colOff>
      <xdr:row>27</xdr:row>
      <xdr:rowOff>72839</xdr:rowOff>
    </xdr:from>
    <xdr:to>
      <xdr:col>14</xdr:col>
      <xdr:colOff>618789</xdr:colOff>
      <xdr:row>52</xdr:row>
      <xdr:rowOff>61633</xdr:rowOff>
    </xdr:to>
    <xdr:pic>
      <xdr:nvPicPr>
        <xdr:cNvPr id="6" name="Picture 5" descr="A screenshot of a spreadsheet&#10;&#10;AI-generated content may be incorrect.">
          <a:extLst>
            <a:ext uri="{FF2B5EF4-FFF2-40B4-BE49-F238E27FC236}">
              <a16:creationId xmlns:a16="http://schemas.microsoft.com/office/drawing/2014/main" id="{28B2F1FE-E016-23BC-C5CC-4874008B6D30}"/>
            </a:ext>
          </a:extLst>
        </xdr:cNvPr>
        <xdr:cNvPicPr>
          <a:picLocks noChangeAspect="1"/>
        </xdr:cNvPicPr>
      </xdr:nvPicPr>
      <xdr:blipFill>
        <a:blip xmlns:r="http://schemas.openxmlformats.org/officeDocument/2006/relationships" r:embed="rId4"/>
        <a:stretch>
          <a:fillRect/>
        </a:stretch>
      </xdr:blipFill>
      <xdr:spPr>
        <a:xfrm>
          <a:off x="5188323" y="5670178"/>
          <a:ext cx="4529642" cy="5171514"/>
        </a:xfrm>
        <a:prstGeom prst="rect">
          <a:avLst/>
        </a:prstGeom>
      </xdr:spPr>
    </xdr:pic>
    <xdr:clientData/>
  </xdr:twoCellAnchor>
  <xdr:twoCellAnchor editAs="oneCell">
    <xdr:from>
      <xdr:col>0</xdr:col>
      <xdr:colOff>0</xdr:colOff>
      <xdr:row>55</xdr:row>
      <xdr:rowOff>0</xdr:rowOff>
    </xdr:from>
    <xdr:to>
      <xdr:col>8</xdr:col>
      <xdr:colOff>74781</xdr:colOff>
      <xdr:row>83</xdr:row>
      <xdr:rowOff>167528</xdr:rowOff>
    </xdr:to>
    <xdr:pic>
      <xdr:nvPicPr>
        <xdr:cNvPr id="7" name="Picture 6" descr="A screenshot of a spreadsheet&#10;&#10;AI-generated content may be incorrect.">
          <a:extLst>
            <a:ext uri="{FF2B5EF4-FFF2-40B4-BE49-F238E27FC236}">
              <a16:creationId xmlns:a16="http://schemas.microsoft.com/office/drawing/2014/main" id="{285B4515-60AA-6B10-53C4-ABCB3AE1E6DB}"/>
            </a:ext>
          </a:extLst>
        </xdr:cNvPr>
        <xdr:cNvPicPr>
          <a:picLocks noChangeAspect="1"/>
        </xdr:cNvPicPr>
      </xdr:nvPicPr>
      <xdr:blipFill>
        <a:blip xmlns:r="http://schemas.openxmlformats.org/officeDocument/2006/relationships" r:embed="rId5"/>
        <a:stretch>
          <a:fillRect/>
        </a:stretch>
      </xdr:blipFill>
      <xdr:spPr>
        <a:xfrm>
          <a:off x="0" y="11401986"/>
          <a:ext cx="5274310" cy="5972175"/>
        </a:xfrm>
        <a:prstGeom prst="rect">
          <a:avLst/>
        </a:prstGeom>
      </xdr:spPr>
    </xdr:pic>
    <xdr:clientData/>
  </xdr:twoCellAnchor>
  <xdr:twoCellAnchor editAs="oneCell">
    <xdr:from>
      <xdr:col>9</xdr:col>
      <xdr:colOff>0</xdr:colOff>
      <xdr:row>55</xdr:row>
      <xdr:rowOff>0</xdr:rowOff>
    </xdr:from>
    <xdr:to>
      <xdr:col>17</xdr:col>
      <xdr:colOff>74781</xdr:colOff>
      <xdr:row>83</xdr:row>
      <xdr:rowOff>81168</xdr:rowOff>
    </xdr:to>
    <xdr:pic>
      <xdr:nvPicPr>
        <xdr:cNvPr id="8" name="Picture 7" descr="A screenshot of a spreadsheet&#10;&#10;AI-generated content may be incorrect.">
          <a:extLst>
            <a:ext uri="{FF2B5EF4-FFF2-40B4-BE49-F238E27FC236}">
              <a16:creationId xmlns:a16="http://schemas.microsoft.com/office/drawing/2014/main" id="{B362EEE3-DEDF-64C6-E497-A6E50E9CEC14}"/>
            </a:ext>
          </a:extLst>
        </xdr:cNvPr>
        <xdr:cNvPicPr>
          <a:picLocks noChangeAspect="1"/>
        </xdr:cNvPicPr>
      </xdr:nvPicPr>
      <xdr:blipFill>
        <a:blip xmlns:r="http://schemas.openxmlformats.org/officeDocument/2006/relationships" r:embed="rId6"/>
        <a:stretch>
          <a:fillRect/>
        </a:stretch>
      </xdr:blipFill>
      <xdr:spPr>
        <a:xfrm>
          <a:off x="5849471" y="11401986"/>
          <a:ext cx="5274310" cy="5885815"/>
        </a:xfrm>
        <a:prstGeom prst="rect">
          <a:avLst/>
        </a:prstGeom>
      </xdr:spPr>
    </xdr:pic>
    <xdr:clientData/>
  </xdr:twoCellAnchor>
  <xdr:twoCellAnchor editAs="oneCell">
    <xdr:from>
      <xdr:col>0</xdr:col>
      <xdr:colOff>0</xdr:colOff>
      <xdr:row>87</xdr:row>
      <xdr:rowOff>0</xdr:rowOff>
    </xdr:from>
    <xdr:to>
      <xdr:col>8</xdr:col>
      <xdr:colOff>74781</xdr:colOff>
      <xdr:row>116</xdr:row>
      <xdr:rowOff>64994</xdr:rowOff>
    </xdr:to>
    <xdr:pic>
      <xdr:nvPicPr>
        <xdr:cNvPr id="9" name="Picture 8" descr="A screenshot of a document&#10;&#10;AI-generated content may be incorrect.">
          <a:extLst>
            <a:ext uri="{FF2B5EF4-FFF2-40B4-BE49-F238E27FC236}">
              <a16:creationId xmlns:a16="http://schemas.microsoft.com/office/drawing/2014/main" id="{426115B2-B608-D10F-17DA-F0287D1B8EA2}"/>
            </a:ext>
          </a:extLst>
        </xdr:cNvPr>
        <xdr:cNvPicPr>
          <a:picLocks noChangeAspect="1"/>
        </xdr:cNvPicPr>
      </xdr:nvPicPr>
      <xdr:blipFill>
        <a:blip xmlns:r="http://schemas.openxmlformats.org/officeDocument/2006/relationships" r:embed="rId7"/>
        <a:stretch>
          <a:fillRect/>
        </a:stretch>
      </xdr:blipFill>
      <xdr:spPr>
        <a:xfrm>
          <a:off x="0" y="18035868"/>
          <a:ext cx="5274310" cy="6076950"/>
        </a:xfrm>
        <a:prstGeom prst="rect">
          <a:avLst/>
        </a:prstGeom>
      </xdr:spPr>
    </xdr:pic>
    <xdr:clientData/>
  </xdr:twoCellAnchor>
  <xdr:twoCellAnchor editAs="oneCell">
    <xdr:from>
      <xdr:col>9</xdr:col>
      <xdr:colOff>0</xdr:colOff>
      <xdr:row>87</xdr:row>
      <xdr:rowOff>0</xdr:rowOff>
    </xdr:from>
    <xdr:to>
      <xdr:col>17</xdr:col>
      <xdr:colOff>74781</xdr:colOff>
      <xdr:row>115</xdr:row>
      <xdr:rowOff>21478</xdr:rowOff>
    </xdr:to>
    <xdr:pic>
      <xdr:nvPicPr>
        <xdr:cNvPr id="10" name="Picture 9" descr="A screenshot of a spreadsheet&#10;&#10;AI-generated content may be incorrect.">
          <a:extLst>
            <a:ext uri="{FF2B5EF4-FFF2-40B4-BE49-F238E27FC236}">
              <a16:creationId xmlns:a16="http://schemas.microsoft.com/office/drawing/2014/main" id="{A00BDB1F-8467-9049-68D2-9C4620A36658}"/>
            </a:ext>
          </a:extLst>
        </xdr:cNvPr>
        <xdr:cNvPicPr>
          <a:picLocks noChangeAspect="1"/>
        </xdr:cNvPicPr>
      </xdr:nvPicPr>
      <xdr:blipFill>
        <a:blip xmlns:r="http://schemas.openxmlformats.org/officeDocument/2006/relationships" r:embed="rId8"/>
        <a:stretch>
          <a:fillRect/>
        </a:stretch>
      </xdr:blipFill>
      <xdr:spPr>
        <a:xfrm>
          <a:off x="5849471" y="18035868"/>
          <a:ext cx="5274310" cy="5826125"/>
        </a:xfrm>
        <a:prstGeom prst="rect">
          <a:avLst/>
        </a:prstGeom>
      </xdr:spPr>
    </xdr:pic>
    <xdr:clientData/>
  </xdr:twoCellAnchor>
  <xdr:twoCellAnchor editAs="oneCell">
    <xdr:from>
      <xdr:col>0</xdr:col>
      <xdr:colOff>0</xdr:colOff>
      <xdr:row>118</xdr:row>
      <xdr:rowOff>0</xdr:rowOff>
    </xdr:from>
    <xdr:to>
      <xdr:col>8</xdr:col>
      <xdr:colOff>74781</xdr:colOff>
      <xdr:row>146</xdr:row>
      <xdr:rowOff>142763</xdr:rowOff>
    </xdr:to>
    <xdr:pic>
      <xdr:nvPicPr>
        <xdr:cNvPr id="11" name="Picture 10" descr="A screenshot of a spreadsheet&#10;&#10;AI-generated content may be incorrect.">
          <a:extLst>
            <a:ext uri="{FF2B5EF4-FFF2-40B4-BE49-F238E27FC236}">
              <a16:creationId xmlns:a16="http://schemas.microsoft.com/office/drawing/2014/main" id="{468CF4F4-9884-91E7-AAB5-3C2FD2274BE2}"/>
            </a:ext>
          </a:extLst>
        </xdr:cNvPr>
        <xdr:cNvPicPr>
          <a:picLocks noChangeAspect="1"/>
        </xdr:cNvPicPr>
      </xdr:nvPicPr>
      <xdr:blipFill>
        <a:blip xmlns:r="http://schemas.openxmlformats.org/officeDocument/2006/relationships" r:embed="rId9"/>
        <a:stretch>
          <a:fillRect/>
        </a:stretch>
      </xdr:blipFill>
      <xdr:spPr>
        <a:xfrm>
          <a:off x="0" y="24462441"/>
          <a:ext cx="5274310" cy="5947410"/>
        </a:xfrm>
        <a:prstGeom prst="rect">
          <a:avLst/>
        </a:prstGeom>
      </xdr:spPr>
    </xdr:pic>
    <xdr:clientData/>
  </xdr:twoCellAnchor>
  <xdr:twoCellAnchor editAs="oneCell">
    <xdr:from>
      <xdr:col>9</xdr:col>
      <xdr:colOff>0</xdr:colOff>
      <xdr:row>118</xdr:row>
      <xdr:rowOff>0</xdr:rowOff>
    </xdr:from>
    <xdr:to>
      <xdr:col>17</xdr:col>
      <xdr:colOff>74781</xdr:colOff>
      <xdr:row>146</xdr:row>
      <xdr:rowOff>138953</xdr:rowOff>
    </xdr:to>
    <xdr:pic>
      <xdr:nvPicPr>
        <xdr:cNvPr id="12" name="Picture 11" descr="A screenshot of a spreadsheet&#10;&#10;AI-generated content may be incorrect.">
          <a:extLst>
            <a:ext uri="{FF2B5EF4-FFF2-40B4-BE49-F238E27FC236}">
              <a16:creationId xmlns:a16="http://schemas.microsoft.com/office/drawing/2014/main" id="{94C594A7-D241-EBCF-4DE0-B87F0672957D}"/>
            </a:ext>
          </a:extLst>
        </xdr:cNvPr>
        <xdr:cNvPicPr>
          <a:picLocks noChangeAspect="1"/>
        </xdr:cNvPicPr>
      </xdr:nvPicPr>
      <xdr:blipFill>
        <a:blip xmlns:r="http://schemas.openxmlformats.org/officeDocument/2006/relationships" r:embed="rId10"/>
        <a:stretch>
          <a:fillRect/>
        </a:stretch>
      </xdr:blipFill>
      <xdr:spPr>
        <a:xfrm>
          <a:off x="5849471" y="24462441"/>
          <a:ext cx="5274310" cy="5943600"/>
        </a:xfrm>
        <a:prstGeom prst="rect">
          <a:avLst/>
        </a:prstGeom>
      </xdr:spPr>
    </xdr:pic>
    <xdr:clientData/>
  </xdr:twoCellAnchor>
  <xdr:twoCellAnchor editAs="oneCell">
    <xdr:from>
      <xdr:col>0</xdr:col>
      <xdr:colOff>0</xdr:colOff>
      <xdr:row>149</xdr:row>
      <xdr:rowOff>0</xdr:rowOff>
    </xdr:from>
    <xdr:to>
      <xdr:col>8</xdr:col>
      <xdr:colOff>74781</xdr:colOff>
      <xdr:row>177</xdr:row>
      <xdr:rowOff>101488</xdr:rowOff>
    </xdr:to>
    <xdr:pic>
      <xdr:nvPicPr>
        <xdr:cNvPr id="13" name="Picture 12" descr="A screenshot of a document&#10;&#10;AI-generated content may be incorrect.">
          <a:extLst>
            <a:ext uri="{FF2B5EF4-FFF2-40B4-BE49-F238E27FC236}">
              <a16:creationId xmlns:a16="http://schemas.microsoft.com/office/drawing/2014/main" id="{775C30D6-6FA6-1754-1E9A-6111F2E8DD68}"/>
            </a:ext>
          </a:extLst>
        </xdr:cNvPr>
        <xdr:cNvPicPr>
          <a:picLocks noChangeAspect="1"/>
        </xdr:cNvPicPr>
      </xdr:nvPicPr>
      <xdr:blipFill>
        <a:blip xmlns:r="http://schemas.openxmlformats.org/officeDocument/2006/relationships" r:embed="rId11"/>
        <a:stretch>
          <a:fillRect/>
        </a:stretch>
      </xdr:blipFill>
      <xdr:spPr>
        <a:xfrm>
          <a:off x="0" y="30889015"/>
          <a:ext cx="5274310" cy="5906135"/>
        </a:xfrm>
        <a:prstGeom prst="rect">
          <a:avLst/>
        </a:prstGeom>
      </xdr:spPr>
    </xdr:pic>
    <xdr:clientData/>
  </xdr:twoCellAnchor>
  <xdr:twoCellAnchor editAs="oneCell">
    <xdr:from>
      <xdr:col>9</xdr:col>
      <xdr:colOff>0</xdr:colOff>
      <xdr:row>149</xdr:row>
      <xdr:rowOff>0</xdr:rowOff>
    </xdr:from>
    <xdr:to>
      <xdr:col>17</xdr:col>
      <xdr:colOff>74781</xdr:colOff>
      <xdr:row>177</xdr:row>
      <xdr:rowOff>151018</xdr:rowOff>
    </xdr:to>
    <xdr:pic>
      <xdr:nvPicPr>
        <xdr:cNvPr id="14" name="Picture 13" descr="A screenshot of a document&#10;&#10;AI-generated content may be incorrect.">
          <a:extLst>
            <a:ext uri="{FF2B5EF4-FFF2-40B4-BE49-F238E27FC236}">
              <a16:creationId xmlns:a16="http://schemas.microsoft.com/office/drawing/2014/main" id="{FCA40C43-6F06-FC7E-0486-BA4EFCDB98C2}"/>
            </a:ext>
          </a:extLst>
        </xdr:cNvPr>
        <xdr:cNvPicPr>
          <a:picLocks noChangeAspect="1"/>
        </xdr:cNvPicPr>
      </xdr:nvPicPr>
      <xdr:blipFill>
        <a:blip xmlns:r="http://schemas.openxmlformats.org/officeDocument/2006/relationships" r:embed="rId12"/>
        <a:stretch>
          <a:fillRect/>
        </a:stretch>
      </xdr:blipFill>
      <xdr:spPr>
        <a:xfrm>
          <a:off x="5849471" y="30889015"/>
          <a:ext cx="5274310" cy="595566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348183</xdr:colOff>
      <xdr:row>5</xdr:row>
      <xdr:rowOff>29687</xdr:rowOff>
    </xdr:from>
    <xdr:to>
      <xdr:col>10</xdr:col>
      <xdr:colOff>534761</xdr:colOff>
      <xdr:row>23</xdr:row>
      <xdr:rowOff>46634</xdr:rowOff>
    </xdr:to>
    <xdr:graphicFrame macro="">
      <xdr:nvGraphicFramePr>
        <xdr:cNvPr id="3" name="Chart 2">
          <a:extLst>
            <a:ext uri="{FF2B5EF4-FFF2-40B4-BE49-F238E27FC236}">
              <a16:creationId xmlns:a16="http://schemas.microsoft.com/office/drawing/2014/main" id="{2468885C-E6D6-748C-192B-72D85F48F8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37</xdr:col>
      <xdr:colOff>260556</xdr:colOff>
      <xdr:row>60</xdr:row>
      <xdr:rowOff>163702</xdr:rowOff>
    </xdr:to>
    <xdr:pic>
      <xdr:nvPicPr>
        <xdr:cNvPr id="3" name="Picture 2">
          <a:extLst>
            <a:ext uri="{FF2B5EF4-FFF2-40B4-BE49-F238E27FC236}">
              <a16:creationId xmlns:a16="http://schemas.microsoft.com/office/drawing/2014/main" id="{F06DA9E2-509B-FD07-AB3D-D6B181392899}"/>
            </a:ext>
          </a:extLst>
        </xdr:cNvPr>
        <xdr:cNvPicPr>
          <a:picLocks noChangeAspect="1"/>
        </xdr:cNvPicPr>
      </xdr:nvPicPr>
      <xdr:blipFill>
        <a:blip xmlns:r="http://schemas.openxmlformats.org/officeDocument/2006/relationships" r:embed="rId1"/>
        <a:stretch>
          <a:fillRect/>
        </a:stretch>
      </xdr:blipFill>
      <xdr:spPr>
        <a:xfrm>
          <a:off x="0" y="0"/>
          <a:ext cx="24225456" cy="12736702"/>
        </a:xfrm>
        <a:prstGeom prst="rect">
          <a:avLst/>
        </a:prstGeom>
      </xdr:spPr>
    </xdr:pic>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ya Huang" refreshedDate="45803.375181481482" createdVersion="5" refreshedVersion="8" minRefreshableVersion="3" recordCount="0" supportSubquery="1" supportAdvancedDrill="1" xr:uid="{5CE318D9-8461-4869-B0EE-6709ADEE52C1}">
  <cacheSource type="external" connectionId="1"/>
  <cacheFields count="2">
    <cacheField name="[Measures].[Sum of Annual Rent Paid Received]" caption="Sum of Annual Rent Paid Received" numFmtId="0" hierarchy="39" level="32767"/>
    <cacheField name="[OfficeLocationName].[Office Location Name].[Office Location Name]" caption="Office Location Name" numFmtId="0" hierarchy="23" level="1">
      <sharedItems count="5">
        <s v="Ashgrove"/>
        <s v="Corinda"/>
        <s v="Indooroopilly"/>
        <s v="Kenmore"/>
        <s v="Mount Ommaney"/>
      </sharedItems>
    </cacheField>
  </cacheFields>
  <cacheHierarchies count="40">
    <cacheHierarchy uniqueName="[BusinessIncome].[UserId]" caption="UserId" attribute="1" defaultMemberUniqueName="[BusinessIncome].[UserId].[All]" allUniqueName="[BusinessIncome].[UserId].[All]" dimensionUniqueName="[BusinessIncome]" displayFolder="" count="0" memberValueDatatype="130" unbalanced="0"/>
    <cacheHierarchy uniqueName="[BusinessIncome].[GivenName]" caption="GivenName" attribute="1" defaultMemberUniqueName="[BusinessIncome].[GivenName].[All]" allUniqueName="[BusinessIncome].[GivenName].[All]" dimensionUniqueName="[BusinessIncome]" displayFolder="" count="0" memberValueDatatype="130" unbalanced="0"/>
    <cacheHierarchy uniqueName="[BusinessIncome].[Surname]" caption="Surname" attribute="1" defaultMemberUniqueName="[BusinessIncome].[Surname].[All]" allUniqueName="[BusinessIncome].[Surname].[All]" dimensionUniqueName="[BusinessIncome]" displayFolder="" count="0" memberValueDatatype="130" unbalanced="0"/>
    <cacheHierarchy uniqueName="[BusinessIncome].[Number of Properties]" caption="Number of Properties" attribute="1" defaultMemberUniqueName="[BusinessIncome].[Number of Properties].[All]" allUniqueName="[BusinessIncome].[Number of Properties].[All]" dimensionUniqueName="[BusinessIncome]" displayFolder="" count="0" memberValueDatatype="20" unbalanced="0"/>
    <cacheHierarchy uniqueName="[BusinessIncome].[Annual Rent Paid Received]" caption="Annual Rent Paid Received" attribute="1" defaultMemberUniqueName="[BusinessIncome].[Annual Rent Paid Received].[All]" allUniqueName="[BusinessIncome].[Annual Rent Paid Received].[All]" dimensionUniqueName="[BusinessIncome]" displayFolder="" count="0" memberValueDatatype="20" unbalanced="0"/>
    <cacheHierarchy uniqueName="[Employee].[User Id]" caption="User Id" attribute="1" defaultMemberUniqueName="[Employee].[User Id].[All]" allUniqueName="[Employee].[User Id].[All]" dimensionUniqueName="[Employee]" displayFolder="" count="0" memberValueDatatype="130" unbalanced="0"/>
    <cacheHierarchy uniqueName="[Employee].[Title]" caption="Title" attribute="1" defaultMemberUniqueName="[Employee].[Title].[All]" allUniqueName="[Employee].[Title].[All]" dimensionUniqueName="[Employee]" displayFolder="" count="0" memberValueDatatype="130" unbalanced="0"/>
    <cacheHierarchy uniqueName="[Employee].[Given Name]" caption="Given Name" attribute="1" defaultMemberUniqueName="[Employee].[Given Name].[All]" allUniqueName="[Employee].[Given Name].[All]" dimensionUniqueName="[Employee]" displayFolder="" count="0" memberValueDatatype="130" unbalanced="0"/>
    <cacheHierarchy uniqueName="[Employee].[Middle Initial]" caption="Middle Initial" attribute="1" defaultMemberUniqueName="[Employee].[Middle Initial].[All]" allUniqueName="[Employee].[Middle Initial].[All]" dimensionUniqueName="[Employee]" displayFolder="" count="0" memberValueDatatype="130" unbalanced="0"/>
    <cacheHierarchy uniqueName="[Employee].[Surname]" caption="Surname" attribute="1" defaultMemberUniqueName="[Employee].[Surname].[All]" allUniqueName="[Employee].[Surname].[All]" dimensionUniqueName="[Employee]" displayFolder="" count="0" memberValueDatatype="130" unbalanced="0"/>
    <cacheHierarchy uniqueName="[Employee].[Birthday]" caption="Birthday" attribute="1" time="1" defaultMemberUniqueName="[Employee].[Birthday].[All]" allUniqueName="[Employee].[Birthday].[All]" dimensionUniqueName="[Employee]" displayFolder="" count="0" memberValueDatatype="7" unbalanced="0"/>
    <cacheHierarchy uniqueName="[Employee].[Telephone Number]" caption="Telephone Number" attribute="1" defaultMemberUniqueName="[Employee].[Telephone Number].[All]" allUniqueName="[Employee].[Telephone Number].[All]" dimensionUniqueName="[Employee]" displayFolder="" count="0" memberValueDatatype="130" unbalanced="0"/>
    <cacheHierarchy uniqueName="[Employee].[Address]" caption="Address" attribute="1" defaultMemberUniqueName="[Employee].[Address].[All]" allUniqueName="[Employee].[Address].[All]" dimensionUniqueName="[Employee]" displayFolder="" count="0" memberValueDatatype="130" unbalanced="0"/>
    <cacheHierarchy uniqueName="[Employee].[First Working Day]" caption="First Working Day" attribute="1" time="1" defaultMemberUniqueName="[Employee].[First Working Day].[All]" allUniqueName="[Employee].[First Working Day].[All]" dimensionUniqueName="[Employee]" displayFolder="" count="0" memberValueDatatype="7" unbalanced="0"/>
    <cacheHierarchy uniqueName="[Employee].[Office Location ID]" caption="Office Location ID" attribute="1" defaultMemberUniqueName="[Employee].[Office Location ID].[All]" allUniqueName="[Employee].[Office Location ID].[All]" dimensionUniqueName="[Employee]" displayFolder="" count="0" memberValueDatatype="130" unbalanced="0"/>
    <cacheHierarchy uniqueName="[Employee].[Job]" caption="Job" attribute="1" defaultMemberUniqueName="[Employee].[Job].[All]" allUniqueName="[Employee].[Job].[All]" dimensionUniqueName="[Employee]" displayFolder="" count="0" memberValueDatatype="130" unbalanced="0"/>
    <cacheHierarchy uniqueName="[Employee].[Annual Salary]" caption="Annual Salary" attribute="1" defaultMemberUniqueName="[Employee].[Annual Salary].[All]" allUniqueName="[Employee].[Annual Salary].[All]" dimensionUniqueName="[Employee]" displayFolder="" count="0" memberValueDatatype="20" unbalanced="0"/>
    <cacheHierarchy uniqueName="[Employee].[Employer Super]" caption="Employer Super" attribute="1" defaultMemberUniqueName="[Employee].[Employer Super].[All]" allUniqueName="[Employee].[Employer Super].[All]" dimensionUniqueName="[Employee]" displayFolder="" count="0" memberValueDatatype="5" unbalanced="0"/>
    <cacheHierarchy uniqueName="[Employee].[Employee Super]" caption="Employee Super" attribute="1" defaultMemberUniqueName="[Employee].[Employee Super].[All]" allUniqueName="[Employee].[Employee Super].[All]" dimensionUniqueName="[Employee]" displayFolder="" count="0" memberValueDatatype="5" unbalanced="0"/>
    <cacheHierarchy uniqueName="[Employee].[Commission]" caption="Commission" attribute="1" defaultMemberUniqueName="[Employee].[Commission].[All]" allUniqueName="[Employee].[Commission].[All]" dimensionUniqueName="[Employee]" displayFolder="" count="0" memberValueDatatype="5" unbalanced="0"/>
    <cacheHierarchy uniqueName="[Employee].[Bonus]" caption="Bonus" attribute="1" defaultMemberUniqueName="[Employee].[Bonus].[All]" allUniqueName="[Employee].[Bonus].[All]" dimensionUniqueName="[Employee]" displayFolder="" count="0" memberValueDatatype="5" unbalanced="0"/>
    <cacheHierarchy uniqueName="[Employee].[Income Tax]" caption="Income Tax" attribute="1" defaultMemberUniqueName="[Employee].[Income Tax].[All]" allUniqueName="[Employee].[Income Tax].[All]" dimensionUniqueName="[Employee]" displayFolder="" count="0" memberValueDatatype="5" unbalanced="0"/>
    <cacheHierarchy uniqueName="[Employee].[Annual Banked]" caption="Annual Banked" attribute="1" defaultMemberUniqueName="[Employee].[Annual Banked].[All]" allUniqueName="[Employee].[Annual Banked].[All]" dimensionUniqueName="[Employee]" displayFolder="" count="0" memberValueDatatype="5" unbalanced="0"/>
    <cacheHierarchy uniqueName="[OfficeLocationName].[Office Location Name]" caption="Office Location Name" attribute="1" defaultMemberUniqueName="[OfficeLocationName].[Office Location Name].[All]" allUniqueName="[OfficeLocationName].[Office Location Name].[All]" dimensionUniqueName="[OfficeLocationName]" displayFolder="" count="2" memberValueDatatype="130" unbalanced="0">
      <fieldsUsage count="2">
        <fieldUsage x="-1"/>
        <fieldUsage x="1"/>
      </fieldsUsage>
    </cacheHierarchy>
    <cacheHierarchy uniqueName="[OfficeLocationName].[Office Location ID]" caption="Office Location ID" attribute="1" defaultMemberUniqueName="[OfficeLocationName].[Office Location ID].[All]" allUniqueName="[OfficeLocationName].[Office Location ID].[All]" dimensionUniqueName="[OfficeLocationName]" displayFolder="" count="0" memberValueDatatype="130" unbalanced="0"/>
    <cacheHierarchy uniqueName="[Table2].[Suburb]" caption="Suburb" attribute="1" defaultMemberUniqueName="[Table2].[Suburb].[All]" allUniqueName="[Table2].[Suburb].[All]" dimensionUniqueName="[Table2]" displayFolder="" count="0" memberValueDatatype="130" unbalanced="0"/>
    <cacheHierarchy uniqueName="[Table2].[Median rent (Paradigm properties)]" caption="Median rent (Paradigm properties)" attribute="1" defaultMemberUniqueName="[Table2].[Median rent (Paradigm properties)].[All]" allUniqueName="[Table2].[Median rent (Paradigm properties)].[All]" dimensionUniqueName="[Table2]" displayFolder="" count="0" memberValueDatatype="5" unbalanced="0"/>
    <cacheHierarchy uniqueName="[Table2].[Median rent (ABS Data)]" caption="Median rent (ABS Data)" attribute="1" defaultMemberUniqueName="[Table2].[Median rent (ABS Data)].[All]" allUniqueName="[Table2].[Median rent (ABS Data)].[All]" dimensionUniqueName="[Table2]" displayFolder="" count="0" memberValueDatatype="20" unbalanced="0"/>
    <cacheHierarchy uniqueName="[Table2].[Latitude]" caption="Latitude" attribute="1" defaultMemberUniqueName="[Table2].[Latitude].[All]" allUniqueName="[Table2].[Latitude].[All]" dimensionUniqueName="[Table2]" displayFolder="" count="0" memberValueDatatype="5" unbalanced="0"/>
    <cacheHierarchy uniqueName="[Table2].[Longitude]" caption="Longitude" attribute="1" defaultMemberUniqueName="[Table2].[Longitude].[All]" allUniqueName="[Table2].[Longitude].[All]" dimensionUniqueName="[Table2]" displayFolder="" count="0" memberValueDatatype="5" unbalanced="0"/>
    <cacheHierarchy uniqueName="[Table4].[Postcode]" caption="Postcode" attribute="1" defaultMemberUniqueName="[Table4].[Postcode].[All]" allUniqueName="[Table4].[Postcode].[All]" dimensionUniqueName="[Table4]" displayFolder="" count="0" memberValueDatatype="130" unbalanced="0"/>
    <cacheHierarchy uniqueName="[Table4].[Average weekly rent paid for new tenancies]" caption="Average weekly rent paid for new tenancies" attribute="1" defaultMemberUniqueName="[Table4].[Average weekly rent paid for new tenancies].[All]" allUniqueName="[Table4].[Average weekly rent paid for new tenancies].[All]" dimensionUniqueName="[Table4]" displayFolder="" count="0" memberValueDatatype="5" unbalanced="0"/>
    <cacheHierarchy uniqueName="[Table4].[Median weekly rent paid for new tenancies]" caption="Median weekly rent paid for new tenancies" attribute="1" defaultMemberUniqueName="[Table4].[Median weekly rent paid for new tenancies].[All]" allUniqueName="[Table4].[Median weekly rent paid for new tenancies].[All]" dimensionUniqueName="[Table4]" displayFolder="" count="0" memberValueDatatype="20" unbalanced="0"/>
    <cacheHierarchy uniqueName="[Measures].[__XL_Count BusinessIncome]" caption="__XL_Count BusinessIncome" measure="1" displayFolder="" measureGroup="BusinessIncome" count="0" hidden="1"/>
    <cacheHierarchy uniqueName="[Measures].[__XL_Count Employee]" caption="__XL_Count Employee" measure="1" displayFolder="" measureGroup="Employee" count="0" hidden="1"/>
    <cacheHierarchy uniqueName="[Measures].[__XL_Count OfficeLocationName]" caption="__XL_Count OfficeLocationName" measure="1" displayFolder="" measureGroup="OfficeLocationName"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Annual Rent Paid Received]" caption="Sum of Annual Rent Paid Received" measure="1" displayFolder="" measureGroup="BusinessIncome"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6">
    <dimension name="BusinessIncome" uniqueName="[BusinessIncome]" caption="BusinessIncome"/>
    <dimension name="Employee" uniqueName="[Employee]" caption="Employee"/>
    <dimension measure="1" name="Measures" uniqueName="[Measures]" caption="Measures"/>
    <dimension name="OfficeLocationName" uniqueName="[OfficeLocationName]" caption="OfficeLocationName"/>
    <dimension name="Table2" uniqueName="[Table2]" caption="Table2"/>
    <dimension name="Table4" uniqueName="[Table4]" caption="Table4"/>
  </dimensions>
  <measureGroups count="5">
    <measureGroup name="BusinessIncome" caption="BusinessIncome"/>
    <measureGroup name="Employee" caption="Employee"/>
    <measureGroup name="OfficeLocationName" caption="OfficeLocationName"/>
    <measureGroup name="Table2" caption="Table2"/>
    <measureGroup name="Table4" caption="Table4"/>
  </measureGroups>
  <maps count="8">
    <map measureGroup="0" dimension="0"/>
    <map measureGroup="0" dimension="1"/>
    <map measureGroup="0" dimension="3"/>
    <map measureGroup="1" dimension="1"/>
    <map measureGroup="1" dimension="3"/>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ya Huang" refreshedDate="45803.482798495374" createdVersion="8" refreshedVersion="8" minRefreshableVersion="3" recordCount="1306" xr:uid="{BA58A188-A46C-446A-A5DD-E5F3C4951875}">
  <cacheSource type="worksheet">
    <worksheetSource ref="A12:I1318" sheet="Properties"/>
  </cacheSource>
  <cacheFields count="9">
    <cacheField name="Location" numFmtId="0">
      <sharedItems count="5">
        <s v="YY-LOC-03"/>
        <s v="YY-LOC-01"/>
        <s v="YY-LOC-04"/>
        <s v="YY-LOC-02"/>
        <s v="YY-LOC-05"/>
      </sharedItems>
    </cacheField>
    <cacheField name="Street Address" numFmtId="0">
      <sharedItems/>
    </cacheField>
    <cacheField name="Suburb" numFmtId="0">
      <sharedItems count="40">
        <s v="Anstead"/>
        <s v="Ashgrove"/>
        <s v="Auchenflower"/>
        <s v="Bardon"/>
        <s v="Bellbowrie"/>
        <s v="Brookfield"/>
        <s v="Chapel Hill"/>
        <s v="Chelmer"/>
        <s v="Chuwar"/>
        <s v="Corinda"/>
        <s v="Enoggera"/>
        <s v="Ferny Grove"/>
        <s v="Fig Tree Pocket"/>
        <s v="Graceville"/>
        <s v="Indooroopilly"/>
        <s v="Jamboree Heights"/>
        <s v="Jindalee"/>
        <s v="Karana Downs"/>
        <s v="Kenmore"/>
        <s v="Kenmore Hills"/>
        <s v="Kholo"/>
        <s v="Middle Park"/>
        <s v="Milton"/>
        <s v="Moggill"/>
        <s v="Mount Crosby"/>
        <s v="Mount Ommaney"/>
        <s v="Oxley"/>
        <s v="Pinjarra Hills"/>
        <s v="Pullenvale"/>
        <s v="Red Hill"/>
        <s v="Riverhills"/>
        <s v="Sherwood"/>
        <s v="Sinnamon Park"/>
        <s v="St Lucia"/>
        <s v="Taringa"/>
        <s v="The Gap"/>
        <s v="Toowong"/>
        <s v="Upper Brookfield"/>
        <s v="Upper Kedron"/>
        <s v="Westlake"/>
      </sharedItems>
    </cacheField>
    <cacheField name="Postcode" numFmtId="0">
      <sharedItems containsSemiMixedTypes="0" containsString="0" containsNumber="1" containsInteger="1" minValue="4051" maxValue="4825"/>
    </cacheField>
    <cacheField name="Dwelling Type" numFmtId="0">
      <sharedItems count="8">
        <s v="House"/>
        <s v="Flat"/>
        <s v="Townhouse"/>
        <s v="Student accommodation"/>
        <s v="Boarding House"/>
        <s v="Other"/>
        <s v="Supported Accommodation"/>
        <s v="House Boat"/>
      </sharedItems>
    </cacheField>
    <cacheField name="Weekly Rent" numFmtId="0">
      <sharedItems containsSemiMixedTypes="0" containsString="0" containsNumber="1" containsInteger="1" minValue="97" maxValue="1817"/>
    </cacheField>
    <cacheField name="Bedrooms" numFmtId="0">
      <sharedItems containsSemiMixedTypes="0" containsString="0" containsNumber="1" containsInteger="1" minValue="0" maxValue="7"/>
    </cacheField>
    <cacheField name="Bathroom" numFmtId="0">
      <sharedItems containsSemiMixedTypes="0" containsString="0" containsNumber="1" containsInteger="1" minValue="1" maxValue="3"/>
    </cacheField>
    <cacheField name="Carport" numFmtId="0">
      <sharedItems containsSemiMixedTypes="0" containsString="0" containsNumber="1" containsInteger="1" minValue="0" maxValu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6">
  <r>
    <x v="0"/>
    <s v="24 Essendon Rd"/>
    <x v="0"/>
    <n v="4070"/>
    <x v="0"/>
    <n v="421"/>
    <n v="3"/>
    <n v="1"/>
    <n v="2"/>
  </r>
  <r>
    <x v="0"/>
    <s v="3 Greygum Pl"/>
    <x v="0"/>
    <n v="4070"/>
    <x v="0"/>
    <n v="464"/>
    <n v="4"/>
    <n v="2"/>
    <n v="0"/>
  </r>
  <r>
    <x v="0"/>
    <s v="65 Jacqueline Pl"/>
    <x v="0"/>
    <n v="4070"/>
    <x v="0"/>
    <n v="534"/>
    <n v="0"/>
    <n v="2"/>
    <n v="0"/>
  </r>
  <r>
    <x v="1"/>
    <s v="1/33 Raleigh Pde"/>
    <x v="1"/>
    <n v="4060"/>
    <x v="1"/>
    <n v="430"/>
    <n v="3"/>
    <n v="1"/>
    <n v="0"/>
  </r>
  <r>
    <x v="1"/>
    <s v="1/7 Firhill St"/>
    <x v="1"/>
    <n v="4060"/>
    <x v="1"/>
    <n v="476"/>
    <n v="2"/>
    <n v="1"/>
    <n v="2"/>
  </r>
  <r>
    <x v="1"/>
    <s v="10/74 Gavan St"/>
    <x v="1"/>
    <n v="4060"/>
    <x v="2"/>
    <n v="430"/>
    <n v="3"/>
    <n v="1"/>
    <n v="2"/>
  </r>
  <r>
    <x v="1"/>
    <s v="10/90 Globe St"/>
    <x v="1"/>
    <n v="4060"/>
    <x v="1"/>
    <n v="362"/>
    <n v="2"/>
    <n v="2"/>
    <n v="1"/>
  </r>
  <r>
    <x v="1"/>
    <s v="11 Cavell Tce"/>
    <x v="1"/>
    <n v="4060"/>
    <x v="0"/>
    <n v="787"/>
    <n v="4"/>
    <n v="1"/>
    <n v="1"/>
  </r>
  <r>
    <x v="1"/>
    <s v="11 Dovedale Cr"/>
    <x v="1"/>
    <n v="4060"/>
    <x v="0"/>
    <n v="395"/>
    <n v="2"/>
    <n v="1"/>
    <n v="1"/>
  </r>
  <r>
    <x v="1"/>
    <s v="11/30 Banksia Ave"/>
    <x v="1"/>
    <n v="4060"/>
    <x v="1"/>
    <n v="575"/>
    <n v="2"/>
    <n v="2"/>
    <n v="2"/>
  </r>
  <r>
    <x v="1"/>
    <s v="12/10 Glenlyon Dr"/>
    <x v="1"/>
    <n v="4060"/>
    <x v="1"/>
    <n v="305"/>
    <n v="0"/>
    <n v="2"/>
    <n v="0"/>
  </r>
  <r>
    <x v="1"/>
    <s v="12/18 Dovedale Crs"/>
    <x v="1"/>
    <n v="4060"/>
    <x v="1"/>
    <n v="286"/>
    <n v="2"/>
    <n v="1"/>
    <n v="1"/>
  </r>
  <r>
    <x v="1"/>
    <s v="12/24 Wardell St"/>
    <x v="1"/>
    <n v="4060"/>
    <x v="1"/>
    <n v="258"/>
    <n v="2"/>
    <n v="3"/>
    <n v="2"/>
  </r>
  <r>
    <x v="1"/>
    <s v="13 Davies Rd"/>
    <x v="1"/>
    <n v="4060"/>
    <x v="0"/>
    <n v="883"/>
    <n v="4"/>
    <n v="1"/>
    <n v="2"/>
  </r>
  <r>
    <x v="1"/>
    <s v="137 Dorrington Dr"/>
    <x v="1"/>
    <n v="4060"/>
    <x v="0"/>
    <n v="170"/>
    <n v="3"/>
    <n v="1"/>
    <n v="0"/>
  </r>
  <r>
    <x v="1"/>
    <s v="14/95 Ferneydell St"/>
    <x v="1"/>
    <n v="4060"/>
    <x v="1"/>
    <n v="363"/>
    <n v="0"/>
    <n v="2"/>
    <n v="1"/>
  </r>
  <r>
    <x v="1"/>
    <s v="15/8 Frasers Rd"/>
    <x v="1"/>
    <n v="4060"/>
    <x v="1"/>
    <n v="525"/>
    <n v="0"/>
    <n v="3"/>
    <n v="2"/>
  </r>
  <r>
    <x v="1"/>
    <s v="16/18 Farrell St"/>
    <x v="1"/>
    <n v="4060"/>
    <x v="1"/>
    <n v="313"/>
    <n v="2"/>
    <n v="1"/>
    <n v="2"/>
  </r>
  <r>
    <x v="1"/>
    <s v="16/51 Glen Pde"/>
    <x v="1"/>
    <n v="4060"/>
    <x v="3"/>
    <n v="186"/>
    <n v="1"/>
    <n v="2"/>
    <n v="0"/>
  </r>
  <r>
    <x v="1"/>
    <s v="16/56 St Vincent St"/>
    <x v="1"/>
    <n v="4060"/>
    <x v="1"/>
    <n v="415"/>
    <n v="2"/>
    <n v="2"/>
    <n v="2"/>
  </r>
  <r>
    <x v="1"/>
    <s v="17/71 Glenquarie Pl"/>
    <x v="1"/>
    <n v="4060"/>
    <x v="1"/>
    <n v="360"/>
    <n v="2"/>
    <n v="1"/>
    <n v="2"/>
  </r>
  <r>
    <x v="1"/>
    <s v="17/87 Frobisher St"/>
    <x v="1"/>
    <n v="4060"/>
    <x v="2"/>
    <n v="488"/>
    <n v="3"/>
    <n v="2"/>
    <n v="2"/>
  </r>
  <r>
    <x v="1"/>
    <s v="18 Victoria St"/>
    <x v="1"/>
    <n v="4060"/>
    <x v="0"/>
    <n v="366"/>
    <n v="2"/>
    <n v="1"/>
    <n v="1"/>
  </r>
  <r>
    <x v="1"/>
    <s v="19 Glasgow St"/>
    <x v="1"/>
    <n v="4060"/>
    <x v="0"/>
    <n v="827"/>
    <n v="3"/>
    <n v="1"/>
    <n v="0"/>
  </r>
  <r>
    <x v="1"/>
    <s v="19/29 Mossvale St"/>
    <x v="1"/>
    <n v="4060"/>
    <x v="4"/>
    <n v="180"/>
    <n v="0"/>
    <n v="2"/>
    <n v="0"/>
  </r>
  <r>
    <x v="1"/>
    <s v="2 Elouera Rd"/>
    <x v="1"/>
    <n v="4060"/>
    <x v="0"/>
    <n v="663"/>
    <n v="3"/>
    <n v="1"/>
    <n v="0"/>
  </r>
  <r>
    <x v="1"/>
    <s v="20 Foch St"/>
    <x v="1"/>
    <n v="4060"/>
    <x v="0"/>
    <n v="447"/>
    <n v="3"/>
    <n v="2"/>
    <n v="2"/>
  </r>
  <r>
    <x v="1"/>
    <s v="20 Grant St"/>
    <x v="1"/>
    <n v="4060"/>
    <x v="0"/>
    <n v="397"/>
    <n v="3"/>
    <n v="2"/>
    <n v="2"/>
  </r>
  <r>
    <x v="1"/>
    <s v="20 St Johns Av"/>
    <x v="1"/>
    <n v="4060"/>
    <x v="0"/>
    <n v="442"/>
    <n v="2"/>
    <n v="1"/>
    <n v="1"/>
  </r>
  <r>
    <x v="1"/>
    <s v="20 St Johns Av"/>
    <x v="1"/>
    <n v="4060"/>
    <x v="0"/>
    <n v="540"/>
    <n v="3"/>
    <n v="1"/>
    <n v="2"/>
  </r>
  <r>
    <x v="1"/>
    <s v="21/27 Ashgrove Ave"/>
    <x v="1"/>
    <n v="4060"/>
    <x v="1"/>
    <n v="487"/>
    <n v="2"/>
    <n v="2"/>
    <n v="0"/>
  </r>
  <r>
    <x v="1"/>
    <s v="21/5 Hawick St"/>
    <x v="1"/>
    <n v="4060"/>
    <x v="1"/>
    <n v="410"/>
    <n v="2"/>
    <n v="3"/>
    <n v="2"/>
  </r>
  <r>
    <x v="1"/>
    <s v="22/18 Banksia Ave"/>
    <x v="1"/>
    <n v="4060"/>
    <x v="1"/>
    <n v="156"/>
    <n v="1"/>
    <n v="1"/>
    <n v="1"/>
  </r>
  <r>
    <x v="1"/>
    <s v="22/37 Greenlanes Rd"/>
    <x v="1"/>
    <n v="4060"/>
    <x v="1"/>
    <n v="381"/>
    <n v="2"/>
    <n v="1"/>
    <n v="0"/>
  </r>
  <r>
    <x v="1"/>
    <s v="23/140 Ashgrove Ave"/>
    <x v="1"/>
    <n v="4060"/>
    <x v="1"/>
    <n v="451"/>
    <n v="2"/>
    <n v="2"/>
    <n v="2"/>
  </r>
  <r>
    <x v="1"/>
    <s v="23/34 Canberra Drv"/>
    <x v="1"/>
    <n v="4060"/>
    <x v="1"/>
    <n v="354"/>
    <n v="2"/>
    <n v="1"/>
    <n v="1"/>
  </r>
  <r>
    <x v="1"/>
    <s v="24 Canberra Drv"/>
    <x v="1"/>
    <n v="4060"/>
    <x v="0"/>
    <n v="97"/>
    <n v="3"/>
    <n v="1"/>
    <n v="2"/>
  </r>
  <r>
    <x v="1"/>
    <s v="24 Fulcher Rd"/>
    <x v="1"/>
    <n v="4060"/>
    <x v="0"/>
    <n v="501"/>
    <n v="3"/>
    <n v="1"/>
    <n v="1"/>
  </r>
  <r>
    <x v="1"/>
    <s v="24/21 Canberra Dr"/>
    <x v="1"/>
    <n v="4060"/>
    <x v="1"/>
    <n v="395"/>
    <n v="2"/>
    <n v="1"/>
    <n v="2"/>
  </r>
  <r>
    <x v="1"/>
    <s v="26 Findlay St"/>
    <x v="1"/>
    <n v="4060"/>
    <x v="0"/>
    <n v="433"/>
    <n v="3"/>
    <n v="2"/>
    <n v="2"/>
  </r>
  <r>
    <x v="1"/>
    <s v="3/1 Exeter St"/>
    <x v="1"/>
    <n v="4060"/>
    <x v="3"/>
    <n v="174"/>
    <n v="1"/>
    <n v="1"/>
    <n v="2"/>
  </r>
  <r>
    <x v="1"/>
    <s v="3/20 Felicia St"/>
    <x v="1"/>
    <n v="4060"/>
    <x v="1"/>
    <n v="379"/>
    <n v="2"/>
    <n v="2"/>
    <n v="0"/>
  </r>
  <r>
    <x v="1"/>
    <s v="3/36 Corona Av"/>
    <x v="1"/>
    <n v="4060"/>
    <x v="1"/>
    <n v="357"/>
    <n v="3"/>
    <n v="1"/>
    <n v="0"/>
  </r>
  <r>
    <x v="1"/>
    <s v="35 Gresham St"/>
    <x v="1"/>
    <n v="4060"/>
    <x v="0"/>
    <n v="590"/>
    <n v="4"/>
    <n v="2"/>
    <n v="0"/>
  </r>
  <r>
    <x v="1"/>
    <s v="38 Otonga Rd"/>
    <x v="1"/>
    <n v="4060"/>
    <x v="0"/>
    <n v="481"/>
    <n v="4"/>
    <n v="1"/>
    <n v="1"/>
  </r>
  <r>
    <x v="1"/>
    <s v="4 Eagar St"/>
    <x v="1"/>
    <n v="4060"/>
    <x v="0"/>
    <n v="468"/>
    <n v="4"/>
    <n v="1"/>
    <n v="2"/>
  </r>
  <r>
    <x v="1"/>
    <s v="47 Elimatta Dr"/>
    <x v="1"/>
    <n v="4060"/>
    <x v="0"/>
    <n v="546"/>
    <n v="3"/>
    <n v="1"/>
    <n v="1"/>
  </r>
  <r>
    <x v="1"/>
    <s v="54 Givelda St"/>
    <x v="1"/>
    <n v="4060"/>
    <x v="0"/>
    <n v="634"/>
    <n v="4"/>
    <n v="2"/>
    <n v="1"/>
  </r>
  <r>
    <x v="1"/>
    <s v="55 Dalmore St"/>
    <x v="1"/>
    <n v="4060"/>
    <x v="0"/>
    <n v="573"/>
    <n v="0"/>
    <n v="1"/>
    <n v="2"/>
  </r>
  <r>
    <x v="1"/>
    <s v="59 Gifford St"/>
    <x v="1"/>
    <n v="4060"/>
    <x v="0"/>
    <n v="495"/>
    <n v="4"/>
    <n v="1"/>
    <n v="0"/>
  </r>
  <r>
    <x v="1"/>
    <s v="6 Hackett St"/>
    <x v="1"/>
    <n v="4060"/>
    <x v="0"/>
    <n v="244"/>
    <n v="0"/>
    <n v="1"/>
    <n v="1"/>
  </r>
  <r>
    <x v="1"/>
    <s v="62 Glory St"/>
    <x v="1"/>
    <n v="4060"/>
    <x v="0"/>
    <n v="456"/>
    <n v="2"/>
    <n v="2"/>
    <n v="2"/>
  </r>
  <r>
    <x v="1"/>
    <s v="63 Greenmont Cl"/>
    <x v="1"/>
    <n v="4060"/>
    <x v="0"/>
    <n v="442"/>
    <n v="3"/>
    <n v="1"/>
    <n v="0"/>
  </r>
  <r>
    <x v="1"/>
    <s v="69 Garden Gr"/>
    <x v="1"/>
    <n v="4060"/>
    <x v="0"/>
    <n v="653"/>
    <n v="0"/>
    <n v="1"/>
    <n v="1"/>
  </r>
  <r>
    <x v="1"/>
    <s v="78 Girraween Gr"/>
    <x v="1"/>
    <n v="4060"/>
    <x v="0"/>
    <n v="540"/>
    <n v="3"/>
    <n v="2"/>
    <n v="0"/>
  </r>
  <r>
    <x v="1"/>
    <s v="78 Grand Pde"/>
    <x v="1"/>
    <n v="4060"/>
    <x v="0"/>
    <n v="400"/>
    <n v="2"/>
    <n v="2"/>
    <n v="1"/>
  </r>
  <r>
    <x v="1"/>
    <s v="8/11 Judith St"/>
    <x v="1"/>
    <n v="4060"/>
    <x v="1"/>
    <n v="675"/>
    <n v="3"/>
    <n v="2"/>
    <n v="1"/>
  </r>
  <r>
    <x v="1"/>
    <s v="8/57 Greenwood St"/>
    <x v="1"/>
    <n v="4060"/>
    <x v="2"/>
    <n v="509"/>
    <n v="3"/>
    <n v="1"/>
    <n v="2"/>
  </r>
  <r>
    <x v="1"/>
    <s v="8/95 Gramere Av"/>
    <x v="1"/>
    <n v="4060"/>
    <x v="1"/>
    <n v="336"/>
    <n v="2"/>
    <n v="2"/>
    <n v="2"/>
  </r>
  <r>
    <x v="1"/>
    <s v="81 Ennis La"/>
    <x v="1"/>
    <n v="4060"/>
    <x v="0"/>
    <n v="694"/>
    <n v="0"/>
    <n v="1"/>
    <n v="1"/>
  </r>
  <r>
    <x v="1"/>
    <s v="81 St Johns Ave"/>
    <x v="1"/>
    <n v="4060"/>
    <x v="0"/>
    <n v="658"/>
    <n v="4"/>
    <n v="1"/>
    <n v="2"/>
  </r>
  <r>
    <x v="1"/>
    <s v="9 Gailey St"/>
    <x v="1"/>
    <n v="4060"/>
    <x v="0"/>
    <n v="590"/>
    <n v="3"/>
    <n v="1"/>
    <n v="0"/>
  </r>
  <r>
    <x v="1"/>
    <s v="9/18 Lovekin St"/>
    <x v="1"/>
    <n v="4060"/>
    <x v="2"/>
    <n v="419"/>
    <n v="2"/>
    <n v="1"/>
    <n v="0"/>
  </r>
  <r>
    <x v="1"/>
    <s v="9/44 Mclean Pde"/>
    <x v="1"/>
    <n v="4060"/>
    <x v="1"/>
    <n v="335"/>
    <n v="2"/>
    <n v="2"/>
    <n v="1"/>
  </r>
  <r>
    <x v="1"/>
    <s v="97 Glenrosa Rd"/>
    <x v="1"/>
    <n v="4060"/>
    <x v="0"/>
    <n v="358"/>
    <n v="0"/>
    <n v="3"/>
    <n v="0"/>
  </r>
  <r>
    <x v="1"/>
    <s v="1/55 Thorpe St"/>
    <x v="2"/>
    <n v="4066"/>
    <x v="1"/>
    <n v="312"/>
    <n v="0"/>
    <n v="2"/>
    <n v="0"/>
  </r>
  <r>
    <x v="1"/>
    <s v="1/85 Devoy St"/>
    <x v="2"/>
    <n v="4066"/>
    <x v="3"/>
    <n v="238"/>
    <n v="1"/>
    <n v="1"/>
    <n v="2"/>
  </r>
  <r>
    <x v="1"/>
    <s v="10/21 Shaw St"/>
    <x v="2"/>
    <n v="4066"/>
    <x v="3"/>
    <n v="234"/>
    <n v="0"/>
    <n v="1"/>
    <n v="0"/>
  </r>
  <r>
    <x v="1"/>
    <s v="10/50 Banksia Av"/>
    <x v="2"/>
    <n v="4066"/>
    <x v="3"/>
    <n v="201"/>
    <n v="1"/>
    <n v="2"/>
    <n v="1"/>
  </r>
  <r>
    <x v="1"/>
    <s v="10/58 Brisbane St"/>
    <x v="2"/>
    <n v="4066"/>
    <x v="1"/>
    <n v="336"/>
    <n v="2"/>
    <n v="3"/>
    <n v="0"/>
  </r>
  <r>
    <x v="1"/>
    <s v="10/62 Patterson St"/>
    <x v="2"/>
    <n v="4066"/>
    <x v="1"/>
    <n v="826"/>
    <n v="3"/>
    <n v="2"/>
    <n v="1"/>
  </r>
  <r>
    <x v="1"/>
    <s v="10/68 Cadell St"/>
    <x v="2"/>
    <n v="4066"/>
    <x v="1"/>
    <n v="364"/>
    <n v="0"/>
    <n v="2"/>
    <n v="1"/>
  </r>
  <r>
    <x v="1"/>
    <s v="11 Anderson Av"/>
    <x v="2"/>
    <n v="4066"/>
    <x v="0"/>
    <n v="367"/>
    <n v="2"/>
    <n v="3"/>
    <n v="0"/>
  </r>
  <r>
    <x v="1"/>
    <s v="11/15 Coopers Camp Rd"/>
    <x v="2"/>
    <n v="4066"/>
    <x v="1"/>
    <n v="411"/>
    <n v="2"/>
    <n v="1"/>
    <n v="0"/>
  </r>
  <r>
    <x v="1"/>
    <s v="11/46 Lima St"/>
    <x v="2"/>
    <n v="4066"/>
    <x v="5"/>
    <n v="304"/>
    <n v="1"/>
    <n v="2"/>
    <n v="1"/>
  </r>
  <r>
    <x v="1"/>
    <s v="11/74 Bryant St"/>
    <x v="2"/>
    <n v="4066"/>
    <x v="6"/>
    <n v="190"/>
    <n v="2"/>
    <n v="2"/>
    <n v="2"/>
  </r>
  <r>
    <x v="1"/>
    <s v="11/81 Torwood St"/>
    <x v="2"/>
    <n v="4066"/>
    <x v="1"/>
    <n v="415"/>
    <n v="2"/>
    <n v="3"/>
    <n v="1"/>
  </r>
  <r>
    <x v="1"/>
    <s v="12/21 Harding St"/>
    <x v="2"/>
    <n v="4066"/>
    <x v="1"/>
    <n v="364"/>
    <n v="2"/>
    <n v="1"/>
    <n v="1"/>
  </r>
  <r>
    <x v="1"/>
    <s v="12/49 Patrick La"/>
    <x v="2"/>
    <n v="4066"/>
    <x v="5"/>
    <n v="206"/>
    <n v="0"/>
    <n v="1"/>
    <n v="0"/>
  </r>
  <r>
    <x v="1"/>
    <s v="13/5 Aloomba Rd"/>
    <x v="2"/>
    <n v="4066"/>
    <x v="1"/>
    <n v="258"/>
    <n v="2"/>
    <n v="3"/>
    <n v="0"/>
  </r>
  <r>
    <x v="1"/>
    <s v="14/16 Sleath St"/>
    <x v="2"/>
    <n v="4066"/>
    <x v="1"/>
    <n v="557"/>
    <n v="3"/>
    <n v="2"/>
    <n v="2"/>
  </r>
  <r>
    <x v="1"/>
    <s v="14/42 Buxton St"/>
    <x v="2"/>
    <n v="4066"/>
    <x v="4"/>
    <n v="495"/>
    <n v="0"/>
    <n v="1"/>
    <n v="0"/>
  </r>
  <r>
    <x v="1"/>
    <s v="15/68 Grimes St"/>
    <x v="2"/>
    <n v="4066"/>
    <x v="1"/>
    <n v="421"/>
    <n v="1"/>
    <n v="1"/>
    <n v="1"/>
  </r>
  <r>
    <x v="1"/>
    <s v="15/80 Challinor St"/>
    <x v="2"/>
    <n v="4066"/>
    <x v="5"/>
    <n v="128"/>
    <n v="1"/>
    <n v="1"/>
    <n v="0"/>
  </r>
  <r>
    <x v="1"/>
    <s v="16 Bennett Av"/>
    <x v="2"/>
    <n v="4066"/>
    <x v="0"/>
    <n v="463"/>
    <n v="3"/>
    <n v="1"/>
    <n v="1"/>
  </r>
  <r>
    <x v="1"/>
    <s v="16/38 Kilroe St"/>
    <x v="2"/>
    <n v="4066"/>
    <x v="3"/>
    <n v="467"/>
    <n v="0"/>
    <n v="1"/>
    <n v="1"/>
  </r>
  <r>
    <x v="1"/>
    <s v="17/29 Renie St"/>
    <x v="2"/>
    <n v="4066"/>
    <x v="1"/>
    <n v="141"/>
    <n v="2"/>
    <n v="2"/>
    <n v="0"/>
  </r>
  <r>
    <x v="1"/>
    <s v="17/59 Sawtell La"/>
    <x v="2"/>
    <n v="4066"/>
    <x v="1"/>
    <n v="329"/>
    <n v="2"/>
    <n v="1"/>
    <n v="0"/>
  </r>
  <r>
    <x v="1"/>
    <s v="17/83 Dorrington Dr"/>
    <x v="2"/>
    <n v="4066"/>
    <x v="1"/>
    <n v="398"/>
    <n v="2"/>
    <n v="2"/>
    <n v="0"/>
  </r>
  <r>
    <x v="1"/>
    <s v="18/25 Dixon St"/>
    <x v="2"/>
    <n v="4066"/>
    <x v="1"/>
    <n v="436"/>
    <n v="3"/>
    <n v="1"/>
    <n v="1"/>
  </r>
  <r>
    <x v="1"/>
    <s v="18/31 Chasely St"/>
    <x v="2"/>
    <n v="4066"/>
    <x v="1"/>
    <n v="391"/>
    <n v="2"/>
    <n v="1"/>
    <n v="1"/>
  </r>
  <r>
    <x v="1"/>
    <s v="18/93 Creek Av"/>
    <x v="2"/>
    <n v="4066"/>
    <x v="1"/>
    <n v="545"/>
    <n v="2"/>
    <n v="2"/>
    <n v="0"/>
  </r>
  <r>
    <x v="1"/>
    <s v="19/20 Owen La"/>
    <x v="2"/>
    <n v="4066"/>
    <x v="1"/>
    <n v="419"/>
    <n v="2"/>
    <n v="1"/>
    <n v="1"/>
  </r>
  <r>
    <x v="1"/>
    <s v="19/30 Rossmere La"/>
    <x v="2"/>
    <n v="4066"/>
    <x v="1"/>
    <n v="327"/>
    <n v="2"/>
    <n v="2"/>
    <n v="0"/>
  </r>
  <r>
    <x v="1"/>
    <s v="19/41 Chiba St"/>
    <x v="2"/>
    <n v="4066"/>
    <x v="1"/>
    <n v="305"/>
    <n v="1"/>
    <n v="1"/>
    <n v="1"/>
  </r>
  <r>
    <x v="1"/>
    <s v="19/49 Land St"/>
    <x v="2"/>
    <n v="4066"/>
    <x v="1"/>
    <n v="624"/>
    <n v="2"/>
    <n v="1"/>
    <n v="2"/>
  </r>
  <r>
    <x v="1"/>
    <s v="19/62 Cue St"/>
    <x v="2"/>
    <n v="4066"/>
    <x v="3"/>
    <n v="392"/>
    <n v="0"/>
    <n v="1"/>
    <n v="1"/>
  </r>
  <r>
    <x v="1"/>
    <s v="19/74 Bangalla St"/>
    <x v="2"/>
    <n v="4066"/>
    <x v="1"/>
    <n v="947"/>
    <n v="3"/>
    <n v="1"/>
    <n v="1"/>
  </r>
  <r>
    <x v="1"/>
    <s v="2/32 Atthow Av"/>
    <x v="2"/>
    <n v="4066"/>
    <x v="1"/>
    <n v="364"/>
    <n v="2"/>
    <n v="2"/>
    <n v="0"/>
  </r>
  <r>
    <x v="1"/>
    <s v="2/34 Pears St"/>
    <x v="2"/>
    <n v="4066"/>
    <x v="1"/>
    <n v="316"/>
    <n v="2"/>
    <n v="2"/>
    <n v="0"/>
  </r>
  <r>
    <x v="1"/>
    <s v="2/78 Mcilwraith St"/>
    <x v="2"/>
    <n v="4066"/>
    <x v="1"/>
    <n v="229"/>
    <n v="1"/>
    <n v="3"/>
    <n v="2"/>
  </r>
  <r>
    <x v="1"/>
    <s v="20 Ridley St"/>
    <x v="2"/>
    <n v="4066"/>
    <x v="0"/>
    <n v="708"/>
    <n v="2"/>
    <n v="2"/>
    <n v="0"/>
  </r>
  <r>
    <x v="1"/>
    <s v="20/27 Davies Rd"/>
    <x v="2"/>
    <n v="4066"/>
    <x v="1"/>
    <n v="519"/>
    <n v="2"/>
    <n v="3"/>
    <n v="2"/>
  </r>
  <r>
    <x v="1"/>
    <s v="20/28 Broadbent St"/>
    <x v="2"/>
    <n v="4066"/>
    <x v="3"/>
    <n v="359"/>
    <n v="0"/>
    <n v="2"/>
    <n v="1"/>
  </r>
  <r>
    <x v="1"/>
    <s v="20/46 Bott St"/>
    <x v="2"/>
    <n v="4066"/>
    <x v="1"/>
    <n v="304"/>
    <n v="2"/>
    <n v="3"/>
    <n v="1"/>
  </r>
  <r>
    <x v="1"/>
    <s v="21/31 Kellett St"/>
    <x v="2"/>
    <n v="4066"/>
    <x v="1"/>
    <n v="407"/>
    <n v="2"/>
    <n v="2"/>
    <n v="2"/>
  </r>
  <r>
    <x v="1"/>
    <s v="22/13 Penrose St"/>
    <x v="2"/>
    <n v="4066"/>
    <x v="4"/>
    <n v="248"/>
    <n v="5"/>
    <n v="1"/>
    <n v="2"/>
  </r>
  <r>
    <x v="1"/>
    <s v="22/61 Wienholt St"/>
    <x v="2"/>
    <n v="4066"/>
    <x v="3"/>
    <n v="376"/>
    <n v="1"/>
    <n v="2"/>
    <n v="1"/>
  </r>
  <r>
    <x v="1"/>
    <s v="22/62 Bridge St"/>
    <x v="2"/>
    <n v="4066"/>
    <x v="3"/>
    <n v="366"/>
    <n v="1"/>
    <n v="2"/>
    <n v="2"/>
  </r>
  <r>
    <x v="1"/>
    <s v="22/62 Don St"/>
    <x v="2"/>
    <n v="4066"/>
    <x v="1"/>
    <n v="395"/>
    <n v="1"/>
    <n v="1"/>
    <n v="0"/>
  </r>
  <r>
    <x v="1"/>
    <s v="22/94 Canberra Dr"/>
    <x v="2"/>
    <n v="4066"/>
    <x v="1"/>
    <n v="369"/>
    <n v="2"/>
    <n v="3"/>
    <n v="1"/>
  </r>
  <r>
    <x v="1"/>
    <s v="23/25 Hume St"/>
    <x v="2"/>
    <n v="4066"/>
    <x v="5"/>
    <n v="375"/>
    <n v="1"/>
    <n v="3"/>
    <n v="0"/>
  </r>
  <r>
    <x v="1"/>
    <s v="23/87 Birdwood Tce"/>
    <x v="2"/>
    <n v="4066"/>
    <x v="1"/>
    <n v="517"/>
    <n v="2"/>
    <n v="3"/>
    <n v="2"/>
  </r>
  <r>
    <x v="1"/>
    <s v="23/99 Hope St"/>
    <x v="2"/>
    <n v="4066"/>
    <x v="1"/>
    <n v="414"/>
    <n v="0"/>
    <n v="1"/>
    <n v="2"/>
  </r>
  <r>
    <x v="1"/>
    <s v="24/22 Ajax La"/>
    <x v="2"/>
    <n v="4066"/>
    <x v="1"/>
    <n v="370"/>
    <n v="2"/>
    <n v="2"/>
    <n v="2"/>
  </r>
  <r>
    <x v="1"/>
    <s v="24/40 Acacia Dr"/>
    <x v="2"/>
    <n v="4066"/>
    <x v="3"/>
    <n v="388"/>
    <n v="1"/>
    <n v="2"/>
    <n v="0"/>
  </r>
  <r>
    <x v="1"/>
    <s v="24/48 Hobbs St"/>
    <x v="2"/>
    <n v="4066"/>
    <x v="3"/>
    <n v="379"/>
    <n v="0"/>
    <n v="1"/>
    <n v="0"/>
  </r>
  <r>
    <x v="1"/>
    <s v="24/77 Gregory St"/>
    <x v="2"/>
    <n v="4066"/>
    <x v="1"/>
    <n v="317"/>
    <n v="1"/>
    <n v="2"/>
    <n v="1"/>
  </r>
  <r>
    <x v="1"/>
    <s v="25 Acton St"/>
    <x v="2"/>
    <n v="4066"/>
    <x v="0"/>
    <n v="950"/>
    <n v="5"/>
    <n v="1"/>
    <n v="1"/>
  </r>
  <r>
    <x v="1"/>
    <s v="26 Cavell Tce"/>
    <x v="2"/>
    <n v="4066"/>
    <x v="0"/>
    <n v="749"/>
    <n v="4"/>
    <n v="2"/>
    <n v="0"/>
  </r>
  <r>
    <x v="1"/>
    <s v="27 Rathdonnell St"/>
    <x v="2"/>
    <n v="4066"/>
    <x v="0"/>
    <n v="515"/>
    <n v="4"/>
    <n v="1"/>
    <n v="1"/>
  </r>
  <r>
    <x v="1"/>
    <s v="29 Park La"/>
    <x v="2"/>
    <n v="4066"/>
    <x v="0"/>
    <n v="197"/>
    <n v="5"/>
    <n v="1"/>
    <n v="1"/>
  </r>
  <r>
    <x v="1"/>
    <s v="3/25 Track/trail"/>
    <x v="2"/>
    <n v="4066"/>
    <x v="3"/>
    <n v="225"/>
    <n v="0"/>
    <n v="3"/>
    <n v="0"/>
  </r>
  <r>
    <x v="1"/>
    <s v="3/6 Thomas St"/>
    <x v="2"/>
    <n v="4066"/>
    <x v="1"/>
    <n v="227"/>
    <n v="1"/>
    <n v="1"/>
    <n v="2"/>
  </r>
  <r>
    <x v="1"/>
    <s v="4/32 Ashgrove Av"/>
    <x v="2"/>
    <n v="4066"/>
    <x v="1"/>
    <n v="431"/>
    <n v="2"/>
    <n v="2"/>
    <n v="1"/>
  </r>
  <r>
    <x v="1"/>
    <s v="4/41 Bowral St"/>
    <x v="2"/>
    <n v="4066"/>
    <x v="1"/>
    <n v="429"/>
    <n v="2"/>
    <n v="1"/>
    <n v="0"/>
  </r>
  <r>
    <x v="1"/>
    <s v="4/43 Eagle Tce"/>
    <x v="2"/>
    <n v="4066"/>
    <x v="2"/>
    <n v="649"/>
    <n v="3"/>
    <n v="1"/>
    <n v="1"/>
  </r>
  <r>
    <x v="1"/>
    <s v="4/68 Brown Pde"/>
    <x v="2"/>
    <n v="4066"/>
    <x v="1"/>
    <n v="288"/>
    <n v="2"/>
    <n v="3"/>
    <n v="2"/>
  </r>
  <r>
    <x v="1"/>
    <s v="48 Jones St"/>
    <x v="2"/>
    <n v="4066"/>
    <x v="0"/>
    <n v="543"/>
    <n v="3"/>
    <n v="1"/>
    <n v="2"/>
  </r>
  <r>
    <x v="1"/>
    <s v="5/20 Dart St"/>
    <x v="2"/>
    <n v="4066"/>
    <x v="6"/>
    <n v="188"/>
    <n v="1"/>
    <n v="3"/>
    <n v="2"/>
  </r>
  <r>
    <x v="1"/>
    <s v="5/56 Arinya Rd"/>
    <x v="2"/>
    <n v="4066"/>
    <x v="1"/>
    <n v="244"/>
    <n v="2"/>
    <n v="2"/>
    <n v="2"/>
  </r>
  <r>
    <x v="1"/>
    <s v="5/74 Beard St"/>
    <x v="2"/>
    <n v="4066"/>
    <x v="5"/>
    <n v="399"/>
    <n v="0"/>
    <n v="2"/>
    <n v="0"/>
  </r>
  <r>
    <x v="1"/>
    <s v="5/93 Slade La"/>
    <x v="2"/>
    <n v="4066"/>
    <x v="3"/>
    <n v="199"/>
    <n v="1"/>
    <n v="1"/>
    <n v="0"/>
  </r>
  <r>
    <x v="1"/>
    <s v="50 Isabel La"/>
    <x v="2"/>
    <n v="4066"/>
    <x v="0"/>
    <n v="480"/>
    <n v="2"/>
    <n v="3"/>
    <n v="1"/>
  </r>
  <r>
    <x v="1"/>
    <s v="6/25 Barnett Rd"/>
    <x v="2"/>
    <n v="4066"/>
    <x v="1"/>
    <n v="195"/>
    <n v="1"/>
    <n v="2"/>
    <n v="1"/>
  </r>
  <r>
    <x v="1"/>
    <s v="6/25 Bracknell Pl"/>
    <x v="2"/>
    <n v="4066"/>
    <x v="1"/>
    <n v="537"/>
    <n v="2"/>
    <n v="3"/>
    <n v="0"/>
  </r>
  <r>
    <x v="1"/>
    <s v="6/35 Boomi St"/>
    <x v="2"/>
    <n v="4066"/>
    <x v="1"/>
    <n v="452"/>
    <n v="2"/>
    <n v="1"/>
    <n v="0"/>
  </r>
  <r>
    <x v="1"/>
    <s v="6/38 Ashbourne St"/>
    <x v="2"/>
    <n v="4066"/>
    <x v="5"/>
    <n v="336"/>
    <n v="0"/>
    <n v="3"/>
    <n v="0"/>
  </r>
  <r>
    <x v="1"/>
    <s v="6/50 Coronation Dr"/>
    <x v="2"/>
    <n v="4066"/>
    <x v="1"/>
    <n v="755"/>
    <n v="3"/>
    <n v="1"/>
    <n v="2"/>
  </r>
  <r>
    <x v="1"/>
    <s v="6/69 Payne St"/>
    <x v="2"/>
    <n v="4066"/>
    <x v="5"/>
    <n v="206"/>
    <n v="1"/>
    <n v="2"/>
    <n v="0"/>
  </r>
  <r>
    <x v="1"/>
    <s v="60 Roy St"/>
    <x v="2"/>
    <n v="4066"/>
    <x v="0"/>
    <n v="554"/>
    <n v="2"/>
    <n v="1"/>
    <n v="0"/>
  </r>
  <r>
    <x v="1"/>
    <s v="66 Amarina Av"/>
    <x v="2"/>
    <n v="4066"/>
    <x v="0"/>
    <n v="531"/>
    <n v="4"/>
    <n v="1"/>
    <n v="0"/>
  </r>
  <r>
    <x v="1"/>
    <s v="67 Aldridge St"/>
    <x v="2"/>
    <n v="4066"/>
    <x v="0"/>
    <n v="472"/>
    <n v="1"/>
    <n v="1"/>
    <n v="0"/>
  </r>
  <r>
    <x v="1"/>
    <s v="68 Burt St"/>
    <x v="2"/>
    <n v="4066"/>
    <x v="0"/>
    <n v="579"/>
    <n v="4"/>
    <n v="1"/>
    <n v="0"/>
  </r>
  <r>
    <x v="1"/>
    <s v="7 Ashgrove Cr"/>
    <x v="2"/>
    <n v="4066"/>
    <x v="0"/>
    <n v="528"/>
    <n v="2"/>
    <n v="1"/>
    <n v="1"/>
  </r>
  <r>
    <x v="1"/>
    <s v="7/31 Milton Rd"/>
    <x v="2"/>
    <n v="4066"/>
    <x v="1"/>
    <n v="605"/>
    <n v="2"/>
    <n v="1"/>
    <n v="0"/>
  </r>
  <r>
    <x v="1"/>
    <s v="7/43 Lang Pde"/>
    <x v="2"/>
    <n v="4066"/>
    <x v="1"/>
    <n v="353"/>
    <n v="1"/>
    <n v="2"/>
    <n v="2"/>
  </r>
  <r>
    <x v="1"/>
    <s v="7/97 Annie St"/>
    <x v="2"/>
    <n v="4066"/>
    <x v="3"/>
    <n v="402"/>
    <n v="0"/>
    <n v="3"/>
    <n v="1"/>
  </r>
  <r>
    <x v="1"/>
    <s v="73 Betheden Tce"/>
    <x v="2"/>
    <n v="4066"/>
    <x v="0"/>
    <n v="418"/>
    <n v="3"/>
    <n v="1"/>
    <n v="0"/>
  </r>
  <r>
    <x v="1"/>
    <s v="73 Dixon St"/>
    <x v="2"/>
    <n v="4066"/>
    <x v="0"/>
    <n v="893"/>
    <n v="4"/>
    <n v="1"/>
    <n v="0"/>
  </r>
  <r>
    <x v="1"/>
    <s v="8/20 Realm St"/>
    <x v="2"/>
    <n v="4066"/>
    <x v="1"/>
    <n v="379"/>
    <n v="2"/>
    <n v="1"/>
    <n v="1"/>
  </r>
  <r>
    <x v="1"/>
    <s v="8/24 Dorset St"/>
    <x v="2"/>
    <n v="4066"/>
    <x v="1"/>
    <n v="391"/>
    <n v="2"/>
    <n v="2"/>
    <n v="2"/>
  </r>
  <r>
    <x v="1"/>
    <s v="84 O'shea La"/>
    <x v="2"/>
    <n v="4066"/>
    <x v="0"/>
    <n v="483"/>
    <n v="3"/>
    <n v="1"/>
    <n v="0"/>
  </r>
  <r>
    <x v="1"/>
    <s v="85 Celia St"/>
    <x v="2"/>
    <n v="4066"/>
    <x v="0"/>
    <n v="719"/>
    <n v="0"/>
    <n v="2"/>
    <n v="0"/>
  </r>
  <r>
    <x v="1"/>
    <s v="89 Fairseat St"/>
    <x v="2"/>
    <n v="4066"/>
    <x v="0"/>
    <n v="443"/>
    <n v="3"/>
    <n v="1"/>
    <n v="2"/>
  </r>
  <r>
    <x v="1"/>
    <s v="9/22 Agnes St"/>
    <x v="2"/>
    <n v="4066"/>
    <x v="3"/>
    <n v="366"/>
    <n v="0"/>
    <n v="2"/>
    <n v="2"/>
  </r>
  <r>
    <x v="1"/>
    <s v="9/25 Park Av"/>
    <x v="2"/>
    <n v="4066"/>
    <x v="1"/>
    <n v="473"/>
    <n v="2"/>
    <n v="1"/>
    <n v="1"/>
  </r>
  <r>
    <x v="1"/>
    <s v="9/3 Caneby St"/>
    <x v="2"/>
    <n v="4066"/>
    <x v="3"/>
    <n v="397"/>
    <n v="1"/>
    <n v="1"/>
    <n v="1"/>
  </r>
  <r>
    <x v="1"/>
    <s v="9/46 Victoria Cr"/>
    <x v="2"/>
    <n v="4066"/>
    <x v="1"/>
    <n v="301"/>
    <n v="1"/>
    <n v="1"/>
    <n v="2"/>
  </r>
  <r>
    <x v="1"/>
    <s v="9/61 Banks St"/>
    <x v="2"/>
    <n v="4066"/>
    <x v="1"/>
    <n v="464"/>
    <n v="2"/>
    <n v="3"/>
    <n v="0"/>
  </r>
  <r>
    <x v="1"/>
    <s v="9/98 Siemon St"/>
    <x v="2"/>
    <n v="4066"/>
    <x v="1"/>
    <n v="282"/>
    <n v="1"/>
    <n v="1"/>
    <n v="1"/>
  </r>
  <r>
    <x v="1"/>
    <s v="92 Vincent St"/>
    <x v="2"/>
    <n v="4066"/>
    <x v="0"/>
    <n v="447"/>
    <n v="0"/>
    <n v="3"/>
    <n v="0"/>
  </r>
  <r>
    <x v="1"/>
    <s v="1/62 Eastment St"/>
    <x v="3"/>
    <n v="4065"/>
    <x v="2"/>
    <n v="660"/>
    <n v="4"/>
    <n v="2"/>
    <n v="0"/>
  </r>
  <r>
    <x v="1"/>
    <s v="1/76 Crown St"/>
    <x v="3"/>
    <n v="4065"/>
    <x v="1"/>
    <n v="598"/>
    <n v="3"/>
    <n v="1"/>
    <n v="1"/>
  </r>
  <r>
    <x v="1"/>
    <s v="11/61 Dawn St"/>
    <x v="3"/>
    <n v="4065"/>
    <x v="1"/>
    <n v="492"/>
    <n v="2"/>
    <n v="3"/>
    <n v="1"/>
  </r>
  <r>
    <x v="1"/>
    <s v="13/81 Coolibah St"/>
    <x v="3"/>
    <n v="4065"/>
    <x v="1"/>
    <n v="289"/>
    <n v="1"/>
    <n v="1"/>
    <n v="0"/>
  </r>
  <r>
    <x v="1"/>
    <s v="14 Carroll St"/>
    <x v="3"/>
    <n v="4065"/>
    <x v="0"/>
    <n v="434"/>
    <n v="2"/>
    <n v="2"/>
    <n v="1"/>
  </r>
  <r>
    <x v="1"/>
    <s v="14/46 Chiswick Rd"/>
    <x v="3"/>
    <n v="4065"/>
    <x v="5"/>
    <n v="217"/>
    <n v="1"/>
    <n v="3"/>
    <n v="0"/>
  </r>
  <r>
    <x v="1"/>
    <s v="14/88 Cecil Rd"/>
    <x v="3"/>
    <n v="4065"/>
    <x v="1"/>
    <n v="564"/>
    <n v="3"/>
    <n v="1"/>
    <n v="0"/>
  </r>
  <r>
    <x v="1"/>
    <s v="15/25 Colorado Av"/>
    <x v="3"/>
    <n v="4065"/>
    <x v="1"/>
    <n v="350"/>
    <n v="2"/>
    <n v="3"/>
    <n v="1"/>
  </r>
  <r>
    <x v="1"/>
    <s v="15/82 Barton St"/>
    <x v="3"/>
    <n v="4065"/>
    <x v="2"/>
    <n v="444"/>
    <n v="3"/>
    <n v="1"/>
    <n v="1"/>
  </r>
  <r>
    <x v="1"/>
    <s v="16 Burnham Rd"/>
    <x v="3"/>
    <n v="4065"/>
    <x v="0"/>
    <n v="370"/>
    <n v="2"/>
    <n v="2"/>
    <n v="1"/>
  </r>
  <r>
    <x v="1"/>
    <s v="17 Barnett Rd"/>
    <x v="3"/>
    <n v="4065"/>
    <x v="0"/>
    <n v="436"/>
    <n v="3"/>
    <n v="2"/>
    <n v="1"/>
  </r>
  <r>
    <x v="1"/>
    <s v="18/41 Clarke St"/>
    <x v="3"/>
    <n v="4065"/>
    <x v="1"/>
    <n v="244"/>
    <n v="1"/>
    <n v="1"/>
    <n v="1"/>
  </r>
  <r>
    <x v="1"/>
    <s v="20 Coronation St"/>
    <x v="3"/>
    <n v="4065"/>
    <x v="0"/>
    <n v="399"/>
    <n v="2"/>
    <n v="3"/>
    <n v="2"/>
  </r>
  <r>
    <x v="1"/>
    <s v="20/83 Davies Rd"/>
    <x v="3"/>
    <n v="4065"/>
    <x v="3"/>
    <n v="173"/>
    <n v="1"/>
    <n v="3"/>
    <n v="1"/>
  </r>
  <r>
    <x v="1"/>
    <s v="21 Beatrice St"/>
    <x v="3"/>
    <n v="4065"/>
    <x v="0"/>
    <n v="529"/>
    <n v="3"/>
    <n v="1"/>
    <n v="0"/>
  </r>
  <r>
    <x v="1"/>
    <s v="22/29 Bowman Pde"/>
    <x v="3"/>
    <n v="4065"/>
    <x v="1"/>
    <n v="306"/>
    <n v="1"/>
    <n v="1"/>
    <n v="0"/>
  </r>
  <r>
    <x v="1"/>
    <s v="23 Belmont Cr"/>
    <x v="3"/>
    <n v="4065"/>
    <x v="0"/>
    <n v="595"/>
    <n v="3"/>
    <n v="1"/>
    <n v="0"/>
  </r>
  <r>
    <x v="1"/>
    <s v="24/47 Brigalow St"/>
    <x v="3"/>
    <n v="4065"/>
    <x v="1"/>
    <n v="311"/>
    <n v="2"/>
    <n v="2"/>
    <n v="0"/>
  </r>
  <r>
    <x v="1"/>
    <s v="25 Arthur Tce"/>
    <x v="3"/>
    <n v="4065"/>
    <x v="0"/>
    <n v="521"/>
    <n v="3"/>
    <n v="1"/>
    <n v="0"/>
  </r>
  <r>
    <x v="1"/>
    <s v="3/12 Alexandra St"/>
    <x v="3"/>
    <n v="4065"/>
    <x v="1"/>
    <n v="275"/>
    <n v="2"/>
    <n v="3"/>
    <n v="1"/>
  </r>
  <r>
    <x v="1"/>
    <s v="3/36 Clermont St"/>
    <x v="3"/>
    <n v="4065"/>
    <x v="1"/>
    <n v="194"/>
    <n v="1"/>
    <n v="3"/>
    <n v="0"/>
  </r>
  <r>
    <x v="1"/>
    <s v="34 El Paso St"/>
    <x v="3"/>
    <n v="4065"/>
    <x v="0"/>
    <n v="739"/>
    <n v="4"/>
    <n v="1"/>
    <n v="2"/>
  </r>
  <r>
    <x v="1"/>
    <s v="4/14 Campion Av"/>
    <x v="3"/>
    <n v="4065"/>
    <x v="1"/>
    <n v="465"/>
    <n v="2"/>
    <n v="2"/>
    <n v="1"/>
  </r>
  <r>
    <x v="1"/>
    <s v="47 David Av"/>
    <x v="3"/>
    <n v="4065"/>
    <x v="0"/>
    <n v="1105"/>
    <n v="4"/>
    <n v="1"/>
    <n v="2"/>
  </r>
  <r>
    <x v="1"/>
    <s v="48 Bee St"/>
    <x v="3"/>
    <n v="4065"/>
    <x v="0"/>
    <n v="484"/>
    <n v="3"/>
    <n v="1"/>
    <n v="0"/>
  </r>
  <r>
    <x v="1"/>
    <s v="5/19 Bardon Esp"/>
    <x v="3"/>
    <n v="4065"/>
    <x v="2"/>
    <n v="535"/>
    <n v="3"/>
    <n v="1"/>
    <n v="0"/>
  </r>
  <r>
    <x v="1"/>
    <s v="50 Carmel St"/>
    <x v="3"/>
    <n v="4065"/>
    <x v="0"/>
    <n v="390"/>
    <n v="3"/>
    <n v="1"/>
    <n v="0"/>
  </r>
  <r>
    <x v="1"/>
    <s v="52 Effie St"/>
    <x v="3"/>
    <n v="4065"/>
    <x v="0"/>
    <n v="617"/>
    <n v="4"/>
    <n v="1"/>
    <n v="1"/>
  </r>
  <r>
    <x v="1"/>
    <s v="55 Annie St"/>
    <x v="3"/>
    <n v="4065"/>
    <x v="0"/>
    <n v="544"/>
    <n v="2"/>
    <n v="2"/>
    <n v="2"/>
  </r>
  <r>
    <x v="1"/>
    <s v="6 Carwoola St"/>
    <x v="3"/>
    <n v="4065"/>
    <x v="0"/>
    <n v="591"/>
    <n v="3"/>
    <n v="1"/>
    <n v="1"/>
  </r>
  <r>
    <x v="1"/>
    <s v="6/71 Carey St"/>
    <x v="3"/>
    <n v="4065"/>
    <x v="1"/>
    <n v="416"/>
    <n v="0"/>
    <n v="2"/>
    <n v="1"/>
  </r>
  <r>
    <x v="1"/>
    <s v="6/85 Boundary Rd"/>
    <x v="3"/>
    <n v="4065"/>
    <x v="1"/>
    <n v="155"/>
    <n v="1"/>
    <n v="3"/>
    <n v="0"/>
  </r>
  <r>
    <x v="1"/>
    <s v="61 Dudley St"/>
    <x v="3"/>
    <n v="4065"/>
    <x v="0"/>
    <n v="530"/>
    <n v="2"/>
    <n v="1"/>
    <n v="1"/>
  </r>
  <r>
    <x v="1"/>
    <s v="67 Callum La"/>
    <x v="3"/>
    <n v="4065"/>
    <x v="0"/>
    <n v="377"/>
    <n v="2"/>
    <n v="1"/>
    <n v="1"/>
  </r>
  <r>
    <x v="1"/>
    <s v="7/65 Coopers Camp Rd"/>
    <x v="3"/>
    <n v="4065"/>
    <x v="1"/>
    <n v="263"/>
    <n v="1"/>
    <n v="1"/>
    <n v="1"/>
  </r>
  <r>
    <x v="1"/>
    <s v="75 Arabella St"/>
    <x v="3"/>
    <n v="4065"/>
    <x v="0"/>
    <n v="421"/>
    <n v="3"/>
    <n v="1"/>
    <n v="0"/>
  </r>
  <r>
    <x v="1"/>
    <s v="78 Belleview Pde"/>
    <x v="3"/>
    <n v="4065"/>
    <x v="0"/>
    <n v="635"/>
    <n v="3"/>
    <n v="1"/>
    <n v="0"/>
  </r>
  <r>
    <x v="1"/>
    <s v="79 Angus St"/>
    <x v="3"/>
    <n v="4065"/>
    <x v="0"/>
    <n v="380"/>
    <n v="3"/>
    <n v="1"/>
    <n v="1"/>
  </r>
  <r>
    <x v="1"/>
    <s v="83 Couldrey St"/>
    <x v="3"/>
    <n v="4065"/>
    <x v="0"/>
    <n v="723"/>
    <n v="3"/>
    <n v="2"/>
    <n v="0"/>
  </r>
  <r>
    <x v="1"/>
    <s v="86 Brown St"/>
    <x v="3"/>
    <n v="4065"/>
    <x v="0"/>
    <n v="362"/>
    <n v="3"/>
    <n v="1"/>
    <n v="2"/>
  </r>
  <r>
    <x v="1"/>
    <s v="9/52 Accession St"/>
    <x v="3"/>
    <n v="4065"/>
    <x v="5"/>
    <n v="251"/>
    <n v="1"/>
    <n v="1"/>
    <n v="2"/>
  </r>
  <r>
    <x v="1"/>
    <s v="9/96 Boundary St"/>
    <x v="3"/>
    <n v="4065"/>
    <x v="3"/>
    <n v="301"/>
    <n v="1"/>
    <n v="3"/>
    <n v="1"/>
  </r>
  <r>
    <x v="1"/>
    <s v="91 Empress Tce"/>
    <x v="3"/>
    <n v="4065"/>
    <x v="0"/>
    <n v="817"/>
    <n v="0"/>
    <n v="1"/>
    <n v="2"/>
  </r>
  <r>
    <x v="2"/>
    <s v="16 Carex St"/>
    <x v="4"/>
    <n v="4070"/>
    <x v="0"/>
    <n v="433"/>
    <n v="4"/>
    <n v="1"/>
    <n v="0"/>
  </r>
  <r>
    <x v="2"/>
    <s v="33 Gibson Cr"/>
    <x v="4"/>
    <n v="4070"/>
    <x v="0"/>
    <n v="481"/>
    <n v="4"/>
    <n v="1"/>
    <n v="2"/>
  </r>
  <r>
    <x v="2"/>
    <s v="40 Limosa St"/>
    <x v="4"/>
    <n v="4070"/>
    <x v="0"/>
    <n v="427"/>
    <n v="4"/>
    <n v="1"/>
    <n v="2"/>
  </r>
  <r>
    <x v="2"/>
    <s v="46 Casuarina Cl"/>
    <x v="4"/>
    <n v="4070"/>
    <x v="0"/>
    <n v="448"/>
    <n v="3"/>
    <n v="1"/>
    <n v="2"/>
  </r>
  <r>
    <x v="2"/>
    <s v="6 Keatley St"/>
    <x v="4"/>
    <n v="4070"/>
    <x v="0"/>
    <n v="421"/>
    <n v="0"/>
    <n v="1"/>
    <n v="0"/>
  </r>
  <r>
    <x v="2"/>
    <s v="66 Sixth Av"/>
    <x v="4"/>
    <n v="4070"/>
    <x v="0"/>
    <n v="478"/>
    <n v="4"/>
    <n v="2"/>
    <n v="2"/>
  </r>
  <r>
    <x v="2"/>
    <s v="74 Haase Pl"/>
    <x v="4"/>
    <n v="4070"/>
    <x v="0"/>
    <n v="495"/>
    <n v="0"/>
    <n v="2"/>
    <n v="0"/>
  </r>
  <r>
    <x v="2"/>
    <s v="83 Stuartholme Rd"/>
    <x v="4"/>
    <n v="4070"/>
    <x v="0"/>
    <n v="546"/>
    <n v="4"/>
    <n v="1"/>
    <n v="1"/>
  </r>
  <r>
    <x v="2"/>
    <s v="85 Considen Pl"/>
    <x v="4"/>
    <n v="4070"/>
    <x v="0"/>
    <n v="340"/>
    <n v="4"/>
    <n v="1"/>
    <n v="2"/>
  </r>
  <r>
    <x v="1"/>
    <s v="13 Lambert Ct"/>
    <x v="5"/>
    <n v="4069"/>
    <x v="0"/>
    <n v="213"/>
    <n v="1"/>
    <n v="1"/>
    <n v="0"/>
  </r>
  <r>
    <x v="1"/>
    <s v="64 Mcmullen Rd"/>
    <x v="5"/>
    <n v="4069"/>
    <x v="0"/>
    <n v="429"/>
    <n v="2"/>
    <n v="3"/>
    <n v="2"/>
  </r>
  <r>
    <x v="1"/>
    <s v="13/12 Moordale St"/>
    <x v="6"/>
    <n v="4069"/>
    <x v="3"/>
    <n v="241"/>
    <n v="0"/>
    <n v="2"/>
    <n v="2"/>
  </r>
  <r>
    <x v="0"/>
    <s v="16 Kim St"/>
    <x v="6"/>
    <n v="4069"/>
    <x v="0"/>
    <n v="414"/>
    <n v="3"/>
    <n v="1"/>
    <n v="1"/>
  </r>
  <r>
    <x v="0"/>
    <s v="18/45 Honeyeater Tr"/>
    <x v="6"/>
    <n v="4069"/>
    <x v="2"/>
    <n v="356"/>
    <n v="2"/>
    <n v="2"/>
    <n v="1"/>
  </r>
  <r>
    <x v="0"/>
    <s v="2/37 Hobson Ct"/>
    <x v="6"/>
    <n v="4069"/>
    <x v="3"/>
    <n v="199"/>
    <n v="1"/>
    <n v="1"/>
    <n v="1"/>
  </r>
  <r>
    <x v="0"/>
    <s v="21/12 Figtree Pocket Rd"/>
    <x v="6"/>
    <n v="4069"/>
    <x v="3"/>
    <n v="203"/>
    <n v="0"/>
    <n v="2"/>
    <n v="0"/>
  </r>
  <r>
    <x v="0"/>
    <s v="23 Greenford St"/>
    <x v="6"/>
    <n v="4069"/>
    <x v="0"/>
    <n v="569"/>
    <n v="4"/>
    <n v="1"/>
    <n v="1"/>
  </r>
  <r>
    <x v="0"/>
    <s v="34 Bulley Pl"/>
    <x v="6"/>
    <n v="4069"/>
    <x v="0"/>
    <n v="570"/>
    <n v="3"/>
    <n v="2"/>
    <n v="2"/>
  </r>
  <r>
    <x v="0"/>
    <s v="38 Andros St"/>
    <x v="6"/>
    <n v="4069"/>
    <x v="0"/>
    <n v="404"/>
    <n v="4"/>
    <n v="1"/>
    <n v="2"/>
  </r>
  <r>
    <x v="0"/>
    <s v="44 Henry St"/>
    <x v="6"/>
    <n v="4069"/>
    <x v="0"/>
    <n v="435"/>
    <n v="3"/>
    <n v="1"/>
    <n v="1"/>
  </r>
  <r>
    <x v="0"/>
    <s v="45 Cassandra St"/>
    <x v="6"/>
    <n v="4069"/>
    <x v="0"/>
    <n v="654"/>
    <n v="5"/>
    <n v="2"/>
    <n v="1"/>
  </r>
  <r>
    <x v="0"/>
    <s v="49 Karabil St"/>
    <x v="6"/>
    <n v="4069"/>
    <x v="0"/>
    <n v="1010"/>
    <n v="4"/>
    <n v="1"/>
    <n v="1"/>
  </r>
  <r>
    <x v="0"/>
    <s v="50 Keil Pl"/>
    <x v="6"/>
    <n v="4069"/>
    <x v="0"/>
    <n v="405"/>
    <n v="4"/>
    <n v="2"/>
    <n v="1"/>
  </r>
  <r>
    <x v="0"/>
    <s v="51 Jocelyn Ct"/>
    <x v="6"/>
    <n v="4069"/>
    <x v="0"/>
    <n v="536"/>
    <n v="4"/>
    <n v="1"/>
    <n v="1"/>
  </r>
  <r>
    <x v="0"/>
    <s v="58 Ashburton St"/>
    <x v="6"/>
    <n v="4069"/>
    <x v="0"/>
    <n v="693"/>
    <n v="6"/>
    <n v="1"/>
    <n v="2"/>
  </r>
  <r>
    <x v="0"/>
    <s v="58 Fuelling St"/>
    <x v="6"/>
    <n v="4069"/>
    <x v="0"/>
    <n v="763"/>
    <n v="0"/>
    <n v="3"/>
    <n v="2"/>
  </r>
  <r>
    <x v="0"/>
    <s v="58 Lucyanne Ct"/>
    <x v="6"/>
    <n v="4069"/>
    <x v="0"/>
    <n v="770"/>
    <n v="4"/>
    <n v="1"/>
    <n v="0"/>
  </r>
  <r>
    <x v="0"/>
    <s v="59 Eaglie St"/>
    <x v="6"/>
    <n v="4069"/>
    <x v="0"/>
    <n v="779"/>
    <n v="5"/>
    <n v="2"/>
    <n v="0"/>
  </r>
  <r>
    <x v="0"/>
    <s v="60 Merrilyn St"/>
    <x v="6"/>
    <n v="4069"/>
    <x v="0"/>
    <n v="662"/>
    <n v="4"/>
    <n v="1"/>
    <n v="2"/>
  </r>
  <r>
    <x v="0"/>
    <s v="61 Kulki Pl"/>
    <x v="6"/>
    <n v="4069"/>
    <x v="0"/>
    <n v="405"/>
    <n v="3"/>
    <n v="1"/>
    <n v="1"/>
  </r>
  <r>
    <x v="0"/>
    <s v="61 Marmindie St"/>
    <x v="6"/>
    <n v="4069"/>
    <x v="0"/>
    <n v="595"/>
    <n v="4"/>
    <n v="1"/>
    <n v="1"/>
  </r>
  <r>
    <x v="0"/>
    <s v="66 Ngeringa Cr"/>
    <x v="6"/>
    <n v="4069"/>
    <x v="0"/>
    <n v="475"/>
    <n v="4"/>
    <n v="1"/>
    <n v="2"/>
  </r>
  <r>
    <x v="0"/>
    <s v="67 Alana Ct"/>
    <x v="6"/>
    <n v="4069"/>
    <x v="0"/>
    <n v="860"/>
    <n v="5"/>
    <n v="1"/>
    <n v="2"/>
  </r>
  <r>
    <x v="0"/>
    <s v="7 Juberra St"/>
    <x v="6"/>
    <n v="4069"/>
    <x v="0"/>
    <n v="563"/>
    <n v="3"/>
    <n v="1"/>
    <n v="2"/>
  </r>
  <r>
    <x v="0"/>
    <s v="73 Kiandra St"/>
    <x v="6"/>
    <n v="4069"/>
    <x v="0"/>
    <n v="678"/>
    <n v="3"/>
    <n v="1"/>
    <n v="1"/>
  </r>
  <r>
    <x v="0"/>
    <s v="73 Narnoo St"/>
    <x v="6"/>
    <n v="4069"/>
    <x v="0"/>
    <n v="538"/>
    <n v="3"/>
    <n v="1"/>
    <n v="0"/>
  </r>
  <r>
    <x v="0"/>
    <s v="82 Maculata Dr"/>
    <x v="6"/>
    <n v="4069"/>
    <x v="0"/>
    <n v="119"/>
    <n v="5"/>
    <n v="1"/>
    <n v="0"/>
  </r>
  <r>
    <x v="0"/>
    <s v="89 Chatburn St"/>
    <x v="6"/>
    <n v="4069"/>
    <x v="0"/>
    <n v="456"/>
    <n v="4"/>
    <n v="1"/>
    <n v="2"/>
  </r>
  <r>
    <x v="0"/>
    <s v="91 Alenola St"/>
    <x v="6"/>
    <n v="4069"/>
    <x v="0"/>
    <n v="893"/>
    <n v="5"/>
    <n v="1"/>
    <n v="0"/>
  </r>
  <r>
    <x v="0"/>
    <s v="91 Burns Pde"/>
    <x v="6"/>
    <n v="4069"/>
    <x v="0"/>
    <n v="397"/>
    <n v="4"/>
    <n v="1"/>
    <n v="0"/>
  </r>
  <r>
    <x v="0"/>
    <s v="94 Pearra Pl"/>
    <x v="6"/>
    <n v="4069"/>
    <x v="0"/>
    <n v="751"/>
    <n v="5"/>
    <n v="1"/>
    <n v="2"/>
  </r>
  <r>
    <x v="0"/>
    <s v="95 Cabramurra St"/>
    <x v="6"/>
    <n v="4069"/>
    <x v="0"/>
    <n v="128"/>
    <n v="5"/>
    <n v="1"/>
    <n v="2"/>
  </r>
  <r>
    <x v="0"/>
    <s v="99 Farnworth St"/>
    <x v="6"/>
    <n v="4069"/>
    <x v="0"/>
    <n v="526"/>
    <n v="3"/>
    <n v="1"/>
    <n v="1"/>
  </r>
  <r>
    <x v="3"/>
    <s v="100 Longman Tce"/>
    <x v="7"/>
    <n v="4068"/>
    <x v="0"/>
    <n v="502"/>
    <n v="3"/>
    <n v="1"/>
    <n v="1"/>
  </r>
  <r>
    <x v="3"/>
    <s v="39 Regatta St"/>
    <x v="7"/>
    <n v="4068"/>
    <x v="0"/>
    <n v="706"/>
    <n v="6"/>
    <n v="1"/>
    <n v="2"/>
  </r>
  <r>
    <x v="3"/>
    <s v="40 Oxley Rd"/>
    <x v="7"/>
    <n v="4068"/>
    <x v="0"/>
    <n v="458"/>
    <n v="3"/>
    <n v="1"/>
    <n v="1"/>
  </r>
  <r>
    <x v="3"/>
    <s v="42 Rosebery Tce"/>
    <x v="7"/>
    <n v="4068"/>
    <x v="0"/>
    <n v="1316"/>
    <n v="4"/>
    <n v="1"/>
    <n v="2"/>
  </r>
  <r>
    <x v="3"/>
    <s v="6 Honour Av"/>
    <x v="7"/>
    <n v="4068"/>
    <x v="0"/>
    <n v="1612"/>
    <n v="5"/>
    <n v="2"/>
    <n v="0"/>
  </r>
  <r>
    <x v="3"/>
    <s v="66 Bridge St"/>
    <x v="7"/>
    <n v="4068"/>
    <x v="0"/>
    <n v="154"/>
    <n v="1"/>
    <n v="1"/>
    <n v="1"/>
  </r>
  <r>
    <x v="3"/>
    <s v="76 Plumridge St"/>
    <x v="7"/>
    <n v="4068"/>
    <x v="0"/>
    <n v="777"/>
    <n v="0"/>
    <n v="2"/>
    <n v="0"/>
  </r>
  <r>
    <x v="3"/>
    <s v="99 East Chelmer St"/>
    <x v="7"/>
    <n v="4068"/>
    <x v="0"/>
    <n v="1817"/>
    <n v="4"/>
    <n v="2"/>
    <n v="2"/>
  </r>
  <r>
    <x v="2"/>
    <s v="1 Allawah Rd"/>
    <x v="8"/>
    <n v="4306"/>
    <x v="0"/>
    <n v="417"/>
    <n v="4"/>
    <n v="2"/>
    <n v="2"/>
  </r>
  <r>
    <x v="2"/>
    <s v="10 Cronin Ct"/>
    <x v="8"/>
    <n v="4306"/>
    <x v="0"/>
    <n v="432"/>
    <n v="4"/>
    <n v="2"/>
    <n v="1"/>
  </r>
  <r>
    <x v="2"/>
    <s v="57 Blackwall Rd"/>
    <x v="8"/>
    <n v="4306"/>
    <x v="0"/>
    <n v="430"/>
    <n v="4"/>
    <n v="1"/>
    <n v="1"/>
  </r>
  <r>
    <x v="2"/>
    <s v="63 Aura Cr"/>
    <x v="8"/>
    <n v="4306"/>
    <x v="0"/>
    <n v="452"/>
    <n v="4"/>
    <n v="1"/>
    <n v="0"/>
  </r>
  <r>
    <x v="2"/>
    <s v="71 Junction Rd"/>
    <x v="8"/>
    <n v="4306"/>
    <x v="0"/>
    <n v="357"/>
    <n v="3"/>
    <n v="1"/>
    <n v="0"/>
  </r>
  <r>
    <x v="2"/>
    <s v="91 Lascelles Ct"/>
    <x v="8"/>
    <n v="4306"/>
    <x v="0"/>
    <n v="392"/>
    <n v="4"/>
    <n v="2"/>
    <n v="1"/>
  </r>
  <r>
    <x v="3"/>
    <s v="10 Turner St"/>
    <x v="9"/>
    <n v="4075"/>
    <x v="0"/>
    <n v="487"/>
    <n v="4"/>
    <n v="1"/>
    <n v="1"/>
  </r>
  <r>
    <x v="3"/>
    <s v="13/38 Nyon La"/>
    <x v="9"/>
    <n v="4075"/>
    <x v="1"/>
    <n v="295"/>
    <n v="2"/>
    <n v="3"/>
    <n v="0"/>
  </r>
  <r>
    <x v="3"/>
    <s v="13/58 Blackheath Rd"/>
    <x v="9"/>
    <n v="4075"/>
    <x v="1"/>
    <n v="317"/>
    <n v="2"/>
    <n v="1"/>
    <n v="0"/>
  </r>
  <r>
    <x v="3"/>
    <s v="15/49 Neata St"/>
    <x v="9"/>
    <n v="4075"/>
    <x v="2"/>
    <n v="471"/>
    <n v="3"/>
    <n v="1"/>
    <n v="1"/>
  </r>
  <r>
    <x v="3"/>
    <s v="16 Donaldson St"/>
    <x v="9"/>
    <n v="4075"/>
    <x v="0"/>
    <n v="379"/>
    <n v="3"/>
    <n v="2"/>
    <n v="1"/>
  </r>
  <r>
    <x v="3"/>
    <s v="16/15 Stanfell St"/>
    <x v="9"/>
    <n v="4075"/>
    <x v="1"/>
    <n v="305"/>
    <n v="2"/>
    <n v="1"/>
    <n v="1"/>
  </r>
  <r>
    <x v="3"/>
    <s v="19/94 Clara St"/>
    <x v="9"/>
    <n v="4075"/>
    <x v="1"/>
    <n v="289"/>
    <n v="1"/>
    <n v="3"/>
    <n v="1"/>
  </r>
  <r>
    <x v="3"/>
    <s v="21/14 Hereford St"/>
    <x v="9"/>
    <n v="4075"/>
    <x v="1"/>
    <n v="344"/>
    <n v="2"/>
    <n v="1"/>
    <n v="1"/>
  </r>
  <r>
    <x v="3"/>
    <s v="21/32 Spencer St"/>
    <x v="9"/>
    <n v="4075"/>
    <x v="2"/>
    <n v="382"/>
    <n v="3"/>
    <n v="2"/>
    <n v="0"/>
  </r>
  <r>
    <x v="3"/>
    <s v="22/47 Deniven St"/>
    <x v="9"/>
    <n v="4075"/>
    <x v="2"/>
    <n v="517"/>
    <n v="4"/>
    <n v="1"/>
    <n v="0"/>
  </r>
  <r>
    <x v="3"/>
    <s v="23 Browne St"/>
    <x v="9"/>
    <n v="4075"/>
    <x v="0"/>
    <n v="156"/>
    <n v="1"/>
    <n v="3"/>
    <n v="2"/>
  </r>
  <r>
    <x v="3"/>
    <s v="23/23 Hughes La"/>
    <x v="9"/>
    <n v="4075"/>
    <x v="2"/>
    <n v="594"/>
    <n v="3"/>
    <n v="1"/>
    <n v="0"/>
  </r>
  <r>
    <x v="3"/>
    <s v="23/79 Augustus St"/>
    <x v="9"/>
    <n v="4075"/>
    <x v="1"/>
    <n v="350"/>
    <n v="2"/>
    <n v="2"/>
    <n v="1"/>
  </r>
  <r>
    <x v="3"/>
    <s v="4/46 Rathlyn Av"/>
    <x v="9"/>
    <n v="4075"/>
    <x v="1"/>
    <n v="359"/>
    <n v="2"/>
    <n v="1"/>
    <n v="0"/>
  </r>
  <r>
    <x v="3"/>
    <s v="40 Eddystone Rd"/>
    <x v="9"/>
    <n v="4075"/>
    <x v="0"/>
    <n v="465"/>
    <n v="3"/>
    <n v="1"/>
    <n v="1"/>
  </r>
  <r>
    <x v="3"/>
    <s v="41 Erinvale St"/>
    <x v="9"/>
    <n v="4075"/>
    <x v="0"/>
    <n v="513"/>
    <n v="3"/>
    <n v="1"/>
    <n v="0"/>
  </r>
  <r>
    <x v="3"/>
    <s v="42 Martindale St"/>
    <x v="9"/>
    <n v="4075"/>
    <x v="0"/>
    <n v="751"/>
    <n v="5"/>
    <n v="2"/>
    <n v="1"/>
  </r>
  <r>
    <x v="3"/>
    <s v="5/14 Consort St"/>
    <x v="9"/>
    <n v="4075"/>
    <x v="1"/>
    <n v="297"/>
    <n v="2"/>
    <n v="1"/>
    <n v="1"/>
  </r>
  <r>
    <x v="3"/>
    <s v="5/30 Allen St"/>
    <x v="9"/>
    <n v="4075"/>
    <x v="1"/>
    <n v="157"/>
    <n v="1"/>
    <n v="1"/>
    <n v="1"/>
  </r>
  <r>
    <x v="3"/>
    <s v="5/59 Renoir St"/>
    <x v="9"/>
    <n v="4075"/>
    <x v="1"/>
    <n v="244"/>
    <n v="0"/>
    <n v="1"/>
    <n v="2"/>
  </r>
  <r>
    <x v="3"/>
    <s v="57 Morcom Av"/>
    <x v="9"/>
    <n v="4075"/>
    <x v="0"/>
    <n v="585"/>
    <n v="4"/>
    <n v="2"/>
    <n v="2"/>
  </r>
  <r>
    <x v="3"/>
    <s v="57 Thalia Ct"/>
    <x v="9"/>
    <n v="4075"/>
    <x v="0"/>
    <n v="585"/>
    <n v="4"/>
    <n v="1"/>
    <n v="0"/>
  </r>
  <r>
    <x v="3"/>
    <s v="59 Rinora St"/>
    <x v="9"/>
    <n v="4075"/>
    <x v="0"/>
    <n v="380"/>
    <n v="2"/>
    <n v="2"/>
    <n v="0"/>
  </r>
  <r>
    <x v="3"/>
    <s v="6/96 Walker St"/>
    <x v="9"/>
    <n v="4075"/>
    <x v="1"/>
    <n v="360"/>
    <n v="2"/>
    <n v="2"/>
    <n v="2"/>
  </r>
  <r>
    <x v="3"/>
    <s v="72 Grace St"/>
    <x v="9"/>
    <n v="4075"/>
    <x v="0"/>
    <n v="548"/>
    <n v="5"/>
    <n v="1"/>
    <n v="0"/>
  </r>
  <r>
    <x v="3"/>
    <s v="75 Clewley St"/>
    <x v="9"/>
    <n v="4075"/>
    <x v="0"/>
    <n v="336"/>
    <n v="3"/>
    <n v="1"/>
    <n v="0"/>
  </r>
  <r>
    <x v="3"/>
    <s v="78 Balderstone St"/>
    <x v="9"/>
    <n v="4075"/>
    <x v="0"/>
    <n v="715"/>
    <n v="5"/>
    <n v="1"/>
    <n v="2"/>
  </r>
  <r>
    <x v="3"/>
    <s v="86 Hilda St"/>
    <x v="9"/>
    <n v="4075"/>
    <x v="0"/>
    <n v="671"/>
    <n v="4"/>
    <n v="1"/>
    <n v="1"/>
  </r>
  <r>
    <x v="3"/>
    <s v="92 Devaney La"/>
    <x v="9"/>
    <n v="4075"/>
    <x v="0"/>
    <n v="455"/>
    <n v="4"/>
    <n v="1"/>
    <n v="0"/>
  </r>
  <r>
    <x v="1"/>
    <s v="10/16 Picnic St"/>
    <x v="10"/>
    <n v="4051"/>
    <x v="1"/>
    <n v="291"/>
    <n v="2"/>
    <n v="2"/>
    <n v="0"/>
  </r>
  <r>
    <x v="1"/>
    <s v="100 Fern St"/>
    <x v="10"/>
    <n v="4051"/>
    <x v="0"/>
    <n v="206"/>
    <n v="1"/>
    <n v="1"/>
    <n v="1"/>
  </r>
  <r>
    <x v="1"/>
    <s v="11/72 Samford Rd"/>
    <x v="10"/>
    <n v="4051"/>
    <x v="2"/>
    <n v="190"/>
    <n v="0"/>
    <n v="3"/>
    <n v="0"/>
  </r>
  <r>
    <x v="1"/>
    <s v="12/99 Station Av"/>
    <x v="10"/>
    <n v="4051"/>
    <x v="2"/>
    <n v="438"/>
    <n v="3"/>
    <n v="1"/>
    <n v="0"/>
  </r>
  <r>
    <x v="1"/>
    <s v="13/52 Cairo St"/>
    <x v="10"/>
    <n v="4051"/>
    <x v="1"/>
    <n v="295"/>
    <n v="1"/>
    <n v="1"/>
    <n v="0"/>
  </r>
  <r>
    <x v="1"/>
    <s v="14/2 Weary Dunlop Dr"/>
    <x v="10"/>
    <n v="4051"/>
    <x v="1"/>
    <n v="161"/>
    <n v="2"/>
    <n v="3"/>
    <n v="1"/>
  </r>
  <r>
    <x v="1"/>
    <s v="14/56 Crescent Av"/>
    <x v="10"/>
    <n v="4051"/>
    <x v="1"/>
    <n v="400"/>
    <n v="2"/>
    <n v="3"/>
    <n v="1"/>
  </r>
  <r>
    <x v="1"/>
    <s v="14/80 Harding St"/>
    <x v="10"/>
    <n v="4051"/>
    <x v="3"/>
    <n v="125"/>
    <n v="1"/>
    <n v="1"/>
    <n v="1"/>
  </r>
  <r>
    <x v="1"/>
    <s v="14/88 Nimmo Rd"/>
    <x v="10"/>
    <n v="4051"/>
    <x v="1"/>
    <n v="247"/>
    <n v="2"/>
    <n v="2"/>
    <n v="2"/>
  </r>
  <r>
    <x v="1"/>
    <s v="15 Cherry St"/>
    <x v="10"/>
    <n v="4051"/>
    <x v="0"/>
    <n v="344"/>
    <n v="3"/>
    <n v="1"/>
    <n v="2"/>
  </r>
  <r>
    <x v="1"/>
    <s v="16/22 Brand Rd"/>
    <x v="10"/>
    <n v="4051"/>
    <x v="2"/>
    <n v="384"/>
    <n v="2"/>
    <n v="3"/>
    <n v="1"/>
  </r>
  <r>
    <x v="1"/>
    <s v="17/41 Close St"/>
    <x v="10"/>
    <n v="4051"/>
    <x v="1"/>
    <n v="500"/>
    <n v="2"/>
    <n v="2"/>
    <n v="2"/>
  </r>
  <r>
    <x v="1"/>
    <s v="19/35 Pickering St"/>
    <x v="10"/>
    <n v="4051"/>
    <x v="1"/>
    <n v="429"/>
    <n v="2"/>
    <n v="3"/>
    <n v="2"/>
  </r>
  <r>
    <x v="1"/>
    <s v="19/51 Wardell St"/>
    <x v="10"/>
    <n v="4051"/>
    <x v="1"/>
    <n v="394"/>
    <n v="2"/>
    <n v="3"/>
    <n v="2"/>
  </r>
  <r>
    <x v="1"/>
    <s v="2/12 Douglas St"/>
    <x v="10"/>
    <n v="4051"/>
    <x v="3"/>
    <n v="205"/>
    <n v="0"/>
    <n v="2"/>
    <n v="2"/>
  </r>
  <r>
    <x v="1"/>
    <s v="2/38 Tunba St"/>
    <x v="10"/>
    <n v="4051"/>
    <x v="1"/>
    <n v="389"/>
    <n v="2"/>
    <n v="3"/>
    <n v="1"/>
  </r>
  <r>
    <x v="1"/>
    <s v="20/55 Badcoe St"/>
    <x v="10"/>
    <n v="4051"/>
    <x v="2"/>
    <n v="387"/>
    <n v="2"/>
    <n v="2"/>
    <n v="1"/>
  </r>
  <r>
    <x v="1"/>
    <s v="21/47 Brusche Dr"/>
    <x v="10"/>
    <n v="4051"/>
    <x v="2"/>
    <n v="186"/>
    <n v="3"/>
    <n v="1"/>
    <n v="2"/>
  </r>
  <r>
    <x v="1"/>
    <s v="24/7 Magura St"/>
    <x v="10"/>
    <n v="4051"/>
    <x v="1"/>
    <n v="344"/>
    <n v="2"/>
    <n v="3"/>
    <n v="0"/>
  </r>
  <r>
    <x v="1"/>
    <s v="3/26 View Rd"/>
    <x v="10"/>
    <n v="4051"/>
    <x v="1"/>
    <n v="505"/>
    <n v="2"/>
    <n v="1"/>
    <n v="0"/>
  </r>
  <r>
    <x v="1"/>
    <s v="3/83 Wynter Rd"/>
    <x v="10"/>
    <n v="4051"/>
    <x v="2"/>
    <n v="468"/>
    <n v="3"/>
    <n v="1"/>
    <n v="2"/>
  </r>
  <r>
    <x v="1"/>
    <s v="34 Lady Galway St"/>
    <x v="10"/>
    <n v="4051"/>
    <x v="0"/>
    <n v="399"/>
    <n v="2"/>
    <n v="3"/>
    <n v="1"/>
  </r>
  <r>
    <x v="1"/>
    <s v="4 Edith St"/>
    <x v="10"/>
    <n v="4051"/>
    <x v="0"/>
    <n v="542"/>
    <n v="3"/>
    <n v="2"/>
    <n v="2"/>
  </r>
  <r>
    <x v="1"/>
    <s v="4/13 Bugden St"/>
    <x v="10"/>
    <n v="4051"/>
    <x v="2"/>
    <n v="157"/>
    <n v="3"/>
    <n v="1"/>
    <n v="2"/>
  </r>
  <r>
    <x v="1"/>
    <s v="46 Lone Pine St"/>
    <x v="10"/>
    <n v="4051"/>
    <x v="0"/>
    <n v="661"/>
    <n v="4"/>
    <n v="2"/>
    <n v="2"/>
  </r>
  <r>
    <x v="1"/>
    <s v="6/57 Borella St"/>
    <x v="10"/>
    <n v="4051"/>
    <x v="2"/>
    <n v="275"/>
    <n v="3"/>
    <n v="1"/>
    <n v="0"/>
  </r>
  <r>
    <x v="1"/>
    <s v="6/68 Peters St"/>
    <x v="10"/>
    <n v="4051"/>
    <x v="1"/>
    <n v="445"/>
    <n v="4"/>
    <n v="1"/>
    <n v="1"/>
  </r>
  <r>
    <x v="1"/>
    <s v="67 Chathams Post St"/>
    <x v="10"/>
    <n v="4051"/>
    <x v="0"/>
    <n v="429"/>
    <n v="3"/>
    <n v="1"/>
    <n v="1"/>
  </r>
  <r>
    <x v="1"/>
    <s v="8/47 Kenny Rd"/>
    <x v="10"/>
    <n v="4051"/>
    <x v="1"/>
    <n v="427"/>
    <n v="2"/>
    <n v="3"/>
    <n v="1"/>
  </r>
  <r>
    <x v="1"/>
    <s v="86 Mcghie St"/>
    <x v="10"/>
    <n v="4051"/>
    <x v="0"/>
    <n v="507"/>
    <n v="3"/>
    <n v="1"/>
    <n v="2"/>
  </r>
  <r>
    <x v="1"/>
    <s v="9 Bell Pl"/>
    <x v="10"/>
    <n v="4051"/>
    <x v="0"/>
    <n v="477"/>
    <n v="3"/>
    <n v="2"/>
    <n v="1"/>
  </r>
  <r>
    <x v="1"/>
    <s v="9/81 Elfreda St"/>
    <x v="10"/>
    <n v="4051"/>
    <x v="1"/>
    <n v="404"/>
    <n v="2"/>
    <n v="3"/>
    <n v="0"/>
  </r>
  <r>
    <x v="1"/>
    <s v="98 Forsyth St"/>
    <x v="10"/>
    <n v="4051"/>
    <x v="0"/>
    <n v="561"/>
    <n v="5"/>
    <n v="1"/>
    <n v="1"/>
  </r>
  <r>
    <x v="1"/>
    <s v="1 Greenfern Pl"/>
    <x v="11"/>
    <n v="4055"/>
    <x v="0"/>
    <n v="375"/>
    <n v="3"/>
    <n v="1"/>
    <n v="0"/>
  </r>
  <r>
    <x v="1"/>
    <s v="13 Clyde Ct"/>
    <x v="11"/>
    <n v="4055"/>
    <x v="0"/>
    <n v="411"/>
    <n v="0"/>
    <n v="1"/>
    <n v="2"/>
  </r>
  <r>
    <x v="1"/>
    <s v="33 Carrick Pl"/>
    <x v="11"/>
    <n v="4055"/>
    <x v="0"/>
    <n v="572"/>
    <n v="4"/>
    <n v="1"/>
    <n v="0"/>
  </r>
  <r>
    <x v="1"/>
    <s v="33 Fortrose Pl"/>
    <x v="11"/>
    <n v="4055"/>
    <x v="0"/>
    <n v="488"/>
    <n v="3"/>
    <n v="1"/>
    <n v="1"/>
  </r>
  <r>
    <x v="1"/>
    <s v="34 Coleraine St"/>
    <x v="11"/>
    <n v="4055"/>
    <x v="0"/>
    <n v="415"/>
    <n v="3"/>
    <n v="1"/>
    <n v="0"/>
  </r>
  <r>
    <x v="1"/>
    <s v="43 Eriskay Cl"/>
    <x v="11"/>
    <n v="4055"/>
    <x v="0"/>
    <n v="376"/>
    <n v="3"/>
    <n v="1"/>
    <n v="0"/>
  </r>
  <r>
    <x v="1"/>
    <s v="49 Dornoch Cr"/>
    <x v="11"/>
    <n v="4055"/>
    <x v="0"/>
    <n v="531"/>
    <n v="0"/>
    <n v="1"/>
    <n v="2"/>
  </r>
  <r>
    <x v="1"/>
    <s v="58 Cromarty Cl"/>
    <x v="11"/>
    <n v="4055"/>
    <x v="0"/>
    <n v="592"/>
    <n v="4"/>
    <n v="1"/>
    <n v="2"/>
  </r>
  <r>
    <x v="1"/>
    <s v="6 Lanita Rd"/>
    <x v="11"/>
    <n v="4055"/>
    <x v="0"/>
    <n v="459"/>
    <n v="4"/>
    <n v="2"/>
    <n v="1"/>
  </r>
  <r>
    <x v="1"/>
    <s v="76 Rannoch Cl"/>
    <x v="11"/>
    <n v="4055"/>
    <x v="0"/>
    <n v="709"/>
    <n v="4"/>
    <n v="1"/>
    <n v="0"/>
  </r>
  <r>
    <x v="3"/>
    <s v="17 Musgrave St"/>
    <x v="12"/>
    <n v="4069"/>
    <x v="0"/>
    <n v="674"/>
    <n v="4"/>
    <n v="1"/>
    <n v="1"/>
  </r>
  <r>
    <x v="3"/>
    <s v="21 Culmstock Pl"/>
    <x v="12"/>
    <n v="4069"/>
    <x v="0"/>
    <n v="591"/>
    <n v="0"/>
    <n v="3"/>
    <n v="2"/>
  </r>
  <r>
    <x v="3"/>
    <s v="35 Sanctuary Pl"/>
    <x v="12"/>
    <n v="4069"/>
    <x v="0"/>
    <n v="514"/>
    <n v="4"/>
    <n v="2"/>
    <n v="0"/>
  </r>
  <r>
    <x v="3"/>
    <s v="45 Pylara St"/>
    <x v="12"/>
    <n v="4069"/>
    <x v="0"/>
    <n v="557"/>
    <n v="4"/>
    <n v="1"/>
    <n v="2"/>
  </r>
  <r>
    <x v="3"/>
    <s v="62 Ormsby St"/>
    <x v="12"/>
    <n v="4069"/>
    <x v="0"/>
    <n v="606"/>
    <n v="3"/>
    <n v="1"/>
    <n v="1"/>
  </r>
  <r>
    <x v="3"/>
    <s v="8 Meta Pl"/>
    <x v="12"/>
    <n v="4069"/>
    <x v="0"/>
    <n v="685"/>
    <n v="5"/>
    <n v="1"/>
    <n v="0"/>
  </r>
  <r>
    <x v="3"/>
    <s v="100 Nadine St"/>
    <x v="13"/>
    <n v="4075"/>
    <x v="0"/>
    <n v="942"/>
    <n v="5"/>
    <n v="1"/>
    <n v="0"/>
  </r>
  <r>
    <x v="3"/>
    <s v="11/82 Rakeevan Rd"/>
    <x v="13"/>
    <n v="4075"/>
    <x v="2"/>
    <n v="482"/>
    <n v="3"/>
    <n v="1"/>
    <n v="1"/>
  </r>
  <r>
    <x v="3"/>
    <s v="12/95 Leybourne St"/>
    <x v="13"/>
    <n v="4075"/>
    <x v="1"/>
    <n v="349"/>
    <n v="2"/>
    <n v="1"/>
    <n v="1"/>
  </r>
  <r>
    <x v="3"/>
    <s v="14/21 East Long St"/>
    <x v="13"/>
    <n v="4075"/>
    <x v="4"/>
    <n v="373"/>
    <n v="2"/>
    <n v="3"/>
    <n v="1"/>
  </r>
  <r>
    <x v="3"/>
    <s v="23/9 Oxley Rd"/>
    <x v="13"/>
    <n v="4075"/>
    <x v="2"/>
    <n v="459"/>
    <n v="3"/>
    <n v="1"/>
    <n v="1"/>
  </r>
  <r>
    <x v="3"/>
    <s v="25 Coleman St"/>
    <x v="13"/>
    <n v="4075"/>
    <x v="0"/>
    <n v="455"/>
    <n v="3"/>
    <n v="1"/>
    <n v="0"/>
  </r>
  <r>
    <x v="3"/>
    <s v="3/78 Mcdougall St"/>
    <x v="13"/>
    <n v="4075"/>
    <x v="2"/>
    <n v="417"/>
    <n v="3"/>
    <n v="1"/>
    <n v="1"/>
  </r>
  <r>
    <x v="3"/>
    <s v="35 Erroll St"/>
    <x v="13"/>
    <n v="4075"/>
    <x v="0"/>
    <n v="284"/>
    <n v="3"/>
    <n v="1"/>
    <n v="0"/>
  </r>
  <r>
    <x v="3"/>
    <s v="38 Laurel Av"/>
    <x v="13"/>
    <n v="4075"/>
    <x v="0"/>
    <n v="456"/>
    <n v="3"/>
    <n v="1"/>
    <n v="2"/>
  </r>
  <r>
    <x v="3"/>
    <s v="5/16 Strong Av"/>
    <x v="13"/>
    <n v="4075"/>
    <x v="1"/>
    <n v="408"/>
    <n v="2"/>
    <n v="1"/>
    <n v="1"/>
  </r>
  <r>
    <x v="3"/>
    <s v="51 Tainton St"/>
    <x v="13"/>
    <n v="4075"/>
    <x v="0"/>
    <n v="668"/>
    <n v="3"/>
    <n v="2"/>
    <n v="0"/>
  </r>
  <r>
    <x v="3"/>
    <s v="59 Berry St"/>
    <x v="13"/>
    <n v="4075"/>
    <x v="0"/>
    <n v="446"/>
    <n v="3"/>
    <n v="2"/>
    <n v="2"/>
  </r>
  <r>
    <x v="3"/>
    <s v="63 Jaora St"/>
    <x v="13"/>
    <n v="4075"/>
    <x v="0"/>
    <n v="1174"/>
    <n v="5"/>
    <n v="2"/>
    <n v="1"/>
  </r>
  <r>
    <x v="3"/>
    <s v="68 Luke St"/>
    <x v="13"/>
    <n v="4075"/>
    <x v="0"/>
    <n v="516"/>
    <n v="3"/>
    <n v="1"/>
    <n v="1"/>
  </r>
  <r>
    <x v="3"/>
    <s v="7/39 Bell Tce"/>
    <x v="13"/>
    <n v="4075"/>
    <x v="2"/>
    <n v="582"/>
    <n v="3"/>
    <n v="1"/>
    <n v="1"/>
  </r>
  <r>
    <x v="3"/>
    <s v="73 Mortlake Rd"/>
    <x v="13"/>
    <n v="4075"/>
    <x v="0"/>
    <n v="429"/>
    <n v="3"/>
    <n v="2"/>
    <n v="0"/>
  </r>
  <r>
    <x v="3"/>
    <s v="79 Tweedale St"/>
    <x v="13"/>
    <n v="4075"/>
    <x v="0"/>
    <n v="601"/>
    <n v="5"/>
    <n v="2"/>
    <n v="2"/>
  </r>
  <r>
    <x v="3"/>
    <s v="81 Addison Rd"/>
    <x v="13"/>
    <n v="4075"/>
    <x v="0"/>
    <n v="1358"/>
    <n v="5"/>
    <n v="1"/>
    <n v="0"/>
  </r>
  <r>
    <x v="3"/>
    <s v="84 Park Dr"/>
    <x v="13"/>
    <n v="4075"/>
    <x v="0"/>
    <n v="640"/>
    <n v="4"/>
    <n v="1"/>
    <n v="0"/>
  </r>
  <r>
    <x v="3"/>
    <s v="88 Haldane St"/>
    <x v="13"/>
    <n v="4075"/>
    <x v="0"/>
    <n v="473"/>
    <n v="3"/>
    <n v="2"/>
    <n v="2"/>
  </r>
  <r>
    <x v="0"/>
    <s v="1/1 Market St"/>
    <x v="14"/>
    <n v="4068"/>
    <x v="1"/>
    <n v="497"/>
    <n v="2"/>
    <n v="1"/>
    <n v="1"/>
  </r>
  <r>
    <x v="0"/>
    <s v="1/11 Rylatt St"/>
    <x v="14"/>
    <n v="4068"/>
    <x v="1"/>
    <n v="291"/>
    <n v="3"/>
    <n v="2"/>
    <n v="1"/>
  </r>
  <r>
    <x v="0"/>
    <s v="1/15 Station Rd"/>
    <x v="14"/>
    <n v="4068"/>
    <x v="1"/>
    <n v="532"/>
    <n v="3"/>
    <n v="1"/>
    <n v="1"/>
  </r>
  <r>
    <x v="0"/>
    <s v="1/24 Nelson Pde"/>
    <x v="14"/>
    <n v="4068"/>
    <x v="1"/>
    <n v="311"/>
    <n v="1"/>
    <n v="3"/>
    <n v="0"/>
  </r>
  <r>
    <x v="0"/>
    <s v="1/56 Radnor St"/>
    <x v="14"/>
    <n v="4068"/>
    <x v="1"/>
    <n v="701"/>
    <n v="2"/>
    <n v="1"/>
    <n v="1"/>
  </r>
  <r>
    <x v="0"/>
    <s v="10/29 Balmore St"/>
    <x v="14"/>
    <n v="4068"/>
    <x v="5"/>
    <n v="236"/>
    <n v="4"/>
    <n v="2"/>
    <n v="1"/>
  </r>
  <r>
    <x v="0"/>
    <s v="10/34 Greenhood St"/>
    <x v="14"/>
    <n v="4068"/>
    <x v="1"/>
    <n v="384"/>
    <n v="2"/>
    <n v="2"/>
    <n v="0"/>
  </r>
  <r>
    <x v="0"/>
    <s v="10/54 Elmira St"/>
    <x v="14"/>
    <n v="4068"/>
    <x v="1"/>
    <n v="376"/>
    <n v="2"/>
    <n v="3"/>
    <n v="1"/>
  </r>
  <r>
    <x v="0"/>
    <s v="10/71 Nawarra St"/>
    <x v="14"/>
    <n v="4068"/>
    <x v="1"/>
    <n v="783"/>
    <n v="2"/>
    <n v="3"/>
    <n v="2"/>
  </r>
  <r>
    <x v="0"/>
    <s v="10/91 Jackson St"/>
    <x v="14"/>
    <n v="4068"/>
    <x v="1"/>
    <n v="242"/>
    <n v="1"/>
    <n v="2"/>
    <n v="2"/>
  </r>
  <r>
    <x v="0"/>
    <s v="11/71 Bowaga St"/>
    <x v="14"/>
    <n v="4068"/>
    <x v="3"/>
    <n v="196"/>
    <n v="1"/>
    <n v="1"/>
    <n v="2"/>
  </r>
  <r>
    <x v="0"/>
    <s v="11/73 Centenary Mwy"/>
    <x v="14"/>
    <n v="4068"/>
    <x v="1"/>
    <n v="704"/>
    <n v="3"/>
    <n v="1"/>
    <n v="0"/>
  </r>
  <r>
    <x v="0"/>
    <s v="11/9 Railway Av"/>
    <x v="14"/>
    <n v="4068"/>
    <x v="1"/>
    <n v="420"/>
    <n v="2"/>
    <n v="1"/>
    <n v="2"/>
  </r>
  <r>
    <x v="0"/>
    <s v="12/77 Fairley St"/>
    <x v="14"/>
    <n v="4068"/>
    <x v="1"/>
    <n v="317"/>
    <n v="1"/>
    <n v="1"/>
    <n v="2"/>
  </r>
  <r>
    <x v="0"/>
    <s v="13/20 Harts Rd"/>
    <x v="14"/>
    <n v="4068"/>
    <x v="1"/>
    <n v="462"/>
    <n v="2"/>
    <n v="2"/>
    <n v="0"/>
  </r>
  <r>
    <x v="0"/>
    <s v="13/51 Hoylake St"/>
    <x v="14"/>
    <n v="4068"/>
    <x v="1"/>
    <n v="479"/>
    <n v="3"/>
    <n v="1"/>
    <n v="1"/>
  </r>
  <r>
    <x v="0"/>
    <s v="13/52 Rankin St"/>
    <x v="14"/>
    <n v="4068"/>
    <x v="1"/>
    <n v="537"/>
    <n v="2"/>
    <n v="1"/>
    <n v="1"/>
  </r>
  <r>
    <x v="0"/>
    <s v="13/57 Caladenia St"/>
    <x v="14"/>
    <n v="4068"/>
    <x v="1"/>
    <n v="282"/>
    <n v="2"/>
    <n v="3"/>
    <n v="1"/>
  </r>
  <r>
    <x v="0"/>
    <s v="14/26 Rennies Rd"/>
    <x v="14"/>
    <n v="4068"/>
    <x v="3"/>
    <n v="168"/>
    <n v="1"/>
    <n v="1"/>
    <n v="1"/>
  </r>
  <r>
    <x v="0"/>
    <s v="14/67 Goldieslie Rd"/>
    <x v="14"/>
    <n v="4068"/>
    <x v="2"/>
    <n v="382"/>
    <n v="3"/>
    <n v="1"/>
    <n v="0"/>
  </r>
  <r>
    <x v="0"/>
    <s v="14/71 Burton St"/>
    <x v="14"/>
    <n v="4068"/>
    <x v="1"/>
    <n v="442"/>
    <n v="2"/>
    <n v="1"/>
    <n v="0"/>
  </r>
  <r>
    <x v="0"/>
    <s v="14/87 Rennie St"/>
    <x v="14"/>
    <n v="4068"/>
    <x v="1"/>
    <n v="490"/>
    <n v="2"/>
    <n v="1"/>
    <n v="2"/>
  </r>
  <r>
    <x v="0"/>
    <s v="14/94 Greenrigg Ct"/>
    <x v="14"/>
    <n v="4068"/>
    <x v="3"/>
    <n v="202"/>
    <n v="1"/>
    <n v="1"/>
    <n v="1"/>
  </r>
  <r>
    <x v="0"/>
    <s v="15/21 Coonan St"/>
    <x v="14"/>
    <n v="4068"/>
    <x v="1"/>
    <n v="664"/>
    <n v="3"/>
    <n v="2"/>
    <n v="1"/>
  </r>
  <r>
    <x v="0"/>
    <s v="15/25 Boundary Rd"/>
    <x v="14"/>
    <n v="4068"/>
    <x v="1"/>
    <n v="347"/>
    <n v="2"/>
    <n v="2"/>
    <n v="1"/>
  </r>
  <r>
    <x v="0"/>
    <s v="15/43 Taringa Pde"/>
    <x v="14"/>
    <n v="4068"/>
    <x v="1"/>
    <n v="336"/>
    <n v="3"/>
    <n v="2"/>
    <n v="1"/>
  </r>
  <r>
    <x v="0"/>
    <s v="15/45 Gladstone St"/>
    <x v="14"/>
    <n v="4068"/>
    <x v="2"/>
    <n v="583"/>
    <n v="3"/>
    <n v="1"/>
    <n v="0"/>
  </r>
  <r>
    <x v="0"/>
    <s v="15/56 Ormond Tce"/>
    <x v="14"/>
    <n v="4068"/>
    <x v="1"/>
    <n v="448"/>
    <n v="4"/>
    <n v="1"/>
    <n v="2"/>
  </r>
  <r>
    <x v="0"/>
    <s v="15/88 Cougar St"/>
    <x v="14"/>
    <n v="4068"/>
    <x v="1"/>
    <n v="404"/>
    <n v="2"/>
    <n v="2"/>
    <n v="0"/>
  </r>
  <r>
    <x v="0"/>
    <s v="15/96 Goldieslie Pk"/>
    <x v="14"/>
    <n v="4068"/>
    <x v="1"/>
    <n v="351"/>
    <n v="2"/>
    <n v="3"/>
    <n v="1"/>
  </r>
  <r>
    <x v="0"/>
    <s v="16/14 Foxton St"/>
    <x v="14"/>
    <n v="4068"/>
    <x v="1"/>
    <n v="435"/>
    <n v="2"/>
    <n v="1"/>
    <n v="2"/>
  </r>
  <r>
    <x v="0"/>
    <s v="16/25 Royena Ct"/>
    <x v="14"/>
    <n v="4068"/>
    <x v="1"/>
    <n v="516"/>
    <n v="3"/>
    <n v="1"/>
    <n v="0"/>
  </r>
  <r>
    <x v="0"/>
    <s v="16/53 Carnarvon Rd"/>
    <x v="14"/>
    <n v="4068"/>
    <x v="1"/>
    <n v="455"/>
    <n v="2"/>
    <n v="2"/>
    <n v="0"/>
  </r>
  <r>
    <x v="0"/>
    <s v="16/98 Julie St"/>
    <x v="14"/>
    <n v="4068"/>
    <x v="3"/>
    <n v="159"/>
    <n v="1"/>
    <n v="2"/>
    <n v="0"/>
  </r>
  <r>
    <x v="0"/>
    <s v="17 Carrington Rd"/>
    <x v="14"/>
    <n v="4068"/>
    <x v="0"/>
    <n v="883"/>
    <n v="5"/>
    <n v="2"/>
    <n v="1"/>
  </r>
  <r>
    <x v="0"/>
    <s v="17/12 Eldon St"/>
    <x v="14"/>
    <n v="4068"/>
    <x v="1"/>
    <n v="871"/>
    <n v="3"/>
    <n v="1"/>
    <n v="1"/>
  </r>
  <r>
    <x v="0"/>
    <s v="17/64 Lytham St"/>
    <x v="14"/>
    <n v="4068"/>
    <x v="2"/>
    <n v="566"/>
    <n v="2"/>
    <n v="1"/>
    <n v="1"/>
  </r>
  <r>
    <x v="0"/>
    <s v="17/71 Nolina Ct"/>
    <x v="14"/>
    <n v="4068"/>
    <x v="1"/>
    <n v="494"/>
    <n v="2"/>
    <n v="2"/>
    <n v="1"/>
  </r>
  <r>
    <x v="0"/>
    <s v="18/30 Clarence Rd"/>
    <x v="14"/>
    <n v="4068"/>
    <x v="1"/>
    <n v="684"/>
    <n v="3"/>
    <n v="1"/>
    <n v="2"/>
  </r>
  <r>
    <x v="0"/>
    <s v="18/4 Marston Av"/>
    <x v="14"/>
    <n v="4068"/>
    <x v="2"/>
    <n v="477"/>
    <n v="3"/>
    <n v="1"/>
    <n v="0"/>
  </r>
  <r>
    <x v="0"/>
    <s v="19/64 Handel St"/>
    <x v="14"/>
    <n v="4068"/>
    <x v="1"/>
    <n v="520"/>
    <n v="0"/>
    <n v="3"/>
    <n v="2"/>
  </r>
  <r>
    <x v="0"/>
    <s v="2/15 Broomfield St"/>
    <x v="14"/>
    <n v="4068"/>
    <x v="1"/>
    <n v="373"/>
    <n v="2"/>
    <n v="3"/>
    <n v="0"/>
  </r>
  <r>
    <x v="0"/>
    <s v="2/32 Hunter St"/>
    <x v="14"/>
    <n v="4068"/>
    <x v="2"/>
    <n v="619"/>
    <n v="3"/>
    <n v="1"/>
    <n v="1"/>
  </r>
  <r>
    <x v="0"/>
    <s v="2/33 Keating St"/>
    <x v="14"/>
    <n v="4068"/>
    <x v="2"/>
    <n v="466"/>
    <n v="3"/>
    <n v="1"/>
    <n v="2"/>
  </r>
  <r>
    <x v="0"/>
    <s v="2/74 Lambert Rd"/>
    <x v="14"/>
    <n v="4068"/>
    <x v="5"/>
    <n v="152"/>
    <n v="1"/>
    <n v="1"/>
    <n v="1"/>
  </r>
  <r>
    <x v="0"/>
    <s v="2/98 Gilia Ct"/>
    <x v="14"/>
    <n v="4068"/>
    <x v="1"/>
    <n v="491"/>
    <n v="2"/>
    <n v="3"/>
    <n v="1"/>
  </r>
  <r>
    <x v="0"/>
    <s v="20/59 Greenlaw St"/>
    <x v="14"/>
    <n v="4068"/>
    <x v="2"/>
    <n v="466"/>
    <n v="3"/>
    <n v="1"/>
    <n v="0"/>
  </r>
  <r>
    <x v="0"/>
    <s v="20/96 Normanby St"/>
    <x v="14"/>
    <n v="4068"/>
    <x v="1"/>
    <n v="562"/>
    <n v="3"/>
    <n v="1"/>
    <n v="1"/>
  </r>
  <r>
    <x v="0"/>
    <s v="21/14 Mccaul St"/>
    <x v="14"/>
    <n v="4068"/>
    <x v="1"/>
    <n v="355"/>
    <n v="2"/>
    <n v="1"/>
    <n v="1"/>
  </r>
  <r>
    <x v="0"/>
    <s v="21/44 Gordon Tce"/>
    <x v="14"/>
    <n v="4068"/>
    <x v="1"/>
    <n v="535"/>
    <n v="3"/>
    <n v="2"/>
    <n v="0"/>
  </r>
  <r>
    <x v="0"/>
    <s v="21/55 Grosvenor Rd"/>
    <x v="14"/>
    <n v="4068"/>
    <x v="1"/>
    <n v="656"/>
    <n v="2"/>
    <n v="1"/>
    <n v="0"/>
  </r>
  <r>
    <x v="0"/>
    <s v="21/72 Almeida St"/>
    <x v="14"/>
    <n v="4068"/>
    <x v="1"/>
    <n v="550"/>
    <n v="2"/>
    <n v="3"/>
    <n v="0"/>
  </r>
  <r>
    <x v="0"/>
    <s v="21/85 Nindethana St"/>
    <x v="14"/>
    <n v="4068"/>
    <x v="1"/>
    <n v="436"/>
    <n v="3"/>
    <n v="1"/>
    <n v="1"/>
  </r>
  <r>
    <x v="0"/>
    <s v="22 Bougainvillea Av"/>
    <x v="14"/>
    <n v="4068"/>
    <x v="0"/>
    <n v="485"/>
    <n v="2"/>
    <n v="3"/>
    <n v="2"/>
  </r>
  <r>
    <x v="0"/>
    <s v="22/36 Belgrave Rd"/>
    <x v="14"/>
    <n v="4068"/>
    <x v="1"/>
    <n v="499"/>
    <n v="3"/>
    <n v="1"/>
    <n v="1"/>
  </r>
  <r>
    <x v="0"/>
    <s v="22/71 Spring St"/>
    <x v="14"/>
    <n v="4068"/>
    <x v="1"/>
    <n v="533"/>
    <n v="2"/>
    <n v="2"/>
    <n v="0"/>
  </r>
  <r>
    <x v="0"/>
    <s v="22/79 Isles Rd"/>
    <x v="14"/>
    <n v="4068"/>
    <x v="1"/>
    <n v="397"/>
    <n v="2"/>
    <n v="2"/>
    <n v="1"/>
  </r>
  <r>
    <x v="0"/>
    <s v="23/35 Rutledge St"/>
    <x v="14"/>
    <n v="4068"/>
    <x v="1"/>
    <n v="473"/>
    <n v="2"/>
    <n v="3"/>
    <n v="0"/>
  </r>
  <r>
    <x v="0"/>
    <s v="23/49 Saunders St"/>
    <x v="14"/>
    <n v="4068"/>
    <x v="1"/>
    <n v="392"/>
    <n v="2"/>
    <n v="2"/>
    <n v="0"/>
  </r>
  <r>
    <x v="0"/>
    <s v="23/49 Shirley St"/>
    <x v="14"/>
    <n v="4068"/>
    <x v="1"/>
    <n v="448"/>
    <n v="2"/>
    <n v="1"/>
    <n v="2"/>
  </r>
  <r>
    <x v="0"/>
    <s v="23/55 Central Av"/>
    <x v="14"/>
    <n v="4068"/>
    <x v="1"/>
    <n v="402"/>
    <n v="2"/>
    <n v="1"/>
    <n v="0"/>
  </r>
  <r>
    <x v="0"/>
    <s v="23/6 Lily St"/>
    <x v="14"/>
    <n v="4068"/>
    <x v="1"/>
    <n v="558"/>
    <n v="2"/>
    <n v="2"/>
    <n v="0"/>
  </r>
  <r>
    <x v="0"/>
    <s v="23/93 Blackstone St"/>
    <x v="14"/>
    <n v="4068"/>
    <x v="1"/>
    <n v="559"/>
    <n v="0"/>
    <n v="3"/>
    <n v="0"/>
  </r>
  <r>
    <x v="0"/>
    <s v="24 Glasnevin St"/>
    <x v="14"/>
    <n v="4068"/>
    <x v="0"/>
    <n v="630"/>
    <n v="3"/>
    <n v="1"/>
    <n v="1"/>
  </r>
  <r>
    <x v="0"/>
    <s v="24/11 Lohe St"/>
    <x v="14"/>
    <n v="4068"/>
    <x v="1"/>
    <n v="437"/>
    <n v="2"/>
    <n v="3"/>
    <n v="1"/>
  </r>
  <r>
    <x v="0"/>
    <s v="24/29 Garema St"/>
    <x v="14"/>
    <n v="4068"/>
    <x v="2"/>
    <n v="141"/>
    <n v="0"/>
    <n v="1"/>
    <n v="0"/>
  </r>
  <r>
    <x v="0"/>
    <s v="24/29 Jainba St"/>
    <x v="14"/>
    <n v="4068"/>
    <x v="1"/>
    <n v="592"/>
    <n v="0"/>
    <n v="2"/>
    <n v="2"/>
  </r>
  <r>
    <x v="0"/>
    <s v="24/34 Ivy St"/>
    <x v="14"/>
    <n v="4068"/>
    <x v="1"/>
    <n v="416"/>
    <n v="2"/>
    <n v="2"/>
    <n v="2"/>
  </r>
  <r>
    <x v="0"/>
    <s v="24/37 Stamford Rd"/>
    <x v="14"/>
    <n v="4068"/>
    <x v="2"/>
    <n v="358"/>
    <n v="2"/>
    <n v="2"/>
    <n v="1"/>
  </r>
  <r>
    <x v="0"/>
    <s v="24/77 Stanley St"/>
    <x v="14"/>
    <n v="4068"/>
    <x v="1"/>
    <n v="323"/>
    <n v="1"/>
    <n v="1"/>
    <n v="1"/>
  </r>
  <r>
    <x v="0"/>
    <s v="25 Jesmond Rd"/>
    <x v="14"/>
    <n v="4068"/>
    <x v="0"/>
    <n v="481"/>
    <n v="2"/>
    <n v="3"/>
    <n v="2"/>
  </r>
  <r>
    <x v="0"/>
    <s v="3/30 Crotty St"/>
    <x v="14"/>
    <n v="4068"/>
    <x v="1"/>
    <n v="421"/>
    <n v="2"/>
    <n v="2"/>
    <n v="0"/>
  </r>
  <r>
    <x v="0"/>
    <s v="3/32 Dobell St"/>
    <x v="14"/>
    <n v="4068"/>
    <x v="1"/>
    <n v="582"/>
    <n v="2"/>
    <n v="2"/>
    <n v="1"/>
  </r>
  <r>
    <x v="0"/>
    <s v="3/59 Bonhill Ct"/>
    <x v="14"/>
    <n v="4068"/>
    <x v="1"/>
    <n v="478"/>
    <n v="2"/>
    <n v="1"/>
    <n v="0"/>
  </r>
  <r>
    <x v="0"/>
    <s v="3/94 Bunning St"/>
    <x v="14"/>
    <n v="4068"/>
    <x v="1"/>
    <n v="543"/>
    <n v="2"/>
    <n v="1"/>
    <n v="2"/>
  </r>
  <r>
    <x v="0"/>
    <s v="3/97 Furlong St"/>
    <x v="14"/>
    <n v="4068"/>
    <x v="1"/>
    <n v="319"/>
    <n v="2"/>
    <n v="2"/>
    <n v="1"/>
  </r>
  <r>
    <x v="0"/>
    <s v="35 Disraeli St"/>
    <x v="14"/>
    <n v="4068"/>
    <x v="0"/>
    <n v="398"/>
    <n v="2"/>
    <n v="2"/>
    <n v="2"/>
  </r>
  <r>
    <x v="0"/>
    <s v="36 Moggill Rd"/>
    <x v="14"/>
    <n v="4068"/>
    <x v="0"/>
    <n v="834"/>
    <n v="5"/>
    <n v="1"/>
    <n v="0"/>
  </r>
  <r>
    <x v="0"/>
    <s v="4/21 Charlane Av"/>
    <x v="14"/>
    <n v="4068"/>
    <x v="5"/>
    <n v="184"/>
    <n v="0"/>
    <n v="3"/>
    <n v="0"/>
  </r>
  <r>
    <x v="0"/>
    <s v="4/41 Brinkworth Pl"/>
    <x v="14"/>
    <n v="4068"/>
    <x v="1"/>
    <n v="454"/>
    <n v="2"/>
    <n v="2"/>
    <n v="2"/>
  </r>
  <r>
    <x v="0"/>
    <s v="45 Carinya St"/>
    <x v="14"/>
    <n v="4068"/>
    <x v="0"/>
    <n v="946"/>
    <n v="0"/>
    <n v="2"/>
    <n v="0"/>
  </r>
  <r>
    <x v="0"/>
    <s v="48 Hillman St"/>
    <x v="14"/>
    <n v="4068"/>
    <x v="0"/>
    <n v="458"/>
    <n v="3"/>
    <n v="2"/>
    <n v="2"/>
  </r>
  <r>
    <x v="0"/>
    <s v="49 Riverview Tce"/>
    <x v="14"/>
    <n v="4068"/>
    <x v="0"/>
    <n v="444"/>
    <n v="3"/>
    <n v="1"/>
    <n v="1"/>
  </r>
  <r>
    <x v="0"/>
    <s v="5/2 Carnoustie Ct"/>
    <x v="14"/>
    <n v="4068"/>
    <x v="2"/>
    <n v="534"/>
    <n v="3"/>
    <n v="1"/>
    <n v="2"/>
  </r>
  <r>
    <x v="0"/>
    <s v="5/44 Cecil St"/>
    <x v="14"/>
    <n v="4068"/>
    <x v="3"/>
    <n v="102"/>
    <n v="1"/>
    <n v="3"/>
    <n v="1"/>
  </r>
  <r>
    <x v="0"/>
    <s v="5/44 Kinloch St"/>
    <x v="14"/>
    <n v="4068"/>
    <x v="1"/>
    <n v="275"/>
    <n v="1"/>
    <n v="1"/>
    <n v="1"/>
  </r>
  <r>
    <x v="0"/>
    <s v="5/56 Newcross St"/>
    <x v="14"/>
    <n v="4068"/>
    <x v="1"/>
    <n v="493"/>
    <n v="2"/>
    <n v="1"/>
    <n v="1"/>
  </r>
  <r>
    <x v="0"/>
    <s v="5/9 St Andrews Pl"/>
    <x v="14"/>
    <n v="4068"/>
    <x v="1"/>
    <n v="642"/>
    <n v="2"/>
    <n v="3"/>
    <n v="0"/>
  </r>
  <r>
    <x v="0"/>
    <s v="50 Kate St"/>
    <x v="14"/>
    <n v="4068"/>
    <x v="0"/>
    <n v="514"/>
    <n v="2"/>
    <n v="2"/>
    <n v="1"/>
  </r>
  <r>
    <x v="0"/>
    <s v="57 Salisbury St"/>
    <x v="14"/>
    <n v="4068"/>
    <x v="0"/>
    <n v="656"/>
    <n v="4"/>
    <n v="1"/>
    <n v="2"/>
  </r>
  <r>
    <x v="0"/>
    <s v="6/25 Jenkinson St"/>
    <x v="14"/>
    <n v="4068"/>
    <x v="1"/>
    <n v="515"/>
    <n v="2"/>
    <n v="1"/>
    <n v="2"/>
  </r>
  <r>
    <x v="0"/>
    <s v="6/51 Harefield St"/>
    <x v="14"/>
    <n v="4068"/>
    <x v="1"/>
    <n v="579"/>
    <n v="2"/>
    <n v="1"/>
    <n v="0"/>
  </r>
  <r>
    <x v="0"/>
    <s v="6/64 Figtree Pocket Rd"/>
    <x v="14"/>
    <n v="4068"/>
    <x v="1"/>
    <n v="343"/>
    <n v="1"/>
    <n v="1"/>
    <n v="2"/>
  </r>
  <r>
    <x v="0"/>
    <s v="6/93 Payne St"/>
    <x v="14"/>
    <n v="4068"/>
    <x v="1"/>
    <n v="484"/>
    <n v="2"/>
    <n v="3"/>
    <n v="0"/>
  </r>
  <r>
    <x v="0"/>
    <s v="61 Glencairn Av"/>
    <x v="14"/>
    <n v="4068"/>
    <x v="0"/>
    <n v="483"/>
    <n v="3"/>
    <n v="1"/>
    <n v="2"/>
  </r>
  <r>
    <x v="0"/>
    <s v="67 Allwood St"/>
    <x v="14"/>
    <n v="4068"/>
    <x v="0"/>
    <n v="565"/>
    <n v="5"/>
    <n v="1"/>
    <n v="1"/>
  </r>
  <r>
    <x v="0"/>
    <s v="7 Moggill Rd"/>
    <x v="14"/>
    <n v="4068"/>
    <x v="0"/>
    <n v="550"/>
    <n v="5"/>
    <n v="1"/>
    <n v="2"/>
  </r>
  <r>
    <x v="0"/>
    <s v="7/1 Indooroopilly Rd"/>
    <x v="14"/>
    <n v="4068"/>
    <x v="1"/>
    <n v="581"/>
    <n v="2"/>
    <n v="2"/>
    <n v="2"/>
  </r>
  <r>
    <x v="0"/>
    <s v="7/18 Clandon St"/>
    <x v="14"/>
    <n v="4068"/>
    <x v="1"/>
    <n v="364"/>
    <n v="3"/>
    <n v="1"/>
    <n v="1"/>
  </r>
  <r>
    <x v="0"/>
    <s v="7/23 Russell Tce"/>
    <x v="14"/>
    <n v="4068"/>
    <x v="4"/>
    <n v="179"/>
    <n v="6"/>
    <n v="1"/>
    <n v="1"/>
  </r>
  <r>
    <x v="0"/>
    <s v="7/65 Jilba St"/>
    <x v="14"/>
    <n v="4068"/>
    <x v="1"/>
    <n v="660"/>
    <n v="2"/>
    <n v="2"/>
    <n v="1"/>
  </r>
  <r>
    <x v="0"/>
    <s v="7/70 Gilgandra St"/>
    <x v="14"/>
    <n v="4068"/>
    <x v="1"/>
    <n v="373"/>
    <n v="2"/>
    <n v="2"/>
    <n v="2"/>
  </r>
  <r>
    <x v="0"/>
    <s v="7/89 Cadiz St"/>
    <x v="14"/>
    <n v="4068"/>
    <x v="1"/>
    <n v="374"/>
    <n v="2"/>
    <n v="3"/>
    <n v="1"/>
  </r>
  <r>
    <x v="0"/>
    <s v="77 Aragon St"/>
    <x v="14"/>
    <n v="4068"/>
    <x v="0"/>
    <n v="475"/>
    <n v="3"/>
    <n v="1"/>
    <n v="1"/>
  </r>
  <r>
    <x v="0"/>
    <s v="77 Kew St"/>
    <x v="14"/>
    <n v="4068"/>
    <x v="0"/>
    <n v="501"/>
    <n v="4"/>
    <n v="1"/>
    <n v="1"/>
  </r>
  <r>
    <x v="0"/>
    <s v="78 Coverdale St"/>
    <x v="14"/>
    <n v="4068"/>
    <x v="0"/>
    <n v="828"/>
    <n v="4"/>
    <n v="1"/>
    <n v="1"/>
  </r>
  <r>
    <x v="0"/>
    <s v="79 Castile St"/>
    <x v="14"/>
    <n v="4068"/>
    <x v="0"/>
    <n v="219"/>
    <n v="6"/>
    <n v="1"/>
    <n v="2"/>
  </r>
  <r>
    <x v="0"/>
    <s v="8 Dennis St"/>
    <x v="14"/>
    <n v="4068"/>
    <x v="0"/>
    <n v="408"/>
    <n v="3"/>
    <n v="2"/>
    <n v="1"/>
  </r>
  <r>
    <x v="0"/>
    <s v="87 Graham St"/>
    <x v="14"/>
    <n v="4068"/>
    <x v="0"/>
    <n v="398"/>
    <n v="3"/>
    <n v="1"/>
    <n v="2"/>
  </r>
  <r>
    <x v="0"/>
    <s v="88 Prince St"/>
    <x v="14"/>
    <n v="4068"/>
    <x v="0"/>
    <n v="116"/>
    <n v="1"/>
    <n v="2"/>
    <n v="1"/>
  </r>
  <r>
    <x v="0"/>
    <s v="9/11 Meiers Rd"/>
    <x v="14"/>
    <n v="4068"/>
    <x v="1"/>
    <n v="613"/>
    <n v="3"/>
    <n v="1"/>
    <n v="1"/>
  </r>
  <r>
    <x v="0"/>
    <s v="9/40 Munro St"/>
    <x v="14"/>
    <n v="4068"/>
    <x v="1"/>
    <n v="865"/>
    <n v="3"/>
    <n v="1"/>
    <n v="0"/>
  </r>
  <r>
    <x v="0"/>
    <s v="9/53 Campus St"/>
    <x v="14"/>
    <n v="4068"/>
    <x v="1"/>
    <n v="656"/>
    <n v="2"/>
    <n v="2"/>
    <n v="1"/>
  </r>
  <r>
    <x v="0"/>
    <s v="9/89 Musgrave Rd"/>
    <x v="14"/>
    <n v="4068"/>
    <x v="1"/>
    <n v="364"/>
    <n v="2"/>
    <n v="1"/>
    <n v="2"/>
  </r>
  <r>
    <x v="0"/>
    <s v="9/99 Aaron Pl"/>
    <x v="14"/>
    <n v="4068"/>
    <x v="1"/>
    <n v="906"/>
    <n v="3"/>
    <n v="1"/>
    <n v="0"/>
  </r>
  <r>
    <x v="0"/>
    <s v="91 Martin La"/>
    <x v="14"/>
    <n v="4068"/>
    <x v="0"/>
    <n v="316"/>
    <n v="1"/>
    <n v="1"/>
    <n v="1"/>
  </r>
  <r>
    <x v="4"/>
    <s v="24 Port St"/>
    <x v="15"/>
    <n v="4074"/>
    <x v="0"/>
    <n v="418"/>
    <n v="3"/>
    <n v="1"/>
    <n v="0"/>
  </r>
  <r>
    <x v="4"/>
    <s v="34 Mercator St"/>
    <x v="15"/>
    <n v="4074"/>
    <x v="0"/>
    <n v="412"/>
    <n v="3"/>
    <n v="2"/>
    <n v="2"/>
  </r>
  <r>
    <x v="4"/>
    <s v="35 Tyrrell Rd"/>
    <x v="15"/>
    <n v="4074"/>
    <x v="0"/>
    <n v="394"/>
    <n v="3"/>
    <n v="1"/>
    <n v="0"/>
  </r>
  <r>
    <x v="4"/>
    <s v="47 Laptev Cl"/>
    <x v="15"/>
    <n v="4074"/>
    <x v="0"/>
    <n v="365"/>
    <n v="3"/>
    <n v="2"/>
    <n v="1"/>
  </r>
  <r>
    <x v="4"/>
    <s v="53 Burgee St"/>
    <x v="15"/>
    <n v="4074"/>
    <x v="0"/>
    <n v="389"/>
    <n v="3"/>
    <n v="2"/>
    <n v="1"/>
  </r>
  <r>
    <x v="4"/>
    <s v="68 Guide St"/>
    <x v="15"/>
    <n v="4074"/>
    <x v="0"/>
    <n v="358"/>
    <n v="3"/>
    <n v="1"/>
    <n v="0"/>
  </r>
  <r>
    <x v="4"/>
    <s v="74 Beanland St"/>
    <x v="15"/>
    <n v="4074"/>
    <x v="0"/>
    <n v="398"/>
    <n v="3"/>
    <n v="1"/>
    <n v="1"/>
  </r>
  <r>
    <x v="4"/>
    <s v="8 Brownie St"/>
    <x v="15"/>
    <n v="4074"/>
    <x v="0"/>
    <n v="386"/>
    <n v="4"/>
    <n v="1"/>
    <n v="0"/>
  </r>
  <r>
    <x v="4"/>
    <s v="80 Schooner St"/>
    <x v="15"/>
    <n v="4074"/>
    <x v="0"/>
    <n v="334"/>
    <n v="0"/>
    <n v="2"/>
    <n v="0"/>
  </r>
  <r>
    <x v="4"/>
    <s v="85 Aegean Cl"/>
    <x v="15"/>
    <n v="4074"/>
    <x v="0"/>
    <n v="474"/>
    <n v="3"/>
    <n v="1"/>
    <n v="0"/>
  </r>
  <r>
    <x v="4"/>
    <s v="9 Bowline St"/>
    <x v="15"/>
    <n v="4074"/>
    <x v="0"/>
    <n v="474"/>
    <n v="3"/>
    <n v="1"/>
    <n v="1"/>
  </r>
  <r>
    <x v="4"/>
    <s v="92 Emblem St"/>
    <x v="15"/>
    <n v="4074"/>
    <x v="0"/>
    <n v="419"/>
    <n v="3"/>
    <n v="1"/>
    <n v="1"/>
  </r>
  <r>
    <x v="4"/>
    <s v="92 Spinnaker St"/>
    <x v="15"/>
    <n v="4074"/>
    <x v="0"/>
    <n v="420"/>
    <n v="3"/>
    <n v="2"/>
    <n v="0"/>
  </r>
  <r>
    <x v="4"/>
    <s v="14 Murragong St"/>
    <x v="16"/>
    <n v="4074"/>
    <x v="0"/>
    <n v="476"/>
    <n v="4"/>
    <n v="1"/>
    <n v="2"/>
  </r>
  <r>
    <x v="4"/>
    <s v="38 Mukine St"/>
    <x v="16"/>
    <n v="4074"/>
    <x v="0"/>
    <n v="310"/>
    <n v="3"/>
    <n v="1"/>
    <n v="0"/>
  </r>
  <r>
    <x v="4"/>
    <s v="48 Umina St"/>
    <x v="16"/>
    <n v="4074"/>
    <x v="0"/>
    <n v="487"/>
    <n v="3"/>
    <n v="1"/>
    <n v="2"/>
  </r>
  <r>
    <x v="4"/>
    <s v="57 Bareena St"/>
    <x v="16"/>
    <n v="4074"/>
    <x v="0"/>
    <n v="459"/>
    <n v="4"/>
    <n v="1"/>
    <n v="0"/>
  </r>
  <r>
    <x v="4"/>
    <s v="58 Chipala St"/>
    <x v="16"/>
    <n v="4074"/>
    <x v="0"/>
    <n v="467"/>
    <n v="3"/>
    <n v="1"/>
    <n v="1"/>
  </r>
  <r>
    <x v="4"/>
    <s v="58 Nero Cl"/>
    <x v="16"/>
    <n v="4074"/>
    <x v="0"/>
    <n v="417"/>
    <n v="3"/>
    <n v="1"/>
    <n v="0"/>
  </r>
  <r>
    <x v="4"/>
    <s v="59 Jirrah St"/>
    <x v="16"/>
    <n v="4074"/>
    <x v="0"/>
    <n v="359"/>
    <n v="3"/>
    <n v="1"/>
    <n v="1"/>
  </r>
  <r>
    <x v="4"/>
    <s v="62 Burrendah Rd"/>
    <x v="16"/>
    <n v="4074"/>
    <x v="0"/>
    <n v="561"/>
    <n v="4"/>
    <n v="2"/>
    <n v="0"/>
  </r>
  <r>
    <x v="4"/>
    <s v="69 Choopa St"/>
    <x v="16"/>
    <n v="4074"/>
    <x v="0"/>
    <n v="449"/>
    <n v="4"/>
    <n v="2"/>
    <n v="1"/>
  </r>
  <r>
    <x v="4"/>
    <s v="8/59 Cobbadah St"/>
    <x v="16"/>
    <n v="4074"/>
    <x v="1"/>
    <n v="406"/>
    <n v="2"/>
    <n v="1"/>
    <n v="2"/>
  </r>
  <r>
    <x v="4"/>
    <s v="93 Kirami St"/>
    <x v="16"/>
    <n v="4074"/>
    <x v="0"/>
    <n v="396"/>
    <n v="4"/>
    <n v="2"/>
    <n v="0"/>
  </r>
  <r>
    <x v="4"/>
    <s v="94 Coonardoo Cl"/>
    <x v="16"/>
    <n v="4074"/>
    <x v="0"/>
    <n v="420"/>
    <n v="4"/>
    <n v="1"/>
    <n v="1"/>
  </r>
  <r>
    <x v="2"/>
    <s v="11 Takara Ct"/>
    <x v="17"/>
    <n v="4306"/>
    <x v="0"/>
    <n v="422"/>
    <n v="4"/>
    <n v="1"/>
    <n v="1"/>
  </r>
  <r>
    <x v="2"/>
    <s v="14 College Rd"/>
    <x v="17"/>
    <n v="4306"/>
    <x v="0"/>
    <n v="365"/>
    <n v="3"/>
    <n v="1"/>
    <n v="1"/>
  </r>
  <r>
    <x v="2"/>
    <s v="21 Aringa Cr"/>
    <x v="17"/>
    <n v="4306"/>
    <x v="0"/>
    <n v="318"/>
    <n v="3"/>
    <n v="2"/>
    <n v="2"/>
  </r>
  <r>
    <x v="2"/>
    <s v="21/68 Oakmont Gr"/>
    <x v="17"/>
    <n v="4306"/>
    <x v="2"/>
    <n v="346"/>
    <n v="4"/>
    <n v="1"/>
    <n v="0"/>
  </r>
  <r>
    <x v="2"/>
    <s v="34 Powells Rd"/>
    <x v="17"/>
    <n v="4306"/>
    <x v="0"/>
    <n v="519"/>
    <n v="4"/>
    <n v="1"/>
    <n v="1"/>
  </r>
  <r>
    <x v="2"/>
    <s v="45 Jamberoo Wy"/>
    <x v="17"/>
    <n v="4306"/>
    <x v="0"/>
    <n v="477"/>
    <n v="4"/>
    <n v="2"/>
    <n v="2"/>
  </r>
  <r>
    <x v="2"/>
    <s v="56 Whyalla Ct"/>
    <x v="17"/>
    <n v="4306"/>
    <x v="0"/>
    <n v="463"/>
    <n v="3"/>
    <n v="1"/>
    <n v="2"/>
  </r>
  <r>
    <x v="2"/>
    <s v="67 Yoolarai Ct"/>
    <x v="17"/>
    <n v="4306"/>
    <x v="0"/>
    <n v="434"/>
    <n v="5"/>
    <n v="1"/>
    <n v="0"/>
  </r>
  <r>
    <x v="2"/>
    <s v="80 Narang Ct"/>
    <x v="17"/>
    <n v="4306"/>
    <x v="0"/>
    <n v="346"/>
    <n v="0"/>
    <n v="2"/>
    <n v="1"/>
  </r>
  <r>
    <x v="2"/>
    <s v="13 Cedarleigh Rd"/>
    <x v="18"/>
    <n v="4069"/>
    <x v="0"/>
    <n v="427"/>
    <n v="0"/>
    <n v="2"/>
    <n v="0"/>
  </r>
  <r>
    <x v="2"/>
    <s v="13 Lanark St"/>
    <x v="18"/>
    <n v="4069"/>
    <x v="0"/>
    <n v="311"/>
    <n v="3"/>
    <n v="1"/>
    <n v="0"/>
  </r>
  <r>
    <x v="2"/>
    <s v="14/42 Byambee St"/>
    <x v="18"/>
    <n v="4069"/>
    <x v="1"/>
    <n v="508"/>
    <n v="3"/>
    <n v="1"/>
    <n v="2"/>
  </r>
  <r>
    <x v="2"/>
    <s v="15 Acworth St"/>
    <x v="18"/>
    <n v="4069"/>
    <x v="0"/>
    <n v="487"/>
    <n v="0"/>
    <n v="2"/>
    <n v="0"/>
  </r>
  <r>
    <x v="2"/>
    <s v="2/64 Maykurra St"/>
    <x v="18"/>
    <n v="4069"/>
    <x v="1"/>
    <n v="471"/>
    <n v="2"/>
    <n v="2"/>
    <n v="0"/>
  </r>
  <r>
    <x v="2"/>
    <s v="20 Dusk St"/>
    <x v="18"/>
    <n v="4069"/>
    <x v="0"/>
    <n v="543"/>
    <n v="3"/>
    <n v="1"/>
    <n v="1"/>
  </r>
  <r>
    <x v="2"/>
    <s v="25 Donna St"/>
    <x v="18"/>
    <n v="4069"/>
    <x v="0"/>
    <n v="669"/>
    <n v="4"/>
    <n v="1"/>
    <n v="0"/>
  </r>
  <r>
    <x v="2"/>
    <s v="28 Ardell St"/>
    <x v="18"/>
    <n v="4069"/>
    <x v="0"/>
    <n v="711"/>
    <n v="4"/>
    <n v="2"/>
    <n v="1"/>
  </r>
  <r>
    <x v="2"/>
    <s v="28 Edale St"/>
    <x v="18"/>
    <n v="4069"/>
    <x v="0"/>
    <n v="589"/>
    <n v="3"/>
    <n v="1"/>
    <n v="0"/>
  </r>
  <r>
    <x v="2"/>
    <s v="28 Margaret Ct"/>
    <x v="18"/>
    <n v="4069"/>
    <x v="0"/>
    <n v="590"/>
    <n v="0"/>
    <n v="3"/>
    <n v="2"/>
  </r>
  <r>
    <x v="2"/>
    <s v="34 Kenmore Rd"/>
    <x v="18"/>
    <n v="4069"/>
    <x v="0"/>
    <n v="473"/>
    <n v="3"/>
    <n v="1"/>
    <n v="2"/>
  </r>
  <r>
    <x v="2"/>
    <s v="36 Eversden St"/>
    <x v="18"/>
    <n v="4069"/>
    <x v="0"/>
    <n v="367"/>
    <n v="3"/>
    <n v="1"/>
    <n v="1"/>
  </r>
  <r>
    <x v="2"/>
    <s v="38 Bozzato Pl"/>
    <x v="18"/>
    <n v="4069"/>
    <x v="0"/>
    <n v="242"/>
    <n v="1"/>
    <n v="1"/>
    <n v="1"/>
  </r>
  <r>
    <x v="2"/>
    <s v="51 Bingham St"/>
    <x v="18"/>
    <n v="4069"/>
    <x v="0"/>
    <n v="939"/>
    <n v="5"/>
    <n v="1"/>
    <n v="2"/>
  </r>
  <r>
    <x v="2"/>
    <s v="54 Almay St"/>
    <x v="18"/>
    <n v="4069"/>
    <x v="0"/>
    <n v="1092"/>
    <n v="4"/>
    <n v="1"/>
    <n v="0"/>
  </r>
  <r>
    <x v="2"/>
    <s v="58 Ranger St"/>
    <x v="18"/>
    <n v="4069"/>
    <x v="0"/>
    <n v="513"/>
    <n v="4"/>
    <n v="1"/>
    <n v="2"/>
  </r>
  <r>
    <x v="2"/>
    <s v="6 Piari St"/>
    <x v="18"/>
    <n v="4069"/>
    <x v="0"/>
    <n v="403"/>
    <n v="3"/>
    <n v="2"/>
    <n v="0"/>
  </r>
  <r>
    <x v="2"/>
    <s v="66 Princeton St"/>
    <x v="18"/>
    <n v="4069"/>
    <x v="0"/>
    <n v="646"/>
    <n v="4"/>
    <n v="1"/>
    <n v="2"/>
  </r>
  <r>
    <x v="2"/>
    <s v="7 Harvard St"/>
    <x v="18"/>
    <n v="4069"/>
    <x v="0"/>
    <n v="529"/>
    <n v="4"/>
    <n v="1"/>
    <n v="2"/>
  </r>
  <r>
    <x v="2"/>
    <s v="7 Rothesay St"/>
    <x v="18"/>
    <n v="4069"/>
    <x v="0"/>
    <n v="347"/>
    <n v="2"/>
    <n v="3"/>
    <n v="2"/>
  </r>
  <r>
    <x v="2"/>
    <s v="70 Moonlight St"/>
    <x v="18"/>
    <n v="4069"/>
    <x v="0"/>
    <n v="458"/>
    <n v="3"/>
    <n v="2"/>
    <n v="1"/>
  </r>
  <r>
    <x v="2"/>
    <s v="74 Igluna St"/>
    <x v="18"/>
    <n v="4069"/>
    <x v="0"/>
    <n v="945"/>
    <n v="4"/>
    <n v="2"/>
    <n v="0"/>
  </r>
  <r>
    <x v="2"/>
    <s v="75 Limita Ct"/>
    <x v="18"/>
    <n v="4069"/>
    <x v="0"/>
    <n v="447"/>
    <n v="3"/>
    <n v="1"/>
    <n v="2"/>
  </r>
  <r>
    <x v="2"/>
    <s v="79 Norm St"/>
    <x v="18"/>
    <n v="4069"/>
    <x v="0"/>
    <n v="379"/>
    <n v="3"/>
    <n v="2"/>
    <n v="1"/>
  </r>
  <r>
    <x v="2"/>
    <s v="8/62 Dumbarton Dr"/>
    <x v="18"/>
    <n v="4069"/>
    <x v="1"/>
    <n v="313"/>
    <n v="0"/>
    <n v="2"/>
    <n v="1"/>
  </r>
  <r>
    <x v="2"/>
    <s v="92 Marland St"/>
    <x v="18"/>
    <n v="4069"/>
    <x v="0"/>
    <n v="381"/>
    <n v="0"/>
    <n v="2"/>
    <n v="0"/>
  </r>
  <r>
    <x v="2"/>
    <s v="95 Bielby Rd"/>
    <x v="18"/>
    <n v="4069"/>
    <x v="0"/>
    <n v="489"/>
    <n v="2"/>
    <n v="3"/>
    <n v="0"/>
  </r>
  <r>
    <x v="2"/>
    <s v="97 Belsize St"/>
    <x v="18"/>
    <n v="4069"/>
    <x v="0"/>
    <n v="494"/>
    <n v="3"/>
    <n v="2"/>
    <n v="0"/>
  </r>
  <r>
    <x v="2"/>
    <s v="14 Elwood St"/>
    <x v="19"/>
    <n v="4069"/>
    <x v="0"/>
    <n v="876"/>
    <n v="4"/>
    <n v="1"/>
    <n v="0"/>
  </r>
  <r>
    <x v="2"/>
    <s v="62 Rafting Ground Rd"/>
    <x v="19"/>
    <n v="4069"/>
    <x v="0"/>
    <n v="571"/>
    <n v="5"/>
    <n v="1"/>
    <n v="0"/>
  </r>
  <r>
    <x v="2"/>
    <s v="65 Kulki Pl"/>
    <x v="19"/>
    <n v="4069"/>
    <x v="0"/>
    <n v="614"/>
    <n v="5"/>
    <n v="1"/>
    <n v="2"/>
  </r>
  <r>
    <x v="2"/>
    <s v="7/73 Tinarra Cr"/>
    <x v="19"/>
    <n v="4069"/>
    <x v="2"/>
    <n v="440"/>
    <n v="3"/>
    <n v="2"/>
    <n v="2"/>
  </r>
  <r>
    <x v="2"/>
    <s v="9/64 Lake Manchester Rd"/>
    <x v="20"/>
    <n v="4306"/>
    <x v="2"/>
    <n v="205"/>
    <n v="5"/>
    <n v="2"/>
    <n v="2"/>
  </r>
  <r>
    <x v="4"/>
    <s v="17/90 Baronga St"/>
    <x v="21"/>
    <n v="4074"/>
    <x v="2"/>
    <n v="414"/>
    <n v="3"/>
    <n v="1"/>
    <n v="1"/>
  </r>
  <r>
    <x v="4"/>
    <s v="40 Tanglewood St"/>
    <x v="21"/>
    <n v="4074"/>
    <x v="0"/>
    <n v="468"/>
    <n v="3"/>
    <n v="1"/>
    <n v="2"/>
  </r>
  <r>
    <x v="4"/>
    <s v="5/41 Carob Cl"/>
    <x v="21"/>
    <n v="4074"/>
    <x v="1"/>
    <n v="404"/>
    <n v="2"/>
    <n v="1"/>
    <n v="1"/>
  </r>
  <r>
    <x v="4"/>
    <s v="64 Eriboll Cl"/>
    <x v="21"/>
    <n v="4074"/>
    <x v="0"/>
    <n v="597"/>
    <n v="4"/>
    <n v="1"/>
    <n v="0"/>
  </r>
  <r>
    <x v="4"/>
    <s v="78 Barup Cl"/>
    <x v="21"/>
    <n v="4074"/>
    <x v="0"/>
    <n v="620"/>
    <n v="4"/>
    <n v="2"/>
    <n v="0"/>
  </r>
  <r>
    <x v="0"/>
    <s v="1/32 Finchley St"/>
    <x v="22"/>
    <n v="4064"/>
    <x v="1"/>
    <n v="761"/>
    <n v="2"/>
    <n v="1"/>
    <n v="1"/>
  </r>
  <r>
    <x v="0"/>
    <s v="1/33 Camford St"/>
    <x v="22"/>
    <n v="4064"/>
    <x v="1"/>
    <n v="277"/>
    <n v="1"/>
    <n v="1"/>
    <n v="2"/>
  </r>
  <r>
    <x v="0"/>
    <s v="10/23 Moffat St"/>
    <x v="22"/>
    <n v="4064"/>
    <x v="1"/>
    <n v="503"/>
    <n v="1"/>
    <n v="3"/>
    <n v="0"/>
  </r>
  <r>
    <x v="0"/>
    <s v="10/79 Paten St"/>
    <x v="22"/>
    <n v="4064"/>
    <x v="1"/>
    <n v="490"/>
    <n v="1"/>
    <n v="3"/>
    <n v="0"/>
  </r>
  <r>
    <x v="0"/>
    <s v="12/42 Campbell St"/>
    <x v="22"/>
    <n v="4064"/>
    <x v="2"/>
    <n v="645"/>
    <n v="4"/>
    <n v="1"/>
    <n v="0"/>
  </r>
  <r>
    <x v="0"/>
    <s v="13/16 Isaac St"/>
    <x v="22"/>
    <n v="4064"/>
    <x v="1"/>
    <n v="397"/>
    <n v="2"/>
    <n v="1"/>
    <n v="0"/>
  </r>
  <r>
    <x v="0"/>
    <s v="13/99 Patrick St"/>
    <x v="22"/>
    <n v="4064"/>
    <x v="1"/>
    <n v="337"/>
    <n v="2"/>
    <n v="3"/>
    <n v="0"/>
  </r>
  <r>
    <x v="0"/>
    <s v="14/100 High St"/>
    <x v="22"/>
    <n v="4064"/>
    <x v="1"/>
    <n v="440"/>
    <n v="0"/>
    <n v="2"/>
    <n v="2"/>
  </r>
  <r>
    <x v="0"/>
    <s v="14/2 Nerida La"/>
    <x v="22"/>
    <n v="4064"/>
    <x v="1"/>
    <n v="408"/>
    <n v="0"/>
    <n v="3"/>
    <n v="1"/>
  </r>
  <r>
    <x v="0"/>
    <s v="14/32 Young St"/>
    <x v="22"/>
    <n v="4064"/>
    <x v="1"/>
    <n v="426"/>
    <n v="2"/>
    <n v="2"/>
    <n v="0"/>
  </r>
  <r>
    <x v="0"/>
    <s v="15/43 Boomerang St"/>
    <x v="22"/>
    <n v="4064"/>
    <x v="1"/>
    <n v="507"/>
    <n v="1"/>
    <n v="2"/>
    <n v="1"/>
  </r>
  <r>
    <x v="0"/>
    <s v="17/40 Black St"/>
    <x v="22"/>
    <n v="4064"/>
    <x v="1"/>
    <n v="343"/>
    <n v="1"/>
    <n v="3"/>
    <n v="1"/>
  </r>
  <r>
    <x v="0"/>
    <s v="17/44 Manning St"/>
    <x v="22"/>
    <n v="4064"/>
    <x v="1"/>
    <n v="381"/>
    <n v="2"/>
    <n v="2"/>
    <n v="2"/>
  </r>
  <r>
    <x v="0"/>
    <s v="17/59 Cordova St"/>
    <x v="22"/>
    <n v="4064"/>
    <x v="1"/>
    <n v="367"/>
    <n v="1"/>
    <n v="2"/>
    <n v="0"/>
  </r>
  <r>
    <x v="0"/>
    <s v="18/70 Hall St"/>
    <x v="22"/>
    <n v="4064"/>
    <x v="1"/>
    <n v="464"/>
    <n v="1"/>
    <n v="1"/>
    <n v="0"/>
  </r>
  <r>
    <x v="0"/>
    <s v="19/31 Fernberg Rd"/>
    <x v="22"/>
    <n v="4064"/>
    <x v="1"/>
    <n v="398"/>
    <n v="2"/>
    <n v="2"/>
    <n v="1"/>
  </r>
  <r>
    <x v="0"/>
    <s v="19/58 Lucy St"/>
    <x v="22"/>
    <n v="4064"/>
    <x v="3"/>
    <n v="263"/>
    <n v="7"/>
    <n v="1"/>
    <n v="2"/>
  </r>
  <r>
    <x v="0"/>
    <s v="19/91 Baroona Rd"/>
    <x v="22"/>
    <n v="4064"/>
    <x v="1"/>
    <n v="480"/>
    <n v="1"/>
    <n v="1"/>
    <n v="0"/>
  </r>
  <r>
    <x v="0"/>
    <s v="20/43 Dorsey St"/>
    <x v="22"/>
    <n v="4064"/>
    <x v="1"/>
    <n v="170"/>
    <n v="1"/>
    <n v="3"/>
    <n v="2"/>
  </r>
  <r>
    <x v="0"/>
    <s v="20/44 Hale St"/>
    <x v="22"/>
    <n v="4064"/>
    <x v="1"/>
    <n v="492"/>
    <n v="2"/>
    <n v="2"/>
    <n v="2"/>
  </r>
  <r>
    <x v="0"/>
    <s v="21/24 Railway Tce"/>
    <x v="22"/>
    <n v="4064"/>
    <x v="2"/>
    <n v="786"/>
    <n v="3"/>
    <n v="2"/>
    <n v="2"/>
  </r>
  <r>
    <x v="0"/>
    <s v="21/84 Chippendall St"/>
    <x v="22"/>
    <n v="4064"/>
    <x v="1"/>
    <n v="381"/>
    <n v="2"/>
    <n v="1"/>
    <n v="0"/>
  </r>
  <r>
    <x v="0"/>
    <s v="22/37 Cribb St"/>
    <x v="22"/>
    <n v="4064"/>
    <x v="1"/>
    <n v="445"/>
    <n v="1"/>
    <n v="2"/>
    <n v="1"/>
  </r>
  <r>
    <x v="0"/>
    <s v="3/34 Little Cribb St"/>
    <x v="22"/>
    <n v="4064"/>
    <x v="1"/>
    <n v="259"/>
    <n v="1"/>
    <n v="1"/>
    <n v="0"/>
  </r>
  <r>
    <x v="0"/>
    <s v="41 Wight St"/>
    <x v="22"/>
    <n v="4064"/>
    <x v="0"/>
    <n v="487"/>
    <n v="3"/>
    <n v="2"/>
    <n v="1"/>
  </r>
  <r>
    <x v="0"/>
    <s v="46 Sheehan St"/>
    <x v="22"/>
    <n v="4064"/>
    <x v="0"/>
    <n v="241"/>
    <n v="1"/>
    <n v="3"/>
    <n v="2"/>
  </r>
  <r>
    <x v="0"/>
    <s v="47 Walsh St"/>
    <x v="22"/>
    <n v="4064"/>
    <x v="0"/>
    <n v="838"/>
    <n v="4"/>
    <n v="2"/>
    <n v="1"/>
  </r>
  <r>
    <x v="0"/>
    <s v="56 Nairn St"/>
    <x v="22"/>
    <n v="4064"/>
    <x v="0"/>
    <n v="191"/>
    <n v="1"/>
    <n v="1"/>
    <n v="2"/>
  </r>
  <r>
    <x v="0"/>
    <s v="59 Mayneview St"/>
    <x v="22"/>
    <n v="4064"/>
    <x v="0"/>
    <n v="672"/>
    <n v="3"/>
    <n v="1"/>
    <n v="0"/>
  </r>
  <r>
    <x v="0"/>
    <s v="6/74 Gardner Cl"/>
    <x v="22"/>
    <n v="4064"/>
    <x v="1"/>
    <n v="456"/>
    <n v="3"/>
    <n v="1"/>
    <n v="1"/>
  </r>
  <r>
    <x v="0"/>
    <s v="8/29 Park Rd"/>
    <x v="22"/>
    <n v="4064"/>
    <x v="1"/>
    <n v="255"/>
    <n v="2"/>
    <n v="3"/>
    <n v="1"/>
  </r>
  <r>
    <x v="2"/>
    <s v="1 Regency Cr"/>
    <x v="23"/>
    <n v="4070"/>
    <x v="0"/>
    <n v="370"/>
    <n v="4"/>
    <n v="1"/>
    <n v="1"/>
  </r>
  <r>
    <x v="2"/>
    <s v="11 Witty Rd"/>
    <x v="23"/>
    <n v="4070"/>
    <x v="0"/>
    <n v="483"/>
    <n v="4"/>
    <n v="1"/>
    <n v="0"/>
  </r>
  <r>
    <x v="2"/>
    <s v="13 Clearwater Ct"/>
    <x v="23"/>
    <n v="4070"/>
    <x v="0"/>
    <n v="448"/>
    <n v="4"/>
    <n v="1"/>
    <n v="2"/>
  </r>
  <r>
    <x v="2"/>
    <s v="19 Priors Pocket Rd"/>
    <x v="23"/>
    <n v="4070"/>
    <x v="0"/>
    <n v="400"/>
    <n v="4"/>
    <n v="1"/>
    <n v="0"/>
  </r>
  <r>
    <x v="2"/>
    <s v="2 Hendos Pl"/>
    <x v="23"/>
    <n v="4070"/>
    <x v="0"/>
    <n v="362"/>
    <n v="4"/>
    <n v="1"/>
    <n v="1"/>
  </r>
  <r>
    <x v="2"/>
    <s v="20/91 Livesay Rd"/>
    <x v="23"/>
    <n v="4070"/>
    <x v="2"/>
    <n v="328"/>
    <n v="3"/>
    <n v="1"/>
    <n v="2"/>
  </r>
  <r>
    <x v="2"/>
    <s v="24 Freshwater Pl"/>
    <x v="23"/>
    <n v="4070"/>
    <x v="0"/>
    <n v="385"/>
    <n v="4"/>
    <n v="1"/>
    <n v="0"/>
  </r>
  <r>
    <x v="2"/>
    <s v="25 Jarrah St"/>
    <x v="23"/>
    <n v="4070"/>
    <x v="0"/>
    <n v="482"/>
    <n v="4"/>
    <n v="1"/>
    <n v="1"/>
  </r>
  <r>
    <x v="2"/>
    <s v="49 Arthur Tce"/>
    <x v="23"/>
    <n v="4070"/>
    <x v="0"/>
    <n v="476"/>
    <n v="4"/>
    <n v="1"/>
    <n v="1"/>
  </r>
  <r>
    <x v="2"/>
    <s v="49 Hawkesbury Rd"/>
    <x v="23"/>
    <n v="4070"/>
    <x v="0"/>
    <n v="602"/>
    <n v="4"/>
    <n v="2"/>
    <n v="1"/>
  </r>
  <r>
    <x v="2"/>
    <s v="55 Glenwood Pl"/>
    <x v="23"/>
    <n v="4070"/>
    <x v="0"/>
    <n v="390"/>
    <n v="4"/>
    <n v="1"/>
    <n v="2"/>
  </r>
  <r>
    <x v="2"/>
    <s v="58 Nook Pl"/>
    <x v="23"/>
    <n v="4070"/>
    <x v="0"/>
    <n v="375"/>
    <n v="0"/>
    <n v="3"/>
    <n v="1"/>
  </r>
  <r>
    <x v="2"/>
    <s v="6/46 Mimosa La"/>
    <x v="23"/>
    <n v="4070"/>
    <x v="1"/>
    <n v="339"/>
    <n v="0"/>
    <n v="1"/>
    <n v="2"/>
  </r>
  <r>
    <x v="2"/>
    <s v="71 Kyecody Cl"/>
    <x v="23"/>
    <n v="4070"/>
    <x v="0"/>
    <n v="520"/>
    <n v="4"/>
    <n v="1"/>
    <n v="2"/>
  </r>
  <r>
    <x v="2"/>
    <s v="71 Matfield St"/>
    <x v="23"/>
    <n v="4070"/>
    <x v="0"/>
    <n v="628"/>
    <n v="4"/>
    <n v="2"/>
    <n v="0"/>
  </r>
  <r>
    <x v="2"/>
    <s v="94 Joseph Av"/>
    <x v="23"/>
    <n v="4070"/>
    <x v="0"/>
    <n v="367"/>
    <n v="4"/>
    <n v="1"/>
    <n v="2"/>
  </r>
  <r>
    <x v="2"/>
    <s v="95 Salubris Pl"/>
    <x v="23"/>
    <n v="4070"/>
    <x v="0"/>
    <n v="489"/>
    <n v="4"/>
    <n v="1"/>
    <n v="0"/>
  </r>
  <r>
    <x v="2"/>
    <s v="38 Jack Kerr Ct"/>
    <x v="24"/>
    <n v="4306"/>
    <x v="0"/>
    <n v="489"/>
    <n v="4"/>
    <n v="1"/>
    <n v="1"/>
  </r>
  <r>
    <x v="2"/>
    <s v="45 Lake Manchester Rd"/>
    <x v="24"/>
    <n v="4306"/>
    <x v="0"/>
    <n v="460"/>
    <n v="4"/>
    <n v="1"/>
    <n v="1"/>
  </r>
  <r>
    <x v="4"/>
    <s v="11/27 Church Rd"/>
    <x v="25"/>
    <n v="4074"/>
    <x v="2"/>
    <n v="393"/>
    <n v="3"/>
    <n v="1"/>
    <n v="1"/>
  </r>
  <r>
    <x v="4"/>
    <s v="13/25 Beagle Pl"/>
    <x v="25"/>
    <n v="4074"/>
    <x v="2"/>
    <n v="712"/>
    <n v="3"/>
    <n v="1"/>
    <n v="1"/>
  </r>
  <r>
    <x v="4"/>
    <s v="42 Central Av"/>
    <x v="25"/>
    <n v="4074"/>
    <x v="0"/>
    <n v="632"/>
    <n v="4"/>
    <n v="1"/>
    <n v="1"/>
  </r>
  <r>
    <x v="4"/>
    <s v="5/19 Drysdale St"/>
    <x v="25"/>
    <n v="4074"/>
    <x v="2"/>
    <n v="766"/>
    <n v="4"/>
    <n v="1"/>
    <n v="1"/>
  </r>
  <r>
    <x v="4"/>
    <s v="92 Mozart Pl"/>
    <x v="25"/>
    <n v="4074"/>
    <x v="0"/>
    <n v="692"/>
    <n v="5"/>
    <n v="2"/>
    <n v="1"/>
  </r>
  <r>
    <x v="3"/>
    <s v="10/93 Seventeen Mile Rocks Rd"/>
    <x v="26"/>
    <n v="4075"/>
    <x v="2"/>
    <n v="481"/>
    <n v="3"/>
    <n v="1"/>
    <n v="2"/>
  </r>
  <r>
    <x v="3"/>
    <s v="100 Doral Cl"/>
    <x v="26"/>
    <n v="4075"/>
    <x v="0"/>
    <n v="165"/>
    <n v="1"/>
    <n v="2"/>
    <n v="2"/>
  </r>
  <r>
    <x v="3"/>
    <s v="11/18 Lyon Av"/>
    <x v="26"/>
    <n v="4075"/>
    <x v="7"/>
    <n v="341"/>
    <n v="3"/>
    <n v="1"/>
    <n v="1"/>
  </r>
  <r>
    <x v="3"/>
    <s v="13 Campana St"/>
    <x v="26"/>
    <n v="4075"/>
    <x v="0"/>
    <n v="492"/>
    <n v="3"/>
    <n v="2"/>
    <n v="2"/>
  </r>
  <r>
    <x v="3"/>
    <s v="14/42 Pannard St"/>
    <x v="26"/>
    <n v="4075"/>
    <x v="2"/>
    <n v="366"/>
    <n v="3"/>
    <n v="1"/>
    <n v="0"/>
  </r>
  <r>
    <x v="3"/>
    <s v="16/62 Gordon Cct"/>
    <x v="26"/>
    <n v="4075"/>
    <x v="2"/>
    <n v="467"/>
    <n v="3"/>
    <n v="1"/>
    <n v="2"/>
  </r>
  <r>
    <x v="3"/>
    <s v="16/89 Moffatt St"/>
    <x v="26"/>
    <n v="4075"/>
    <x v="2"/>
    <n v="351"/>
    <n v="3"/>
    <n v="1"/>
    <n v="1"/>
  </r>
  <r>
    <x v="3"/>
    <s v="17/62 Sheffield St"/>
    <x v="26"/>
    <n v="4075"/>
    <x v="2"/>
    <n v="380"/>
    <n v="3"/>
    <n v="2"/>
    <n v="1"/>
  </r>
  <r>
    <x v="3"/>
    <s v="19/45 Pinehurst Pl"/>
    <x v="26"/>
    <n v="4075"/>
    <x v="2"/>
    <n v="344"/>
    <n v="3"/>
    <n v="1"/>
    <n v="2"/>
  </r>
  <r>
    <x v="3"/>
    <s v="19/48 Henderson St"/>
    <x v="26"/>
    <n v="4075"/>
    <x v="2"/>
    <n v="382"/>
    <n v="3"/>
    <n v="1"/>
    <n v="1"/>
  </r>
  <r>
    <x v="3"/>
    <s v="19/96 Freeman Rd"/>
    <x v="26"/>
    <n v="4075"/>
    <x v="2"/>
    <n v="179"/>
    <n v="1"/>
    <n v="1"/>
    <n v="2"/>
  </r>
  <r>
    <x v="3"/>
    <s v="2/17 Epworth St"/>
    <x v="26"/>
    <n v="4075"/>
    <x v="1"/>
    <n v="247"/>
    <n v="1"/>
    <n v="1"/>
    <n v="0"/>
  </r>
  <r>
    <x v="3"/>
    <s v="2/53 Englefield Rd"/>
    <x v="26"/>
    <n v="4075"/>
    <x v="1"/>
    <n v="307"/>
    <n v="2"/>
    <n v="3"/>
    <n v="1"/>
  </r>
  <r>
    <x v="3"/>
    <s v="2/89 St Clements Rd"/>
    <x v="26"/>
    <n v="4075"/>
    <x v="1"/>
    <n v="263"/>
    <n v="2"/>
    <n v="1"/>
    <n v="2"/>
  </r>
  <r>
    <x v="3"/>
    <s v="2/90 Kingsgate St"/>
    <x v="26"/>
    <n v="4075"/>
    <x v="2"/>
    <n v="343"/>
    <n v="3"/>
    <n v="2"/>
    <n v="2"/>
  </r>
  <r>
    <x v="3"/>
    <s v="20 Blunder Rd"/>
    <x v="26"/>
    <n v="4075"/>
    <x v="0"/>
    <n v="284"/>
    <n v="2"/>
    <n v="2"/>
    <n v="2"/>
  </r>
  <r>
    <x v="3"/>
    <s v="24/73 Thornburgh St"/>
    <x v="26"/>
    <n v="4075"/>
    <x v="1"/>
    <n v="241"/>
    <n v="1"/>
    <n v="3"/>
    <n v="2"/>
  </r>
  <r>
    <x v="3"/>
    <s v="3 Kimberley St"/>
    <x v="26"/>
    <n v="4075"/>
    <x v="0"/>
    <n v="627"/>
    <n v="4"/>
    <n v="1"/>
    <n v="0"/>
  </r>
  <r>
    <x v="3"/>
    <s v="34 Patwin St"/>
    <x v="26"/>
    <n v="4075"/>
    <x v="0"/>
    <n v="470"/>
    <n v="3"/>
    <n v="1"/>
    <n v="0"/>
  </r>
  <r>
    <x v="3"/>
    <s v="35 Dowding St"/>
    <x v="26"/>
    <n v="4075"/>
    <x v="0"/>
    <n v="617"/>
    <n v="4"/>
    <n v="2"/>
    <n v="2"/>
  </r>
  <r>
    <x v="3"/>
    <s v="38 Portal St"/>
    <x v="26"/>
    <n v="4075"/>
    <x v="0"/>
    <n v="237"/>
    <n v="3"/>
    <n v="2"/>
    <n v="1"/>
  </r>
  <r>
    <x v="3"/>
    <s v="4/60 Douglas St"/>
    <x v="26"/>
    <n v="4075"/>
    <x v="2"/>
    <n v="332"/>
    <n v="3"/>
    <n v="1"/>
    <n v="0"/>
  </r>
  <r>
    <x v="3"/>
    <s v="41 Logan Av"/>
    <x v="26"/>
    <n v="4075"/>
    <x v="0"/>
    <n v="417"/>
    <n v="4"/>
    <n v="1"/>
    <n v="2"/>
  </r>
  <r>
    <x v="3"/>
    <s v="46 Oxley Rd"/>
    <x v="26"/>
    <n v="4075"/>
    <x v="0"/>
    <n v="509"/>
    <n v="4"/>
    <n v="1"/>
    <n v="2"/>
  </r>
  <r>
    <x v="3"/>
    <s v="49 Navua St"/>
    <x v="26"/>
    <n v="4075"/>
    <x v="0"/>
    <n v="363"/>
    <n v="3"/>
    <n v="1"/>
    <n v="0"/>
  </r>
  <r>
    <x v="3"/>
    <s v="51 Landstead St"/>
    <x v="26"/>
    <n v="4075"/>
    <x v="0"/>
    <n v="345"/>
    <n v="3"/>
    <n v="1"/>
    <n v="0"/>
  </r>
  <r>
    <x v="3"/>
    <s v="52 Muirfield Cr"/>
    <x v="26"/>
    <n v="4075"/>
    <x v="0"/>
    <n v="346"/>
    <n v="2"/>
    <n v="1"/>
    <n v="1"/>
  </r>
  <r>
    <x v="3"/>
    <s v="55 Hazlehead Pl"/>
    <x v="26"/>
    <n v="4075"/>
    <x v="0"/>
    <n v="360"/>
    <n v="0"/>
    <n v="1"/>
    <n v="0"/>
  </r>
  <r>
    <x v="3"/>
    <s v="56 Ardoyne Rd"/>
    <x v="26"/>
    <n v="4075"/>
    <x v="0"/>
    <n v="494"/>
    <n v="3"/>
    <n v="1"/>
    <n v="1"/>
  </r>
  <r>
    <x v="3"/>
    <s v="58 Appoline St"/>
    <x v="26"/>
    <n v="4075"/>
    <x v="0"/>
    <n v="443"/>
    <n v="2"/>
    <n v="2"/>
    <n v="2"/>
  </r>
  <r>
    <x v="3"/>
    <s v="6/87 Price St"/>
    <x v="26"/>
    <n v="4075"/>
    <x v="2"/>
    <n v="428"/>
    <n v="3"/>
    <n v="1"/>
    <n v="0"/>
  </r>
  <r>
    <x v="3"/>
    <s v="60 Selma St"/>
    <x v="26"/>
    <n v="4075"/>
    <x v="0"/>
    <n v="333"/>
    <n v="0"/>
    <n v="3"/>
    <n v="0"/>
  </r>
  <r>
    <x v="3"/>
    <s v="67 Bayford St"/>
    <x v="26"/>
    <n v="4075"/>
    <x v="0"/>
    <n v="598"/>
    <n v="4"/>
    <n v="1"/>
    <n v="1"/>
  </r>
  <r>
    <x v="3"/>
    <s v="67 Gregwal Ct"/>
    <x v="26"/>
    <n v="4075"/>
    <x v="0"/>
    <n v="313"/>
    <n v="2"/>
    <n v="2"/>
    <n v="0"/>
  </r>
  <r>
    <x v="3"/>
    <s v="67 William Tce"/>
    <x v="26"/>
    <n v="4075"/>
    <x v="0"/>
    <n v="473"/>
    <n v="4"/>
    <n v="1"/>
    <n v="2"/>
  </r>
  <r>
    <x v="3"/>
    <s v="69 Colwel St"/>
    <x v="26"/>
    <n v="4075"/>
    <x v="0"/>
    <n v="424"/>
    <n v="3"/>
    <n v="1"/>
    <n v="1"/>
  </r>
  <r>
    <x v="3"/>
    <s v="75 Valance St"/>
    <x v="26"/>
    <n v="4075"/>
    <x v="0"/>
    <n v="414"/>
    <n v="0"/>
    <n v="2"/>
    <n v="1"/>
  </r>
  <r>
    <x v="3"/>
    <s v="8 Atura St"/>
    <x v="26"/>
    <n v="4075"/>
    <x v="0"/>
    <n v="886"/>
    <n v="5"/>
    <n v="1"/>
    <n v="1"/>
  </r>
  <r>
    <x v="3"/>
    <s v="82 Avalon St"/>
    <x v="26"/>
    <n v="4075"/>
    <x v="0"/>
    <n v="550"/>
    <n v="3"/>
    <n v="1"/>
    <n v="1"/>
  </r>
  <r>
    <x v="3"/>
    <s v="90 Florence Pl"/>
    <x v="26"/>
    <n v="4075"/>
    <x v="0"/>
    <n v="427"/>
    <n v="3"/>
    <n v="1"/>
    <n v="1"/>
  </r>
  <r>
    <x v="3"/>
    <s v="97 Oxley Station Rd"/>
    <x v="26"/>
    <n v="4075"/>
    <x v="0"/>
    <n v="393"/>
    <n v="3"/>
    <n v="1"/>
    <n v="1"/>
  </r>
  <r>
    <x v="3"/>
    <s v="97 Premier St"/>
    <x v="26"/>
    <n v="4075"/>
    <x v="0"/>
    <n v="420"/>
    <n v="3"/>
    <n v="1"/>
    <n v="2"/>
  </r>
  <r>
    <x v="4"/>
    <s v="34 Mt Crosby Rd"/>
    <x v="27"/>
    <n v="4069"/>
    <x v="0"/>
    <n v="496"/>
    <n v="4"/>
    <n v="1"/>
    <n v="0"/>
  </r>
  <r>
    <x v="4"/>
    <s v="54 Pinjarra Rd"/>
    <x v="27"/>
    <n v="4069"/>
    <x v="0"/>
    <n v="587"/>
    <n v="0"/>
    <n v="2"/>
    <n v="2"/>
  </r>
  <r>
    <x v="2"/>
    <s v="29 Lucas Pl"/>
    <x v="28"/>
    <n v="4069"/>
    <x v="0"/>
    <n v="670"/>
    <n v="4"/>
    <n v="1"/>
    <n v="0"/>
  </r>
  <r>
    <x v="2"/>
    <s v="48 Bainbridge Dr"/>
    <x v="28"/>
    <n v="4069"/>
    <x v="0"/>
    <n v="613"/>
    <n v="0"/>
    <n v="2"/>
    <n v="1"/>
  </r>
  <r>
    <x v="2"/>
    <s v="79 Grandview Rd"/>
    <x v="28"/>
    <n v="4069"/>
    <x v="0"/>
    <n v="335"/>
    <n v="3"/>
    <n v="1"/>
    <n v="2"/>
  </r>
  <r>
    <x v="1"/>
    <s v="10/15 Red Hill Rd"/>
    <x v="29"/>
    <n v="4059"/>
    <x v="1"/>
    <n v="299"/>
    <n v="1"/>
    <n v="2"/>
    <n v="0"/>
  </r>
  <r>
    <x v="1"/>
    <s v="11/82 Windsor Rd"/>
    <x v="29"/>
    <n v="4059"/>
    <x v="5"/>
    <n v="181"/>
    <n v="4"/>
    <n v="1"/>
    <n v="1"/>
  </r>
  <r>
    <x v="1"/>
    <s v="12/22 Wake St"/>
    <x v="29"/>
    <n v="4059"/>
    <x v="1"/>
    <n v="240"/>
    <n v="1"/>
    <n v="3"/>
    <n v="1"/>
  </r>
  <r>
    <x v="1"/>
    <s v="12/77 Fred St"/>
    <x v="29"/>
    <n v="4059"/>
    <x v="1"/>
    <n v="343"/>
    <n v="2"/>
    <n v="3"/>
    <n v="2"/>
  </r>
  <r>
    <x v="1"/>
    <s v="13 Hammond St"/>
    <x v="29"/>
    <n v="4059"/>
    <x v="0"/>
    <n v="617"/>
    <n v="3"/>
    <n v="1"/>
    <n v="2"/>
  </r>
  <r>
    <x v="1"/>
    <s v="13/8 Cochrane St"/>
    <x v="29"/>
    <n v="4059"/>
    <x v="1"/>
    <n v="260"/>
    <n v="0"/>
    <n v="2"/>
    <n v="0"/>
  </r>
  <r>
    <x v="1"/>
    <s v="14/46 Pitt St"/>
    <x v="29"/>
    <n v="4059"/>
    <x v="1"/>
    <n v="422"/>
    <n v="2"/>
    <n v="1"/>
    <n v="0"/>
  </r>
  <r>
    <x v="1"/>
    <s v="15/88 Bridge St"/>
    <x v="29"/>
    <n v="4059"/>
    <x v="2"/>
    <n v="497"/>
    <n v="3"/>
    <n v="1"/>
    <n v="1"/>
  </r>
  <r>
    <x v="1"/>
    <s v="16/79 Honnerys Rd"/>
    <x v="29"/>
    <n v="4059"/>
    <x v="1"/>
    <n v="352"/>
    <n v="2"/>
    <n v="3"/>
    <n v="2"/>
  </r>
  <r>
    <x v="1"/>
    <s v="17/34 Cambridge St"/>
    <x v="29"/>
    <n v="4059"/>
    <x v="2"/>
    <n v="408"/>
    <n v="2"/>
    <n v="1"/>
    <n v="2"/>
  </r>
  <r>
    <x v="1"/>
    <s v="17/58 Kennedy Tce"/>
    <x v="29"/>
    <n v="4059"/>
    <x v="5"/>
    <n v="115"/>
    <n v="1"/>
    <n v="1"/>
    <n v="1"/>
  </r>
  <r>
    <x v="1"/>
    <s v="18/37 Mccook St"/>
    <x v="29"/>
    <n v="4059"/>
    <x v="5"/>
    <n v="156"/>
    <n v="4"/>
    <n v="1"/>
    <n v="0"/>
  </r>
  <r>
    <x v="1"/>
    <s v="19/34 St Barnabas Pl"/>
    <x v="29"/>
    <n v="4059"/>
    <x v="1"/>
    <n v="257"/>
    <n v="1"/>
    <n v="1"/>
    <n v="0"/>
  </r>
  <r>
    <x v="1"/>
    <s v="19/82 Morris St"/>
    <x v="29"/>
    <n v="4059"/>
    <x v="1"/>
    <n v="247"/>
    <n v="1"/>
    <n v="3"/>
    <n v="2"/>
  </r>
  <r>
    <x v="1"/>
    <s v="2/82 Cross St"/>
    <x v="29"/>
    <n v="4059"/>
    <x v="1"/>
    <n v="360"/>
    <n v="2"/>
    <n v="2"/>
    <n v="2"/>
  </r>
  <r>
    <x v="1"/>
    <s v="20/11 O'connell Pl"/>
    <x v="29"/>
    <n v="4059"/>
    <x v="1"/>
    <n v="392"/>
    <n v="2"/>
    <n v="1"/>
    <n v="0"/>
  </r>
  <r>
    <x v="1"/>
    <s v="20/56 Thomas St"/>
    <x v="29"/>
    <n v="4059"/>
    <x v="1"/>
    <n v="294"/>
    <n v="2"/>
    <n v="3"/>
    <n v="2"/>
  </r>
  <r>
    <x v="1"/>
    <s v="21/45 Broadway St"/>
    <x v="29"/>
    <n v="4059"/>
    <x v="1"/>
    <n v="297"/>
    <n v="0"/>
    <n v="3"/>
    <n v="0"/>
  </r>
  <r>
    <x v="1"/>
    <s v="21/5 Harriet St"/>
    <x v="29"/>
    <n v="4059"/>
    <x v="1"/>
    <n v="274"/>
    <n v="1"/>
    <n v="3"/>
    <n v="2"/>
  </r>
  <r>
    <x v="1"/>
    <s v="22/84 Monmouth Rd"/>
    <x v="29"/>
    <n v="4059"/>
    <x v="1"/>
    <n v="375"/>
    <n v="2"/>
    <n v="1"/>
    <n v="1"/>
  </r>
  <r>
    <x v="1"/>
    <s v="23/86 Little St"/>
    <x v="29"/>
    <n v="4059"/>
    <x v="1"/>
    <n v="300"/>
    <n v="1"/>
    <n v="1"/>
    <n v="0"/>
  </r>
  <r>
    <x v="1"/>
    <s v="26 Atkins St"/>
    <x v="29"/>
    <n v="4059"/>
    <x v="0"/>
    <n v="566"/>
    <n v="3"/>
    <n v="1"/>
    <n v="0"/>
  </r>
  <r>
    <x v="1"/>
    <s v="3/79 Susan St"/>
    <x v="29"/>
    <n v="4059"/>
    <x v="5"/>
    <n v="131"/>
    <n v="1"/>
    <n v="2"/>
    <n v="1"/>
  </r>
  <r>
    <x v="1"/>
    <s v="3/97 Eva St"/>
    <x v="29"/>
    <n v="4059"/>
    <x v="1"/>
    <n v="295"/>
    <n v="2"/>
    <n v="1"/>
    <n v="1"/>
  </r>
  <r>
    <x v="1"/>
    <s v="30 Kehoe La"/>
    <x v="29"/>
    <n v="4059"/>
    <x v="0"/>
    <n v="683"/>
    <n v="0"/>
    <n v="2"/>
    <n v="0"/>
  </r>
  <r>
    <x v="1"/>
    <s v="32 Glenrosa Rd"/>
    <x v="29"/>
    <n v="4059"/>
    <x v="0"/>
    <n v="644"/>
    <n v="3"/>
    <n v="1"/>
    <n v="2"/>
  </r>
  <r>
    <x v="1"/>
    <s v="37 Wedrats Rd"/>
    <x v="29"/>
    <n v="4059"/>
    <x v="0"/>
    <n v="659"/>
    <n v="4"/>
    <n v="1"/>
    <n v="1"/>
  </r>
  <r>
    <x v="1"/>
    <s v="39 Auburn Rd"/>
    <x v="29"/>
    <n v="4059"/>
    <x v="0"/>
    <n v="591"/>
    <n v="2"/>
    <n v="2"/>
    <n v="0"/>
  </r>
  <r>
    <x v="1"/>
    <s v="4/50 Mason St"/>
    <x v="29"/>
    <n v="4059"/>
    <x v="1"/>
    <n v="576"/>
    <n v="3"/>
    <n v="2"/>
    <n v="2"/>
  </r>
  <r>
    <x v="1"/>
    <s v="41 Lemnos St"/>
    <x v="29"/>
    <n v="4059"/>
    <x v="0"/>
    <n v="405"/>
    <n v="3"/>
    <n v="1"/>
    <n v="0"/>
  </r>
  <r>
    <x v="1"/>
    <s v="50 Thorsby St"/>
    <x v="29"/>
    <n v="4059"/>
    <x v="0"/>
    <n v="631"/>
    <n v="3"/>
    <n v="2"/>
    <n v="2"/>
  </r>
  <r>
    <x v="1"/>
    <s v="51 Scott St"/>
    <x v="29"/>
    <n v="4059"/>
    <x v="0"/>
    <n v="627"/>
    <n v="4"/>
    <n v="1"/>
    <n v="2"/>
  </r>
  <r>
    <x v="1"/>
    <s v="54 Devon St"/>
    <x v="29"/>
    <n v="4059"/>
    <x v="0"/>
    <n v="420"/>
    <n v="0"/>
    <n v="1"/>
    <n v="2"/>
  </r>
  <r>
    <x v="1"/>
    <s v="56 Gorrines Rd"/>
    <x v="29"/>
    <n v="4059"/>
    <x v="0"/>
    <n v="399"/>
    <n v="2"/>
    <n v="2"/>
    <n v="1"/>
  </r>
  <r>
    <x v="1"/>
    <s v="62 Ella St"/>
    <x v="29"/>
    <n v="4059"/>
    <x v="0"/>
    <n v="484"/>
    <n v="3"/>
    <n v="1"/>
    <n v="1"/>
  </r>
  <r>
    <x v="1"/>
    <s v="63 Abraham St"/>
    <x v="29"/>
    <n v="4059"/>
    <x v="0"/>
    <n v="680"/>
    <n v="2"/>
    <n v="2"/>
    <n v="2"/>
  </r>
  <r>
    <x v="1"/>
    <s v="7/31 Garling St"/>
    <x v="29"/>
    <n v="4059"/>
    <x v="1"/>
    <n v="200"/>
    <n v="1"/>
    <n v="3"/>
    <n v="1"/>
  </r>
  <r>
    <x v="1"/>
    <s v="7/96 Gleesons Rd"/>
    <x v="29"/>
    <n v="4059"/>
    <x v="2"/>
    <n v="767"/>
    <n v="2"/>
    <n v="2"/>
    <n v="1"/>
  </r>
  <r>
    <x v="1"/>
    <s v="71 Pascal St"/>
    <x v="29"/>
    <n v="4059"/>
    <x v="0"/>
    <n v="376"/>
    <n v="2"/>
    <n v="2"/>
    <n v="1"/>
  </r>
  <r>
    <x v="1"/>
    <s v="72 Carlyle St"/>
    <x v="29"/>
    <n v="4059"/>
    <x v="0"/>
    <n v="392"/>
    <n v="3"/>
    <n v="1"/>
    <n v="2"/>
  </r>
  <r>
    <x v="1"/>
    <s v="73 Dyne St"/>
    <x v="29"/>
    <n v="4059"/>
    <x v="0"/>
    <n v="737"/>
    <n v="3"/>
    <n v="2"/>
    <n v="2"/>
  </r>
  <r>
    <x v="1"/>
    <s v="73 Enoggera Tce"/>
    <x v="29"/>
    <n v="4059"/>
    <x v="0"/>
    <n v="484"/>
    <n v="3"/>
    <n v="1"/>
    <n v="2"/>
  </r>
  <r>
    <x v="1"/>
    <s v="8/14 Murray St"/>
    <x v="29"/>
    <n v="4059"/>
    <x v="3"/>
    <n v="215"/>
    <n v="1"/>
    <n v="2"/>
    <n v="2"/>
  </r>
  <r>
    <x v="1"/>
    <s v="80 Praed St"/>
    <x v="29"/>
    <n v="4059"/>
    <x v="0"/>
    <n v="640"/>
    <n v="2"/>
    <n v="3"/>
    <n v="0"/>
  </r>
  <r>
    <x v="1"/>
    <s v="89 Gray St"/>
    <x v="29"/>
    <n v="4059"/>
    <x v="0"/>
    <n v="660"/>
    <n v="3"/>
    <n v="1"/>
    <n v="2"/>
  </r>
  <r>
    <x v="1"/>
    <s v="89 Vale St"/>
    <x v="29"/>
    <n v="4059"/>
    <x v="0"/>
    <n v="559"/>
    <n v="0"/>
    <n v="2"/>
    <n v="0"/>
  </r>
  <r>
    <x v="1"/>
    <s v="9/40 Addison St"/>
    <x v="29"/>
    <n v="4059"/>
    <x v="1"/>
    <n v="500"/>
    <n v="2"/>
    <n v="2"/>
    <n v="0"/>
  </r>
  <r>
    <x v="1"/>
    <s v="9/58 Kensington Pde"/>
    <x v="29"/>
    <n v="4059"/>
    <x v="1"/>
    <n v="331"/>
    <n v="2"/>
    <n v="3"/>
    <n v="0"/>
  </r>
  <r>
    <x v="1"/>
    <s v="9/95 Edith Tce"/>
    <x v="29"/>
    <n v="4059"/>
    <x v="3"/>
    <n v="154"/>
    <n v="0"/>
    <n v="1"/>
    <n v="0"/>
  </r>
  <r>
    <x v="1"/>
    <s v="97 Butts Rd"/>
    <x v="29"/>
    <n v="4059"/>
    <x v="0"/>
    <n v="645"/>
    <n v="4"/>
    <n v="2"/>
    <n v="2"/>
  </r>
  <r>
    <x v="4"/>
    <s v="1 Athos St"/>
    <x v="30"/>
    <n v="4074"/>
    <x v="0"/>
    <n v="795"/>
    <n v="4"/>
    <n v="1"/>
    <n v="0"/>
  </r>
  <r>
    <x v="4"/>
    <s v="16 Tomkins Rd"/>
    <x v="30"/>
    <n v="4074"/>
    <x v="0"/>
    <n v="473"/>
    <n v="4"/>
    <n v="2"/>
    <n v="0"/>
  </r>
  <r>
    <x v="4"/>
    <s v="19/76 Nambung Cl"/>
    <x v="30"/>
    <n v="4074"/>
    <x v="5"/>
    <n v="165"/>
    <n v="1"/>
    <n v="2"/>
    <n v="2"/>
  </r>
  <r>
    <x v="4"/>
    <s v="2/58 Langlo St"/>
    <x v="30"/>
    <n v="4074"/>
    <x v="2"/>
    <n v="394"/>
    <n v="3"/>
    <n v="1"/>
    <n v="0"/>
  </r>
  <r>
    <x v="4"/>
    <s v="22/82 Buffalo St"/>
    <x v="30"/>
    <n v="4074"/>
    <x v="2"/>
    <n v="420"/>
    <n v="3"/>
    <n v="1"/>
    <n v="0"/>
  </r>
  <r>
    <x v="4"/>
    <s v="23 Zeil St"/>
    <x v="30"/>
    <n v="4074"/>
    <x v="0"/>
    <n v="416"/>
    <n v="4"/>
    <n v="1"/>
    <n v="1"/>
  </r>
  <r>
    <x v="4"/>
    <s v="23/37 Daintree Pl"/>
    <x v="30"/>
    <n v="4074"/>
    <x v="3"/>
    <n v="210"/>
    <n v="0"/>
    <n v="3"/>
    <n v="0"/>
  </r>
  <r>
    <x v="4"/>
    <s v="3/50 Kakadu Cl"/>
    <x v="30"/>
    <n v="4074"/>
    <x v="2"/>
    <n v="378"/>
    <n v="4"/>
    <n v="2"/>
    <n v="0"/>
  </r>
  <r>
    <x v="4"/>
    <s v="34 Girraween Cl"/>
    <x v="30"/>
    <n v="4074"/>
    <x v="0"/>
    <n v="430"/>
    <n v="3"/>
    <n v="1"/>
    <n v="0"/>
  </r>
  <r>
    <x v="4"/>
    <s v="36 Ararat St"/>
    <x v="30"/>
    <n v="4074"/>
    <x v="0"/>
    <n v="303"/>
    <n v="4"/>
    <n v="2"/>
    <n v="1"/>
  </r>
  <r>
    <x v="4"/>
    <s v="36 Etna Cl"/>
    <x v="30"/>
    <n v="4074"/>
    <x v="0"/>
    <n v="473"/>
    <n v="3"/>
    <n v="1"/>
    <n v="2"/>
  </r>
  <r>
    <x v="4"/>
    <s v="4/100 Juba St"/>
    <x v="30"/>
    <n v="4074"/>
    <x v="2"/>
    <n v="415"/>
    <n v="2"/>
    <n v="1"/>
    <n v="1"/>
  </r>
  <r>
    <x v="4"/>
    <s v="47 Hazelton St"/>
    <x v="30"/>
    <n v="4074"/>
    <x v="0"/>
    <n v="456"/>
    <n v="4"/>
    <n v="2"/>
    <n v="0"/>
  </r>
  <r>
    <x v="4"/>
    <s v="50 Kaputar Cl"/>
    <x v="30"/>
    <n v="4074"/>
    <x v="0"/>
    <n v="447"/>
    <n v="3"/>
    <n v="1"/>
    <n v="1"/>
  </r>
  <r>
    <x v="4"/>
    <s v="55 Tigris St"/>
    <x v="30"/>
    <n v="4074"/>
    <x v="0"/>
    <n v="455"/>
    <n v="3"/>
    <n v="1"/>
    <n v="0"/>
  </r>
  <r>
    <x v="4"/>
    <s v="59 Tobin St"/>
    <x v="30"/>
    <n v="4074"/>
    <x v="0"/>
    <n v="308"/>
    <n v="3"/>
    <n v="1"/>
    <n v="0"/>
  </r>
  <r>
    <x v="4"/>
    <s v="65 Paluna St"/>
    <x v="30"/>
    <n v="4074"/>
    <x v="0"/>
    <n v="379"/>
    <n v="3"/>
    <n v="1"/>
    <n v="1"/>
  </r>
  <r>
    <x v="4"/>
    <s v="80 Kalbarri St"/>
    <x v="30"/>
    <n v="4074"/>
    <x v="0"/>
    <n v="444"/>
    <n v="4"/>
    <n v="1"/>
    <n v="0"/>
  </r>
  <r>
    <x v="4"/>
    <s v="83 Cascade Cl"/>
    <x v="30"/>
    <n v="4074"/>
    <x v="0"/>
    <n v="487"/>
    <n v="4"/>
    <n v="1"/>
    <n v="1"/>
  </r>
  <r>
    <x v="4"/>
    <s v="96 Trephina Cl"/>
    <x v="30"/>
    <n v="4074"/>
    <x v="0"/>
    <n v="434"/>
    <n v="3"/>
    <n v="2"/>
    <n v="0"/>
  </r>
  <r>
    <x v="3"/>
    <s v="10 Augustus St"/>
    <x v="31"/>
    <n v="4075"/>
    <x v="0"/>
    <n v="513"/>
    <n v="3"/>
    <n v="1"/>
    <n v="2"/>
  </r>
  <r>
    <x v="3"/>
    <s v="10 Turner St"/>
    <x v="31"/>
    <n v="4075"/>
    <x v="0"/>
    <n v="543"/>
    <n v="0"/>
    <n v="2"/>
    <n v="1"/>
  </r>
  <r>
    <x v="3"/>
    <s v="10/26 Egmont St"/>
    <x v="31"/>
    <n v="4075"/>
    <x v="2"/>
    <n v="414"/>
    <n v="2"/>
    <n v="1"/>
    <n v="1"/>
  </r>
  <r>
    <x v="3"/>
    <s v="10/67 Ettie St"/>
    <x v="31"/>
    <n v="4075"/>
    <x v="2"/>
    <n v="471"/>
    <n v="3"/>
    <n v="2"/>
    <n v="2"/>
  </r>
  <r>
    <x v="3"/>
    <s v="10/99 Tainton St"/>
    <x v="31"/>
    <n v="4075"/>
    <x v="2"/>
    <n v="441"/>
    <n v="3"/>
    <n v="1"/>
    <n v="2"/>
  </r>
  <r>
    <x v="3"/>
    <s v="12 Dewar Tce"/>
    <x v="31"/>
    <n v="4075"/>
    <x v="0"/>
    <n v="407"/>
    <n v="4"/>
    <n v="2"/>
    <n v="0"/>
  </r>
  <r>
    <x v="3"/>
    <s v="12 Elizabeth St"/>
    <x v="31"/>
    <n v="4075"/>
    <x v="0"/>
    <n v="1074"/>
    <n v="4"/>
    <n v="1"/>
    <n v="1"/>
  </r>
  <r>
    <x v="3"/>
    <s v="12/23 Hazelmere Pde"/>
    <x v="31"/>
    <n v="4075"/>
    <x v="2"/>
    <n v="406"/>
    <n v="3"/>
    <n v="1"/>
    <n v="2"/>
  </r>
  <r>
    <x v="3"/>
    <s v="12/23 Lockwood St"/>
    <x v="31"/>
    <n v="4075"/>
    <x v="1"/>
    <n v="540"/>
    <n v="0"/>
    <n v="1"/>
    <n v="1"/>
  </r>
  <r>
    <x v="3"/>
    <s v="13/27 Ferry St"/>
    <x v="31"/>
    <n v="4075"/>
    <x v="2"/>
    <n v="592"/>
    <n v="3"/>
    <n v="1"/>
    <n v="0"/>
  </r>
  <r>
    <x v="3"/>
    <s v="13/69 Douglas St"/>
    <x v="31"/>
    <n v="4075"/>
    <x v="1"/>
    <n v="439"/>
    <n v="0"/>
    <n v="1"/>
    <n v="1"/>
  </r>
  <r>
    <x v="3"/>
    <s v="13/92 Sherwood Rd"/>
    <x v="31"/>
    <n v="4075"/>
    <x v="1"/>
    <n v="294"/>
    <n v="2"/>
    <n v="1"/>
    <n v="1"/>
  </r>
  <r>
    <x v="3"/>
    <s v="14/6 Mayhew St"/>
    <x v="31"/>
    <n v="4075"/>
    <x v="1"/>
    <n v="427"/>
    <n v="2"/>
    <n v="1"/>
    <n v="0"/>
  </r>
  <r>
    <x v="3"/>
    <s v="15 Hedges St"/>
    <x v="31"/>
    <n v="4075"/>
    <x v="0"/>
    <n v="310"/>
    <n v="3"/>
    <n v="1"/>
    <n v="2"/>
  </r>
  <r>
    <x v="3"/>
    <s v="15/86 Hall St"/>
    <x v="31"/>
    <n v="4075"/>
    <x v="1"/>
    <n v="327"/>
    <n v="2"/>
    <n v="1"/>
    <n v="2"/>
  </r>
  <r>
    <x v="3"/>
    <s v="16/50 Plumer St"/>
    <x v="31"/>
    <n v="4075"/>
    <x v="1"/>
    <n v="337"/>
    <n v="2"/>
    <n v="2"/>
    <n v="2"/>
  </r>
  <r>
    <x v="3"/>
    <s v="16/95 Park Tce"/>
    <x v="31"/>
    <n v="4075"/>
    <x v="2"/>
    <n v="602"/>
    <n v="3"/>
    <n v="2"/>
    <n v="0"/>
  </r>
  <r>
    <x v="3"/>
    <s v="17/56 Dunella St"/>
    <x v="31"/>
    <n v="4075"/>
    <x v="1"/>
    <n v="281"/>
    <n v="2"/>
    <n v="1"/>
    <n v="1"/>
  </r>
  <r>
    <x v="3"/>
    <s v="18/13 Johnstone St"/>
    <x v="31"/>
    <n v="4075"/>
    <x v="1"/>
    <n v="442"/>
    <n v="2"/>
    <n v="1"/>
    <n v="2"/>
  </r>
  <r>
    <x v="3"/>
    <s v="2/48 Borden St"/>
    <x v="31"/>
    <n v="4075"/>
    <x v="1"/>
    <n v="408"/>
    <n v="2"/>
    <n v="1"/>
    <n v="2"/>
  </r>
  <r>
    <x v="3"/>
    <s v="21/74 Quarry Rd"/>
    <x v="31"/>
    <n v="4075"/>
    <x v="1"/>
    <n v="315"/>
    <n v="2"/>
    <n v="2"/>
    <n v="1"/>
  </r>
  <r>
    <x v="3"/>
    <s v="22/21 Chancellor St"/>
    <x v="31"/>
    <n v="4075"/>
    <x v="1"/>
    <n v="266"/>
    <n v="3"/>
    <n v="2"/>
    <n v="2"/>
  </r>
  <r>
    <x v="3"/>
    <s v="24/67 Oman St"/>
    <x v="31"/>
    <n v="4075"/>
    <x v="1"/>
    <n v="349"/>
    <n v="2"/>
    <n v="3"/>
    <n v="2"/>
  </r>
  <r>
    <x v="3"/>
    <s v="24/72 Strickland Tce"/>
    <x v="31"/>
    <n v="4075"/>
    <x v="1"/>
    <n v="585"/>
    <n v="0"/>
    <n v="2"/>
    <n v="1"/>
  </r>
  <r>
    <x v="3"/>
    <s v="24/77 Oxley Rd"/>
    <x v="31"/>
    <n v="4075"/>
    <x v="2"/>
    <n v="792"/>
    <n v="3"/>
    <n v="1"/>
    <n v="0"/>
  </r>
  <r>
    <x v="3"/>
    <s v="24/94 Junction St"/>
    <x v="31"/>
    <n v="4075"/>
    <x v="1"/>
    <n v="280"/>
    <n v="2"/>
    <n v="2"/>
    <n v="2"/>
  </r>
  <r>
    <x v="3"/>
    <s v="3/35 Galloway St"/>
    <x v="31"/>
    <n v="4075"/>
    <x v="2"/>
    <n v="624"/>
    <n v="3"/>
    <n v="1"/>
    <n v="2"/>
  </r>
  <r>
    <x v="3"/>
    <s v="3/51 Barchester St"/>
    <x v="31"/>
    <n v="4075"/>
    <x v="1"/>
    <n v="426"/>
    <n v="2"/>
    <n v="1"/>
    <n v="1"/>
  </r>
  <r>
    <x v="3"/>
    <s v="3/60 Jerrold St"/>
    <x v="31"/>
    <n v="4075"/>
    <x v="1"/>
    <n v="369"/>
    <n v="2"/>
    <n v="3"/>
    <n v="0"/>
  </r>
  <r>
    <x v="3"/>
    <s v="4/24 Lance St"/>
    <x v="31"/>
    <n v="4075"/>
    <x v="1"/>
    <n v="306"/>
    <n v="1"/>
    <n v="2"/>
    <n v="1"/>
  </r>
  <r>
    <x v="3"/>
    <s v="45 Woodberry Av"/>
    <x v="31"/>
    <n v="4075"/>
    <x v="0"/>
    <n v="439"/>
    <n v="4"/>
    <n v="1"/>
    <n v="1"/>
  </r>
  <r>
    <x v="3"/>
    <s v="59 Skew St"/>
    <x v="31"/>
    <n v="4075"/>
    <x v="0"/>
    <n v="363"/>
    <n v="2"/>
    <n v="2"/>
    <n v="0"/>
  </r>
  <r>
    <x v="3"/>
    <s v="6/87 Kitchener St"/>
    <x v="31"/>
    <n v="4075"/>
    <x v="5"/>
    <n v="197"/>
    <n v="0"/>
    <n v="3"/>
    <n v="1"/>
  </r>
  <r>
    <x v="3"/>
    <s v="62 Weinholt St"/>
    <x v="31"/>
    <n v="4075"/>
    <x v="0"/>
    <n v="514"/>
    <n v="3"/>
    <n v="1"/>
    <n v="2"/>
  </r>
  <r>
    <x v="3"/>
    <s v="72 Joseph St"/>
    <x v="31"/>
    <n v="4075"/>
    <x v="0"/>
    <n v="494"/>
    <n v="4"/>
    <n v="1"/>
    <n v="1"/>
  </r>
  <r>
    <x v="3"/>
    <s v="78 Thallon St"/>
    <x v="31"/>
    <n v="4075"/>
    <x v="0"/>
    <n v="320"/>
    <n v="3"/>
    <n v="1"/>
    <n v="1"/>
  </r>
  <r>
    <x v="3"/>
    <s v="9 Chancellor St"/>
    <x v="31"/>
    <n v="4075"/>
    <x v="0"/>
    <n v="500"/>
    <n v="3"/>
    <n v="1"/>
    <n v="1"/>
  </r>
  <r>
    <x v="3"/>
    <s v="9/56 Jolimont St"/>
    <x v="31"/>
    <n v="4075"/>
    <x v="1"/>
    <n v="489"/>
    <n v="2"/>
    <n v="1"/>
    <n v="2"/>
  </r>
  <r>
    <x v="3"/>
    <s v="90 Linda St"/>
    <x v="31"/>
    <n v="4075"/>
    <x v="0"/>
    <n v="351"/>
    <n v="3"/>
    <n v="1"/>
    <n v="2"/>
  </r>
  <r>
    <x v="3"/>
    <s v="92 Mcdougall St"/>
    <x v="31"/>
    <n v="4075"/>
    <x v="0"/>
    <n v="266"/>
    <n v="2"/>
    <n v="3"/>
    <n v="0"/>
  </r>
  <r>
    <x v="3"/>
    <s v="97 Lance St"/>
    <x v="31"/>
    <n v="4075"/>
    <x v="0"/>
    <n v="435"/>
    <n v="3"/>
    <n v="1"/>
    <n v="0"/>
  </r>
  <r>
    <x v="3"/>
    <s v="98 Blackwood St"/>
    <x v="31"/>
    <n v="4075"/>
    <x v="0"/>
    <n v="501"/>
    <n v="3"/>
    <n v="1"/>
    <n v="1"/>
  </r>
  <r>
    <x v="3"/>
    <s v="98 Harrowby St"/>
    <x v="31"/>
    <n v="4075"/>
    <x v="0"/>
    <n v="361"/>
    <n v="3"/>
    <n v="2"/>
    <n v="2"/>
  </r>
  <r>
    <x v="4"/>
    <s v="12 Cherry Cl"/>
    <x v="32"/>
    <n v="4073"/>
    <x v="0"/>
    <n v="659"/>
    <n v="4"/>
    <n v="1"/>
    <n v="1"/>
  </r>
  <r>
    <x v="4"/>
    <s v="23/40 Edward Pl"/>
    <x v="32"/>
    <n v="4073"/>
    <x v="2"/>
    <n v="383"/>
    <n v="3"/>
    <n v="1"/>
    <n v="1"/>
  </r>
  <r>
    <x v="4"/>
    <s v="24/95 Benjamin Pl"/>
    <x v="32"/>
    <n v="4073"/>
    <x v="2"/>
    <n v="404"/>
    <n v="2"/>
    <n v="3"/>
    <n v="2"/>
  </r>
  <r>
    <x v="4"/>
    <s v="30 Olympic Pl"/>
    <x v="32"/>
    <n v="4073"/>
    <x v="0"/>
    <n v="429"/>
    <n v="4"/>
    <n v="1"/>
    <n v="0"/>
  </r>
  <r>
    <x v="4"/>
    <s v="34 Greenhill Ct"/>
    <x v="32"/>
    <n v="4073"/>
    <x v="0"/>
    <n v="643"/>
    <n v="4"/>
    <n v="1"/>
    <n v="0"/>
  </r>
  <r>
    <x v="4"/>
    <s v="46 Sarah Ct"/>
    <x v="32"/>
    <n v="4073"/>
    <x v="0"/>
    <n v="472"/>
    <n v="3"/>
    <n v="1"/>
    <n v="0"/>
  </r>
  <r>
    <x v="4"/>
    <s v="5/66 Brinley Pl"/>
    <x v="32"/>
    <n v="4073"/>
    <x v="2"/>
    <n v="366"/>
    <n v="2"/>
    <n v="3"/>
    <n v="1"/>
  </r>
  <r>
    <x v="4"/>
    <s v="5/70 Ayside Cl"/>
    <x v="32"/>
    <n v="4073"/>
    <x v="1"/>
    <n v="455"/>
    <n v="0"/>
    <n v="3"/>
    <n v="2"/>
  </r>
  <r>
    <x v="4"/>
    <s v="50 Nebo Pl"/>
    <x v="32"/>
    <n v="4073"/>
    <x v="0"/>
    <n v="591"/>
    <n v="0"/>
    <n v="1"/>
    <n v="0"/>
  </r>
  <r>
    <x v="4"/>
    <s v="62 Lakeside Cct"/>
    <x v="32"/>
    <n v="4073"/>
    <x v="0"/>
    <n v="426"/>
    <n v="3"/>
    <n v="1"/>
    <n v="2"/>
  </r>
  <r>
    <x v="4"/>
    <s v="91 Jason St"/>
    <x v="32"/>
    <n v="4073"/>
    <x v="0"/>
    <n v="392"/>
    <n v="4"/>
    <n v="1"/>
    <n v="1"/>
  </r>
  <r>
    <x v="4"/>
    <s v="94 Seventeen Mile Rocks Rd"/>
    <x v="32"/>
    <n v="4073"/>
    <x v="0"/>
    <n v="589"/>
    <n v="4"/>
    <n v="1"/>
    <n v="2"/>
  </r>
  <r>
    <x v="0"/>
    <s v="1/14 Blair Dr"/>
    <x v="33"/>
    <n v="4067"/>
    <x v="1"/>
    <n v="318"/>
    <n v="1"/>
    <n v="3"/>
    <n v="2"/>
  </r>
  <r>
    <x v="0"/>
    <s v="1/60 Twelfth Av"/>
    <x v="33"/>
    <n v="4067"/>
    <x v="3"/>
    <n v="571"/>
    <n v="0"/>
    <n v="1"/>
    <n v="0"/>
  </r>
  <r>
    <x v="0"/>
    <s v="1/67 Camira St"/>
    <x v="33"/>
    <n v="4067"/>
    <x v="1"/>
    <n v="641"/>
    <n v="3"/>
    <n v="1"/>
    <n v="2"/>
  </r>
  <r>
    <x v="0"/>
    <s v="1/70 Sir Fred Schonell Dr"/>
    <x v="33"/>
    <n v="4067"/>
    <x v="3"/>
    <n v="374"/>
    <n v="1"/>
    <n v="2"/>
    <n v="1"/>
  </r>
  <r>
    <x v="0"/>
    <s v="10/29 Armadale St"/>
    <x v="33"/>
    <n v="4067"/>
    <x v="1"/>
    <n v="475"/>
    <n v="1"/>
    <n v="1"/>
    <n v="0"/>
  </r>
  <r>
    <x v="0"/>
    <s v="10/33 Bishop St"/>
    <x v="33"/>
    <n v="4067"/>
    <x v="3"/>
    <n v="438"/>
    <n v="0"/>
    <n v="1"/>
    <n v="1"/>
  </r>
  <r>
    <x v="0"/>
    <s v="10/37 Bonvale La"/>
    <x v="33"/>
    <n v="4067"/>
    <x v="3"/>
    <n v="565"/>
    <n v="0"/>
    <n v="1"/>
    <n v="2"/>
  </r>
  <r>
    <x v="0"/>
    <s v="10/43 Camira St"/>
    <x v="33"/>
    <n v="4067"/>
    <x v="5"/>
    <n v="242"/>
    <n v="0"/>
    <n v="2"/>
    <n v="0"/>
  </r>
  <r>
    <x v="0"/>
    <s v="10/45 Fifth Av"/>
    <x v="33"/>
    <n v="4067"/>
    <x v="1"/>
    <n v="395"/>
    <n v="3"/>
    <n v="1"/>
    <n v="2"/>
  </r>
  <r>
    <x v="0"/>
    <s v="100 Bellevue Tce"/>
    <x v="33"/>
    <n v="4067"/>
    <x v="0"/>
    <n v="511"/>
    <n v="3"/>
    <n v="1"/>
    <n v="1"/>
  </r>
  <r>
    <x v="0"/>
    <s v="11/18 Lamont St"/>
    <x v="33"/>
    <n v="4067"/>
    <x v="1"/>
    <n v="238"/>
    <n v="1"/>
    <n v="2"/>
    <n v="0"/>
  </r>
  <r>
    <x v="0"/>
    <s v="11/31 Fifth Av"/>
    <x v="33"/>
    <n v="4067"/>
    <x v="3"/>
    <n v="222"/>
    <n v="4"/>
    <n v="2"/>
    <n v="1"/>
  </r>
  <r>
    <x v="0"/>
    <s v="11/35 Ironside St"/>
    <x v="33"/>
    <n v="4067"/>
    <x v="1"/>
    <n v="248"/>
    <n v="3"/>
    <n v="1"/>
    <n v="0"/>
  </r>
  <r>
    <x v="0"/>
    <s v="11/37 Blair Dr"/>
    <x v="33"/>
    <n v="4067"/>
    <x v="1"/>
    <n v="649"/>
    <n v="2"/>
    <n v="2"/>
    <n v="2"/>
  </r>
  <r>
    <x v="0"/>
    <s v="11/63 Bishop St"/>
    <x v="33"/>
    <n v="4067"/>
    <x v="1"/>
    <n v="359"/>
    <n v="2"/>
    <n v="1"/>
    <n v="2"/>
  </r>
  <r>
    <x v="0"/>
    <s v="11/65 Guilfoyle St"/>
    <x v="33"/>
    <n v="4067"/>
    <x v="3"/>
    <n v="486"/>
    <n v="1"/>
    <n v="1"/>
    <n v="2"/>
  </r>
  <r>
    <x v="0"/>
    <s v="11/70 Fifth Av"/>
    <x v="33"/>
    <n v="4067"/>
    <x v="3"/>
    <n v="167"/>
    <n v="5"/>
    <n v="1"/>
    <n v="0"/>
  </r>
  <r>
    <x v="0"/>
    <s v="11/86 Dengate La"/>
    <x v="33"/>
    <n v="4067"/>
    <x v="3"/>
    <n v="415"/>
    <n v="1"/>
    <n v="2"/>
    <n v="1"/>
  </r>
  <r>
    <x v="0"/>
    <s v="12 Camira St"/>
    <x v="33"/>
    <n v="4067"/>
    <x v="0"/>
    <n v="936"/>
    <n v="4"/>
    <n v="2"/>
    <n v="0"/>
  </r>
  <r>
    <x v="0"/>
    <s v="12 Dengate La"/>
    <x v="33"/>
    <n v="4067"/>
    <x v="0"/>
    <n v="1051"/>
    <n v="5"/>
    <n v="1"/>
    <n v="1"/>
  </r>
  <r>
    <x v="0"/>
    <s v="12/10 Fifth Av"/>
    <x v="33"/>
    <n v="4067"/>
    <x v="3"/>
    <n v="588"/>
    <n v="1"/>
    <n v="1"/>
    <n v="2"/>
  </r>
  <r>
    <x v="0"/>
    <s v="12/15 Brisbane St"/>
    <x v="33"/>
    <n v="4067"/>
    <x v="3"/>
    <n v="573"/>
    <n v="0"/>
    <n v="1"/>
    <n v="2"/>
  </r>
  <r>
    <x v="0"/>
    <s v="12/15 Bryce St"/>
    <x v="33"/>
    <n v="4067"/>
    <x v="1"/>
    <n v="499"/>
    <n v="2"/>
    <n v="1"/>
    <n v="1"/>
  </r>
  <r>
    <x v="0"/>
    <s v="12/18 Camira St"/>
    <x v="33"/>
    <n v="4067"/>
    <x v="1"/>
    <n v="329"/>
    <n v="2"/>
    <n v="1"/>
    <n v="2"/>
  </r>
  <r>
    <x v="0"/>
    <s v="12/26 Boomerang Rd"/>
    <x v="33"/>
    <n v="4067"/>
    <x v="1"/>
    <n v="380"/>
    <n v="2"/>
    <n v="1"/>
    <n v="2"/>
  </r>
  <r>
    <x v="0"/>
    <s v="12/27 Baty St"/>
    <x v="33"/>
    <n v="4067"/>
    <x v="1"/>
    <n v="708"/>
    <n v="3"/>
    <n v="1"/>
    <n v="0"/>
  </r>
  <r>
    <x v="0"/>
    <s v="12/40 Campbell Rd"/>
    <x v="33"/>
    <n v="4067"/>
    <x v="3"/>
    <n v="197"/>
    <n v="0"/>
    <n v="2"/>
    <n v="2"/>
  </r>
  <r>
    <x v="0"/>
    <s v="12/63 Guilfoyle St"/>
    <x v="33"/>
    <n v="4067"/>
    <x v="3"/>
    <n v="194"/>
    <n v="1"/>
    <n v="1"/>
    <n v="1"/>
  </r>
  <r>
    <x v="0"/>
    <s v="12/65 Campbell Rd"/>
    <x v="33"/>
    <n v="4067"/>
    <x v="3"/>
    <n v="291"/>
    <n v="0"/>
    <n v="3"/>
    <n v="2"/>
  </r>
  <r>
    <x v="0"/>
    <s v="12/67 Coldridge St"/>
    <x v="33"/>
    <n v="4067"/>
    <x v="1"/>
    <n v="521"/>
    <n v="2"/>
    <n v="2"/>
    <n v="1"/>
  </r>
  <r>
    <x v="0"/>
    <s v="12/76 Brisbane St"/>
    <x v="33"/>
    <n v="4067"/>
    <x v="1"/>
    <n v="776"/>
    <n v="3"/>
    <n v="1"/>
    <n v="1"/>
  </r>
  <r>
    <x v="0"/>
    <s v="13/20 Boomerang Rd"/>
    <x v="33"/>
    <n v="4067"/>
    <x v="1"/>
    <n v="719"/>
    <n v="2"/>
    <n v="2"/>
    <n v="2"/>
  </r>
  <r>
    <x v="0"/>
    <s v="13/43 Bishop St"/>
    <x v="33"/>
    <n v="4067"/>
    <x v="1"/>
    <n v="752"/>
    <n v="3"/>
    <n v="1"/>
    <n v="1"/>
  </r>
  <r>
    <x v="0"/>
    <s v="13/54 Picardy St"/>
    <x v="33"/>
    <n v="4067"/>
    <x v="1"/>
    <n v="319"/>
    <n v="1"/>
    <n v="3"/>
    <n v="0"/>
  </r>
  <r>
    <x v="0"/>
    <s v="13/57 Guilfoyle St"/>
    <x v="33"/>
    <n v="4067"/>
    <x v="1"/>
    <n v="349"/>
    <n v="0"/>
    <n v="1"/>
    <n v="0"/>
  </r>
  <r>
    <x v="0"/>
    <s v="13/78 Mavis St"/>
    <x v="33"/>
    <n v="4067"/>
    <x v="3"/>
    <n v="183"/>
    <n v="1"/>
    <n v="1"/>
    <n v="0"/>
  </r>
  <r>
    <x v="0"/>
    <s v="14 Napier St"/>
    <x v="33"/>
    <n v="4067"/>
    <x v="0"/>
    <n v="1084"/>
    <n v="4"/>
    <n v="2"/>
    <n v="2"/>
  </r>
  <r>
    <x v="0"/>
    <s v="14 Tenth Av"/>
    <x v="33"/>
    <n v="4067"/>
    <x v="0"/>
    <n v="469"/>
    <n v="5"/>
    <n v="1"/>
    <n v="0"/>
  </r>
  <r>
    <x v="0"/>
    <s v="14/27 Townley St"/>
    <x v="33"/>
    <n v="4067"/>
    <x v="3"/>
    <n v="388"/>
    <n v="0"/>
    <n v="1"/>
    <n v="1"/>
  </r>
  <r>
    <x v="0"/>
    <s v="14/34 Depper St"/>
    <x v="33"/>
    <n v="4067"/>
    <x v="1"/>
    <n v="483"/>
    <n v="2"/>
    <n v="2"/>
    <n v="2"/>
  </r>
  <r>
    <x v="0"/>
    <s v="14/47 Blair Dr"/>
    <x v="33"/>
    <n v="4067"/>
    <x v="1"/>
    <n v="777"/>
    <n v="2"/>
    <n v="3"/>
    <n v="2"/>
  </r>
  <r>
    <x v="0"/>
    <s v="14/48 Baty St"/>
    <x v="33"/>
    <n v="4067"/>
    <x v="3"/>
    <n v="230"/>
    <n v="1"/>
    <n v="1"/>
    <n v="1"/>
  </r>
  <r>
    <x v="0"/>
    <s v="14/56 Durham St"/>
    <x v="33"/>
    <n v="4067"/>
    <x v="3"/>
    <n v="533"/>
    <n v="1"/>
    <n v="2"/>
    <n v="0"/>
  </r>
  <r>
    <x v="0"/>
    <s v="14/71 Armadale St"/>
    <x v="33"/>
    <n v="4067"/>
    <x v="3"/>
    <n v="235"/>
    <n v="1"/>
    <n v="1"/>
    <n v="1"/>
  </r>
  <r>
    <x v="0"/>
    <s v="14/77 Mansfield Pl"/>
    <x v="33"/>
    <n v="4067"/>
    <x v="3"/>
    <n v="174"/>
    <n v="0"/>
    <n v="1"/>
    <n v="0"/>
  </r>
  <r>
    <x v="0"/>
    <s v="14/78 Campbell Rd"/>
    <x v="33"/>
    <n v="4067"/>
    <x v="1"/>
    <n v="644"/>
    <n v="2"/>
    <n v="1"/>
    <n v="2"/>
  </r>
  <r>
    <x v="0"/>
    <s v="14/79 Dell Rd"/>
    <x v="33"/>
    <n v="4067"/>
    <x v="1"/>
    <n v="1090"/>
    <n v="4"/>
    <n v="1"/>
    <n v="1"/>
  </r>
  <r>
    <x v="0"/>
    <s v="14/87 Austral St"/>
    <x v="33"/>
    <n v="4067"/>
    <x v="1"/>
    <n v="565"/>
    <n v="2"/>
    <n v="1"/>
    <n v="0"/>
  </r>
  <r>
    <x v="0"/>
    <s v="14/88 Hillside Tce"/>
    <x v="33"/>
    <n v="4067"/>
    <x v="1"/>
    <n v="439"/>
    <n v="2"/>
    <n v="2"/>
    <n v="2"/>
  </r>
  <r>
    <x v="0"/>
    <s v="14/91 Highview Tce"/>
    <x v="33"/>
    <n v="4067"/>
    <x v="3"/>
    <n v="460"/>
    <n v="1"/>
    <n v="1"/>
    <n v="0"/>
  </r>
  <r>
    <x v="0"/>
    <s v="15 Durham St"/>
    <x v="33"/>
    <n v="4067"/>
    <x v="0"/>
    <n v="221"/>
    <n v="4"/>
    <n v="2"/>
    <n v="0"/>
  </r>
  <r>
    <x v="0"/>
    <s v="15/100 Aquinas Ct"/>
    <x v="33"/>
    <n v="4067"/>
    <x v="3"/>
    <n v="305"/>
    <n v="0"/>
    <n v="3"/>
    <n v="2"/>
  </r>
  <r>
    <x v="0"/>
    <s v="15/28 Bellevue Tce"/>
    <x v="33"/>
    <n v="4067"/>
    <x v="1"/>
    <n v="775"/>
    <n v="2"/>
    <n v="1"/>
    <n v="0"/>
  </r>
  <r>
    <x v="0"/>
    <s v="15/50 Bryce St"/>
    <x v="33"/>
    <n v="4067"/>
    <x v="1"/>
    <n v="596"/>
    <n v="3"/>
    <n v="2"/>
    <n v="2"/>
  </r>
  <r>
    <x v="0"/>
    <s v="15/57 Hawken Dr"/>
    <x v="33"/>
    <n v="4067"/>
    <x v="5"/>
    <n v="196"/>
    <n v="1"/>
    <n v="2"/>
    <n v="1"/>
  </r>
  <r>
    <x v="0"/>
    <s v="15/59 Bonvale La"/>
    <x v="33"/>
    <n v="4067"/>
    <x v="1"/>
    <n v="582"/>
    <n v="3"/>
    <n v="2"/>
    <n v="2"/>
  </r>
  <r>
    <x v="0"/>
    <s v="15/69 Austral St"/>
    <x v="33"/>
    <n v="4067"/>
    <x v="2"/>
    <n v="488"/>
    <n v="3"/>
    <n v="2"/>
    <n v="1"/>
  </r>
  <r>
    <x v="0"/>
    <s v="15/80 Aquinas Ct"/>
    <x v="33"/>
    <n v="4067"/>
    <x v="3"/>
    <n v="558"/>
    <n v="1"/>
    <n v="1"/>
    <n v="2"/>
  </r>
  <r>
    <x v="0"/>
    <s v="15/87 Macquarie St"/>
    <x v="33"/>
    <n v="4067"/>
    <x v="1"/>
    <n v="302"/>
    <n v="2"/>
    <n v="2"/>
    <n v="1"/>
  </r>
  <r>
    <x v="0"/>
    <s v="15/95 Swann Rd"/>
    <x v="33"/>
    <n v="4067"/>
    <x v="3"/>
    <n v="497"/>
    <n v="0"/>
    <n v="1"/>
    <n v="2"/>
  </r>
  <r>
    <x v="0"/>
    <s v="16/100 Hawken Dr"/>
    <x v="33"/>
    <n v="4067"/>
    <x v="1"/>
    <n v="298"/>
    <n v="2"/>
    <n v="2"/>
    <n v="0"/>
  </r>
  <r>
    <x v="0"/>
    <s v="16/12 Hood St"/>
    <x v="33"/>
    <n v="4067"/>
    <x v="3"/>
    <n v="244"/>
    <n v="1"/>
    <n v="1"/>
    <n v="2"/>
  </r>
  <r>
    <x v="0"/>
    <s v="16/3 Carr St"/>
    <x v="33"/>
    <n v="4067"/>
    <x v="2"/>
    <n v="603"/>
    <n v="2"/>
    <n v="1"/>
    <n v="0"/>
  </r>
  <r>
    <x v="0"/>
    <s v="16/52 Sir William Macgregor Dr"/>
    <x v="33"/>
    <n v="4067"/>
    <x v="3"/>
    <n v="322"/>
    <n v="1"/>
    <n v="2"/>
    <n v="2"/>
  </r>
  <r>
    <x v="0"/>
    <s v="16/65 Bryce St"/>
    <x v="33"/>
    <n v="4067"/>
    <x v="1"/>
    <n v="464"/>
    <n v="1"/>
    <n v="3"/>
    <n v="1"/>
  </r>
  <r>
    <x v="0"/>
    <s v="16/68 Depper St"/>
    <x v="33"/>
    <n v="4067"/>
    <x v="3"/>
    <n v="439"/>
    <n v="1"/>
    <n v="2"/>
    <n v="0"/>
  </r>
  <r>
    <x v="0"/>
    <s v="16/84 Boomerang Rd"/>
    <x v="33"/>
    <n v="4067"/>
    <x v="3"/>
    <n v="375"/>
    <n v="0"/>
    <n v="3"/>
    <n v="1"/>
  </r>
  <r>
    <x v="0"/>
    <s v="17 Aquinas Ct"/>
    <x v="33"/>
    <n v="4067"/>
    <x v="0"/>
    <n v="189"/>
    <n v="3"/>
    <n v="1"/>
    <n v="2"/>
  </r>
  <r>
    <x v="0"/>
    <s v="17 Armadale St"/>
    <x v="33"/>
    <n v="4067"/>
    <x v="0"/>
    <n v="236"/>
    <n v="0"/>
    <n v="3"/>
    <n v="2"/>
  </r>
  <r>
    <x v="0"/>
    <s v="17/10 Laurence St"/>
    <x v="33"/>
    <n v="4067"/>
    <x v="1"/>
    <n v="575"/>
    <n v="2"/>
    <n v="3"/>
    <n v="0"/>
  </r>
  <r>
    <x v="0"/>
    <s v="17/11 Glenolive La"/>
    <x v="33"/>
    <n v="4067"/>
    <x v="1"/>
    <n v="323"/>
    <n v="1"/>
    <n v="1"/>
    <n v="0"/>
  </r>
  <r>
    <x v="0"/>
    <s v="17/18 Hutton La"/>
    <x v="33"/>
    <n v="4067"/>
    <x v="1"/>
    <n v="423"/>
    <n v="2"/>
    <n v="2"/>
    <n v="0"/>
  </r>
  <r>
    <x v="0"/>
    <s v="17/2 Bellevue Tce"/>
    <x v="33"/>
    <n v="4067"/>
    <x v="3"/>
    <n v="559"/>
    <n v="0"/>
    <n v="2"/>
    <n v="1"/>
  </r>
  <r>
    <x v="0"/>
    <s v="17/22 Brisbane St"/>
    <x v="33"/>
    <n v="4067"/>
    <x v="3"/>
    <n v="215"/>
    <n v="1"/>
    <n v="2"/>
    <n v="0"/>
  </r>
  <r>
    <x v="0"/>
    <s v="17/25 Hutton La"/>
    <x v="33"/>
    <n v="4067"/>
    <x v="3"/>
    <n v="523"/>
    <n v="1"/>
    <n v="3"/>
    <n v="2"/>
  </r>
  <r>
    <x v="0"/>
    <s v="17/30 Mavis St"/>
    <x v="33"/>
    <n v="4067"/>
    <x v="1"/>
    <n v="698"/>
    <n v="2"/>
    <n v="1"/>
    <n v="1"/>
  </r>
  <r>
    <x v="0"/>
    <s v="17/69 Brisbane St"/>
    <x v="33"/>
    <n v="4067"/>
    <x v="1"/>
    <n v="375"/>
    <n v="2"/>
    <n v="1"/>
    <n v="2"/>
  </r>
  <r>
    <x v="0"/>
    <s v="17/7 Guilfoyle St"/>
    <x v="33"/>
    <n v="4067"/>
    <x v="3"/>
    <n v="172"/>
    <n v="5"/>
    <n v="1"/>
    <n v="1"/>
  </r>
  <r>
    <x v="0"/>
    <s v="17/81 Boomerang Rd"/>
    <x v="33"/>
    <n v="4067"/>
    <x v="1"/>
    <n v="572"/>
    <n v="4"/>
    <n v="1"/>
    <n v="0"/>
  </r>
  <r>
    <x v="0"/>
    <s v="18/13 Baty St"/>
    <x v="33"/>
    <n v="4067"/>
    <x v="1"/>
    <n v="584"/>
    <n v="2"/>
    <n v="2"/>
    <n v="2"/>
  </r>
  <r>
    <x v="0"/>
    <s v="18/13 Upland Rd"/>
    <x v="33"/>
    <n v="4067"/>
    <x v="1"/>
    <n v="367"/>
    <n v="2"/>
    <n v="2"/>
    <n v="2"/>
  </r>
  <r>
    <x v="0"/>
    <s v="18/14 Carawa St"/>
    <x v="33"/>
    <n v="4067"/>
    <x v="1"/>
    <n v="563"/>
    <n v="2"/>
    <n v="1"/>
    <n v="0"/>
  </r>
  <r>
    <x v="0"/>
    <s v="18/26 Mervyn Gr"/>
    <x v="33"/>
    <n v="4067"/>
    <x v="5"/>
    <n v="278"/>
    <n v="1"/>
    <n v="1"/>
    <n v="1"/>
  </r>
  <r>
    <x v="0"/>
    <s v="18/30 Bryce St"/>
    <x v="33"/>
    <n v="4067"/>
    <x v="3"/>
    <n v="299"/>
    <n v="1"/>
    <n v="1"/>
    <n v="0"/>
  </r>
  <r>
    <x v="0"/>
    <s v="18/40 Brisbane St"/>
    <x v="33"/>
    <n v="4067"/>
    <x v="1"/>
    <n v="714"/>
    <n v="2"/>
    <n v="1"/>
    <n v="0"/>
  </r>
  <r>
    <x v="0"/>
    <s v="18/43 Ryans Rd"/>
    <x v="33"/>
    <n v="4067"/>
    <x v="5"/>
    <n v="468"/>
    <n v="1"/>
    <n v="1"/>
    <n v="1"/>
  </r>
  <r>
    <x v="0"/>
    <s v="18/71 Swann Rd"/>
    <x v="33"/>
    <n v="4067"/>
    <x v="1"/>
    <n v="404"/>
    <n v="2"/>
    <n v="1"/>
    <n v="2"/>
  </r>
  <r>
    <x v="0"/>
    <s v="18/72 Austral St"/>
    <x v="33"/>
    <n v="4067"/>
    <x v="3"/>
    <n v="221"/>
    <n v="1"/>
    <n v="1"/>
    <n v="0"/>
  </r>
  <r>
    <x v="0"/>
    <s v="18/86 Carawa St"/>
    <x v="33"/>
    <n v="4067"/>
    <x v="1"/>
    <n v="546"/>
    <n v="2"/>
    <n v="2"/>
    <n v="1"/>
  </r>
  <r>
    <x v="0"/>
    <s v="18/91 Aquinas Ct"/>
    <x v="33"/>
    <n v="4067"/>
    <x v="1"/>
    <n v="472"/>
    <n v="0"/>
    <n v="2"/>
    <n v="2"/>
  </r>
  <r>
    <x v="0"/>
    <s v="18/95 Tenth Av"/>
    <x v="33"/>
    <n v="4067"/>
    <x v="3"/>
    <n v="341"/>
    <n v="0"/>
    <n v="2"/>
    <n v="2"/>
  </r>
  <r>
    <x v="0"/>
    <s v="19/32 Mill Rd"/>
    <x v="33"/>
    <n v="4067"/>
    <x v="5"/>
    <n v="203"/>
    <n v="1"/>
    <n v="2"/>
    <n v="2"/>
  </r>
  <r>
    <x v="0"/>
    <s v="19/50 Armadale St"/>
    <x v="33"/>
    <n v="4067"/>
    <x v="3"/>
    <n v="408"/>
    <n v="0"/>
    <n v="2"/>
    <n v="0"/>
  </r>
  <r>
    <x v="0"/>
    <s v="19/57 Eighth Av"/>
    <x v="33"/>
    <n v="4067"/>
    <x v="3"/>
    <n v="467"/>
    <n v="1"/>
    <n v="2"/>
    <n v="2"/>
  </r>
  <r>
    <x v="0"/>
    <s v="19/59 Eighth Av"/>
    <x v="33"/>
    <n v="4067"/>
    <x v="3"/>
    <n v="212"/>
    <n v="3"/>
    <n v="1"/>
    <n v="1"/>
  </r>
  <r>
    <x v="0"/>
    <s v="19/60 Durham St"/>
    <x v="33"/>
    <n v="4067"/>
    <x v="3"/>
    <n v="388"/>
    <n v="2"/>
    <n v="1"/>
    <n v="1"/>
  </r>
  <r>
    <x v="0"/>
    <s v="19/88 Hood St"/>
    <x v="33"/>
    <n v="4067"/>
    <x v="3"/>
    <n v="490"/>
    <n v="0"/>
    <n v="3"/>
    <n v="1"/>
  </r>
  <r>
    <x v="0"/>
    <s v="19/97 Mansfield Pl"/>
    <x v="33"/>
    <n v="4067"/>
    <x v="1"/>
    <n v="438"/>
    <n v="2"/>
    <n v="1"/>
    <n v="1"/>
  </r>
  <r>
    <x v="0"/>
    <s v="19/97 Sixth Av"/>
    <x v="33"/>
    <n v="4067"/>
    <x v="1"/>
    <n v="430"/>
    <n v="1"/>
    <n v="1"/>
    <n v="1"/>
  </r>
  <r>
    <x v="0"/>
    <s v="2/12 Hood St"/>
    <x v="33"/>
    <n v="4067"/>
    <x v="3"/>
    <n v="649"/>
    <n v="1"/>
    <n v="3"/>
    <n v="0"/>
  </r>
  <r>
    <x v="0"/>
    <s v="2/32 Sisley St"/>
    <x v="33"/>
    <n v="4067"/>
    <x v="3"/>
    <n v="485"/>
    <n v="1"/>
    <n v="2"/>
    <n v="0"/>
  </r>
  <r>
    <x v="0"/>
    <s v="2/49 Walcott St"/>
    <x v="33"/>
    <n v="4067"/>
    <x v="1"/>
    <n v="505"/>
    <n v="2"/>
    <n v="3"/>
    <n v="2"/>
  </r>
  <r>
    <x v="0"/>
    <s v="2/5 Highview Tce"/>
    <x v="33"/>
    <n v="4067"/>
    <x v="5"/>
    <n v="259"/>
    <n v="1"/>
    <n v="1"/>
    <n v="0"/>
  </r>
  <r>
    <x v="0"/>
    <s v="2/57 Eleventh Av"/>
    <x v="33"/>
    <n v="4067"/>
    <x v="3"/>
    <n v="550"/>
    <n v="1"/>
    <n v="2"/>
    <n v="0"/>
  </r>
  <r>
    <x v="0"/>
    <s v="2/68 Carawa St"/>
    <x v="33"/>
    <n v="4067"/>
    <x v="1"/>
    <n v="434"/>
    <n v="2"/>
    <n v="1"/>
    <n v="0"/>
  </r>
  <r>
    <x v="0"/>
    <s v="2/73 Warren St"/>
    <x v="33"/>
    <n v="4067"/>
    <x v="5"/>
    <n v="538"/>
    <n v="1"/>
    <n v="2"/>
    <n v="2"/>
  </r>
  <r>
    <x v="0"/>
    <s v="2/89 Hiron St"/>
    <x v="33"/>
    <n v="4067"/>
    <x v="3"/>
    <n v="554"/>
    <n v="1"/>
    <n v="1"/>
    <n v="2"/>
  </r>
  <r>
    <x v="0"/>
    <s v="20 Carmody Rd"/>
    <x v="33"/>
    <n v="4067"/>
    <x v="0"/>
    <n v="252"/>
    <n v="1"/>
    <n v="3"/>
    <n v="1"/>
  </r>
  <r>
    <x v="0"/>
    <s v="20/18 Ninth Av"/>
    <x v="33"/>
    <n v="4067"/>
    <x v="3"/>
    <n v="296"/>
    <n v="0"/>
    <n v="3"/>
    <n v="0"/>
  </r>
  <r>
    <x v="0"/>
    <s v="20/19 Austral St"/>
    <x v="33"/>
    <n v="4067"/>
    <x v="3"/>
    <n v="414"/>
    <n v="0"/>
    <n v="3"/>
    <n v="0"/>
  </r>
  <r>
    <x v="0"/>
    <s v="20/23 Carawa St"/>
    <x v="33"/>
    <n v="4067"/>
    <x v="3"/>
    <n v="202"/>
    <n v="6"/>
    <n v="1"/>
    <n v="2"/>
  </r>
  <r>
    <x v="0"/>
    <s v="20/46 Dell Rd"/>
    <x v="33"/>
    <n v="4067"/>
    <x v="3"/>
    <n v="431"/>
    <n v="2"/>
    <n v="3"/>
    <n v="2"/>
  </r>
  <r>
    <x v="0"/>
    <s v="20/58 Blair Dr"/>
    <x v="33"/>
    <n v="4067"/>
    <x v="3"/>
    <n v="238"/>
    <n v="0"/>
    <n v="1"/>
    <n v="0"/>
  </r>
  <r>
    <x v="0"/>
    <s v="20/64 Coldridge St"/>
    <x v="33"/>
    <n v="4067"/>
    <x v="1"/>
    <n v="866"/>
    <n v="3"/>
    <n v="2"/>
    <n v="0"/>
  </r>
  <r>
    <x v="0"/>
    <s v="20/7 Orchard Tce"/>
    <x v="33"/>
    <n v="4067"/>
    <x v="1"/>
    <n v="394"/>
    <n v="2"/>
    <n v="2"/>
    <n v="0"/>
  </r>
  <r>
    <x v="0"/>
    <s v="20/73 Highland Tce"/>
    <x v="33"/>
    <n v="4067"/>
    <x v="3"/>
    <n v="385"/>
    <n v="4"/>
    <n v="1"/>
    <n v="2"/>
  </r>
  <r>
    <x v="0"/>
    <s v="20/75 Carawa St"/>
    <x v="33"/>
    <n v="4067"/>
    <x v="1"/>
    <n v="881"/>
    <n v="4"/>
    <n v="2"/>
    <n v="2"/>
  </r>
  <r>
    <x v="0"/>
    <s v="21/2 Camira St"/>
    <x v="33"/>
    <n v="4067"/>
    <x v="3"/>
    <n v="396"/>
    <n v="0"/>
    <n v="3"/>
    <n v="0"/>
  </r>
  <r>
    <x v="0"/>
    <s v="21/20 Highview Tce"/>
    <x v="33"/>
    <n v="4067"/>
    <x v="3"/>
    <n v="368"/>
    <n v="1"/>
    <n v="1"/>
    <n v="0"/>
  </r>
  <r>
    <x v="0"/>
    <s v="21/41 Bonvale La"/>
    <x v="33"/>
    <n v="4067"/>
    <x v="1"/>
    <n v="794"/>
    <n v="2"/>
    <n v="1"/>
    <n v="2"/>
  </r>
  <r>
    <x v="0"/>
    <s v="21/56 Bellevue Tce"/>
    <x v="33"/>
    <n v="4067"/>
    <x v="1"/>
    <n v="486"/>
    <n v="2"/>
    <n v="3"/>
    <n v="1"/>
  </r>
  <r>
    <x v="0"/>
    <s v="21/76 Aquinas Ct"/>
    <x v="33"/>
    <n v="4067"/>
    <x v="1"/>
    <n v="597"/>
    <n v="2"/>
    <n v="3"/>
    <n v="2"/>
  </r>
  <r>
    <x v="0"/>
    <s v="21/96 Douglas St"/>
    <x v="33"/>
    <n v="4067"/>
    <x v="3"/>
    <n v="467"/>
    <n v="1"/>
    <n v="2"/>
    <n v="1"/>
  </r>
  <r>
    <x v="0"/>
    <s v="21/99 Jerdanefield Rd"/>
    <x v="33"/>
    <n v="4067"/>
    <x v="3"/>
    <n v="514"/>
    <n v="1"/>
    <n v="3"/>
    <n v="0"/>
  </r>
  <r>
    <x v="0"/>
    <s v="22/17 Hillside Tce"/>
    <x v="33"/>
    <n v="4067"/>
    <x v="3"/>
    <n v="473"/>
    <n v="1"/>
    <n v="3"/>
    <n v="2"/>
  </r>
  <r>
    <x v="0"/>
    <s v="22/23 Laurence St"/>
    <x v="33"/>
    <n v="4067"/>
    <x v="3"/>
    <n v="229"/>
    <n v="5"/>
    <n v="1"/>
    <n v="0"/>
  </r>
  <r>
    <x v="0"/>
    <s v="22/32 Bishop St"/>
    <x v="33"/>
    <n v="4067"/>
    <x v="1"/>
    <n v="481"/>
    <n v="2"/>
    <n v="2"/>
    <n v="0"/>
  </r>
  <r>
    <x v="0"/>
    <s v="22/4 Bellevue Tce"/>
    <x v="33"/>
    <n v="4067"/>
    <x v="3"/>
    <n v="200"/>
    <n v="0"/>
    <n v="3"/>
    <n v="2"/>
  </r>
  <r>
    <x v="0"/>
    <s v="22/6 Rock St"/>
    <x v="33"/>
    <n v="4067"/>
    <x v="3"/>
    <n v="397"/>
    <n v="0"/>
    <n v="1"/>
    <n v="1"/>
  </r>
  <r>
    <x v="0"/>
    <s v="22/70 Dengate La"/>
    <x v="33"/>
    <n v="4067"/>
    <x v="3"/>
    <n v="452"/>
    <n v="0"/>
    <n v="1"/>
    <n v="0"/>
  </r>
  <r>
    <x v="0"/>
    <s v="22/90 Services Rd"/>
    <x v="33"/>
    <n v="4067"/>
    <x v="3"/>
    <n v="503"/>
    <n v="1"/>
    <n v="1"/>
    <n v="0"/>
  </r>
  <r>
    <x v="0"/>
    <s v="22/91 Townley St"/>
    <x v="33"/>
    <n v="4067"/>
    <x v="1"/>
    <n v="418"/>
    <n v="2"/>
    <n v="1"/>
    <n v="2"/>
  </r>
  <r>
    <x v="0"/>
    <s v="23/15 Glenolive La"/>
    <x v="33"/>
    <n v="4067"/>
    <x v="1"/>
    <n v="226"/>
    <n v="2"/>
    <n v="2"/>
    <n v="0"/>
  </r>
  <r>
    <x v="0"/>
    <s v="23/17 Carawa St"/>
    <x v="33"/>
    <n v="4067"/>
    <x v="3"/>
    <n v="311"/>
    <n v="0"/>
    <n v="2"/>
    <n v="2"/>
  </r>
  <r>
    <x v="0"/>
    <s v="23/23 Douglas St"/>
    <x v="33"/>
    <n v="4067"/>
    <x v="3"/>
    <n v="453"/>
    <n v="2"/>
    <n v="1"/>
    <n v="2"/>
  </r>
  <r>
    <x v="0"/>
    <s v="23/51 Bellevue Tce"/>
    <x v="33"/>
    <n v="4067"/>
    <x v="1"/>
    <n v="327"/>
    <n v="1"/>
    <n v="2"/>
    <n v="2"/>
  </r>
  <r>
    <x v="0"/>
    <s v="23/53 Raglan St"/>
    <x v="33"/>
    <n v="4067"/>
    <x v="1"/>
    <n v="351"/>
    <n v="1"/>
    <n v="2"/>
    <n v="0"/>
  </r>
  <r>
    <x v="0"/>
    <s v="23/61 Blair Dr"/>
    <x v="33"/>
    <n v="4067"/>
    <x v="3"/>
    <n v="430"/>
    <n v="0"/>
    <n v="1"/>
    <n v="0"/>
  </r>
  <r>
    <x v="0"/>
    <s v="23/7 Hiron St"/>
    <x v="33"/>
    <n v="4067"/>
    <x v="1"/>
    <n v="439"/>
    <n v="2"/>
    <n v="1"/>
    <n v="0"/>
  </r>
  <r>
    <x v="0"/>
    <s v="23/80 Boomerang Rd"/>
    <x v="33"/>
    <n v="4067"/>
    <x v="1"/>
    <n v="689"/>
    <n v="2"/>
    <n v="2"/>
    <n v="1"/>
  </r>
  <r>
    <x v="0"/>
    <s v="23/82 Bonvale La"/>
    <x v="33"/>
    <n v="4067"/>
    <x v="5"/>
    <n v="347"/>
    <n v="1"/>
    <n v="2"/>
    <n v="2"/>
  </r>
  <r>
    <x v="0"/>
    <s v="23/82 Tarcoola St"/>
    <x v="33"/>
    <n v="4067"/>
    <x v="3"/>
    <n v="548"/>
    <n v="0"/>
    <n v="1"/>
    <n v="2"/>
  </r>
  <r>
    <x v="0"/>
    <s v="23/90 Glenolive La"/>
    <x v="33"/>
    <n v="4067"/>
    <x v="3"/>
    <n v="388"/>
    <n v="1"/>
    <n v="1"/>
    <n v="0"/>
  </r>
  <r>
    <x v="0"/>
    <s v="23/99 Douglas St"/>
    <x v="33"/>
    <n v="4067"/>
    <x v="5"/>
    <n v="267"/>
    <n v="1"/>
    <n v="1"/>
    <n v="2"/>
  </r>
  <r>
    <x v="0"/>
    <s v="24/16 Dengate La"/>
    <x v="33"/>
    <n v="4067"/>
    <x v="1"/>
    <n v="244"/>
    <n v="1"/>
    <n v="2"/>
    <n v="0"/>
  </r>
  <r>
    <x v="0"/>
    <s v="24/37 Brisbane St"/>
    <x v="33"/>
    <n v="4067"/>
    <x v="1"/>
    <n v="437"/>
    <n v="3"/>
    <n v="1"/>
    <n v="1"/>
  </r>
  <r>
    <x v="0"/>
    <s v="24/37 Coldridge St"/>
    <x v="33"/>
    <n v="4067"/>
    <x v="1"/>
    <n v="447"/>
    <n v="3"/>
    <n v="1"/>
    <n v="0"/>
  </r>
  <r>
    <x v="0"/>
    <s v="24/67 Aquinas Ct"/>
    <x v="33"/>
    <n v="4067"/>
    <x v="3"/>
    <n v="453"/>
    <n v="0"/>
    <n v="2"/>
    <n v="1"/>
  </r>
  <r>
    <x v="0"/>
    <s v="24/67 Upland Rd"/>
    <x v="33"/>
    <n v="4067"/>
    <x v="3"/>
    <n v="569"/>
    <n v="0"/>
    <n v="2"/>
    <n v="1"/>
  </r>
  <r>
    <x v="0"/>
    <s v="24/81 Eleventh Av"/>
    <x v="33"/>
    <n v="4067"/>
    <x v="1"/>
    <n v="457"/>
    <n v="1"/>
    <n v="1"/>
    <n v="0"/>
  </r>
  <r>
    <x v="0"/>
    <s v="24/89 Dell Rd"/>
    <x v="33"/>
    <n v="4067"/>
    <x v="1"/>
    <n v="524"/>
    <n v="1"/>
    <n v="2"/>
    <n v="0"/>
  </r>
  <r>
    <x v="0"/>
    <s v="24/93 Jocks Rd"/>
    <x v="33"/>
    <n v="4067"/>
    <x v="1"/>
    <n v="268"/>
    <n v="1"/>
    <n v="2"/>
    <n v="1"/>
  </r>
  <r>
    <x v="0"/>
    <s v="26 Bryce St"/>
    <x v="33"/>
    <n v="4067"/>
    <x v="0"/>
    <n v="674"/>
    <n v="3"/>
    <n v="2"/>
    <n v="1"/>
  </r>
  <r>
    <x v="0"/>
    <s v="29 Durham St"/>
    <x v="33"/>
    <n v="4067"/>
    <x v="0"/>
    <n v="195"/>
    <n v="4"/>
    <n v="2"/>
    <n v="1"/>
  </r>
  <r>
    <x v="0"/>
    <s v="29 Prospect Tce"/>
    <x v="33"/>
    <n v="4067"/>
    <x v="0"/>
    <n v="311"/>
    <n v="0"/>
    <n v="2"/>
    <n v="0"/>
  </r>
  <r>
    <x v="0"/>
    <s v="3/1 Austral St"/>
    <x v="33"/>
    <n v="4067"/>
    <x v="3"/>
    <n v="240"/>
    <n v="1"/>
    <n v="2"/>
    <n v="1"/>
  </r>
  <r>
    <x v="0"/>
    <s v="3/21 Carmody Rd"/>
    <x v="33"/>
    <n v="4067"/>
    <x v="1"/>
    <n v="548"/>
    <n v="3"/>
    <n v="1"/>
    <n v="1"/>
  </r>
  <r>
    <x v="0"/>
    <s v="3/33 Carr St"/>
    <x v="33"/>
    <n v="4067"/>
    <x v="1"/>
    <n v="472"/>
    <n v="2"/>
    <n v="1"/>
    <n v="1"/>
  </r>
  <r>
    <x v="0"/>
    <s v="3/37 Campbell Rd"/>
    <x v="33"/>
    <n v="4067"/>
    <x v="1"/>
    <n v="933"/>
    <n v="3"/>
    <n v="1"/>
    <n v="1"/>
  </r>
  <r>
    <x v="0"/>
    <s v="3/52 Keith St"/>
    <x v="33"/>
    <n v="4067"/>
    <x v="5"/>
    <n v="520"/>
    <n v="1"/>
    <n v="1"/>
    <n v="2"/>
  </r>
  <r>
    <x v="0"/>
    <s v="3/58 Eleventh Av"/>
    <x v="33"/>
    <n v="4067"/>
    <x v="3"/>
    <n v="194"/>
    <n v="5"/>
    <n v="1"/>
    <n v="0"/>
  </r>
  <r>
    <x v="0"/>
    <s v="3/82 Keith St"/>
    <x v="33"/>
    <n v="4067"/>
    <x v="1"/>
    <n v="268"/>
    <n v="1"/>
    <n v="2"/>
    <n v="2"/>
  </r>
  <r>
    <x v="0"/>
    <s v="3/94 Highland Tce"/>
    <x v="33"/>
    <n v="4067"/>
    <x v="1"/>
    <n v="340"/>
    <n v="2"/>
    <n v="2"/>
    <n v="1"/>
  </r>
  <r>
    <x v="0"/>
    <s v="3/96 Armadale St"/>
    <x v="33"/>
    <n v="4067"/>
    <x v="3"/>
    <n v="421"/>
    <n v="1"/>
    <n v="2"/>
    <n v="0"/>
  </r>
  <r>
    <x v="0"/>
    <s v="3/96 Raven St"/>
    <x v="33"/>
    <n v="4067"/>
    <x v="1"/>
    <n v="323"/>
    <n v="1"/>
    <n v="2"/>
    <n v="2"/>
  </r>
  <r>
    <x v="0"/>
    <s v="32 Eighth Av"/>
    <x v="33"/>
    <n v="4067"/>
    <x v="0"/>
    <n v="194"/>
    <n v="6"/>
    <n v="1"/>
    <n v="0"/>
  </r>
  <r>
    <x v="0"/>
    <s v="34 Bonvale La"/>
    <x v="33"/>
    <n v="4067"/>
    <x v="0"/>
    <n v="191"/>
    <n v="1"/>
    <n v="2"/>
    <n v="2"/>
  </r>
  <r>
    <x v="0"/>
    <s v="36 Depper St"/>
    <x v="33"/>
    <n v="4067"/>
    <x v="0"/>
    <n v="140"/>
    <n v="5"/>
    <n v="1"/>
    <n v="0"/>
  </r>
  <r>
    <x v="0"/>
    <s v="36 Munro St"/>
    <x v="33"/>
    <n v="4067"/>
    <x v="0"/>
    <n v="287"/>
    <n v="5"/>
    <n v="1"/>
    <n v="2"/>
  </r>
  <r>
    <x v="0"/>
    <s v="4 Bonvale La"/>
    <x v="33"/>
    <n v="4067"/>
    <x v="0"/>
    <n v="718"/>
    <n v="3"/>
    <n v="1"/>
    <n v="2"/>
  </r>
  <r>
    <x v="0"/>
    <s v="4/35 Central Av"/>
    <x v="33"/>
    <n v="4067"/>
    <x v="1"/>
    <n v="617"/>
    <n v="2"/>
    <n v="2"/>
    <n v="1"/>
  </r>
  <r>
    <x v="0"/>
    <s v="4/4 Central Av"/>
    <x v="33"/>
    <n v="4067"/>
    <x v="1"/>
    <n v="585"/>
    <n v="2"/>
    <n v="3"/>
    <n v="2"/>
  </r>
  <r>
    <x v="0"/>
    <s v="4/58 Bryce St"/>
    <x v="33"/>
    <n v="4067"/>
    <x v="3"/>
    <n v="541"/>
    <n v="1"/>
    <n v="3"/>
    <n v="2"/>
  </r>
  <r>
    <x v="0"/>
    <s v="4/67 Camira St"/>
    <x v="33"/>
    <n v="4067"/>
    <x v="1"/>
    <n v="792"/>
    <n v="3"/>
    <n v="1"/>
    <n v="0"/>
  </r>
  <r>
    <x v="0"/>
    <s v="4/71 Napier St"/>
    <x v="33"/>
    <n v="4067"/>
    <x v="5"/>
    <n v="211"/>
    <n v="1"/>
    <n v="1"/>
    <n v="0"/>
  </r>
  <r>
    <x v="0"/>
    <s v="4/74 Douglas St"/>
    <x v="33"/>
    <n v="4067"/>
    <x v="5"/>
    <n v="1013"/>
    <n v="5"/>
    <n v="1"/>
    <n v="0"/>
  </r>
  <r>
    <x v="0"/>
    <s v="4/84 Glenolive La"/>
    <x v="33"/>
    <n v="4067"/>
    <x v="3"/>
    <n v="210"/>
    <n v="1"/>
    <n v="2"/>
    <n v="1"/>
  </r>
  <r>
    <x v="0"/>
    <s v="4/89 Carr St"/>
    <x v="33"/>
    <n v="4067"/>
    <x v="3"/>
    <n v="312"/>
    <n v="1"/>
    <n v="1"/>
    <n v="0"/>
  </r>
  <r>
    <x v="0"/>
    <s v="41 Eleventh Av"/>
    <x v="33"/>
    <n v="4067"/>
    <x v="0"/>
    <n v="275"/>
    <n v="3"/>
    <n v="1"/>
    <n v="0"/>
  </r>
  <r>
    <x v="0"/>
    <s v="42 Hillside Tce"/>
    <x v="33"/>
    <n v="4067"/>
    <x v="0"/>
    <n v="230"/>
    <n v="3"/>
    <n v="1"/>
    <n v="0"/>
  </r>
  <r>
    <x v="0"/>
    <s v="44 Dell Rd"/>
    <x v="33"/>
    <n v="4067"/>
    <x v="0"/>
    <n v="881"/>
    <n v="4"/>
    <n v="1"/>
    <n v="1"/>
  </r>
  <r>
    <x v="0"/>
    <s v="45 Depper St"/>
    <x v="33"/>
    <n v="4067"/>
    <x v="0"/>
    <n v="1186"/>
    <n v="0"/>
    <n v="3"/>
    <n v="1"/>
  </r>
  <r>
    <x v="0"/>
    <s v="47 Boomerang Rd"/>
    <x v="33"/>
    <n v="4067"/>
    <x v="0"/>
    <n v="264"/>
    <n v="3"/>
    <n v="1"/>
    <n v="2"/>
  </r>
  <r>
    <x v="0"/>
    <s v="5/25 Lamont St"/>
    <x v="33"/>
    <n v="4067"/>
    <x v="2"/>
    <n v="438"/>
    <n v="2"/>
    <n v="1"/>
    <n v="1"/>
  </r>
  <r>
    <x v="0"/>
    <s v="5/26 Hood St"/>
    <x v="33"/>
    <n v="4067"/>
    <x v="1"/>
    <n v="441"/>
    <n v="0"/>
    <n v="1"/>
    <n v="1"/>
  </r>
  <r>
    <x v="0"/>
    <s v="5/3 Tarcoola St"/>
    <x v="33"/>
    <n v="4067"/>
    <x v="1"/>
    <n v="439"/>
    <n v="2"/>
    <n v="2"/>
    <n v="1"/>
  </r>
  <r>
    <x v="0"/>
    <s v="6/20 Seventh Av"/>
    <x v="33"/>
    <n v="4067"/>
    <x v="3"/>
    <n v="475"/>
    <n v="0"/>
    <n v="2"/>
    <n v="0"/>
  </r>
  <r>
    <x v="0"/>
    <s v="6/29 Twelfth Av"/>
    <x v="33"/>
    <n v="4067"/>
    <x v="1"/>
    <n v="513"/>
    <n v="2"/>
    <n v="1"/>
    <n v="0"/>
  </r>
  <r>
    <x v="0"/>
    <s v="6/36 Baty St"/>
    <x v="33"/>
    <n v="4067"/>
    <x v="3"/>
    <n v="541"/>
    <n v="0"/>
    <n v="1"/>
    <n v="2"/>
  </r>
  <r>
    <x v="0"/>
    <s v="6/55 Hiron St"/>
    <x v="33"/>
    <n v="4067"/>
    <x v="3"/>
    <n v="383"/>
    <n v="1"/>
    <n v="1"/>
    <n v="0"/>
  </r>
  <r>
    <x v="0"/>
    <s v="6/66 Blair Dr"/>
    <x v="33"/>
    <n v="4067"/>
    <x v="1"/>
    <n v="512"/>
    <n v="2"/>
    <n v="2"/>
    <n v="1"/>
  </r>
  <r>
    <x v="0"/>
    <s v="6/87 Hawken Dr"/>
    <x v="33"/>
    <n v="4067"/>
    <x v="3"/>
    <n v="544"/>
    <n v="1"/>
    <n v="2"/>
    <n v="0"/>
  </r>
  <r>
    <x v="0"/>
    <s v="6/89 Carmody Rd"/>
    <x v="33"/>
    <n v="4067"/>
    <x v="1"/>
    <n v="564"/>
    <n v="3"/>
    <n v="1"/>
    <n v="0"/>
  </r>
  <r>
    <x v="0"/>
    <s v="6/9 Hutton La"/>
    <x v="33"/>
    <n v="4067"/>
    <x v="3"/>
    <n v="271"/>
    <n v="6"/>
    <n v="1"/>
    <n v="0"/>
  </r>
  <r>
    <x v="0"/>
    <s v="63 Mill Rd"/>
    <x v="33"/>
    <n v="4067"/>
    <x v="0"/>
    <n v="638"/>
    <n v="0"/>
    <n v="2"/>
    <n v="1"/>
  </r>
  <r>
    <x v="0"/>
    <s v="68 Highland Tce"/>
    <x v="33"/>
    <n v="4067"/>
    <x v="0"/>
    <n v="193"/>
    <n v="1"/>
    <n v="1"/>
    <n v="0"/>
  </r>
  <r>
    <x v="0"/>
    <s v="68 Munro St"/>
    <x v="33"/>
    <n v="4067"/>
    <x v="0"/>
    <n v="944"/>
    <n v="3"/>
    <n v="2"/>
    <n v="2"/>
  </r>
  <r>
    <x v="0"/>
    <s v="7/19 Bishop St"/>
    <x v="33"/>
    <n v="4067"/>
    <x v="1"/>
    <n v="685"/>
    <n v="3"/>
    <n v="1"/>
    <n v="2"/>
  </r>
  <r>
    <x v="0"/>
    <s v="7/28 Bishop St"/>
    <x v="33"/>
    <n v="4067"/>
    <x v="3"/>
    <n v="242"/>
    <n v="1"/>
    <n v="1"/>
    <n v="2"/>
  </r>
  <r>
    <x v="0"/>
    <s v="7/46 Jocks Rd"/>
    <x v="33"/>
    <n v="4067"/>
    <x v="3"/>
    <n v="417"/>
    <n v="1"/>
    <n v="1"/>
    <n v="0"/>
  </r>
  <r>
    <x v="0"/>
    <s v="7/56 Hillside Tce"/>
    <x v="33"/>
    <n v="4067"/>
    <x v="1"/>
    <n v="427"/>
    <n v="2"/>
    <n v="1"/>
    <n v="0"/>
  </r>
  <r>
    <x v="0"/>
    <s v="7/58 Sandford St"/>
    <x v="33"/>
    <n v="4067"/>
    <x v="3"/>
    <n v="369"/>
    <n v="1"/>
    <n v="3"/>
    <n v="1"/>
  </r>
  <r>
    <x v="0"/>
    <s v="7/73 Armadale St"/>
    <x v="33"/>
    <n v="4067"/>
    <x v="1"/>
    <n v="625"/>
    <n v="2"/>
    <n v="3"/>
    <n v="2"/>
  </r>
  <r>
    <x v="0"/>
    <s v="7/88 Ironside St"/>
    <x v="33"/>
    <n v="4067"/>
    <x v="1"/>
    <n v="471"/>
    <n v="2"/>
    <n v="1"/>
    <n v="2"/>
  </r>
  <r>
    <x v="0"/>
    <s v="73 Baty St"/>
    <x v="33"/>
    <n v="4067"/>
    <x v="0"/>
    <n v="222"/>
    <n v="3"/>
    <n v="1"/>
    <n v="2"/>
  </r>
  <r>
    <x v="0"/>
    <s v="8 Central Av"/>
    <x v="33"/>
    <n v="4067"/>
    <x v="0"/>
    <n v="1094"/>
    <n v="4"/>
    <n v="2"/>
    <n v="2"/>
  </r>
  <r>
    <x v="0"/>
    <s v="8/18 Jerdanefield Rd"/>
    <x v="33"/>
    <n v="4067"/>
    <x v="1"/>
    <n v="180"/>
    <n v="1"/>
    <n v="1"/>
    <n v="1"/>
  </r>
  <r>
    <x v="0"/>
    <s v="8/31 Coldridge St"/>
    <x v="33"/>
    <n v="4067"/>
    <x v="3"/>
    <n v="287"/>
    <n v="0"/>
    <n v="3"/>
    <n v="0"/>
  </r>
  <r>
    <x v="0"/>
    <s v="8/35 Highland Tce"/>
    <x v="33"/>
    <n v="4067"/>
    <x v="3"/>
    <n v="491"/>
    <n v="1"/>
    <n v="2"/>
    <n v="2"/>
  </r>
  <r>
    <x v="0"/>
    <s v="8/4 Campbell Rd"/>
    <x v="33"/>
    <n v="4067"/>
    <x v="1"/>
    <n v="537"/>
    <n v="2"/>
    <n v="2"/>
    <n v="1"/>
  </r>
  <r>
    <x v="0"/>
    <s v="8/62 Highview Tce"/>
    <x v="33"/>
    <n v="4067"/>
    <x v="1"/>
    <n v="357"/>
    <n v="2"/>
    <n v="3"/>
    <n v="0"/>
  </r>
  <r>
    <x v="0"/>
    <s v="8/63 Old Cooper Rd"/>
    <x v="33"/>
    <n v="4067"/>
    <x v="1"/>
    <n v="224"/>
    <n v="1"/>
    <n v="1"/>
    <n v="0"/>
  </r>
  <r>
    <x v="0"/>
    <s v="85 Hiron St"/>
    <x v="33"/>
    <n v="4067"/>
    <x v="0"/>
    <n v="222"/>
    <n v="6"/>
    <n v="1"/>
    <n v="2"/>
  </r>
  <r>
    <x v="0"/>
    <s v="88 Carr St"/>
    <x v="33"/>
    <n v="4067"/>
    <x v="0"/>
    <n v="775"/>
    <n v="5"/>
    <n v="2"/>
    <n v="0"/>
  </r>
  <r>
    <x v="0"/>
    <s v="9/100 Hutton La"/>
    <x v="33"/>
    <n v="4067"/>
    <x v="1"/>
    <n v="401"/>
    <n v="0"/>
    <n v="2"/>
    <n v="2"/>
  </r>
  <r>
    <x v="0"/>
    <s v="9/27 Mitre St"/>
    <x v="33"/>
    <n v="4067"/>
    <x v="2"/>
    <n v="911"/>
    <n v="4"/>
    <n v="1"/>
    <n v="0"/>
  </r>
  <r>
    <x v="0"/>
    <s v="9/51 Mervyn Gr"/>
    <x v="33"/>
    <n v="4067"/>
    <x v="1"/>
    <n v="702"/>
    <n v="3"/>
    <n v="1"/>
    <n v="2"/>
  </r>
  <r>
    <x v="0"/>
    <s v="9/67 Mitre St"/>
    <x v="33"/>
    <n v="4067"/>
    <x v="3"/>
    <n v="210"/>
    <n v="1"/>
    <n v="1"/>
    <n v="2"/>
  </r>
  <r>
    <x v="0"/>
    <s v="9/69 Eighth Av"/>
    <x v="33"/>
    <n v="4067"/>
    <x v="3"/>
    <n v="557"/>
    <n v="1"/>
    <n v="2"/>
    <n v="0"/>
  </r>
  <r>
    <x v="0"/>
    <s v="9/70 Macquarie St"/>
    <x v="33"/>
    <n v="4067"/>
    <x v="1"/>
    <n v="595"/>
    <n v="2"/>
    <n v="2"/>
    <n v="1"/>
  </r>
  <r>
    <x v="0"/>
    <s v="9/85 Austral St"/>
    <x v="33"/>
    <n v="4067"/>
    <x v="1"/>
    <n v="493"/>
    <n v="1"/>
    <n v="2"/>
    <n v="2"/>
  </r>
  <r>
    <x v="0"/>
    <s v="9/85 Hawken Dr"/>
    <x v="33"/>
    <n v="4067"/>
    <x v="1"/>
    <n v="462"/>
    <n v="1"/>
    <n v="1"/>
    <n v="0"/>
  </r>
  <r>
    <x v="0"/>
    <s v="94 Campbell Rd"/>
    <x v="33"/>
    <n v="4067"/>
    <x v="0"/>
    <n v="570"/>
    <n v="2"/>
    <n v="2"/>
    <n v="1"/>
  </r>
  <r>
    <x v="0"/>
    <s v="94 Carmody Rd"/>
    <x v="33"/>
    <n v="4067"/>
    <x v="0"/>
    <n v="983"/>
    <n v="5"/>
    <n v="1"/>
    <n v="0"/>
  </r>
  <r>
    <x v="0"/>
    <s v="97 Baty St"/>
    <x v="33"/>
    <n v="4067"/>
    <x v="0"/>
    <n v="596"/>
    <n v="3"/>
    <n v="1"/>
    <n v="1"/>
  </r>
  <r>
    <x v="0"/>
    <s v="99 Central Av"/>
    <x v="33"/>
    <n v="4067"/>
    <x v="0"/>
    <n v="277"/>
    <n v="5"/>
    <n v="1"/>
    <n v="0"/>
  </r>
  <r>
    <x v="0"/>
    <s v="1/15 Ruskin St"/>
    <x v="34"/>
    <n v="4068"/>
    <x v="5"/>
    <n v="280"/>
    <n v="1"/>
    <n v="2"/>
    <n v="0"/>
  </r>
  <r>
    <x v="0"/>
    <s v="1/17 Raglan St"/>
    <x v="34"/>
    <n v="4068"/>
    <x v="1"/>
    <n v="251"/>
    <n v="2"/>
    <n v="2"/>
    <n v="0"/>
  </r>
  <r>
    <x v="0"/>
    <s v="1/19 Miskin St"/>
    <x v="34"/>
    <n v="4068"/>
    <x v="1"/>
    <n v="294"/>
    <n v="2"/>
    <n v="3"/>
    <n v="2"/>
  </r>
  <r>
    <x v="0"/>
    <s v="1/45 Bywong St"/>
    <x v="34"/>
    <n v="4068"/>
    <x v="1"/>
    <n v="533"/>
    <n v="1"/>
    <n v="2"/>
    <n v="2"/>
  </r>
  <r>
    <x v="0"/>
    <s v="1/45 Stanley Tce"/>
    <x v="34"/>
    <n v="4068"/>
    <x v="1"/>
    <n v="371"/>
    <n v="2"/>
    <n v="1"/>
    <n v="1"/>
  </r>
  <r>
    <x v="0"/>
    <s v="1/54 Clarence Rd"/>
    <x v="34"/>
    <n v="4068"/>
    <x v="1"/>
    <n v="469"/>
    <n v="2"/>
    <n v="1"/>
    <n v="2"/>
  </r>
  <r>
    <x v="0"/>
    <s v="1/65 Moggill Rd"/>
    <x v="34"/>
    <n v="4068"/>
    <x v="1"/>
    <n v="457"/>
    <n v="2"/>
    <n v="1"/>
    <n v="2"/>
  </r>
  <r>
    <x v="0"/>
    <s v="1/68 Ruskin St"/>
    <x v="34"/>
    <n v="4068"/>
    <x v="1"/>
    <n v="398"/>
    <n v="0"/>
    <n v="3"/>
    <n v="1"/>
  </r>
  <r>
    <x v="0"/>
    <s v="1/87 Swann Rd"/>
    <x v="34"/>
    <n v="4068"/>
    <x v="1"/>
    <n v="323"/>
    <n v="2"/>
    <n v="1"/>
    <n v="0"/>
  </r>
  <r>
    <x v="0"/>
    <s v="1/92 Burns St"/>
    <x v="34"/>
    <n v="4068"/>
    <x v="1"/>
    <n v="330"/>
    <n v="0"/>
    <n v="2"/>
    <n v="2"/>
  </r>
  <r>
    <x v="0"/>
    <s v="10/23 Bellevue Pde"/>
    <x v="34"/>
    <n v="4068"/>
    <x v="1"/>
    <n v="436"/>
    <n v="2"/>
    <n v="1"/>
    <n v="2"/>
  </r>
  <r>
    <x v="0"/>
    <s v="10/48 George St"/>
    <x v="34"/>
    <n v="4068"/>
    <x v="1"/>
    <n v="201"/>
    <n v="1"/>
    <n v="3"/>
    <n v="0"/>
  </r>
  <r>
    <x v="0"/>
    <s v="10/64 Princess St"/>
    <x v="34"/>
    <n v="4068"/>
    <x v="1"/>
    <n v="289"/>
    <n v="1"/>
    <n v="1"/>
    <n v="0"/>
  </r>
  <r>
    <x v="0"/>
    <s v="11/24 Mcinroy St"/>
    <x v="34"/>
    <n v="4068"/>
    <x v="1"/>
    <n v="446"/>
    <n v="1"/>
    <n v="2"/>
    <n v="1"/>
  </r>
  <r>
    <x v="0"/>
    <s v="12/18 Burns Rd"/>
    <x v="34"/>
    <n v="4068"/>
    <x v="1"/>
    <n v="348"/>
    <n v="1"/>
    <n v="3"/>
    <n v="0"/>
  </r>
  <r>
    <x v="0"/>
    <s v="12/20 Lucinda St"/>
    <x v="34"/>
    <n v="4068"/>
    <x v="1"/>
    <n v="259"/>
    <n v="2"/>
    <n v="1"/>
    <n v="0"/>
  </r>
  <r>
    <x v="0"/>
    <s v="12/66 Dampier St"/>
    <x v="34"/>
    <n v="4068"/>
    <x v="1"/>
    <n v="285"/>
    <n v="2"/>
    <n v="1"/>
    <n v="0"/>
  </r>
  <r>
    <x v="0"/>
    <s v="12/87 Alpha St"/>
    <x v="34"/>
    <n v="4068"/>
    <x v="1"/>
    <n v="329"/>
    <n v="1"/>
    <n v="2"/>
    <n v="0"/>
  </r>
  <r>
    <x v="0"/>
    <s v="13/5 Moore St"/>
    <x v="34"/>
    <n v="4068"/>
    <x v="5"/>
    <n v="261"/>
    <n v="0"/>
    <n v="2"/>
    <n v="1"/>
  </r>
  <r>
    <x v="0"/>
    <s v="13/8 Manchester Tce"/>
    <x v="34"/>
    <n v="4068"/>
    <x v="1"/>
    <n v="462"/>
    <n v="2"/>
    <n v="1"/>
    <n v="2"/>
  </r>
  <r>
    <x v="0"/>
    <s v="13/87 Frederick St"/>
    <x v="34"/>
    <n v="4068"/>
    <x v="1"/>
    <n v="453"/>
    <n v="3"/>
    <n v="1"/>
    <n v="2"/>
  </r>
  <r>
    <x v="0"/>
    <s v="13/94 Walker St"/>
    <x v="34"/>
    <n v="4068"/>
    <x v="5"/>
    <n v="266"/>
    <n v="1"/>
    <n v="1"/>
    <n v="0"/>
  </r>
  <r>
    <x v="0"/>
    <s v="14 Duke St"/>
    <x v="34"/>
    <n v="4068"/>
    <x v="0"/>
    <n v="645"/>
    <n v="3"/>
    <n v="1"/>
    <n v="2"/>
  </r>
  <r>
    <x v="0"/>
    <s v="14/46 Ellerslie Cr"/>
    <x v="34"/>
    <n v="4068"/>
    <x v="1"/>
    <n v="328"/>
    <n v="2"/>
    <n v="2"/>
    <n v="2"/>
  </r>
  <r>
    <x v="0"/>
    <s v="14/51 Hillsdon Rd"/>
    <x v="34"/>
    <n v="4068"/>
    <x v="1"/>
    <n v="347"/>
    <n v="2"/>
    <n v="3"/>
    <n v="1"/>
  </r>
  <r>
    <x v="0"/>
    <s v="14/54 Pike Av"/>
    <x v="34"/>
    <n v="4068"/>
    <x v="1"/>
    <n v="515"/>
    <n v="2"/>
    <n v="1"/>
    <n v="1"/>
  </r>
  <r>
    <x v="0"/>
    <s v="14/91 Todd St"/>
    <x v="34"/>
    <n v="4068"/>
    <x v="1"/>
    <n v="274"/>
    <n v="1"/>
    <n v="3"/>
    <n v="0"/>
  </r>
  <r>
    <x v="0"/>
    <s v="15/46 Harrys Rd"/>
    <x v="34"/>
    <n v="4068"/>
    <x v="1"/>
    <n v="569"/>
    <n v="3"/>
    <n v="1"/>
    <n v="2"/>
  </r>
  <r>
    <x v="0"/>
    <s v="15/71 Moorak St"/>
    <x v="34"/>
    <n v="4068"/>
    <x v="1"/>
    <n v="316"/>
    <n v="2"/>
    <n v="1"/>
    <n v="0"/>
  </r>
  <r>
    <x v="0"/>
    <s v="15/81 Magor St"/>
    <x v="34"/>
    <n v="4068"/>
    <x v="1"/>
    <n v="626"/>
    <n v="3"/>
    <n v="1"/>
    <n v="0"/>
  </r>
  <r>
    <x v="0"/>
    <s v="15/90 Mccaul St"/>
    <x v="34"/>
    <n v="4068"/>
    <x v="3"/>
    <n v="223"/>
    <n v="1"/>
    <n v="1"/>
    <n v="0"/>
  </r>
  <r>
    <x v="0"/>
    <s v="15/92 Highview Tce"/>
    <x v="34"/>
    <n v="4068"/>
    <x v="1"/>
    <n v="497"/>
    <n v="2"/>
    <n v="3"/>
    <n v="1"/>
  </r>
  <r>
    <x v="0"/>
    <s v="15/96 Broseley Rd"/>
    <x v="34"/>
    <n v="4068"/>
    <x v="1"/>
    <n v="465"/>
    <n v="3"/>
    <n v="1"/>
    <n v="2"/>
  </r>
  <r>
    <x v="0"/>
    <s v="16 Raglan St"/>
    <x v="34"/>
    <n v="4068"/>
    <x v="0"/>
    <n v="420"/>
    <n v="3"/>
    <n v="1"/>
    <n v="2"/>
  </r>
  <r>
    <x v="0"/>
    <s v="17/44 Stanley St"/>
    <x v="34"/>
    <n v="4068"/>
    <x v="1"/>
    <n v="515"/>
    <n v="2"/>
    <n v="2"/>
    <n v="1"/>
  </r>
  <r>
    <x v="0"/>
    <s v="17/58 Todd St"/>
    <x v="34"/>
    <n v="4068"/>
    <x v="1"/>
    <n v="396"/>
    <n v="2"/>
    <n v="2"/>
    <n v="0"/>
  </r>
  <r>
    <x v="0"/>
    <s v="17/66 Stanley Tce"/>
    <x v="34"/>
    <n v="4068"/>
    <x v="1"/>
    <n v="410"/>
    <n v="2"/>
    <n v="1"/>
    <n v="1"/>
  </r>
  <r>
    <x v="0"/>
    <s v="17/97 Broomfield St"/>
    <x v="34"/>
    <n v="4068"/>
    <x v="1"/>
    <n v="706"/>
    <n v="3"/>
    <n v="1"/>
    <n v="1"/>
  </r>
  <r>
    <x v="0"/>
    <s v="17/97 Camp St"/>
    <x v="34"/>
    <n v="4068"/>
    <x v="1"/>
    <n v="337"/>
    <n v="2"/>
    <n v="2"/>
    <n v="2"/>
  </r>
  <r>
    <x v="0"/>
    <s v="18/12 Keltie St"/>
    <x v="34"/>
    <n v="4068"/>
    <x v="1"/>
    <n v="486"/>
    <n v="2"/>
    <n v="2"/>
    <n v="1"/>
  </r>
  <r>
    <x v="0"/>
    <s v="18/24 Union St"/>
    <x v="34"/>
    <n v="4068"/>
    <x v="1"/>
    <n v="428"/>
    <n v="0"/>
    <n v="3"/>
    <n v="0"/>
  </r>
  <r>
    <x v="0"/>
    <s v="19/14 Orchard Tce"/>
    <x v="34"/>
    <n v="4068"/>
    <x v="1"/>
    <n v="363"/>
    <n v="2"/>
    <n v="1"/>
    <n v="0"/>
  </r>
  <r>
    <x v="0"/>
    <s v="19/32 Campbell St"/>
    <x v="34"/>
    <n v="4068"/>
    <x v="1"/>
    <n v="439"/>
    <n v="2"/>
    <n v="1"/>
    <n v="1"/>
  </r>
  <r>
    <x v="0"/>
    <s v="20/79 Whitmore St"/>
    <x v="34"/>
    <n v="4068"/>
    <x v="1"/>
    <n v="465"/>
    <n v="2"/>
    <n v="3"/>
    <n v="0"/>
  </r>
  <r>
    <x v="0"/>
    <s v="21/52 Taringa Pde"/>
    <x v="34"/>
    <n v="4068"/>
    <x v="1"/>
    <n v="249"/>
    <n v="1"/>
    <n v="2"/>
    <n v="0"/>
  </r>
  <r>
    <x v="0"/>
    <s v="21/52 Victoria St"/>
    <x v="34"/>
    <n v="4068"/>
    <x v="1"/>
    <n v="378"/>
    <n v="0"/>
    <n v="1"/>
    <n v="2"/>
  </r>
  <r>
    <x v="0"/>
    <s v="21/56 York St"/>
    <x v="34"/>
    <n v="4068"/>
    <x v="3"/>
    <n v="287"/>
    <n v="1"/>
    <n v="1"/>
    <n v="2"/>
  </r>
  <r>
    <x v="0"/>
    <s v="21/7 Darvall St"/>
    <x v="34"/>
    <n v="4068"/>
    <x v="2"/>
    <n v="490"/>
    <n v="2"/>
    <n v="2"/>
    <n v="0"/>
  </r>
  <r>
    <x v="0"/>
    <s v="22/42 Francis Tce"/>
    <x v="34"/>
    <n v="4068"/>
    <x v="1"/>
    <n v="307"/>
    <n v="3"/>
    <n v="1"/>
    <n v="0"/>
  </r>
  <r>
    <x v="0"/>
    <s v="22/74 Woolley St"/>
    <x v="34"/>
    <n v="4068"/>
    <x v="2"/>
    <n v="549"/>
    <n v="3"/>
    <n v="1"/>
    <n v="1"/>
  </r>
  <r>
    <x v="0"/>
    <s v="23 Iona Tce"/>
    <x v="34"/>
    <n v="4068"/>
    <x v="0"/>
    <n v="554"/>
    <n v="3"/>
    <n v="1"/>
    <n v="1"/>
  </r>
  <r>
    <x v="0"/>
    <s v="23/16 Sandford St"/>
    <x v="34"/>
    <n v="4068"/>
    <x v="5"/>
    <n v="221"/>
    <n v="1"/>
    <n v="2"/>
    <n v="2"/>
  </r>
  <r>
    <x v="0"/>
    <s v="23/53 Prospect Tce"/>
    <x v="34"/>
    <n v="4068"/>
    <x v="3"/>
    <n v="291"/>
    <n v="1"/>
    <n v="2"/>
    <n v="1"/>
  </r>
  <r>
    <x v="0"/>
    <s v="23/6 Saunders St"/>
    <x v="34"/>
    <n v="4068"/>
    <x v="1"/>
    <n v="340"/>
    <n v="2"/>
    <n v="2"/>
    <n v="1"/>
  </r>
  <r>
    <x v="0"/>
    <s v="24/38 Norman St"/>
    <x v="34"/>
    <n v="4068"/>
    <x v="5"/>
    <n v="294"/>
    <n v="1"/>
    <n v="1"/>
    <n v="1"/>
  </r>
  <r>
    <x v="0"/>
    <s v="24/39 Seven Oaks St"/>
    <x v="34"/>
    <n v="4068"/>
    <x v="1"/>
    <n v="356"/>
    <n v="2"/>
    <n v="1"/>
    <n v="1"/>
  </r>
  <r>
    <x v="0"/>
    <s v="24/50 Mossman St"/>
    <x v="34"/>
    <n v="4068"/>
    <x v="1"/>
    <n v="347"/>
    <n v="2"/>
    <n v="1"/>
    <n v="1"/>
  </r>
  <r>
    <x v="0"/>
    <s v="24/73 Kobada St"/>
    <x v="34"/>
    <n v="4068"/>
    <x v="2"/>
    <n v="553"/>
    <n v="3"/>
    <n v="1"/>
    <n v="0"/>
  </r>
  <r>
    <x v="0"/>
    <s v="24/8 Murray St"/>
    <x v="34"/>
    <n v="4068"/>
    <x v="3"/>
    <n v="263"/>
    <n v="5"/>
    <n v="2"/>
    <n v="2"/>
  </r>
  <r>
    <x v="0"/>
    <s v="24/90 Woodstock Av"/>
    <x v="34"/>
    <n v="4068"/>
    <x v="1"/>
    <n v="347"/>
    <n v="2"/>
    <n v="3"/>
    <n v="2"/>
  </r>
  <r>
    <x v="0"/>
    <s v="24/97 Birdvale St"/>
    <x v="34"/>
    <n v="4068"/>
    <x v="1"/>
    <n v="325"/>
    <n v="3"/>
    <n v="2"/>
    <n v="1"/>
  </r>
  <r>
    <x v="0"/>
    <s v="3/10 Carawa St"/>
    <x v="34"/>
    <n v="4068"/>
    <x v="1"/>
    <n v="445"/>
    <n v="2"/>
    <n v="1"/>
    <n v="2"/>
  </r>
  <r>
    <x v="0"/>
    <s v="3/21 Hunter St"/>
    <x v="34"/>
    <n v="4068"/>
    <x v="1"/>
    <n v="390"/>
    <n v="2"/>
    <n v="3"/>
    <n v="0"/>
  </r>
  <r>
    <x v="0"/>
    <s v="3/23 Equinox St"/>
    <x v="34"/>
    <n v="4068"/>
    <x v="2"/>
    <n v="437"/>
    <n v="3"/>
    <n v="2"/>
    <n v="0"/>
  </r>
  <r>
    <x v="0"/>
    <s v="3/23 Rokeby Tce"/>
    <x v="34"/>
    <n v="4068"/>
    <x v="2"/>
    <n v="621"/>
    <n v="3"/>
    <n v="2"/>
    <n v="1"/>
  </r>
  <r>
    <x v="0"/>
    <s v="3/38 Tyne St"/>
    <x v="34"/>
    <n v="4068"/>
    <x v="1"/>
    <n v="480"/>
    <n v="2"/>
    <n v="1"/>
    <n v="2"/>
  </r>
  <r>
    <x v="0"/>
    <s v="3/58 Dopson St"/>
    <x v="34"/>
    <n v="4068"/>
    <x v="1"/>
    <n v="513"/>
    <n v="1"/>
    <n v="1"/>
    <n v="1"/>
  </r>
  <r>
    <x v="0"/>
    <s v="3/6 Alexandra Av"/>
    <x v="34"/>
    <n v="4068"/>
    <x v="1"/>
    <n v="184"/>
    <n v="1"/>
    <n v="1"/>
    <n v="2"/>
  </r>
  <r>
    <x v="0"/>
    <s v="3/87 Dopson St"/>
    <x v="34"/>
    <n v="4068"/>
    <x v="1"/>
    <n v="745"/>
    <n v="3"/>
    <n v="1"/>
    <n v="0"/>
  </r>
  <r>
    <x v="0"/>
    <s v="35 Pike Av"/>
    <x v="34"/>
    <n v="4068"/>
    <x v="0"/>
    <n v="491"/>
    <n v="2"/>
    <n v="1"/>
    <n v="1"/>
  </r>
  <r>
    <x v="0"/>
    <s v="38 Brasted St"/>
    <x v="34"/>
    <n v="4068"/>
    <x v="0"/>
    <n v="493"/>
    <n v="3"/>
    <n v="1"/>
    <n v="0"/>
  </r>
  <r>
    <x v="0"/>
    <s v="4 George St"/>
    <x v="34"/>
    <n v="4068"/>
    <x v="0"/>
    <n v="625"/>
    <n v="3"/>
    <n v="1"/>
    <n v="0"/>
  </r>
  <r>
    <x v="0"/>
    <s v="4/85 Waverley Rd"/>
    <x v="34"/>
    <n v="4068"/>
    <x v="1"/>
    <n v="412"/>
    <n v="2"/>
    <n v="1"/>
    <n v="2"/>
  </r>
  <r>
    <x v="0"/>
    <s v="4/94 Crag Rd"/>
    <x v="34"/>
    <n v="4068"/>
    <x v="1"/>
    <n v="250"/>
    <n v="2"/>
    <n v="3"/>
    <n v="2"/>
  </r>
  <r>
    <x v="0"/>
    <s v="4/97 Campbell St"/>
    <x v="34"/>
    <n v="4068"/>
    <x v="1"/>
    <n v="265"/>
    <n v="2"/>
    <n v="3"/>
    <n v="0"/>
  </r>
  <r>
    <x v="0"/>
    <s v="49 Briggs St"/>
    <x v="34"/>
    <n v="4068"/>
    <x v="0"/>
    <n v="537"/>
    <n v="3"/>
    <n v="2"/>
    <n v="2"/>
  </r>
  <r>
    <x v="0"/>
    <s v="5/17 Bonvale La"/>
    <x v="34"/>
    <n v="4068"/>
    <x v="1"/>
    <n v="342"/>
    <n v="2"/>
    <n v="2"/>
    <n v="2"/>
  </r>
  <r>
    <x v="0"/>
    <s v="5/42 Heroes Av"/>
    <x v="34"/>
    <n v="4068"/>
    <x v="1"/>
    <n v="338"/>
    <n v="2"/>
    <n v="3"/>
    <n v="1"/>
  </r>
  <r>
    <x v="0"/>
    <s v="5/56 Bellevue Tce"/>
    <x v="34"/>
    <n v="4068"/>
    <x v="1"/>
    <n v="330"/>
    <n v="1"/>
    <n v="2"/>
    <n v="2"/>
  </r>
  <r>
    <x v="0"/>
    <s v="5/76 Montrose Rd"/>
    <x v="34"/>
    <n v="4068"/>
    <x v="1"/>
    <n v="315"/>
    <n v="5"/>
    <n v="1"/>
    <n v="1"/>
  </r>
  <r>
    <x v="0"/>
    <s v="5/88 Adsett St"/>
    <x v="34"/>
    <n v="4068"/>
    <x v="1"/>
    <n v="520"/>
    <n v="3"/>
    <n v="1"/>
    <n v="2"/>
  </r>
  <r>
    <x v="0"/>
    <s v="52 Kings Rd"/>
    <x v="34"/>
    <n v="4068"/>
    <x v="0"/>
    <n v="650"/>
    <n v="5"/>
    <n v="1"/>
    <n v="1"/>
  </r>
  <r>
    <x v="0"/>
    <s v="56 Sundridge St"/>
    <x v="34"/>
    <n v="4068"/>
    <x v="0"/>
    <n v="436"/>
    <n v="3"/>
    <n v="2"/>
    <n v="2"/>
  </r>
  <r>
    <x v="0"/>
    <s v="57 Indooroopilly Rd"/>
    <x v="34"/>
    <n v="4068"/>
    <x v="0"/>
    <n v="514"/>
    <n v="3"/>
    <n v="2"/>
    <n v="2"/>
  </r>
  <r>
    <x v="0"/>
    <s v="6/37 Oxford Tce"/>
    <x v="34"/>
    <n v="4068"/>
    <x v="1"/>
    <n v="323"/>
    <n v="1"/>
    <n v="2"/>
    <n v="0"/>
  </r>
  <r>
    <x v="0"/>
    <s v="6/47 Howitt St"/>
    <x v="34"/>
    <n v="4068"/>
    <x v="1"/>
    <n v="414"/>
    <n v="1"/>
    <n v="1"/>
    <n v="0"/>
  </r>
  <r>
    <x v="0"/>
    <s v="6/62 Marmion Pde"/>
    <x v="34"/>
    <n v="4068"/>
    <x v="1"/>
    <n v="373"/>
    <n v="1"/>
    <n v="1"/>
    <n v="1"/>
  </r>
  <r>
    <x v="0"/>
    <s v="6/64 Gower St"/>
    <x v="34"/>
    <n v="4068"/>
    <x v="1"/>
    <n v="372"/>
    <n v="1"/>
    <n v="1"/>
    <n v="1"/>
  </r>
  <r>
    <x v="0"/>
    <s v="6/90 Armadale St"/>
    <x v="34"/>
    <n v="4068"/>
    <x v="1"/>
    <n v="252"/>
    <n v="0"/>
    <n v="1"/>
    <n v="0"/>
  </r>
  <r>
    <x v="0"/>
    <s v="6/99 Gregory St"/>
    <x v="34"/>
    <n v="4068"/>
    <x v="1"/>
    <n v="389"/>
    <n v="1"/>
    <n v="2"/>
    <n v="0"/>
  </r>
  <r>
    <x v="0"/>
    <s v="61 Beatrice St"/>
    <x v="34"/>
    <n v="4068"/>
    <x v="0"/>
    <n v="480"/>
    <n v="2"/>
    <n v="1"/>
    <n v="2"/>
  </r>
  <r>
    <x v="0"/>
    <s v="66 Westerham St"/>
    <x v="34"/>
    <n v="4068"/>
    <x v="0"/>
    <n v="425"/>
    <n v="3"/>
    <n v="1"/>
    <n v="2"/>
  </r>
  <r>
    <x v="0"/>
    <s v="68 Cunningham St"/>
    <x v="34"/>
    <n v="4068"/>
    <x v="0"/>
    <n v="553"/>
    <n v="3"/>
    <n v="2"/>
    <n v="2"/>
  </r>
  <r>
    <x v="0"/>
    <s v="7/100 Montrose Rd"/>
    <x v="34"/>
    <n v="4068"/>
    <x v="1"/>
    <n v="598"/>
    <n v="4"/>
    <n v="1"/>
    <n v="1"/>
  </r>
  <r>
    <x v="0"/>
    <s v="7/3 Jessica St"/>
    <x v="34"/>
    <n v="4068"/>
    <x v="3"/>
    <n v="170"/>
    <n v="1"/>
    <n v="3"/>
    <n v="2"/>
  </r>
  <r>
    <x v="0"/>
    <s v="7/42 Sir Fred Schonell Dr"/>
    <x v="34"/>
    <n v="4068"/>
    <x v="1"/>
    <n v="439"/>
    <n v="2"/>
    <n v="1"/>
    <n v="1"/>
  </r>
  <r>
    <x v="0"/>
    <s v="7/48 Gailey Rd"/>
    <x v="34"/>
    <n v="4068"/>
    <x v="2"/>
    <n v="526"/>
    <n v="3"/>
    <n v="1"/>
    <n v="0"/>
  </r>
  <r>
    <x v="0"/>
    <s v="7/58 Bide St"/>
    <x v="34"/>
    <n v="4068"/>
    <x v="1"/>
    <n v="592"/>
    <n v="0"/>
    <n v="2"/>
    <n v="0"/>
  </r>
  <r>
    <x v="0"/>
    <s v="8/41 Miskin St"/>
    <x v="34"/>
    <n v="4068"/>
    <x v="1"/>
    <n v="364"/>
    <n v="0"/>
    <n v="1"/>
    <n v="0"/>
  </r>
  <r>
    <x v="0"/>
    <s v="8/83 Goldsbrough Rd"/>
    <x v="34"/>
    <n v="4068"/>
    <x v="1"/>
    <n v="468"/>
    <n v="1"/>
    <n v="1"/>
    <n v="0"/>
  </r>
  <r>
    <x v="0"/>
    <s v="8/96 Ada St"/>
    <x v="34"/>
    <n v="4068"/>
    <x v="1"/>
    <n v="302"/>
    <n v="1"/>
    <n v="2"/>
    <n v="0"/>
  </r>
  <r>
    <x v="0"/>
    <s v="86 Queens Rd"/>
    <x v="34"/>
    <n v="4068"/>
    <x v="0"/>
    <n v="508"/>
    <n v="3"/>
    <n v="1"/>
    <n v="2"/>
  </r>
  <r>
    <x v="0"/>
    <s v="90 Queens Rd"/>
    <x v="34"/>
    <n v="4068"/>
    <x v="0"/>
    <n v="693"/>
    <n v="3"/>
    <n v="1"/>
    <n v="0"/>
  </r>
  <r>
    <x v="0"/>
    <s v="94 Morrow St"/>
    <x v="34"/>
    <n v="4068"/>
    <x v="0"/>
    <n v="573"/>
    <n v="0"/>
    <n v="3"/>
    <n v="1"/>
  </r>
  <r>
    <x v="0"/>
    <s v="95 Track/trail"/>
    <x v="34"/>
    <n v="4068"/>
    <x v="0"/>
    <n v="311"/>
    <n v="2"/>
    <n v="1"/>
    <n v="0"/>
  </r>
  <r>
    <x v="1"/>
    <s v="17/43 Glenmore St"/>
    <x v="35"/>
    <n v="4061"/>
    <x v="1"/>
    <n v="199"/>
    <n v="2"/>
    <n v="3"/>
    <n v="0"/>
  </r>
  <r>
    <x v="1"/>
    <s v="17/76 Granite Park Dr"/>
    <x v="35"/>
    <n v="4061"/>
    <x v="2"/>
    <n v="506"/>
    <n v="3"/>
    <n v="2"/>
    <n v="0"/>
  </r>
  <r>
    <x v="1"/>
    <s v="2/97 Benjamina Pl"/>
    <x v="35"/>
    <n v="4061"/>
    <x v="2"/>
    <n v="343"/>
    <n v="3"/>
    <n v="1"/>
    <n v="1"/>
  </r>
  <r>
    <x v="1"/>
    <s v="20/3 Delmara Cl"/>
    <x v="35"/>
    <n v="4061"/>
    <x v="1"/>
    <n v="672"/>
    <n v="3"/>
    <n v="1"/>
    <n v="0"/>
  </r>
  <r>
    <x v="1"/>
    <s v="21 Bunratty St"/>
    <x v="35"/>
    <n v="4061"/>
    <x v="0"/>
    <n v="419"/>
    <n v="4"/>
    <n v="1"/>
    <n v="1"/>
  </r>
  <r>
    <x v="1"/>
    <s v="22 Broadland St"/>
    <x v="35"/>
    <n v="4061"/>
    <x v="0"/>
    <n v="660"/>
    <n v="4"/>
    <n v="1"/>
    <n v="1"/>
  </r>
  <r>
    <x v="1"/>
    <s v="23/51 Highwood Road Trl"/>
    <x v="35"/>
    <n v="4061"/>
    <x v="2"/>
    <n v="483"/>
    <n v="2"/>
    <n v="1"/>
    <n v="2"/>
  </r>
  <r>
    <x v="1"/>
    <s v="23/92 Cedar Pl"/>
    <x v="35"/>
    <n v="4061"/>
    <x v="2"/>
    <n v="417"/>
    <n v="2"/>
    <n v="3"/>
    <n v="2"/>
  </r>
  <r>
    <x v="1"/>
    <s v="24/90 Jimna St"/>
    <x v="35"/>
    <n v="4061"/>
    <x v="2"/>
    <n v="452"/>
    <n v="3"/>
    <n v="1"/>
    <n v="1"/>
  </r>
  <r>
    <x v="1"/>
    <s v="27 Grenoble St"/>
    <x v="35"/>
    <n v="4061"/>
    <x v="0"/>
    <n v="1015"/>
    <n v="3"/>
    <n v="2"/>
    <n v="0"/>
  </r>
  <r>
    <x v="1"/>
    <s v="28 Harward St"/>
    <x v="35"/>
    <n v="4061"/>
    <x v="0"/>
    <n v="635"/>
    <n v="4"/>
    <n v="2"/>
    <n v="0"/>
  </r>
  <r>
    <x v="1"/>
    <s v="29 Allandale Pl"/>
    <x v="35"/>
    <n v="4061"/>
    <x v="0"/>
    <n v="379"/>
    <n v="3"/>
    <n v="1"/>
    <n v="0"/>
  </r>
  <r>
    <x v="1"/>
    <s v="3 Goldie St"/>
    <x v="35"/>
    <n v="4061"/>
    <x v="0"/>
    <n v="387"/>
    <n v="3"/>
    <n v="1"/>
    <n v="1"/>
  </r>
  <r>
    <x v="1"/>
    <s v="33 Belclare St"/>
    <x v="35"/>
    <n v="4061"/>
    <x v="0"/>
    <n v="385"/>
    <n v="3"/>
    <n v="2"/>
    <n v="0"/>
  </r>
  <r>
    <x v="1"/>
    <s v="34 D'aguilar Rd"/>
    <x v="35"/>
    <n v="4061"/>
    <x v="0"/>
    <n v="433"/>
    <n v="3"/>
    <n v="1"/>
    <n v="2"/>
  </r>
  <r>
    <x v="1"/>
    <s v="36 Gawalla St"/>
    <x v="35"/>
    <n v="4061"/>
    <x v="0"/>
    <n v="473"/>
    <n v="4"/>
    <n v="1"/>
    <n v="1"/>
  </r>
  <r>
    <x v="1"/>
    <s v="38 Bellata St"/>
    <x v="35"/>
    <n v="4061"/>
    <x v="0"/>
    <n v="636"/>
    <n v="3"/>
    <n v="1"/>
    <n v="0"/>
  </r>
  <r>
    <x v="1"/>
    <s v="43 Dajarra St"/>
    <x v="35"/>
    <n v="4061"/>
    <x v="0"/>
    <n v="382"/>
    <n v="2"/>
    <n v="2"/>
    <n v="1"/>
  </r>
  <r>
    <x v="1"/>
    <s v="47 Bruree St"/>
    <x v="35"/>
    <n v="4061"/>
    <x v="0"/>
    <n v="1171"/>
    <n v="5"/>
    <n v="1"/>
    <n v="2"/>
  </r>
  <r>
    <x v="1"/>
    <s v="48 Extasis St"/>
    <x v="35"/>
    <n v="4061"/>
    <x v="0"/>
    <n v="549"/>
    <n v="3"/>
    <n v="2"/>
    <n v="2"/>
  </r>
  <r>
    <x v="1"/>
    <s v="53 Elvendon St"/>
    <x v="35"/>
    <n v="4061"/>
    <x v="0"/>
    <n v="780"/>
    <n v="3"/>
    <n v="1"/>
    <n v="1"/>
  </r>
  <r>
    <x v="1"/>
    <s v="58 Hollis St"/>
    <x v="35"/>
    <n v="4061"/>
    <x v="0"/>
    <n v="628"/>
    <n v="5"/>
    <n v="2"/>
    <n v="1"/>
  </r>
  <r>
    <x v="1"/>
    <s v="6/6 Highbury Pl"/>
    <x v="35"/>
    <n v="4061"/>
    <x v="1"/>
    <n v="460"/>
    <n v="3"/>
    <n v="1"/>
    <n v="0"/>
  </r>
  <r>
    <x v="1"/>
    <s v="60 Inwood Pl"/>
    <x v="35"/>
    <n v="4061"/>
    <x v="0"/>
    <n v="837"/>
    <n v="5"/>
    <n v="2"/>
    <n v="2"/>
  </r>
  <r>
    <x v="1"/>
    <s v="64 Chestnut Pl"/>
    <x v="35"/>
    <n v="4061"/>
    <x v="0"/>
    <n v="541"/>
    <n v="4"/>
    <n v="1"/>
    <n v="1"/>
  </r>
  <r>
    <x v="1"/>
    <s v="67 Coot Tha Cl"/>
    <x v="35"/>
    <n v="4061"/>
    <x v="0"/>
    <n v="526"/>
    <n v="4"/>
    <n v="2"/>
    <n v="1"/>
  </r>
  <r>
    <x v="1"/>
    <s v="68 Birkridge Pl"/>
    <x v="35"/>
    <n v="4061"/>
    <x v="0"/>
    <n v="450"/>
    <n v="4"/>
    <n v="1"/>
    <n v="1"/>
  </r>
  <r>
    <x v="1"/>
    <s v="68 Cheppen St"/>
    <x v="35"/>
    <n v="4061"/>
    <x v="0"/>
    <n v="372"/>
    <n v="3"/>
    <n v="1"/>
    <n v="1"/>
  </r>
  <r>
    <x v="1"/>
    <s v="71 Illowra St"/>
    <x v="35"/>
    <n v="4061"/>
    <x v="0"/>
    <n v="397"/>
    <n v="3"/>
    <n v="1"/>
    <n v="1"/>
  </r>
  <r>
    <x v="1"/>
    <s v="72 Fairearth St"/>
    <x v="35"/>
    <n v="4061"/>
    <x v="0"/>
    <n v="493"/>
    <n v="3"/>
    <n v="1"/>
    <n v="0"/>
  </r>
  <r>
    <x v="1"/>
    <s v="75 Edina St"/>
    <x v="35"/>
    <n v="4061"/>
    <x v="0"/>
    <n v="433"/>
    <n v="3"/>
    <n v="1"/>
    <n v="2"/>
  </r>
  <r>
    <x v="1"/>
    <s v="81 Devonhill St"/>
    <x v="35"/>
    <n v="4061"/>
    <x v="0"/>
    <n v="728"/>
    <n v="4"/>
    <n v="1"/>
    <n v="2"/>
  </r>
  <r>
    <x v="1"/>
    <s v="89 Bruckner St"/>
    <x v="35"/>
    <n v="4061"/>
    <x v="0"/>
    <n v="688"/>
    <n v="4"/>
    <n v="2"/>
    <n v="2"/>
  </r>
  <r>
    <x v="1"/>
    <s v="9 Brompton Rd"/>
    <x v="35"/>
    <n v="4061"/>
    <x v="0"/>
    <n v="383"/>
    <n v="3"/>
    <n v="1"/>
    <n v="0"/>
  </r>
  <r>
    <x v="1"/>
    <s v="92 Bonros Pl"/>
    <x v="35"/>
    <n v="4061"/>
    <x v="0"/>
    <n v="406"/>
    <n v="3"/>
    <n v="1"/>
    <n v="1"/>
  </r>
  <r>
    <x v="1"/>
    <s v="92 Granton Pl"/>
    <x v="35"/>
    <n v="4061"/>
    <x v="0"/>
    <n v="397"/>
    <n v="3"/>
    <n v="1"/>
    <n v="2"/>
  </r>
  <r>
    <x v="1"/>
    <s v="94 Indra St"/>
    <x v="35"/>
    <n v="4061"/>
    <x v="0"/>
    <n v="444"/>
    <n v="3"/>
    <n v="1"/>
    <n v="2"/>
  </r>
  <r>
    <x v="1"/>
    <s v="97 Dillon Rd"/>
    <x v="35"/>
    <n v="4061"/>
    <x v="0"/>
    <n v="368"/>
    <n v="3"/>
    <n v="1"/>
    <n v="0"/>
  </r>
  <r>
    <x v="1"/>
    <s v="10/91 Cambridge Cl"/>
    <x v="35"/>
    <n v="4825"/>
    <x v="1"/>
    <n v="299"/>
    <n v="1"/>
    <n v="3"/>
    <n v="1"/>
  </r>
  <r>
    <x v="1"/>
    <s v="2/88 Glenquarie Pl"/>
    <x v="35"/>
    <n v="4825"/>
    <x v="1"/>
    <n v="429"/>
    <n v="3"/>
    <n v="1"/>
    <n v="0"/>
  </r>
  <r>
    <x v="1"/>
    <s v="20/98 Bernarra St"/>
    <x v="35"/>
    <n v="4825"/>
    <x v="1"/>
    <n v="252"/>
    <n v="2"/>
    <n v="1"/>
    <n v="2"/>
  </r>
  <r>
    <x v="1"/>
    <s v="23/73 Jirrima St"/>
    <x v="35"/>
    <n v="4825"/>
    <x v="1"/>
    <n v="794"/>
    <n v="3"/>
    <n v="2"/>
    <n v="1"/>
  </r>
  <r>
    <x v="0"/>
    <s v="1/12 Ebor St"/>
    <x v="36"/>
    <n v="4066"/>
    <x v="5"/>
    <n v="161"/>
    <n v="1"/>
    <n v="1"/>
    <n v="1"/>
  </r>
  <r>
    <x v="0"/>
    <s v="1/34 Morley St"/>
    <x v="36"/>
    <n v="4066"/>
    <x v="1"/>
    <n v="462"/>
    <n v="2"/>
    <n v="2"/>
    <n v="0"/>
  </r>
  <r>
    <x v="0"/>
    <s v="1/5 Scenic Dr"/>
    <x v="36"/>
    <n v="4066"/>
    <x v="1"/>
    <n v="355"/>
    <n v="2"/>
    <n v="2"/>
    <n v="0"/>
  </r>
  <r>
    <x v="0"/>
    <s v="1/67 Bowling La"/>
    <x v="36"/>
    <n v="4066"/>
    <x v="2"/>
    <n v="466"/>
    <n v="2"/>
    <n v="1"/>
    <n v="0"/>
  </r>
  <r>
    <x v="0"/>
    <s v="1/7 Thorpe St"/>
    <x v="36"/>
    <n v="4066"/>
    <x v="1"/>
    <n v="365"/>
    <n v="2"/>
    <n v="2"/>
    <n v="0"/>
  </r>
  <r>
    <x v="0"/>
    <s v="1/99 Brisbane St"/>
    <x v="36"/>
    <n v="4066"/>
    <x v="1"/>
    <n v="449"/>
    <n v="2"/>
    <n v="1"/>
    <n v="2"/>
  </r>
  <r>
    <x v="0"/>
    <s v="10 Kent St"/>
    <x v="36"/>
    <n v="4066"/>
    <x v="0"/>
    <n v="176"/>
    <n v="1"/>
    <n v="2"/>
    <n v="1"/>
  </r>
  <r>
    <x v="0"/>
    <s v="10/35 Gilrey St"/>
    <x v="36"/>
    <n v="4066"/>
    <x v="2"/>
    <n v="494"/>
    <n v="3"/>
    <n v="1"/>
    <n v="1"/>
  </r>
  <r>
    <x v="0"/>
    <s v="10/44 Cadell St"/>
    <x v="36"/>
    <n v="4066"/>
    <x v="1"/>
    <n v="434"/>
    <n v="1"/>
    <n v="2"/>
    <n v="2"/>
  </r>
  <r>
    <x v="0"/>
    <s v="10/95 Standring St"/>
    <x v="36"/>
    <n v="4066"/>
    <x v="1"/>
    <n v="510"/>
    <n v="3"/>
    <n v="2"/>
    <n v="2"/>
  </r>
  <r>
    <x v="0"/>
    <s v="10/99 Pictavia St"/>
    <x v="36"/>
    <n v="4066"/>
    <x v="3"/>
    <n v="244"/>
    <n v="0"/>
    <n v="1"/>
    <n v="1"/>
  </r>
  <r>
    <x v="0"/>
    <s v="11 Darley St"/>
    <x v="36"/>
    <n v="4066"/>
    <x v="0"/>
    <n v="636"/>
    <n v="3"/>
    <n v="1"/>
    <n v="1"/>
  </r>
  <r>
    <x v="0"/>
    <s v="11/22 Eldridge St"/>
    <x v="36"/>
    <n v="4066"/>
    <x v="1"/>
    <n v="474"/>
    <n v="2"/>
    <n v="2"/>
    <n v="1"/>
  </r>
  <r>
    <x v="0"/>
    <s v="11/83 Delungra St"/>
    <x v="36"/>
    <n v="4066"/>
    <x v="1"/>
    <n v="494"/>
    <n v="1"/>
    <n v="3"/>
    <n v="1"/>
  </r>
  <r>
    <x v="0"/>
    <s v="11/90 Paisley St"/>
    <x v="36"/>
    <n v="4066"/>
    <x v="1"/>
    <n v="434"/>
    <n v="2"/>
    <n v="2"/>
    <n v="1"/>
  </r>
  <r>
    <x v="0"/>
    <s v="11/95 Victoria Cr"/>
    <x v="36"/>
    <n v="4066"/>
    <x v="1"/>
    <n v="552"/>
    <n v="2"/>
    <n v="2"/>
    <n v="2"/>
  </r>
  <r>
    <x v="0"/>
    <s v="12/33 Land St"/>
    <x v="36"/>
    <n v="4066"/>
    <x v="1"/>
    <n v="398"/>
    <n v="1"/>
    <n v="1"/>
    <n v="2"/>
  </r>
  <r>
    <x v="0"/>
    <s v="12/38 Quinn St"/>
    <x v="36"/>
    <n v="4066"/>
    <x v="1"/>
    <n v="411"/>
    <n v="2"/>
    <n v="1"/>
    <n v="0"/>
  </r>
  <r>
    <x v="0"/>
    <s v="12/41 Kate St"/>
    <x v="36"/>
    <n v="4066"/>
    <x v="1"/>
    <n v="365"/>
    <n v="2"/>
    <n v="2"/>
    <n v="0"/>
  </r>
  <r>
    <x v="0"/>
    <s v="12/74 Josling St"/>
    <x v="36"/>
    <n v="4066"/>
    <x v="2"/>
    <n v="398"/>
    <n v="2"/>
    <n v="2"/>
    <n v="2"/>
  </r>
  <r>
    <x v="0"/>
    <s v="12/88 Horrocks St"/>
    <x v="36"/>
    <n v="4066"/>
    <x v="3"/>
    <n v="147"/>
    <n v="0"/>
    <n v="1"/>
    <n v="2"/>
  </r>
  <r>
    <x v="0"/>
    <s v="12/89 Glen Rd"/>
    <x v="36"/>
    <n v="4066"/>
    <x v="1"/>
    <n v="329"/>
    <n v="2"/>
    <n v="2"/>
    <n v="1"/>
  </r>
  <r>
    <x v="0"/>
    <s v="13/40 Kerr St"/>
    <x v="36"/>
    <n v="4066"/>
    <x v="1"/>
    <n v="574"/>
    <n v="2"/>
    <n v="3"/>
    <n v="2"/>
  </r>
  <r>
    <x v="0"/>
    <s v="13/42 Mount St"/>
    <x v="36"/>
    <n v="4066"/>
    <x v="1"/>
    <n v="325"/>
    <n v="2"/>
    <n v="3"/>
    <n v="1"/>
  </r>
  <r>
    <x v="0"/>
    <s v="13/72 Sherwood Rd"/>
    <x v="36"/>
    <n v="4066"/>
    <x v="1"/>
    <n v="170"/>
    <n v="3"/>
    <n v="2"/>
    <n v="1"/>
  </r>
  <r>
    <x v="0"/>
    <s v="13/98 Burns Rd"/>
    <x v="36"/>
    <n v="4066"/>
    <x v="1"/>
    <n v="557"/>
    <n v="3"/>
    <n v="2"/>
    <n v="0"/>
  </r>
  <r>
    <x v="0"/>
    <s v="14/11 Norwood St"/>
    <x v="36"/>
    <n v="4066"/>
    <x v="1"/>
    <n v="408"/>
    <n v="2"/>
    <n v="3"/>
    <n v="2"/>
  </r>
  <r>
    <x v="0"/>
    <s v="14/12 Earle La"/>
    <x v="36"/>
    <n v="4066"/>
    <x v="1"/>
    <n v="469"/>
    <n v="3"/>
    <n v="1"/>
    <n v="0"/>
  </r>
  <r>
    <x v="0"/>
    <s v="14/17 Birdwood Tce"/>
    <x v="36"/>
    <n v="4066"/>
    <x v="1"/>
    <n v="456"/>
    <n v="2"/>
    <n v="1"/>
    <n v="2"/>
  </r>
  <r>
    <x v="0"/>
    <s v="14/34 Richer St"/>
    <x v="36"/>
    <n v="4066"/>
    <x v="1"/>
    <n v="743"/>
    <n v="1"/>
    <n v="3"/>
    <n v="1"/>
  </r>
  <r>
    <x v="0"/>
    <s v="14/64 Maraket St"/>
    <x v="36"/>
    <n v="4066"/>
    <x v="1"/>
    <n v="466"/>
    <n v="2"/>
    <n v="2"/>
    <n v="0"/>
  </r>
  <r>
    <x v="0"/>
    <s v="14/66 Ballara La"/>
    <x v="36"/>
    <n v="4066"/>
    <x v="1"/>
    <n v="486"/>
    <n v="3"/>
    <n v="1"/>
    <n v="2"/>
  </r>
  <r>
    <x v="0"/>
    <s v="15/25 Elizabeth St"/>
    <x v="36"/>
    <n v="4066"/>
    <x v="1"/>
    <n v="357"/>
    <n v="2"/>
    <n v="1"/>
    <n v="0"/>
  </r>
  <r>
    <x v="0"/>
    <s v="15/81 Mt Coot Tha Rd"/>
    <x v="36"/>
    <n v="4066"/>
    <x v="1"/>
    <n v="149"/>
    <n v="1"/>
    <n v="2"/>
    <n v="0"/>
  </r>
  <r>
    <x v="0"/>
    <s v="15/89 Devon St"/>
    <x v="36"/>
    <n v="4066"/>
    <x v="1"/>
    <n v="472"/>
    <n v="3"/>
    <n v="1"/>
    <n v="2"/>
  </r>
  <r>
    <x v="0"/>
    <s v="16/1 Annerley St"/>
    <x v="36"/>
    <n v="4066"/>
    <x v="1"/>
    <n v="365"/>
    <n v="2"/>
    <n v="2"/>
    <n v="1"/>
  </r>
  <r>
    <x v="0"/>
    <s v="16/10 Gailey Rd"/>
    <x v="36"/>
    <n v="4066"/>
    <x v="1"/>
    <n v="290"/>
    <n v="1"/>
    <n v="1"/>
    <n v="2"/>
  </r>
  <r>
    <x v="0"/>
    <s v="16/33 Market St"/>
    <x v="36"/>
    <n v="4066"/>
    <x v="2"/>
    <n v="669"/>
    <n v="3"/>
    <n v="1"/>
    <n v="0"/>
  </r>
  <r>
    <x v="0"/>
    <s v="16/43 High St"/>
    <x v="36"/>
    <n v="4066"/>
    <x v="1"/>
    <n v="301"/>
    <n v="2"/>
    <n v="2"/>
    <n v="0"/>
  </r>
  <r>
    <x v="0"/>
    <s v="16/56 Palmer St"/>
    <x v="36"/>
    <n v="4066"/>
    <x v="1"/>
    <n v="389"/>
    <n v="1"/>
    <n v="1"/>
    <n v="2"/>
  </r>
  <r>
    <x v="0"/>
    <s v="16/59 Ascog Tce"/>
    <x v="36"/>
    <n v="4066"/>
    <x v="1"/>
    <n v="392"/>
    <n v="2"/>
    <n v="3"/>
    <n v="2"/>
  </r>
  <r>
    <x v="0"/>
    <s v="17 Keltie St"/>
    <x v="36"/>
    <n v="4066"/>
    <x v="0"/>
    <n v="769"/>
    <n v="0"/>
    <n v="3"/>
    <n v="0"/>
  </r>
  <r>
    <x v="0"/>
    <s v="17/11 Eton St"/>
    <x v="36"/>
    <n v="4066"/>
    <x v="1"/>
    <n v="490"/>
    <n v="2"/>
    <n v="3"/>
    <n v="1"/>
  </r>
  <r>
    <x v="0"/>
    <s v="17/40 Kapunda St"/>
    <x v="36"/>
    <n v="4066"/>
    <x v="1"/>
    <n v="320"/>
    <n v="1"/>
    <n v="2"/>
    <n v="1"/>
  </r>
  <r>
    <x v="0"/>
    <s v="17/53 Holmes St"/>
    <x v="36"/>
    <n v="4066"/>
    <x v="1"/>
    <n v="427"/>
    <n v="2"/>
    <n v="3"/>
    <n v="1"/>
  </r>
  <r>
    <x v="0"/>
    <s v="18/17 Coram La"/>
    <x v="36"/>
    <n v="4066"/>
    <x v="1"/>
    <n v="276"/>
    <n v="1"/>
    <n v="3"/>
    <n v="2"/>
  </r>
  <r>
    <x v="0"/>
    <s v="18/24 Patrick La"/>
    <x v="36"/>
    <n v="4066"/>
    <x v="1"/>
    <n v="275"/>
    <n v="2"/>
    <n v="3"/>
    <n v="1"/>
  </r>
  <r>
    <x v="0"/>
    <s v="18/30 Maryvale St"/>
    <x v="36"/>
    <n v="4066"/>
    <x v="1"/>
    <n v="378"/>
    <n v="2"/>
    <n v="2"/>
    <n v="1"/>
  </r>
  <r>
    <x v="0"/>
    <s v="18/39 Moggill Rd"/>
    <x v="36"/>
    <n v="4066"/>
    <x v="1"/>
    <n v="592"/>
    <n v="2"/>
    <n v="1"/>
    <n v="1"/>
  </r>
  <r>
    <x v="0"/>
    <s v="18/40 Orchard St"/>
    <x v="36"/>
    <n v="4066"/>
    <x v="1"/>
    <n v="542"/>
    <n v="2"/>
    <n v="2"/>
    <n v="0"/>
  </r>
  <r>
    <x v="0"/>
    <s v="18/44 Moggill Rd"/>
    <x v="36"/>
    <n v="4066"/>
    <x v="1"/>
    <n v="450"/>
    <n v="2"/>
    <n v="2"/>
    <n v="2"/>
  </r>
  <r>
    <x v="0"/>
    <s v="18/9 Bayliss St"/>
    <x v="36"/>
    <n v="4066"/>
    <x v="2"/>
    <n v="572"/>
    <n v="3"/>
    <n v="2"/>
    <n v="2"/>
  </r>
  <r>
    <x v="0"/>
    <s v="19/11 Oxford Rd"/>
    <x v="36"/>
    <n v="4066"/>
    <x v="1"/>
    <n v="501"/>
    <n v="2"/>
    <n v="1"/>
    <n v="1"/>
  </r>
  <r>
    <x v="0"/>
    <s v="19/80 Water St"/>
    <x v="36"/>
    <n v="4066"/>
    <x v="1"/>
    <n v="256"/>
    <n v="0"/>
    <n v="1"/>
    <n v="1"/>
  </r>
  <r>
    <x v="0"/>
    <s v="2/3 Dempster St"/>
    <x v="36"/>
    <n v="4066"/>
    <x v="1"/>
    <n v="444"/>
    <n v="2"/>
    <n v="1"/>
    <n v="0"/>
  </r>
  <r>
    <x v="0"/>
    <s v="2/53 Curlew St"/>
    <x v="36"/>
    <n v="4066"/>
    <x v="1"/>
    <n v="391"/>
    <n v="2"/>
    <n v="3"/>
    <n v="1"/>
  </r>
  <r>
    <x v="0"/>
    <s v="2/64 Gilrey St"/>
    <x v="36"/>
    <n v="4066"/>
    <x v="1"/>
    <n v="531"/>
    <n v="3"/>
    <n v="1"/>
    <n v="1"/>
  </r>
  <r>
    <x v="0"/>
    <s v="2/66 Golding St"/>
    <x v="36"/>
    <n v="4066"/>
    <x v="1"/>
    <n v="452"/>
    <n v="2"/>
    <n v="1"/>
    <n v="1"/>
  </r>
  <r>
    <x v="0"/>
    <s v="2/84 Milton Rd"/>
    <x v="36"/>
    <n v="4066"/>
    <x v="1"/>
    <n v="341"/>
    <n v="2"/>
    <n v="2"/>
    <n v="0"/>
  </r>
  <r>
    <x v="0"/>
    <s v="2/99 Explorer St"/>
    <x v="36"/>
    <n v="4066"/>
    <x v="1"/>
    <n v="472"/>
    <n v="2"/>
    <n v="2"/>
    <n v="0"/>
  </r>
  <r>
    <x v="0"/>
    <s v="20/58 Pioneer St"/>
    <x v="36"/>
    <n v="4066"/>
    <x v="1"/>
    <n v="557"/>
    <n v="2"/>
    <n v="2"/>
    <n v="1"/>
  </r>
  <r>
    <x v="0"/>
    <s v="21/17 Ventnor St"/>
    <x v="36"/>
    <n v="4066"/>
    <x v="1"/>
    <n v="298"/>
    <n v="2"/>
    <n v="2"/>
    <n v="1"/>
  </r>
  <r>
    <x v="0"/>
    <s v="21/68 Landsborough Tce"/>
    <x v="36"/>
    <n v="4066"/>
    <x v="1"/>
    <n v="452"/>
    <n v="2"/>
    <n v="1"/>
    <n v="1"/>
  </r>
  <r>
    <x v="0"/>
    <s v="21/98 Augustus St"/>
    <x v="36"/>
    <n v="4066"/>
    <x v="1"/>
    <n v="397"/>
    <n v="2"/>
    <n v="3"/>
    <n v="0"/>
  </r>
  <r>
    <x v="0"/>
    <s v="22/10 Ivy St"/>
    <x v="36"/>
    <n v="4066"/>
    <x v="1"/>
    <n v="262"/>
    <n v="3"/>
    <n v="2"/>
    <n v="2"/>
  </r>
  <r>
    <x v="0"/>
    <s v="22/37 Victoria Cr"/>
    <x v="36"/>
    <n v="4066"/>
    <x v="1"/>
    <n v="458"/>
    <n v="0"/>
    <n v="3"/>
    <n v="1"/>
  </r>
  <r>
    <x v="0"/>
    <s v="22/56 Clayton La"/>
    <x v="36"/>
    <n v="4066"/>
    <x v="1"/>
    <n v="546"/>
    <n v="2"/>
    <n v="1"/>
    <n v="2"/>
  </r>
  <r>
    <x v="0"/>
    <s v="22/9 Grove St"/>
    <x v="36"/>
    <n v="4066"/>
    <x v="2"/>
    <n v="411"/>
    <n v="2"/>
    <n v="3"/>
    <n v="1"/>
  </r>
  <r>
    <x v="0"/>
    <s v="22/92 Little Maryvale St"/>
    <x v="36"/>
    <n v="4066"/>
    <x v="1"/>
    <n v="475"/>
    <n v="2"/>
    <n v="3"/>
    <n v="1"/>
  </r>
  <r>
    <x v="0"/>
    <s v="22/94 Booth St"/>
    <x v="36"/>
    <n v="4066"/>
    <x v="1"/>
    <n v="292"/>
    <n v="1"/>
    <n v="1"/>
    <n v="2"/>
  </r>
  <r>
    <x v="0"/>
    <s v="23/19 Warrawee St"/>
    <x v="36"/>
    <n v="4066"/>
    <x v="1"/>
    <n v="205"/>
    <n v="2"/>
    <n v="2"/>
    <n v="0"/>
  </r>
  <r>
    <x v="0"/>
    <s v="23/28 Sussex St"/>
    <x v="36"/>
    <n v="4066"/>
    <x v="1"/>
    <n v="504"/>
    <n v="0"/>
    <n v="2"/>
    <n v="0"/>
  </r>
  <r>
    <x v="0"/>
    <s v="23/54 Musgrave St"/>
    <x v="36"/>
    <n v="4066"/>
    <x v="3"/>
    <n v="153"/>
    <n v="1"/>
    <n v="3"/>
    <n v="0"/>
  </r>
  <r>
    <x v="0"/>
    <s v="23/82 Fewings St"/>
    <x v="36"/>
    <n v="4066"/>
    <x v="1"/>
    <n v="377"/>
    <n v="2"/>
    <n v="1"/>
    <n v="1"/>
  </r>
  <r>
    <x v="0"/>
    <s v="24/13 Dovercourt Rd"/>
    <x v="36"/>
    <n v="4066"/>
    <x v="1"/>
    <n v="417"/>
    <n v="2"/>
    <n v="2"/>
    <n v="0"/>
  </r>
  <r>
    <x v="0"/>
    <s v="24/33 Emerson St"/>
    <x v="36"/>
    <n v="4066"/>
    <x v="2"/>
    <n v="456"/>
    <n v="3"/>
    <n v="1"/>
    <n v="1"/>
  </r>
  <r>
    <x v="0"/>
    <s v="24/45 Holland St"/>
    <x v="36"/>
    <n v="4066"/>
    <x v="1"/>
    <n v="349"/>
    <n v="1"/>
    <n v="2"/>
    <n v="0"/>
  </r>
  <r>
    <x v="0"/>
    <s v="24/72 Eskmount Dr"/>
    <x v="36"/>
    <n v="4066"/>
    <x v="1"/>
    <n v="310"/>
    <n v="2"/>
    <n v="3"/>
    <n v="1"/>
  </r>
  <r>
    <x v="0"/>
    <s v="24/74 Okeden St"/>
    <x v="36"/>
    <n v="4066"/>
    <x v="2"/>
    <n v="600"/>
    <n v="3"/>
    <n v="1"/>
    <n v="2"/>
  </r>
  <r>
    <x v="0"/>
    <s v="24/75 Rouen Rd"/>
    <x v="36"/>
    <n v="4066"/>
    <x v="1"/>
    <n v="262"/>
    <n v="2"/>
    <n v="1"/>
    <n v="2"/>
  </r>
  <r>
    <x v="0"/>
    <s v="24/81 Grove Cr"/>
    <x v="36"/>
    <n v="4066"/>
    <x v="1"/>
    <n v="486"/>
    <n v="2"/>
    <n v="1"/>
    <n v="0"/>
  </r>
  <r>
    <x v="0"/>
    <s v="28 Bywong St"/>
    <x v="36"/>
    <n v="4066"/>
    <x v="0"/>
    <n v="574"/>
    <n v="3"/>
    <n v="1"/>
    <n v="2"/>
  </r>
  <r>
    <x v="0"/>
    <s v="3/11 Frederick St"/>
    <x v="36"/>
    <n v="4066"/>
    <x v="1"/>
    <n v="177"/>
    <n v="2"/>
    <n v="2"/>
    <n v="0"/>
  </r>
  <r>
    <x v="0"/>
    <s v="3/14 Mayne St"/>
    <x v="36"/>
    <n v="4066"/>
    <x v="1"/>
    <n v="318"/>
    <n v="2"/>
    <n v="2"/>
    <n v="2"/>
  </r>
  <r>
    <x v="0"/>
    <s v="3/28 Couldrey St"/>
    <x v="36"/>
    <n v="4066"/>
    <x v="1"/>
    <n v="442"/>
    <n v="2"/>
    <n v="3"/>
    <n v="0"/>
  </r>
  <r>
    <x v="0"/>
    <s v="3/38 Bent St"/>
    <x v="36"/>
    <n v="4066"/>
    <x v="1"/>
    <n v="377"/>
    <n v="2"/>
    <n v="2"/>
    <n v="0"/>
  </r>
  <r>
    <x v="0"/>
    <s v="3/41 Soudan St"/>
    <x v="36"/>
    <n v="4066"/>
    <x v="1"/>
    <n v="436"/>
    <n v="2"/>
    <n v="3"/>
    <n v="2"/>
  </r>
  <r>
    <x v="0"/>
    <s v="3/43 Camp St"/>
    <x v="36"/>
    <n v="4066"/>
    <x v="5"/>
    <n v="155"/>
    <n v="1"/>
    <n v="2"/>
    <n v="1"/>
  </r>
  <r>
    <x v="0"/>
    <s v="3/86 Macdonnell St"/>
    <x v="36"/>
    <n v="4066"/>
    <x v="1"/>
    <n v="364"/>
    <n v="2"/>
    <n v="2"/>
    <n v="2"/>
  </r>
  <r>
    <x v="0"/>
    <s v="34 Glenny St"/>
    <x v="36"/>
    <n v="4066"/>
    <x v="0"/>
    <n v="646"/>
    <n v="3"/>
    <n v="1"/>
    <n v="1"/>
  </r>
  <r>
    <x v="0"/>
    <s v="35 Bates La"/>
    <x v="36"/>
    <n v="4066"/>
    <x v="0"/>
    <n v="641"/>
    <n v="4"/>
    <n v="1"/>
    <n v="0"/>
  </r>
  <r>
    <x v="0"/>
    <s v="38 Campbell St"/>
    <x v="36"/>
    <n v="4066"/>
    <x v="0"/>
    <n v="697"/>
    <n v="4"/>
    <n v="2"/>
    <n v="1"/>
  </r>
  <r>
    <x v="0"/>
    <s v="38 St Osyth St"/>
    <x v="36"/>
    <n v="4066"/>
    <x v="0"/>
    <n v="578"/>
    <n v="3"/>
    <n v="2"/>
    <n v="2"/>
  </r>
  <r>
    <x v="0"/>
    <s v="38 Terrace St"/>
    <x v="36"/>
    <n v="4066"/>
    <x v="0"/>
    <n v="1008"/>
    <n v="2"/>
    <n v="1"/>
    <n v="1"/>
  </r>
  <r>
    <x v="0"/>
    <s v="4/35 Cross St"/>
    <x v="36"/>
    <n v="4066"/>
    <x v="1"/>
    <n v="310"/>
    <n v="2"/>
    <n v="3"/>
    <n v="2"/>
  </r>
  <r>
    <x v="0"/>
    <s v="4/38 Ada St"/>
    <x v="36"/>
    <n v="4066"/>
    <x v="1"/>
    <n v="341"/>
    <n v="2"/>
    <n v="1"/>
    <n v="0"/>
  </r>
  <r>
    <x v="0"/>
    <s v="4/68 Aston St"/>
    <x v="36"/>
    <n v="4066"/>
    <x v="1"/>
    <n v="340"/>
    <n v="1"/>
    <n v="2"/>
    <n v="0"/>
  </r>
  <r>
    <x v="0"/>
    <s v="4/7 Dacre St"/>
    <x v="36"/>
    <n v="4066"/>
    <x v="1"/>
    <n v="409"/>
    <n v="1"/>
    <n v="1"/>
    <n v="2"/>
  </r>
  <r>
    <x v="0"/>
    <s v="4/70 Lissner St"/>
    <x v="36"/>
    <n v="4066"/>
    <x v="1"/>
    <n v="270"/>
    <n v="1"/>
    <n v="1"/>
    <n v="2"/>
  </r>
  <r>
    <x v="0"/>
    <s v="46 Herbert St"/>
    <x v="36"/>
    <n v="4066"/>
    <x v="0"/>
    <n v="344"/>
    <n v="3"/>
    <n v="1"/>
    <n v="0"/>
  </r>
  <r>
    <x v="0"/>
    <s v="46 Siemon St"/>
    <x v="36"/>
    <n v="4066"/>
    <x v="0"/>
    <n v="825"/>
    <n v="7"/>
    <n v="1"/>
    <n v="0"/>
  </r>
  <r>
    <x v="0"/>
    <s v="5/100 Brixton St"/>
    <x v="36"/>
    <n v="4066"/>
    <x v="1"/>
    <n v="347"/>
    <n v="2"/>
    <n v="1"/>
    <n v="1"/>
  </r>
  <r>
    <x v="0"/>
    <s v="5/24 Sylvan Rd"/>
    <x v="36"/>
    <n v="4066"/>
    <x v="1"/>
    <n v="309"/>
    <n v="1"/>
    <n v="1"/>
    <n v="1"/>
  </r>
  <r>
    <x v="0"/>
    <s v="5/45 Gregory St"/>
    <x v="36"/>
    <n v="4066"/>
    <x v="5"/>
    <n v="127"/>
    <n v="1"/>
    <n v="1"/>
    <n v="1"/>
  </r>
  <r>
    <x v="0"/>
    <s v="5/72 Kensington Tce"/>
    <x v="36"/>
    <n v="4066"/>
    <x v="2"/>
    <n v="763"/>
    <n v="3"/>
    <n v="2"/>
    <n v="0"/>
  </r>
  <r>
    <x v="0"/>
    <s v="5/75 Lodge St"/>
    <x v="36"/>
    <n v="4066"/>
    <x v="1"/>
    <n v="397"/>
    <n v="2"/>
    <n v="2"/>
    <n v="2"/>
  </r>
  <r>
    <x v="0"/>
    <s v="5/81 Harwood St"/>
    <x v="36"/>
    <n v="4066"/>
    <x v="1"/>
    <n v="424"/>
    <n v="2"/>
    <n v="2"/>
    <n v="2"/>
  </r>
  <r>
    <x v="0"/>
    <s v="5/81 Sleath St"/>
    <x v="36"/>
    <n v="4066"/>
    <x v="1"/>
    <n v="520"/>
    <n v="2"/>
    <n v="2"/>
    <n v="1"/>
  </r>
  <r>
    <x v="0"/>
    <s v="6/11 Purkiss St"/>
    <x v="36"/>
    <n v="4066"/>
    <x v="1"/>
    <n v="448"/>
    <n v="2"/>
    <n v="2"/>
    <n v="1"/>
  </r>
  <r>
    <x v="0"/>
    <s v="6/42 Duke St"/>
    <x v="36"/>
    <n v="4066"/>
    <x v="1"/>
    <n v="291"/>
    <n v="2"/>
    <n v="2"/>
    <n v="0"/>
  </r>
  <r>
    <x v="0"/>
    <s v="6/59 Walter St"/>
    <x v="36"/>
    <n v="4066"/>
    <x v="1"/>
    <n v="344"/>
    <n v="2"/>
    <n v="2"/>
    <n v="2"/>
  </r>
  <r>
    <x v="0"/>
    <s v="60 Depper St"/>
    <x v="36"/>
    <n v="4066"/>
    <x v="0"/>
    <n v="473"/>
    <n v="2"/>
    <n v="3"/>
    <n v="0"/>
  </r>
  <r>
    <x v="0"/>
    <s v="60 Jephson St"/>
    <x v="36"/>
    <n v="4066"/>
    <x v="0"/>
    <n v="357"/>
    <n v="2"/>
    <n v="2"/>
    <n v="0"/>
  </r>
  <r>
    <x v="0"/>
    <s v="66 Darley St"/>
    <x v="36"/>
    <n v="4066"/>
    <x v="0"/>
    <n v="430"/>
    <n v="3"/>
    <n v="1"/>
    <n v="2"/>
  </r>
  <r>
    <x v="0"/>
    <s v="68 Exmouth St"/>
    <x v="36"/>
    <n v="4066"/>
    <x v="0"/>
    <n v="730"/>
    <n v="4"/>
    <n v="2"/>
    <n v="2"/>
  </r>
  <r>
    <x v="0"/>
    <s v="7/29 Rose Tce"/>
    <x v="36"/>
    <n v="4066"/>
    <x v="2"/>
    <n v="368"/>
    <n v="2"/>
    <n v="2"/>
    <n v="2"/>
  </r>
  <r>
    <x v="0"/>
    <s v="7/48 Bennett St"/>
    <x v="36"/>
    <n v="4066"/>
    <x v="1"/>
    <n v="406"/>
    <n v="2"/>
    <n v="2"/>
    <n v="2"/>
  </r>
  <r>
    <x v="0"/>
    <s v="7/75 Benson St"/>
    <x v="36"/>
    <n v="4066"/>
    <x v="2"/>
    <n v="604"/>
    <n v="4"/>
    <n v="1"/>
    <n v="2"/>
  </r>
  <r>
    <x v="0"/>
    <s v="7/92 Gower St"/>
    <x v="36"/>
    <n v="4066"/>
    <x v="1"/>
    <n v="599"/>
    <n v="3"/>
    <n v="1"/>
    <n v="0"/>
  </r>
  <r>
    <x v="0"/>
    <s v="7/93 Essex St"/>
    <x v="36"/>
    <n v="4066"/>
    <x v="1"/>
    <n v="470"/>
    <n v="1"/>
    <n v="3"/>
    <n v="0"/>
  </r>
  <r>
    <x v="0"/>
    <s v="74 Stuartholme Rd"/>
    <x v="36"/>
    <n v="4066"/>
    <x v="0"/>
    <n v="446"/>
    <n v="4"/>
    <n v="2"/>
    <n v="0"/>
  </r>
  <r>
    <x v="0"/>
    <s v="8/39 Croydon St"/>
    <x v="36"/>
    <n v="4066"/>
    <x v="1"/>
    <n v="290"/>
    <n v="2"/>
    <n v="2"/>
    <n v="2"/>
  </r>
  <r>
    <x v="0"/>
    <s v="8/44 Archer St"/>
    <x v="36"/>
    <n v="4066"/>
    <x v="1"/>
    <n v="355"/>
    <n v="2"/>
    <n v="2"/>
    <n v="1"/>
  </r>
  <r>
    <x v="0"/>
    <s v="8/82 Sir Samuel Griffith Dr"/>
    <x v="36"/>
    <n v="4066"/>
    <x v="1"/>
    <n v="653"/>
    <n v="3"/>
    <n v="1"/>
    <n v="2"/>
  </r>
  <r>
    <x v="0"/>
    <s v="82 Vera St"/>
    <x v="36"/>
    <n v="4066"/>
    <x v="0"/>
    <n v="806"/>
    <n v="0"/>
    <n v="3"/>
    <n v="1"/>
  </r>
  <r>
    <x v="0"/>
    <s v="85 Dean St"/>
    <x v="36"/>
    <n v="4066"/>
    <x v="0"/>
    <n v="503"/>
    <n v="3"/>
    <n v="1"/>
    <n v="0"/>
  </r>
  <r>
    <x v="0"/>
    <s v="87 Miskin St"/>
    <x v="36"/>
    <n v="4066"/>
    <x v="0"/>
    <n v="659"/>
    <n v="4"/>
    <n v="1"/>
    <n v="0"/>
  </r>
  <r>
    <x v="0"/>
    <s v="9/17 Ennever St"/>
    <x v="36"/>
    <n v="4066"/>
    <x v="1"/>
    <n v="583"/>
    <n v="3"/>
    <n v="1"/>
    <n v="2"/>
  </r>
  <r>
    <x v="0"/>
    <s v="9/2 Broseley Rd"/>
    <x v="36"/>
    <n v="4066"/>
    <x v="1"/>
    <n v="361"/>
    <n v="2"/>
    <n v="2"/>
    <n v="2"/>
  </r>
  <r>
    <x v="0"/>
    <s v="9/6 Mcgrath St"/>
    <x v="36"/>
    <n v="4066"/>
    <x v="2"/>
    <n v="393"/>
    <n v="1"/>
    <n v="1"/>
    <n v="2"/>
  </r>
  <r>
    <x v="0"/>
    <s v="9/86 Valentine St"/>
    <x v="36"/>
    <n v="4066"/>
    <x v="1"/>
    <n v="493"/>
    <n v="2"/>
    <n v="3"/>
    <n v="0"/>
  </r>
  <r>
    <x v="0"/>
    <s v="9/93 Coronation Dr"/>
    <x v="36"/>
    <n v="4066"/>
    <x v="1"/>
    <n v="431"/>
    <n v="1"/>
    <n v="3"/>
    <n v="0"/>
  </r>
  <r>
    <x v="4"/>
    <s v="1 Lindsay Wy"/>
    <x v="37"/>
    <n v="4069"/>
    <x v="0"/>
    <n v="504"/>
    <n v="3"/>
    <n v="1"/>
    <n v="1"/>
  </r>
  <r>
    <x v="4"/>
    <s v="27 Roberts Ct"/>
    <x v="37"/>
    <n v="4069"/>
    <x v="0"/>
    <n v="581"/>
    <n v="6"/>
    <n v="1"/>
    <n v="2"/>
  </r>
  <r>
    <x v="4"/>
    <s v="95 Whiteley Cl"/>
    <x v="37"/>
    <n v="4069"/>
    <x v="0"/>
    <n v="376"/>
    <n v="3"/>
    <n v="2"/>
    <n v="2"/>
  </r>
  <r>
    <x v="1"/>
    <s v="13 Nyngarie Pl"/>
    <x v="38"/>
    <n v="4055"/>
    <x v="0"/>
    <n v="509"/>
    <n v="4"/>
    <n v="2"/>
    <n v="0"/>
  </r>
  <r>
    <x v="1"/>
    <s v="20 West Upper Kedron Rd"/>
    <x v="38"/>
    <n v="4055"/>
    <x v="0"/>
    <n v="661"/>
    <n v="4"/>
    <n v="2"/>
    <n v="0"/>
  </r>
  <r>
    <x v="1"/>
    <s v="23/86 Honeybee Pl"/>
    <x v="38"/>
    <n v="4055"/>
    <x v="1"/>
    <n v="416"/>
    <n v="2"/>
    <n v="1"/>
    <n v="2"/>
  </r>
  <r>
    <x v="1"/>
    <s v="28 Highbury Pl"/>
    <x v="38"/>
    <n v="4055"/>
    <x v="0"/>
    <n v="565"/>
    <n v="4"/>
    <n v="1"/>
    <n v="0"/>
  </r>
  <r>
    <x v="1"/>
    <s v="29 Ord Rd"/>
    <x v="38"/>
    <n v="4055"/>
    <x v="0"/>
    <n v="447"/>
    <n v="0"/>
    <n v="3"/>
    <n v="1"/>
  </r>
  <r>
    <x v="1"/>
    <s v="50 Dundee Pl"/>
    <x v="38"/>
    <n v="4055"/>
    <x v="0"/>
    <n v="609"/>
    <n v="4"/>
    <n v="2"/>
    <n v="1"/>
  </r>
  <r>
    <x v="1"/>
    <s v="8 Skye Pl"/>
    <x v="38"/>
    <n v="4055"/>
    <x v="0"/>
    <n v="610"/>
    <n v="4"/>
    <n v="2"/>
    <n v="1"/>
  </r>
  <r>
    <x v="1"/>
    <s v="87 Ascent St"/>
    <x v="38"/>
    <n v="4055"/>
    <x v="0"/>
    <n v="674"/>
    <n v="4"/>
    <n v="1"/>
    <n v="2"/>
  </r>
  <r>
    <x v="4"/>
    <s v="39 Urmia Cl"/>
    <x v="39"/>
    <n v="4074"/>
    <x v="0"/>
    <n v="496"/>
    <n v="5"/>
    <n v="1"/>
    <n v="1"/>
  </r>
  <r>
    <x v="4"/>
    <s v="49 Tebera St"/>
    <x v="39"/>
    <n v="4074"/>
    <x v="0"/>
    <n v="473"/>
    <n v="4"/>
    <n v="2"/>
    <n v="1"/>
  </r>
  <r>
    <x v="4"/>
    <s v="59 Tennent St"/>
    <x v="39"/>
    <n v="4074"/>
    <x v="0"/>
    <n v="629"/>
    <n v="4"/>
    <n v="2"/>
    <n v="2"/>
  </r>
  <r>
    <x v="4"/>
    <s v="64 Ballard Pl"/>
    <x v="39"/>
    <n v="4074"/>
    <x v="0"/>
    <n v="646"/>
    <n v="5"/>
    <n v="1"/>
    <n v="1"/>
  </r>
  <r>
    <x v="4"/>
    <s v="74 Maribor St"/>
    <x v="39"/>
    <n v="4074"/>
    <x v="0"/>
    <n v="668"/>
    <n v="4"/>
    <n v="1"/>
    <n v="2"/>
  </r>
  <r>
    <x v="4"/>
    <s v="75 Timaru Cl"/>
    <x v="39"/>
    <n v="4074"/>
    <x v="0"/>
    <n v="469"/>
    <n v="3"/>
    <n v="1"/>
    <n v="2"/>
  </r>
  <r>
    <x v="4"/>
    <s v="85 Tabor St"/>
    <x v="39"/>
    <n v="4074"/>
    <x v="0"/>
    <n v="598"/>
    <n v="4"/>
    <n v="1"/>
    <n v="1"/>
  </r>
  <r>
    <x v="4"/>
    <s v="9 Bellambi Pl"/>
    <x v="39"/>
    <n v="4074"/>
    <x v="0"/>
    <n v="809"/>
    <n v="5"/>
    <n v="1"/>
    <n v="1"/>
  </r>
  <r>
    <x v="0"/>
    <s v="21/12 Carawa St"/>
    <x v="33"/>
    <n v="4067"/>
    <x v="3"/>
    <n v="310"/>
    <n v="1"/>
    <n v="2"/>
    <n v="1"/>
  </r>
  <r>
    <x v="0"/>
    <s v="5/45 Warren St"/>
    <x v="33"/>
    <n v="4067"/>
    <x v="1"/>
    <n v="440"/>
    <n v="2"/>
    <n v="1"/>
    <n v="0"/>
  </r>
  <r>
    <x v="0"/>
    <s v="7/88 Hiron St"/>
    <x v="33"/>
    <n v="4067"/>
    <x v="5"/>
    <n v="525"/>
    <n v="1"/>
    <n v="1"/>
    <n v="1"/>
  </r>
  <r>
    <x v="0"/>
    <s v="10/33 Austral St"/>
    <x v="33"/>
    <n v="4067"/>
    <x v="3"/>
    <n v="280"/>
    <n v="0"/>
    <n v="2"/>
    <n v="0"/>
  </r>
  <r>
    <x v="0"/>
    <s v="11 Carmody Rd"/>
    <x v="33"/>
    <n v="4067"/>
    <x v="0"/>
    <n v="260"/>
    <n v="3"/>
    <n v="2"/>
    <n v="2"/>
  </r>
  <r>
    <x v="0"/>
    <s v="18/77 Blair Dr"/>
    <x v="33"/>
    <n v="4067"/>
    <x v="3"/>
    <n v="350"/>
    <n v="2"/>
    <n v="1"/>
    <n v="1"/>
  </r>
  <r>
    <x v="0"/>
    <s v="14/55 Dell Rd"/>
    <x v="33"/>
    <n v="4067"/>
    <x v="1"/>
    <n v="470"/>
    <n v="2"/>
    <n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519F46-2DBD-4467-84F7-27FBA5767931}" name="PivotTable2" cacheId="0" applyNumberFormats="0" applyBorderFormats="0" applyFontFormats="0" applyPatternFormats="0" applyAlignmentFormats="0" applyWidthHeightFormats="1" dataCaption="Values" tag="c27d7f84-d8fa-4b51-88ae-386947c7a1bc" updatedVersion="8" minRefreshableVersion="3" useAutoFormatting="1" subtotalHiddenItems="1" itemPrintTitles="1" createdVersion="5" indent="0" outline="1" outlineData="1" multipleFieldFilters="0" chartFormat="12" rowHeaderCaption="Location">
  <location ref="B3:C9"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Annual Rent Paid Received" fld="0" baseField="0" baseItem="0" numFmtId="176"/>
  </dataFields>
  <formats count="7">
    <format dxfId="118">
      <pivotArea outline="0" collapsedLevelsAreSubtotals="1" fieldPosition="0"/>
    </format>
    <format dxfId="117">
      <pivotArea type="all" dataOnly="0" outline="0" fieldPosition="0"/>
    </format>
    <format dxfId="116">
      <pivotArea outline="0" collapsedLevelsAreSubtotals="1" fieldPosition="0"/>
    </format>
    <format dxfId="115">
      <pivotArea field="1" type="button" dataOnly="0" labelOnly="1" outline="0" axis="axisRow" fieldPosition="0"/>
    </format>
    <format dxfId="114">
      <pivotArea dataOnly="0" labelOnly="1" fieldPosition="0">
        <references count="1">
          <reference field="1" count="0"/>
        </references>
      </pivotArea>
    </format>
    <format dxfId="113">
      <pivotArea dataOnly="0" labelOnly="1" grandRow="1" outline="0" fieldPosition="0"/>
    </format>
    <format dxfId="112">
      <pivotArea dataOnly="0" labelOnly="1" outline="0" axis="axisValues" fieldPosition="0"/>
    </format>
  </formats>
  <chartFormats count="6">
    <chartFormat chart="10" format="1"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 count="1" selected="0">
            <x v="0"/>
          </reference>
        </references>
      </pivotArea>
    </chartFormat>
    <chartFormat chart="10" format="8">
      <pivotArea type="data" outline="0" fieldPosition="0">
        <references count="2">
          <reference field="4294967294" count="1" selected="0">
            <x v="0"/>
          </reference>
          <reference field="1" count="1" selected="0">
            <x v="1"/>
          </reference>
        </references>
      </pivotArea>
    </chartFormat>
    <chartFormat chart="10" format="9">
      <pivotArea type="data" outline="0" fieldPosition="0">
        <references count="2">
          <reference field="4294967294" count="1" selected="0">
            <x v="0"/>
          </reference>
          <reference field="1" count="1" selected="0">
            <x v="2"/>
          </reference>
        </references>
      </pivotArea>
    </chartFormat>
    <chartFormat chart="10" format="10">
      <pivotArea type="data" outline="0" fieldPosition="0">
        <references count="2">
          <reference field="4294967294" count="1" selected="0">
            <x v="0"/>
          </reference>
          <reference field="1" count="1" selected="0">
            <x v="3"/>
          </reference>
        </references>
      </pivotArea>
    </chartFormat>
    <chartFormat chart="10" format="11">
      <pivotArea type="data" outline="0" fieldPosition="0">
        <references count="2">
          <reference field="4294967294" count="1" selected="0">
            <x v="0"/>
          </reference>
          <reference field="1" count="1" selected="0">
            <x v="4"/>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nnual Rent Paid Received"/>
  </pivotHierarchies>
  <pivotTableStyleInfo name="PivotStyleMedium8"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BusinessIncome]"/>
        <x15:activeTabTopLevelEntity name="[OfficeLocationNam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505452-30DD-4B1C-96F0-6C7C098CFEC1}"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colHeaderCaption="Office Location">
  <location ref="A3:G13" firstHeaderRow="1" firstDataRow="2" firstDataCol="1"/>
  <pivotFields count="9">
    <pivotField axis="axisCol" showAll="0">
      <items count="6">
        <item x="1"/>
        <item x="3"/>
        <item x="0"/>
        <item x="2"/>
        <item x="4"/>
        <item t="default"/>
      </items>
    </pivotField>
    <pivotField showAll="0"/>
    <pivotField axis="axisRow"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showAll="0"/>
    <pivotField axis="axisRow" showAll="0">
      <items count="9">
        <item sd="0" x="4"/>
        <item sd="0" x="1"/>
        <item sd="0" x="0"/>
        <item sd="0" x="7"/>
        <item sd="0" x="5"/>
        <item sd="0" x="3"/>
        <item sd="0" x="6"/>
        <item sd="0" x="2"/>
        <item t="default"/>
      </items>
    </pivotField>
    <pivotField dataField="1" showAll="0"/>
    <pivotField showAll="0"/>
    <pivotField showAll="0"/>
    <pivotField showAll="0"/>
  </pivotFields>
  <rowFields count="2">
    <field x="4"/>
    <field x="2"/>
  </rowFields>
  <rowItems count="9">
    <i>
      <x/>
    </i>
    <i>
      <x v="1"/>
    </i>
    <i>
      <x v="2"/>
    </i>
    <i>
      <x v="3"/>
    </i>
    <i>
      <x v="4"/>
    </i>
    <i>
      <x v="5"/>
    </i>
    <i>
      <x v="6"/>
    </i>
    <i>
      <x v="7"/>
    </i>
    <i t="grand">
      <x/>
    </i>
  </rowItems>
  <colFields count="1">
    <field x="0"/>
  </colFields>
  <colItems count="6">
    <i>
      <x/>
    </i>
    <i>
      <x v="1"/>
    </i>
    <i>
      <x v="2"/>
    </i>
    <i>
      <x v="3"/>
    </i>
    <i>
      <x v="4"/>
    </i>
    <i t="grand">
      <x/>
    </i>
  </colItems>
  <dataFields count="1">
    <dataField name="Average of Weekly Rent" fld="5" subtotal="average" baseField="2" baseItem="2" numFmtId="43"/>
  </dataFields>
  <formats count="18">
    <format dxfId="111">
      <pivotArea type="all" dataOnly="0" outline="0" fieldPosition="0"/>
    </format>
    <format dxfId="110">
      <pivotArea outline="0" collapsedLevelsAreSubtotals="1" fieldPosition="0"/>
    </format>
    <format dxfId="109">
      <pivotArea type="origin" dataOnly="0" labelOnly="1" outline="0" fieldPosition="0"/>
    </format>
    <format dxfId="108">
      <pivotArea field="0" type="button" dataOnly="0" labelOnly="1" outline="0" axis="axisCol" fieldPosition="0"/>
    </format>
    <format dxfId="107">
      <pivotArea type="topRight" dataOnly="0" labelOnly="1" outline="0" fieldPosition="0"/>
    </format>
    <format dxfId="106">
      <pivotArea field="4" type="button" dataOnly="0" labelOnly="1" outline="0" axis="axisRow" fieldPosition="0"/>
    </format>
    <format dxfId="105">
      <pivotArea dataOnly="0" labelOnly="1" fieldPosition="0">
        <references count="1">
          <reference field="4" count="0"/>
        </references>
      </pivotArea>
    </format>
    <format dxfId="104">
      <pivotArea dataOnly="0" labelOnly="1" grandRow="1" outline="0" fieldPosition="0"/>
    </format>
    <format dxfId="103">
      <pivotArea dataOnly="0" labelOnly="1" fieldPosition="0">
        <references count="2">
          <reference field="2" count="4">
            <x v="1"/>
            <x v="2"/>
            <x v="13"/>
            <x v="14"/>
          </reference>
          <reference field="4" count="1" selected="0">
            <x v="0"/>
          </reference>
        </references>
      </pivotArea>
    </format>
    <format dxfId="102">
      <pivotArea dataOnly="0" labelOnly="1" fieldPosition="0">
        <references count="2">
          <reference field="2" count="21">
            <x v="1"/>
            <x v="2"/>
            <x v="3"/>
            <x v="9"/>
            <x v="10"/>
            <x v="13"/>
            <x v="14"/>
            <x v="16"/>
            <x v="18"/>
            <x v="21"/>
            <x v="22"/>
            <x v="23"/>
            <x v="26"/>
            <x v="29"/>
            <x v="31"/>
            <x v="32"/>
            <x v="33"/>
            <x v="34"/>
            <x v="35"/>
            <x v="36"/>
            <x v="38"/>
          </reference>
          <reference field="4" count="1" selected="0">
            <x v="1"/>
          </reference>
        </references>
      </pivotArea>
    </format>
    <format dxfId="101">
      <pivotArea dataOnly="0" labelOnly="1" fieldPosition="0">
        <references count="2">
          <reference field="2" count="39">
            <x v="0"/>
            <x v="1"/>
            <x v="2"/>
            <x v="3"/>
            <x v="4"/>
            <x v="5"/>
            <x v="6"/>
            <x v="7"/>
            <x v="8"/>
            <x v="9"/>
            <x v="10"/>
            <x v="11"/>
            <x v="12"/>
            <x v="13"/>
            <x v="14"/>
            <x v="15"/>
            <x v="16"/>
            <x v="17"/>
            <x v="18"/>
            <x v="19"/>
            <x v="21"/>
            <x v="22"/>
            <x v="23"/>
            <x v="24"/>
            <x v="25"/>
            <x v="26"/>
            <x v="27"/>
            <x v="28"/>
            <x v="29"/>
            <x v="30"/>
            <x v="31"/>
            <x v="32"/>
            <x v="33"/>
            <x v="34"/>
            <x v="35"/>
            <x v="36"/>
            <x v="37"/>
            <x v="38"/>
            <x v="39"/>
          </reference>
          <reference field="4" count="1" selected="0">
            <x v="2"/>
          </reference>
        </references>
      </pivotArea>
    </format>
    <format dxfId="100">
      <pivotArea dataOnly="0" labelOnly="1" fieldPosition="0">
        <references count="2">
          <reference field="2" count="1">
            <x v="26"/>
          </reference>
          <reference field="4" count="1" selected="0">
            <x v="3"/>
          </reference>
        </references>
      </pivotArea>
    </format>
    <format dxfId="99">
      <pivotArea dataOnly="0" labelOnly="1" fieldPosition="0">
        <references count="2">
          <reference field="2" count="9">
            <x v="2"/>
            <x v="3"/>
            <x v="14"/>
            <x v="29"/>
            <x v="30"/>
            <x v="31"/>
            <x v="33"/>
            <x v="34"/>
            <x v="36"/>
          </reference>
          <reference field="4" count="1" selected="0">
            <x v="4"/>
          </reference>
        </references>
      </pivotArea>
    </format>
    <format dxfId="98">
      <pivotArea dataOnly="0" labelOnly="1" fieldPosition="0">
        <references count="2">
          <reference field="2" count="12">
            <x v="1"/>
            <x v="2"/>
            <x v="3"/>
            <x v="6"/>
            <x v="10"/>
            <x v="14"/>
            <x v="22"/>
            <x v="29"/>
            <x v="30"/>
            <x v="33"/>
            <x v="34"/>
            <x v="36"/>
          </reference>
          <reference field="4" count="1" selected="0">
            <x v="5"/>
          </reference>
        </references>
      </pivotArea>
    </format>
    <format dxfId="97">
      <pivotArea dataOnly="0" labelOnly="1" fieldPosition="0">
        <references count="2">
          <reference field="2" count="1">
            <x v="2"/>
          </reference>
          <reference field="4" count="1" selected="0">
            <x v="6"/>
          </reference>
        </references>
      </pivotArea>
    </format>
    <format dxfId="96">
      <pivotArea dataOnly="0" labelOnly="1" fieldPosition="0">
        <references count="2">
          <reference field="2" count="24">
            <x v="1"/>
            <x v="2"/>
            <x v="3"/>
            <x v="6"/>
            <x v="9"/>
            <x v="10"/>
            <x v="13"/>
            <x v="14"/>
            <x v="17"/>
            <x v="19"/>
            <x v="20"/>
            <x v="21"/>
            <x v="22"/>
            <x v="23"/>
            <x v="25"/>
            <x v="26"/>
            <x v="29"/>
            <x v="30"/>
            <x v="31"/>
            <x v="32"/>
            <x v="33"/>
            <x v="34"/>
            <x v="35"/>
            <x v="36"/>
          </reference>
          <reference field="4" count="1" selected="0">
            <x v="7"/>
          </reference>
        </references>
      </pivotArea>
    </format>
    <format dxfId="95">
      <pivotArea dataOnly="0" labelOnly="1" fieldPosition="0">
        <references count="1">
          <reference field="0" count="0"/>
        </references>
      </pivotArea>
    </format>
    <format dxfId="94">
      <pivotArea dataOnly="0" labelOnly="1" grandCol="1" outline="0" fieldPosition="0"/>
    </format>
  </formats>
  <chartFormats count="5">
    <chartFormat chart="4" format="5" series="1">
      <pivotArea type="data" outline="0" fieldPosition="0">
        <references count="2">
          <reference field="4294967294" count="1" selected="0">
            <x v="0"/>
          </reference>
          <reference field="0" count="1" selected="0">
            <x v="0"/>
          </reference>
        </references>
      </pivotArea>
    </chartFormat>
    <chartFormat chart="4" format="6" series="1">
      <pivotArea type="data" outline="0" fieldPosition="0">
        <references count="2">
          <reference field="4294967294" count="1" selected="0">
            <x v="0"/>
          </reference>
          <reference field="0" count="1" selected="0">
            <x v="1"/>
          </reference>
        </references>
      </pivotArea>
    </chartFormat>
    <chartFormat chart="4" format="7" series="1">
      <pivotArea type="data" outline="0" fieldPosition="0">
        <references count="2">
          <reference field="4294967294" count="1" selected="0">
            <x v="0"/>
          </reference>
          <reference field="0" count="1" selected="0">
            <x v="2"/>
          </reference>
        </references>
      </pivotArea>
    </chartFormat>
    <chartFormat chart="4" format="8" series="1">
      <pivotArea type="data" outline="0" fieldPosition="0">
        <references count="2">
          <reference field="4294967294" count="1" selected="0">
            <x v="0"/>
          </reference>
          <reference field="0" count="1" selected="0">
            <x v="3"/>
          </reference>
        </references>
      </pivotArea>
    </chartFormat>
    <chartFormat chart="4" format="9" series="1">
      <pivotArea type="data" outline="0" fieldPosition="0">
        <references count="2">
          <reference field="4294967294" count="1" selected="0">
            <x v="0"/>
          </reference>
          <reference field="0"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E506AF-4F93-4A31-8EAF-6DBBCF74027D}" name="Market_Analysis_3dmap" displayName="Market_Analysis_3dmap" ref="A1:C320" totalsRowShown="0" headerRowDxfId="93" dataDxfId="92">
  <tableColumns count="3">
    <tableColumn id="1" xr3:uid="{6B40F087-DC31-4BBB-9DDE-D32B34B270B6}" name="Postcode" dataDxfId="91"/>
    <tableColumn id="2" xr3:uid="{043A8203-A505-47AB-8CC4-C093D0044534}" name="Average weekly rent paid for new tenancies" dataDxfId="90" dataCellStyle="Comma"/>
    <tableColumn id="3" xr3:uid="{ED4FEAB7-F854-4C0E-9CDF-6271910CAAB6}" name="Median weekly rent paid for new tenancies " dataDxfId="89" dataCellStyle="Comma"/>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zoomScale="61" zoomScaleNormal="70" workbookViewId="0">
      <selection activeCell="O28" sqref="O28"/>
    </sheetView>
  </sheetViews>
  <sheetFormatPr defaultColWidth="11" defaultRowHeight="16.149999999999999"/>
  <cols>
    <col min="1" max="1" width="25.86328125" style="30" customWidth="1"/>
    <col min="2" max="2" width="5.86328125" style="30" customWidth="1"/>
    <col min="3" max="4" width="25.86328125" style="30" customWidth="1"/>
    <col min="5" max="5" width="5.86328125" style="30" customWidth="1"/>
    <col min="6" max="10" width="12.86328125" style="30" customWidth="1"/>
    <col min="11" max="16384" width="11" style="30"/>
  </cols>
  <sheetData>
    <row r="1" spans="1:10" ht="19.5">
      <c r="A1" s="81" t="s">
        <v>4998</v>
      </c>
      <c r="B1" s="81"/>
      <c r="C1" s="81"/>
      <c r="D1" s="81"/>
      <c r="E1" s="81"/>
      <c r="F1" s="81"/>
      <c r="G1" s="81"/>
      <c r="H1" s="81"/>
      <c r="I1" s="81"/>
      <c r="J1" s="81"/>
    </row>
    <row r="2" spans="1:10" ht="19.5">
      <c r="A2" s="81" t="s">
        <v>5022</v>
      </c>
      <c r="B2" s="81"/>
      <c r="C2" s="81"/>
      <c r="D2" s="81"/>
      <c r="E2" s="81"/>
      <c r="F2" s="81"/>
      <c r="G2" s="81"/>
      <c r="H2" s="81"/>
      <c r="I2" s="81"/>
      <c r="J2" s="81"/>
    </row>
    <row r="3" spans="1:10" ht="19.5">
      <c r="A3" s="81" t="s">
        <v>17</v>
      </c>
      <c r="B3" s="81"/>
      <c r="C3" s="81"/>
      <c r="D3" s="81"/>
      <c r="E3" s="81"/>
      <c r="F3" s="81"/>
      <c r="G3" s="81"/>
      <c r="H3" s="81"/>
      <c r="I3" s="81"/>
      <c r="J3" s="81"/>
    </row>
    <row r="5" spans="1:10">
      <c r="A5" s="80" t="s">
        <v>18</v>
      </c>
      <c r="B5" s="80"/>
      <c r="C5" s="80"/>
      <c r="D5" s="80"/>
      <c r="E5" s="80"/>
      <c r="F5" s="80"/>
      <c r="G5" s="80"/>
      <c r="H5" s="80"/>
      <c r="I5" s="80"/>
      <c r="J5" s="80"/>
    </row>
    <row r="7" spans="1:10" ht="19.5">
      <c r="A7" s="81" t="s">
        <v>19</v>
      </c>
      <c r="B7" s="81"/>
      <c r="C7" s="81"/>
      <c r="D7" s="81"/>
      <c r="F7" s="82" t="s">
        <v>7014</v>
      </c>
      <c r="G7" s="82"/>
      <c r="H7" s="82"/>
      <c r="I7" s="82"/>
      <c r="J7" s="82"/>
    </row>
    <row r="8" spans="1:10">
      <c r="A8" s="31" t="s">
        <v>20</v>
      </c>
      <c r="C8" s="31" t="s">
        <v>21</v>
      </c>
      <c r="D8" s="31" t="s">
        <v>22</v>
      </c>
      <c r="F8" s="82"/>
      <c r="G8" s="82"/>
      <c r="H8" s="82"/>
      <c r="I8" s="82"/>
      <c r="J8" s="82"/>
    </row>
    <row r="9" spans="1:10">
      <c r="A9" s="31">
        <v>49343827</v>
      </c>
      <c r="C9" s="31" t="s">
        <v>6345</v>
      </c>
      <c r="D9" s="31" t="s">
        <v>6346</v>
      </c>
      <c r="F9" s="82"/>
      <c r="G9" s="82"/>
      <c r="H9" s="82"/>
      <c r="I9" s="82"/>
      <c r="J9" s="82"/>
    </row>
    <row r="11" spans="1:10" ht="17.649999999999999">
      <c r="A11" s="77" t="s">
        <v>886</v>
      </c>
      <c r="B11" s="77"/>
      <c r="C11" s="77"/>
      <c r="D11" s="77"/>
      <c r="E11" s="77"/>
      <c r="F11" s="77"/>
      <c r="G11" s="77"/>
      <c r="H11" s="77"/>
      <c r="I11" s="77"/>
      <c r="J11" s="77"/>
    </row>
    <row r="12" spans="1:10">
      <c r="A12" s="80" t="s">
        <v>23</v>
      </c>
      <c r="B12" s="80"/>
      <c r="C12" s="80"/>
      <c r="D12" s="80"/>
      <c r="E12" s="80"/>
      <c r="F12" s="80"/>
      <c r="G12" s="80"/>
      <c r="H12" s="80"/>
      <c r="I12" s="80"/>
      <c r="J12" s="80"/>
    </row>
    <row r="13" spans="1:10" ht="12" customHeight="1">
      <c r="A13" s="79"/>
      <c r="B13" s="79"/>
      <c r="C13" s="79"/>
      <c r="D13" s="79"/>
      <c r="E13" s="79"/>
      <c r="F13" s="79"/>
      <c r="G13" s="79"/>
      <c r="H13" s="79"/>
      <c r="I13" s="79"/>
      <c r="J13" s="79"/>
    </row>
    <row r="14" spans="1:10" ht="12" customHeight="1">
      <c r="A14" s="79"/>
      <c r="B14" s="79"/>
      <c r="C14" s="79"/>
      <c r="D14" s="79"/>
      <c r="E14" s="79"/>
      <c r="F14" s="79"/>
      <c r="G14" s="79"/>
      <c r="H14" s="79"/>
      <c r="I14" s="79"/>
      <c r="J14" s="79"/>
    </row>
    <row r="15" spans="1:10" ht="12" customHeight="1">
      <c r="A15" s="79"/>
      <c r="B15" s="79"/>
      <c r="C15" s="79"/>
      <c r="D15" s="79"/>
      <c r="E15" s="79"/>
      <c r="F15" s="79"/>
      <c r="G15" s="79"/>
      <c r="H15" s="79"/>
      <c r="I15" s="79"/>
      <c r="J15" s="79"/>
    </row>
    <row r="16" spans="1:10" ht="12" customHeight="1">
      <c r="A16" s="79"/>
      <c r="B16" s="79"/>
      <c r="C16" s="79"/>
      <c r="D16" s="79"/>
      <c r="E16" s="79"/>
      <c r="F16" s="79"/>
      <c r="G16" s="79"/>
      <c r="H16" s="79"/>
      <c r="I16" s="79"/>
      <c r="J16" s="79"/>
    </row>
    <row r="17" spans="1:10" ht="12" customHeight="1">
      <c r="A17" s="79"/>
      <c r="B17" s="79"/>
      <c r="C17" s="79"/>
      <c r="D17" s="79"/>
      <c r="E17" s="79"/>
      <c r="F17" s="79"/>
      <c r="G17" s="79"/>
      <c r="H17" s="79"/>
      <c r="I17" s="79"/>
      <c r="J17" s="79"/>
    </row>
    <row r="18" spans="1:10" ht="12" customHeight="1">
      <c r="A18" s="79"/>
      <c r="B18" s="79"/>
      <c r="C18" s="79"/>
      <c r="D18" s="79"/>
      <c r="E18" s="79"/>
      <c r="F18" s="79"/>
      <c r="G18" s="79"/>
      <c r="H18" s="79"/>
      <c r="I18" s="79"/>
      <c r="J18" s="79"/>
    </row>
    <row r="19" spans="1:10" ht="12" customHeight="1">
      <c r="A19" s="79"/>
      <c r="B19" s="79"/>
      <c r="C19" s="79"/>
      <c r="D19" s="79"/>
      <c r="E19" s="79"/>
      <c r="F19" s="79"/>
      <c r="G19" s="79"/>
      <c r="H19" s="79"/>
      <c r="I19" s="79"/>
      <c r="J19" s="79"/>
    </row>
    <row r="21" spans="1:10">
      <c r="A21" s="80" t="s">
        <v>24</v>
      </c>
      <c r="B21" s="80"/>
      <c r="C21" s="80"/>
      <c r="D21" s="80"/>
      <c r="E21" s="80"/>
      <c r="F21" s="80"/>
      <c r="G21" s="80"/>
      <c r="H21" s="80"/>
      <c r="I21" s="80"/>
      <c r="J21" s="80"/>
    </row>
    <row r="23" spans="1:10" ht="17.649999999999999">
      <c r="A23" s="77" t="s">
        <v>7004</v>
      </c>
      <c r="B23" s="77"/>
      <c r="C23" s="77"/>
      <c r="D23" s="77"/>
      <c r="E23" s="77"/>
      <c r="F23" s="77"/>
      <c r="G23" s="77"/>
      <c r="H23" s="77"/>
      <c r="I23" s="77"/>
      <c r="J23" s="77"/>
    </row>
    <row r="24" spans="1:10">
      <c r="A24" s="78" t="s">
        <v>7013</v>
      </c>
      <c r="B24" s="79"/>
      <c r="C24" s="79"/>
      <c r="D24" s="79"/>
      <c r="E24" s="79"/>
      <c r="F24" s="79"/>
      <c r="G24" s="79"/>
      <c r="H24" s="79"/>
      <c r="I24" s="79"/>
      <c r="J24" s="79"/>
    </row>
    <row r="25" spans="1:10">
      <c r="A25" s="79"/>
      <c r="B25" s="79"/>
      <c r="C25" s="79"/>
      <c r="D25" s="79"/>
      <c r="E25" s="79"/>
      <c r="F25" s="79"/>
      <c r="G25" s="79"/>
      <c r="H25" s="79"/>
      <c r="I25" s="79"/>
      <c r="J25" s="79"/>
    </row>
    <row r="26" spans="1:10">
      <c r="A26" s="79"/>
      <c r="B26" s="79"/>
      <c r="C26" s="79"/>
      <c r="D26" s="79"/>
      <c r="E26" s="79"/>
      <c r="F26" s="79"/>
      <c r="G26" s="79"/>
      <c r="H26" s="79"/>
      <c r="I26" s="79"/>
      <c r="J26" s="79"/>
    </row>
    <row r="27" spans="1:10">
      <c r="A27" s="79"/>
      <c r="B27" s="79"/>
      <c r="C27" s="79"/>
      <c r="D27" s="79"/>
      <c r="E27" s="79"/>
      <c r="F27" s="79"/>
      <c r="G27" s="79"/>
      <c r="H27" s="79"/>
      <c r="I27" s="79"/>
      <c r="J27" s="79"/>
    </row>
    <row r="28" spans="1:10">
      <c r="A28" s="79"/>
      <c r="B28" s="79"/>
      <c r="C28" s="79"/>
      <c r="D28" s="79"/>
      <c r="E28" s="79"/>
      <c r="F28" s="79"/>
      <c r="G28" s="79"/>
      <c r="H28" s="79"/>
      <c r="I28" s="79"/>
      <c r="J28" s="79"/>
    </row>
    <row r="29" spans="1:10">
      <c r="A29" s="79"/>
      <c r="B29" s="79"/>
      <c r="C29" s="79"/>
      <c r="D29" s="79"/>
      <c r="E29" s="79"/>
      <c r="F29" s="79"/>
      <c r="G29" s="79"/>
      <c r="H29" s="79"/>
      <c r="I29" s="79"/>
      <c r="J29" s="79"/>
    </row>
    <row r="30" spans="1:10">
      <c r="A30" s="79"/>
      <c r="B30" s="79"/>
      <c r="C30" s="79"/>
      <c r="D30" s="79"/>
      <c r="E30" s="79"/>
      <c r="F30" s="79"/>
      <c r="G30" s="79"/>
      <c r="H30" s="79"/>
      <c r="I30" s="79"/>
      <c r="J30" s="79"/>
    </row>
    <row r="31" spans="1:10">
      <c r="A31" s="79"/>
      <c r="B31" s="79"/>
      <c r="C31" s="79"/>
      <c r="D31" s="79"/>
      <c r="E31" s="79"/>
      <c r="F31" s="79"/>
      <c r="G31" s="79"/>
      <c r="H31" s="79"/>
      <c r="I31" s="79"/>
      <c r="J31" s="79"/>
    </row>
    <row r="32" spans="1:10">
      <c r="A32" s="79"/>
      <c r="B32" s="79"/>
      <c r="C32" s="79"/>
      <c r="D32" s="79"/>
      <c r="E32" s="79"/>
      <c r="F32" s="79"/>
      <c r="G32" s="79"/>
      <c r="H32" s="79"/>
      <c r="I32" s="79"/>
      <c r="J32" s="79"/>
    </row>
    <row r="33" spans="1:10">
      <c r="A33" s="79"/>
      <c r="B33" s="79"/>
      <c r="C33" s="79"/>
      <c r="D33" s="79"/>
      <c r="E33" s="79"/>
      <c r="F33" s="79"/>
      <c r="G33" s="79"/>
      <c r="H33" s="79"/>
      <c r="I33" s="79"/>
      <c r="J33" s="79"/>
    </row>
    <row r="34" spans="1:10">
      <c r="A34" s="79"/>
      <c r="B34" s="79"/>
      <c r="C34" s="79"/>
      <c r="D34" s="79"/>
      <c r="E34" s="79"/>
      <c r="F34" s="79"/>
      <c r="G34" s="79"/>
      <c r="H34" s="79"/>
      <c r="I34" s="79"/>
      <c r="J34" s="79"/>
    </row>
    <row r="35" spans="1:10">
      <c r="A35" s="79"/>
      <c r="B35" s="79"/>
      <c r="C35" s="79"/>
      <c r="D35" s="79"/>
      <c r="E35" s="79"/>
      <c r="F35" s="79"/>
      <c r="G35" s="79"/>
      <c r="H35" s="79"/>
      <c r="I35" s="79"/>
      <c r="J35" s="79"/>
    </row>
    <row r="36" spans="1:10">
      <c r="A36" s="79"/>
      <c r="B36" s="79"/>
      <c r="C36" s="79"/>
      <c r="D36" s="79"/>
      <c r="E36" s="79"/>
      <c r="F36" s="79"/>
      <c r="G36" s="79"/>
      <c r="H36" s="79"/>
      <c r="I36" s="79"/>
      <c r="J36" s="79"/>
    </row>
    <row r="38" spans="1:10">
      <c r="A38" s="80" t="s">
        <v>24</v>
      </c>
      <c r="B38" s="80"/>
      <c r="C38" s="80"/>
      <c r="D38" s="80"/>
      <c r="E38" s="80"/>
      <c r="F38" s="80"/>
      <c r="G38" s="80"/>
      <c r="H38" s="80"/>
      <c r="I38" s="80"/>
      <c r="J38" s="80"/>
    </row>
  </sheetData>
  <mergeCells count="13">
    <mergeCell ref="A1:J1"/>
    <mergeCell ref="A2:J2"/>
    <mergeCell ref="A3:J3"/>
    <mergeCell ref="A5:J5"/>
    <mergeCell ref="A7:D7"/>
    <mergeCell ref="F7:J9"/>
    <mergeCell ref="A23:J23"/>
    <mergeCell ref="A24:J36"/>
    <mergeCell ref="A38:J38"/>
    <mergeCell ref="A11:J11"/>
    <mergeCell ref="A12:J12"/>
    <mergeCell ref="A13:J19"/>
    <mergeCell ref="A21:J21"/>
  </mergeCells>
  <phoneticPr fontId="11" type="noConversion"/>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W203"/>
  <sheetViews>
    <sheetView zoomScale="55" zoomScaleNormal="55" workbookViewId="0">
      <selection activeCell="S14" sqref="S14"/>
    </sheetView>
  </sheetViews>
  <sheetFormatPr defaultColWidth="10.86328125" defaultRowHeight="15.4"/>
  <cols>
    <col min="1" max="1" width="10.86328125" style="14"/>
    <col min="2" max="2" width="37.06640625" style="14" bestFit="1" customWidth="1"/>
    <col min="3" max="3" width="9.6640625" style="14" bestFit="1" customWidth="1"/>
    <col min="4" max="4" width="10.86328125" style="14"/>
    <col min="5" max="5" width="25.1328125" style="14" bestFit="1" customWidth="1"/>
    <col min="6" max="6" width="15" style="14" bestFit="1" customWidth="1"/>
    <col min="7" max="7" width="16.9296875" style="14" bestFit="1" customWidth="1"/>
    <col min="8" max="8" width="10.86328125" style="14"/>
    <col min="9" max="9" width="11.46484375" style="14" bestFit="1" customWidth="1"/>
    <col min="10" max="10" width="11" style="14" bestFit="1" customWidth="1"/>
    <col min="11" max="11" width="16.53125" style="14" bestFit="1" customWidth="1"/>
    <col min="12" max="12" width="10.86328125" style="14"/>
    <col min="13" max="13" width="5.265625" style="14" bestFit="1" customWidth="1"/>
    <col min="14" max="14" width="12.06640625" style="14" bestFit="1" customWidth="1"/>
    <col min="15" max="15" width="10.86328125" style="14"/>
    <col min="16" max="16" width="6.1328125" style="14" bestFit="1" customWidth="1"/>
    <col min="17" max="17" width="7.33203125" style="14" bestFit="1" customWidth="1"/>
    <col min="18" max="18" width="10.86328125" style="14"/>
    <col min="19" max="19" width="15.796875" style="14" bestFit="1" customWidth="1"/>
    <col min="20" max="20" width="10.46484375" style="14" bestFit="1" customWidth="1"/>
    <col min="21" max="21" width="10.86328125" style="14"/>
    <col min="22" max="22" width="23.796875" style="14" bestFit="1" customWidth="1"/>
    <col min="23" max="23" width="20.53125" style="14" bestFit="1" customWidth="1"/>
    <col min="24" max="16384" width="10.86328125" style="14"/>
  </cols>
  <sheetData>
    <row r="1" spans="2:23">
      <c r="B1" s="83" t="s">
        <v>5028</v>
      </c>
      <c r="C1" s="83"/>
      <c r="D1" s="83"/>
      <c r="E1" s="83"/>
      <c r="F1" s="83"/>
      <c r="G1" s="83"/>
      <c r="H1" s="83"/>
      <c r="I1" s="83"/>
      <c r="J1" s="83"/>
      <c r="K1" s="83"/>
      <c r="L1" s="83"/>
      <c r="M1" s="83"/>
      <c r="N1" s="83"/>
      <c r="O1" s="83"/>
      <c r="P1" s="83"/>
      <c r="Q1" s="83"/>
      <c r="R1" s="83"/>
      <c r="S1" s="83"/>
      <c r="T1" s="83"/>
      <c r="U1" s="83"/>
      <c r="V1" s="83"/>
      <c r="W1" s="83"/>
    </row>
    <row r="2" spans="2:23">
      <c r="B2" s="84" t="s">
        <v>5029</v>
      </c>
      <c r="C2" s="84"/>
      <c r="E2" s="84" t="s">
        <v>5030</v>
      </c>
      <c r="F2" s="84"/>
      <c r="G2" s="84"/>
      <c r="I2" s="84" t="s">
        <v>5031</v>
      </c>
      <c r="J2" s="84"/>
      <c r="K2" s="84"/>
      <c r="M2" s="84" t="s">
        <v>5032</v>
      </c>
      <c r="N2" s="84"/>
      <c r="P2" s="85" t="s">
        <v>5033</v>
      </c>
      <c r="Q2" s="85"/>
      <c r="S2" s="84" t="s">
        <v>5034</v>
      </c>
      <c r="T2" s="84"/>
      <c r="V2" s="32" t="s">
        <v>5036</v>
      </c>
      <c r="W2" s="32" t="s">
        <v>5018</v>
      </c>
    </row>
    <row r="3" spans="2:23">
      <c r="B3" s="33" t="s">
        <v>371</v>
      </c>
      <c r="C3" s="33" t="s">
        <v>572</v>
      </c>
      <c r="E3" s="33" t="s">
        <v>0</v>
      </c>
      <c r="F3" s="33" t="s">
        <v>1</v>
      </c>
      <c r="G3" s="33" t="s">
        <v>2</v>
      </c>
      <c r="I3" s="33" t="s">
        <v>10</v>
      </c>
      <c r="J3" s="33" t="s">
        <v>11</v>
      </c>
      <c r="K3" s="33" t="s">
        <v>12</v>
      </c>
      <c r="M3" s="33" t="s">
        <v>13</v>
      </c>
      <c r="N3" s="33" t="s">
        <v>14</v>
      </c>
      <c r="P3" s="34" t="s">
        <v>15</v>
      </c>
      <c r="Q3" s="34" t="s">
        <v>16</v>
      </c>
      <c r="S3" s="33" t="s">
        <v>5035</v>
      </c>
      <c r="T3" s="35">
        <f>DATE(2024,7,1)</f>
        <v>45474</v>
      </c>
      <c r="V3" s="36" t="s">
        <v>574</v>
      </c>
      <c r="W3" s="37" t="s">
        <v>5001</v>
      </c>
    </row>
    <row r="4" spans="2:23">
      <c r="B4" s="37" t="s">
        <v>372</v>
      </c>
      <c r="C4" s="37">
        <v>0</v>
      </c>
      <c r="E4" s="37" t="s">
        <v>3</v>
      </c>
      <c r="F4" s="38">
        <v>112504</v>
      </c>
      <c r="G4" s="39">
        <v>0.16500000000000001</v>
      </c>
      <c r="I4" s="40">
        <v>0</v>
      </c>
      <c r="J4" s="40">
        <v>0</v>
      </c>
      <c r="K4" s="37">
        <v>0</v>
      </c>
      <c r="M4" s="41">
        <v>0</v>
      </c>
      <c r="N4" s="42">
        <v>4.4999999999999998E-2</v>
      </c>
      <c r="P4" s="43">
        <v>2</v>
      </c>
      <c r="Q4" s="44">
        <v>1.4999999999999999E-2</v>
      </c>
      <c r="V4" s="36" t="s">
        <v>582</v>
      </c>
      <c r="W4" s="37" t="s">
        <v>5017</v>
      </c>
    </row>
    <row r="5" spans="2:23">
      <c r="B5" s="37" t="s">
        <v>373</v>
      </c>
      <c r="C5" s="37">
        <v>0</v>
      </c>
      <c r="E5" s="37" t="s">
        <v>4</v>
      </c>
      <c r="F5" s="38">
        <v>124096</v>
      </c>
      <c r="G5" s="39">
        <v>0.16500000000000001</v>
      </c>
      <c r="I5" s="40">
        <v>18200</v>
      </c>
      <c r="J5" s="40">
        <v>0</v>
      </c>
      <c r="K5" s="37">
        <v>0.19</v>
      </c>
      <c r="M5" s="41">
        <v>40</v>
      </c>
      <c r="N5" s="42">
        <v>5.5E-2</v>
      </c>
      <c r="P5" s="43">
        <v>5</v>
      </c>
      <c r="Q5" s="44">
        <v>2.5000000000000001E-2</v>
      </c>
      <c r="V5" s="36" t="s">
        <v>587</v>
      </c>
      <c r="W5" s="37" t="s">
        <v>5000</v>
      </c>
    </row>
    <row r="6" spans="2:23">
      <c r="B6" s="37" t="s">
        <v>374</v>
      </c>
      <c r="C6" s="37">
        <v>0</v>
      </c>
      <c r="E6" s="37" t="s">
        <v>5</v>
      </c>
      <c r="F6" s="38">
        <v>156061</v>
      </c>
      <c r="G6" s="39">
        <v>0.22</v>
      </c>
      <c r="I6" s="40">
        <v>45000</v>
      </c>
      <c r="J6" s="40">
        <v>5092</v>
      </c>
      <c r="K6" s="37">
        <v>0.32500000000000001</v>
      </c>
      <c r="M6" s="41">
        <v>50</v>
      </c>
      <c r="N6" s="42">
        <v>0.06</v>
      </c>
      <c r="P6" s="43">
        <v>8</v>
      </c>
      <c r="Q6" s="44">
        <v>3.5000000000000003E-2</v>
      </c>
      <c r="V6" s="36" t="s">
        <v>591</v>
      </c>
      <c r="W6" s="37" t="s">
        <v>4999</v>
      </c>
    </row>
    <row r="7" spans="2:23">
      <c r="B7" s="37" t="s">
        <v>375</v>
      </c>
      <c r="C7" s="37">
        <v>0</v>
      </c>
      <c r="E7" s="37" t="s">
        <v>6</v>
      </c>
      <c r="F7" s="38">
        <v>95525</v>
      </c>
      <c r="G7" s="39">
        <v>0.115</v>
      </c>
      <c r="I7" s="40">
        <v>120000</v>
      </c>
      <c r="J7" s="40">
        <v>29467</v>
      </c>
      <c r="K7" s="37">
        <v>0.37</v>
      </c>
      <c r="M7" s="41">
        <v>65</v>
      </c>
      <c r="N7" s="42">
        <v>6.5000000000000002E-2</v>
      </c>
      <c r="P7" s="43">
        <v>11</v>
      </c>
      <c r="Q7" s="44">
        <v>4.4999999999999998E-2</v>
      </c>
      <c r="V7" s="36" t="s">
        <v>598</v>
      </c>
      <c r="W7" s="37" t="s">
        <v>5006</v>
      </c>
    </row>
    <row r="8" spans="2:23">
      <c r="B8" s="37" t="s">
        <v>376</v>
      </c>
      <c r="C8" s="37">
        <v>0</v>
      </c>
      <c r="E8" s="37" t="s">
        <v>7</v>
      </c>
      <c r="F8" s="38">
        <v>53906</v>
      </c>
      <c r="G8" s="39">
        <v>0.115</v>
      </c>
      <c r="I8" s="40">
        <v>180000</v>
      </c>
      <c r="J8" s="40">
        <v>51667</v>
      </c>
      <c r="K8" s="37">
        <v>0.45</v>
      </c>
      <c r="P8" s="43">
        <v>14</v>
      </c>
      <c r="Q8" s="44">
        <v>0.05</v>
      </c>
    </row>
    <row r="9" spans="2:23">
      <c r="B9" s="37" t="s">
        <v>377</v>
      </c>
      <c r="C9" s="37">
        <v>0.8</v>
      </c>
      <c r="E9" s="37" t="s">
        <v>8</v>
      </c>
      <c r="F9" s="38">
        <v>100453</v>
      </c>
      <c r="G9" s="39">
        <v>0.15</v>
      </c>
    </row>
    <row r="10" spans="2:23">
      <c r="B10" s="37" t="s">
        <v>378</v>
      </c>
      <c r="C10" s="37">
        <v>0.9</v>
      </c>
      <c r="E10" s="37" t="s">
        <v>4917</v>
      </c>
      <c r="F10" s="38">
        <v>97048</v>
      </c>
      <c r="G10" s="39">
        <v>0.115</v>
      </c>
    </row>
    <row r="11" spans="2:23">
      <c r="B11" s="37" t="s">
        <v>379</v>
      </c>
      <c r="C11" s="37">
        <v>1</v>
      </c>
      <c r="E11" s="37" t="s">
        <v>9</v>
      </c>
      <c r="F11" s="38">
        <v>113792</v>
      </c>
      <c r="G11" s="39">
        <v>0.16500000000000001</v>
      </c>
    </row>
    <row r="12" spans="2:23">
      <c r="B12" s="37" t="s">
        <v>380</v>
      </c>
      <c r="C12" s="37">
        <v>1.7</v>
      </c>
    </row>
    <row r="13" spans="2:23">
      <c r="B13" s="37" t="s">
        <v>381</v>
      </c>
      <c r="C13" s="37">
        <v>1.7</v>
      </c>
    </row>
    <row r="14" spans="2:23">
      <c r="B14" s="37" t="s">
        <v>382</v>
      </c>
      <c r="C14" s="37">
        <v>2</v>
      </c>
    </row>
    <row r="15" spans="2:23">
      <c r="B15" s="37" t="s">
        <v>383</v>
      </c>
      <c r="C15" s="37">
        <v>2</v>
      </c>
    </row>
    <row r="16" spans="2:23">
      <c r="B16" s="37" t="s">
        <v>384</v>
      </c>
      <c r="C16" s="37">
        <v>2.1</v>
      </c>
    </row>
    <row r="17" spans="2:3">
      <c r="B17" s="37" t="s">
        <v>385</v>
      </c>
      <c r="C17" s="37">
        <v>2.2000000000000002</v>
      </c>
    </row>
    <row r="18" spans="2:3">
      <c r="B18" s="37" t="s">
        <v>386</v>
      </c>
      <c r="C18" s="37">
        <v>2.4</v>
      </c>
    </row>
    <row r="19" spans="2:3">
      <c r="B19" s="37" t="s">
        <v>387</v>
      </c>
      <c r="C19" s="37">
        <v>2.4</v>
      </c>
    </row>
    <row r="20" spans="2:3">
      <c r="B20" s="37" t="s">
        <v>388</v>
      </c>
      <c r="C20" s="37">
        <v>2.8</v>
      </c>
    </row>
    <row r="21" spans="2:3">
      <c r="B21" s="37" t="s">
        <v>389</v>
      </c>
      <c r="C21" s="37">
        <v>2.9</v>
      </c>
    </row>
    <row r="22" spans="2:3">
      <c r="B22" s="37" t="s">
        <v>390</v>
      </c>
      <c r="C22" s="37">
        <v>3.2</v>
      </c>
    </row>
    <row r="23" spans="2:3">
      <c r="B23" s="37" t="s">
        <v>391</v>
      </c>
      <c r="C23" s="37">
        <v>3.3</v>
      </c>
    </row>
    <row r="24" spans="2:3">
      <c r="B24" s="37" t="s">
        <v>392</v>
      </c>
      <c r="C24" s="37">
        <v>3.5</v>
      </c>
    </row>
    <row r="25" spans="2:3">
      <c r="B25" s="37" t="s">
        <v>393</v>
      </c>
      <c r="C25" s="37">
        <v>3.6</v>
      </c>
    </row>
    <row r="26" spans="2:3">
      <c r="B26" s="37" t="s">
        <v>394</v>
      </c>
      <c r="C26" s="37">
        <v>3.6</v>
      </c>
    </row>
    <row r="27" spans="2:3">
      <c r="B27" s="37" t="s">
        <v>395</v>
      </c>
      <c r="C27" s="37">
        <v>3.6</v>
      </c>
    </row>
    <row r="28" spans="2:3">
      <c r="B28" s="37" t="s">
        <v>396</v>
      </c>
      <c r="C28" s="37">
        <v>3.7</v>
      </c>
    </row>
    <row r="29" spans="2:3">
      <c r="B29" s="37" t="s">
        <v>397</v>
      </c>
      <c r="C29" s="37">
        <v>3.8</v>
      </c>
    </row>
    <row r="30" spans="2:3">
      <c r="B30" s="37" t="s">
        <v>398</v>
      </c>
      <c r="C30" s="37">
        <v>3.9</v>
      </c>
    </row>
    <row r="31" spans="2:3">
      <c r="B31" s="37" t="s">
        <v>399</v>
      </c>
      <c r="C31" s="37">
        <v>4.0999999999999996</v>
      </c>
    </row>
    <row r="32" spans="2:3">
      <c r="B32" s="37" t="s">
        <v>400</v>
      </c>
      <c r="C32" s="37">
        <v>4.2</v>
      </c>
    </row>
    <row r="33" spans="2:3">
      <c r="B33" s="37" t="s">
        <v>401</v>
      </c>
      <c r="C33" s="37">
        <v>4.5</v>
      </c>
    </row>
    <row r="34" spans="2:3">
      <c r="B34" s="37" t="s">
        <v>402</v>
      </c>
      <c r="C34" s="37">
        <v>4.5</v>
      </c>
    </row>
    <row r="35" spans="2:3">
      <c r="B35" s="37" t="s">
        <v>403</v>
      </c>
      <c r="C35" s="37">
        <v>4.5</v>
      </c>
    </row>
    <row r="36" spans="2:3">
      <c r="B36" s="37" t="s">
        <v>404</v>
      </c>
      <c r="C36" s="37">
        <v>5</v>
      </c>
    </row>
    <row r="37" spans="2:3">
      <c r="B37" s="37" t="s">
        <v>405</v>
      </c>
      <c r="C37" s="37">
        <v>5.2</v>
      </c>
    </row>
    <row r="38" spans="2:3">
      <c r="B38" s="37" t="s">
        <v>406</v>
      </c>
      <c r="C38" s="37">
        <v>5.2</v>
      </c>
    </row>
    <row r="39" spans="2:3">
      <c r="B39" s="37" t="s">
        <v>407</v>
      </c>
      <c r="C39" s="37">
        <v>5.2</v>
      </c>
    </row>
    <row r="40" spans="2:3">
      <c r="B40" s="37" t="s">
        <v>408</v>
      </c>
      <c r="C40" s="37">
        <v>5.3</v>
      </c>
    </row>
    <row r="41" spans="2:3">
      <c r="B41" s="37" t="s">
        <v>409</v>
      </c>
      <c r="C41" s="37">
        <v>5.5</v>
      </c>
    </row>
    <row r="42" spans="2:3">
      <c r="B42" s="37" t="s">
        <v>410</v>
      </c>
      <c r="C42" s="37">
        <v>5.5</v>
      </c>
    </row>
    <row r="43" spans="2:3">
      <c r="B43" s="37" t="s">
        <v>411</v>
      </c>
      <c r="C43" s="37">
        <v>5.8</v>
      </c>
    </row>
    <row r="44" spans="2:3">
      <c r="B44" s="37" t="s">
        <v>412</v>
      </c>
      <c r="C44" s="37">
        <v>5.8</v>
      </c>
    </row>
    <row r="45" spans="2:3">
      <c r="B45" s="37" t="s">
        <v>413</v>
      </c>
      <c r="C45" s="37">
        <v>5.9</v>
      </c>
    </row>
    <row r="46" spans="2:3">
      <c r="B46" s="37" t="s">
        <v>414</v>
      </c>
      <c r="C46" s="37">
        <v>6</v>
      </c>
    </row>
    <row r="47" spans="2:3">
      <c r="B47" s="37" t="s">
        <v>415</v>
      </c>
      <c r="C47" s="37">
        <v>6</v>
      </c>
    </row>
    <row r="48" spans="2:3">
      <c r="B48" s="37" t="s">
        <v>416</v>
      </c>
      <c r="C48" s="37">
        <v>6</v>
      </c>
    </row>
    <row r="49" spans="2:3">
      <c r="B49" s="37" t="s">
        <v>417</v>
      </c>
      <c r="C49" s="37">
        <v>6.3</v>
      </c>
    </row>
    <row r="50" spans="2:3">
      <c r="B50" s="37" t="s">
        <v>418</v>
      </c>
      <c r="C50" s="37">
        <v>6.6</v>
      </c>
    </row>
    <row r="51" spans="2:3">
      <c r="B51" s="37" t="s">
        <v>419</v>
      </c>
      <c r="C51" s="37">
        <v>6.6</v>
      </c>
    </row>
    <row r="52" spans="2:3">
      <c r="B52" s="37" t="s">
        <v>420</v>
      </c>
      <c r="C52" s="37">
        <v>6.6</v>
      </c>
    </row>
    <row r="53" spans="2:3">
      <c r="B53" s="37" t="s">
        <v>421</v>
      </c>
      <c r="C53" s="37">
        <v>6.6</v>
      </c>
    </row>
    <row r="54" spans="2:3">
      <c r="B54" s="37" t="s">
        <v>422</v>
      </c>
      <c r="C54" s="37">
        <v>6.7</v>
      </c>
    </row>
    <row r="55" spans="2:3">
      <c r="B55" s="37" t="s">
        <v>423</v>
      </c>
      <c r="C55" s="37">
        <v>6.9</v>
      </c>
    </row>
    <row r="56" spans="2:3">
      <c r="B56" s="37" t="s">
        <v>424</v>
      </c>
      <c r="C56" s="37">
        <v>7</v>
      </c>
    </row>
    <row r="57" spans="2:3">
      <c r="B57" s="37" t="s">
        <v>425</v>
      </c>
      <c r="C57" s="37">
        <v>7.1</v>
      </c>
    </row>
    <row r="58" spans="2:3">
      <c r="B58" s="37" t="s">
        <v>426</v>
      </c>
      <c r="C58" s="37">
        <v>7.1</v>
      </c>
    </row>
    <row r="59" spans="2:3">
      <c r="B59" s="37" t="s">
        <v>427</v>
      </c>
      <c r="C59" s="37">
        <v>7.3</v>
      </c>
    </row>
    <row r="60" spans="2:3">
      <c r="B60" s="37" t="s">
        <v>428</v>
      </c>
      <c r="C60" s="37">
        <v>7.3</v>
      </c>
    </row>
    <row r="61" spans="2:3">
      <c r="B61" s="37" t="s">
        <v>429</v>
      </c>
      <c r="C61" s="37">
        <v>7.5</v>
      </c>
    </row>
    <row r="62" spans="2:3">
      <c r="B62" s="37" t="s">
        <v>430</v>
      </c>
      <c r="C62" s="37">
        <v>7.5</v>
      </c>
    </row>
    <row r="63" spans="2:3">
      <c r="B63" s="37" t="s">
        <v>431</v>
      </c>
      <c r="C63" s="37">
        <v>7.6</v>
      </c>
    </row>
    <row r="64" spans="2:3">
      <c r="B64" s="37" t="s">
        <v>432</v>
      </c>
      <c r="C64" s="37">
        <v>7.6</v>
      </c>
    </row>
    <row r="65" spans="2:3">
      <c r="B65" s="37" t="s">
        <v>433</v>
      </c>
      <c r="C65" s="37">
        <v>7.8</v>
      </c>
    </row>
    <row r="66" spans="2:3">
      <c r="B66" s="37" t="s">
        <v>434</v>
      </c>
      <c r="C66" s="37">
        <v>7.8</v>
      </c>
    </row>
    <row r="67" spans="2:3">
      <c r="B67" s="37" t="s">
        <v>435</v>
      </c>
      <c r="C67" s="37">
        <v>8</v>
      </c>
    </row>
    <row r="68" spans="2:3">
      <c r="B68" s="37" t="s">
        <v>436</v>
      </c>
      <c r="C68" s="37">
        <v>8</v>
      </c>
    </row>
    <row r="69" spans="2:3">
      <c r="B69" s="37" t="s">
        <v>437</v>
      </c>
      <c r="C69" s="37">
        <v>8.1</v>
      </c>
    </row>
    <row r="70" spans="2:3">
      <c r="B70" s="37" t="s">
        <v>438</v>
      </c>
      <c r="C70" s="37">
        <v>8.1</v>
      </c>
    </row>
    <row r="71" spans="2:3">
      <c r="B71" s="37" t="s">
        <v>439</v>
      </c>
      <c r="C71" s="37">
        <v>8.1</v>
      </c>
    </row>
    <row r="72" spans="2:3">
      <c r="B72" s="37" t="s">
        <v>440</v>
      </c>
      <c r="C72" s="37">
        <v>8.4</v>
      </c>
    </row>
    <row r="73" spans="2:3">
      <c r="B73" s="37" t="s">
        <v>441</v>
      </c>
      <c r="C73" s="37">
        <v>8.5</v>
      </c>
    </row>
    <row r="74" spans="2:3">
      <c r="B74" s="37" t="s">
        <v>442</v>
      </c>
      <c r="C74" s="37">
        <v>8.5</v>
      </c>
    </row>
    <row r="75" spans="2:3">
      <c r="B75" s="37" t="s">
        <v>443</v>
      </c>
      <c r="C75" s="37">
        <v>8.6</v>
      </c>
    </row>
    <row r="76" spans="2:3">
      <c r="B76" s="37" t="s">
        <v>444</v>
      </c>
      <c r="C76" s="37">
        <v>8.8000000000000007</v>
      </c>
    </row>
    <row r="77" spans="2:3">
      <c r="B77" s="37" t="s">
        <v>445</v>
      </c>
      <c r="C77" s="37">
        <v>8.9</v>
      </c>
    </row>
    <row r="78" spans="2:3">
      <c r="B78" s="37" t="s">
        <v>446</v>
      </c>
      <c r="C78" s="37">
        <v>8.9</v>
      </c>
    </row>
    <row r="79" spans="2:3">
      <c r="B79" s="37" t="s">
        <v>447</v>
      </c>
      <c r="C79" s="37">
        <v>8.9</v>
      </c>
    </row>
    <row r="80" spans="2:3">
      <c r="B80" s="37" t="s">
        <v>448</v>
      </c>
      <c r="C80" s="37">
        <v>8.9</v>
      </c>
    </row>
    <row r="81" spans="2:3">
      <c r="B81" s="37" t="s">
        <v>449</v>
      </c>
      <c r="C81" s="37">
        <v>8.9</v>
      </c>
    </row>
    <row r="82" spans="2:3">
      <c r="B82" s="37" t="s">
        <v>450</v>
      </c>
      <c r="C82" s="37">
        <v>9</v>
      </c>
    </row>
    <row r="83" spans="2:3">
      <c r="B83" s="37" t="s">
        <v>451</v>
      </c>
      <c r="C83" s="37">
        <v>9</v>
      </c>
    </row>
    <row r="84" spans="2:3">
      <c r="B84" s="37" t="s">
        <v>452</v>
      </c>
      <c r="C84" s="37">
        <v>9</v>
      </c>
    </row>
    <row r="85" spans="2:3">
      <c r="B85" s="37" t="s">
        <v>453</v>
      </c>
      <c r="C85" s="37">
        <v>9.1</v>
      </c>
    </row>
    <row r="86" spans="2:3">
      <c r="B86" s="37" t="s">
        <v>454</v>
      </c>
      <c r="C86" s="37">
        <v>9.1999999999999993</v>
      </c>
    </row>
    <row r="87" spans="2:3">
      <c r="B87" s="37" t="s">
        <v>455</v>
      </c>
      <c r="C87" s="37">
        <v>9.4</v>
      </c>
    </row>
    <row r="88" spans="2:3">
      <c r="B88" s="37" t="s">
        <v>456</v>
      </c>
      <c r="C88" s="37">
        <v>9.4</v>
      </c>
    </row>
    <row r="89" spans="2:3">
      <c r="B89" s="37" t="s">
        <v>457</v>
      </c>
      <c r="C89" s="37">
        <v>9.4</v>
      </c>
    </row>
    <row r="90" spans="2:3">
      <c r="B90" s="37" t="s">
        <v>458</v>
      </c>
      <c r="C90" s="37">
        <v>9.4</v>
      </c>
    </row>
    <row r="91" spans="2:3">
      <c r="B91" s="37" t="s">
        <v>459</v>
      </c>
      <c r="C91" s="37">
        <v>9.4</v>
      </c>
    </row>
    <row r="92" spans="2:3">
      <c r="B92" s="37" t="s">
        <v>460</v>
      </c>
      <c r="C92" s="37">
        <v>9.5</v>
      </c>
    </row>
    <row r="93" spans="2:3">
      <c r="B93" s="37" t="s">
        <v>461</v>
      </c>
      <c r="C93" s="37">
        <v>9.5</v>
      </c>
    </row>
    <row r="94" spans="2:3">
      <c r="B94" s="37" t="s">
        <v>462</v>
      </c>
      <c r="C94" s="37">
        <v>9.5</v>
      </c>
    </row>
    <row r="95" spans="2:3">
      <c r="B95" s="37" t="s">
        <v>463</v>
      </c>
      <c r="C95" s="37">
        <v>9.5</v>
      </c>
    </row>
    <row r="96" spans="2:3">
      <c r="B96" s="37" t="s">
        <v>464</v>
      </c>
      <c r="C96" s="37">
        <v>9.6</v>
      </c>
    </row>
    <row r="97" spans="2:3">
      <c r="B97" s="37" t="s">
        <v>465</v>
      </c>
      <c r="C97" s="37">
        <v>9.6</v>
      </c>
    </row>
    <row r="98" spans="2:3">
      <c r="B98" s="37" t="s">
        <v>466</v>
      </c>
      <c r="C98" s="37">
        <v>9.8000000000000007</v>
      </c>
    </row>
    <row r="99" spans="2:3">
      <c r="B99" s="37" t="s">
        <v>467</v>
      </c>
      <c r="C99" s="37">
        <v>9.8000000000000007</v>
      </c>
    </row>
    <row r="100" spans="2:3">
      <c r="B100" s="37" t="s">
        <v>468</v>
      </c>
      <c r="C100" s="37">
        <v>10.1</v>
      </c>
    </row>
    <row r="101" spans="2:3">
      <c r="B101" s="37" t="s">
        <v>469</v>
      </c>
      <c r="C101" s="37">
        <v>10.1</v>
      </c>
    </row>
    <row r="102" spans="2:3">
      <c r="B102" s="37" t="s">
        <v>470</v>
      </c>
      <c r="C102" s="37">
        <v>10.199999999999999</v>
      </c>
    </row>
    <row r="103" spans="2:3">
      <c r="B103" s="37" t="s">
        <v>471</v>
      </c>
      <c r="C103" s="37">
        <v>10.199999999999999</v>
      </c>
    </row>
    <row r="104" spans="2:3">
      <c r="B104" s="37" t="s">
        <v>472</v>
      </c>
      <c r="C104" s="37">
        <v>10.3</v>
      </c>
    </row>
    <row r="105" spans="2:3">
      <c r="B105" s="37" t="s">
        <v>473</v>
      </c>
      <c r="C105" s="37">
        <v>10.3</v>
      </c>
    </row>
    <row r="106" spans="2:3">
      <c r="B106" s="37" t="s">
        <v>474</v>
      </c>
      <c r="C106" s="37">
        <v>10.3</v>
      </c>
    </row>
    <row r="107" spans="2:3">
      <c r="B107" s="37" t="s">
        <v>475</v>
      </c>
      <c r="C107" s="37">
        <v>10.4</v>
      </c>
    </row>
    <row r="108" spans="2:3">
      <c r="B108" s="37" t="s">
        <v>476</v>
      </c>
      <c r="C108" s="37">
        <v>10.5</v>
      </c>
    </row>
    <row r="109" spans="2:3">
      <c r="B109" s="37" t="s">
        <v>477</v>
      </c>
      <c r="C109" s="37">
        <v>10.6</v>
      </c>
    </row>
    <row r="110" spans="2:3">
      <c r="B110" s="37" t="s">
        <v>478</v>
      </c>
      <c r="C110" s="37">
        <v>10.7</v>
      </c>
    </row>
    <row r="111" spans="2:3">
      <c r="B111" s="37" t="s">
        <v>479</v>
      </c>
      <c r="C111" s="37">
        <v>10.9</v>
      </c>
    </row>
    <row r="112" spans="2:3">
      <c r="B112" s="37" t="s">
        <v>480</v>
      </c>
      <c r="C112" s="37">
        <v>10.9</v>
      </c>
    </row>
    <row r="113" spans="2:3">
      <c r="B113" s="37" t="s">
        <v>481</v>
      </c>
      <c r="C113" s="37">
        <v>10.9</v>
      </c>
    </row>
    <row r="114" spans="2:3">
      <c r="B114" s="37" t="s">
        <v>482</v>
      </c>
      <c r="C114" s="37">
        <v>10.9</v>
      </c>
    </row>
    <row r="115" spans="2:3">
      <c r="B115" s="37" t="s">
        <v>483</v>
      </c>
      <c r="C115" s="37">
        <v>11.1</v>
      </c>
    </row>
    <row r="116" spans="2:3">
      <c r="B116" s="37" t="s">
        <v>484</v>
      </c>
      <c r="C116" s="37">
        <v>11.3</v>
      </c>
    </row>
    <row r="117" spans="2:3">
      <c r="B117" s="37" t="s">
        <v>485</v>
      </c>
      <c r="C117" s="37">
        <v>11.3</v>
      </c>
    </row>
    <row r="118" spans="2:3">
      <c r="B118" s="37" t="s">
        <v>486</v>
      </c>
      <c r="C118" s="37">
        <v>11.3</v>
      </c>
    </row>
    <row r="119" spans="2:3">
      <c r="B119" s="37" t="s">
        <v>487</v>
      </c>
      <c r="C119" s="37">
        <v>11.5</v>
      </c>
    </row>
    <row r="120" spans="2:3">
      <c r="B120" s="37" t="s">
        <v>488</v>
      </c>
      <c r="C120" s="37">
        <v>11.5</v>
      </c>
    </row>
    <row r="121" spans="2:3">
      <c r="B121" s="37" t="s">
        <v>489</v>
      </c>
      <c r="C121" s="37">
        <v>11.6</v>
      </c>
    </row>
    <row r="122" spans="2:3">
      <c r="B122" s="37" t="s">
        <v>490</v>
      </c>
      <c r="C122" s="37">
        <v>11.6</v>
      </c>
    </row>
    <row r="123" spans="2:3">
      <c r="B123" s="37" t="s">
        <v>491</v>
      </c>
      <c r="C123" s="37">
        <v>11.8</v>
      </c>
    </row>
    <row r="124" spans="2:3">
      <c r="B124" s="37" t="s">
        <v>492</v>
      </c>
      <c r="C124" s="37">
        <v>11.8</v>
      </c>
    </row>
    <row r="125" spans="2:3">
      <c r="B125" s="37" t="s">
        <v>493</v>
      </c>
      <c r="C125" s="37">
        <v>11.9</v>
      </c>
    </row>
    <row r="126" spans="2:3">
      <c r="B126" s="37" t="s">
        <v>494</v>
      </c>
      <c r="C126" s="37">
        <v>12.2</v>
      </c>
    </row>
    <row r="127" spans="2:3">
      <c r="B127" s="37" t="s">
        <v>495</v>
      </c>
      <c r="C127" s="37">
        <v>12.3</v>
      </c>
    </row>
    <row r="128" spans="2:3">
      <c r="B128" s="37" t="s">
        <v>496</v>
      </c>
      <c r="C128" s="37">
        <v>12.7</v>
      </c>
    </row>
    <row r="129" spans="2:3">
      <c r="B129" s="37" t="s">
        <v>497</v>
      </c>
      <c r="C129" s="37">
        <v>12.8</v>
      </c>
    </row>
    <row r="130" spans="2:3">
      <c r="B130" s="37" t="s">
        <v>498</v>
      </c>
      <c r="C130" s="37">
        <v>12.8</v>
      </c>
    </row>
    <row r="131" spans="2:3">
      <c r="B131" s="37" t="s">
        <v>499</v>
      </c>
      <c r="C131" s="37">
        <v>12.8</v>
      </c>
    </row>
    <row r="132" spans="2:3">
      <c r="B132" s="37" t="s">
        <v>500</v>
      </c>
      <c r="C132" s="37">
        <v>12.8</v>
      </c>
    </row>
    <row r="133" spans="2:3">
      <c r="B133" s="37" t="s">
        <v>501</v>
      </c>
      <c r="C133" s="37">
        <v>13</v>
      </c>
    </row>
    <row r="134" spans="2:3">
      <c r="B134" s="37" t="s">
        <v>502</v>
      </c>
      <c r="C134" s="37">
        <v>13.1</v>
      </c>
    </row>
    <row r="135" spans="2:3">
      <c r="B135" s="37" t="s">
        <v>503</v>
      </c>
      <c r="C135" s="37">
        <v>13.2</v>
      </c>
    </row>
    <row r="136" spans="2:3">
      <c r="B136" s="37" t="s">
        <v>504</v>
      </c>
      <c r="C136" s="37">
        <v>13.2</v>
      </c>
    </row>
    <row r="137" spans="2:3">
      <c r="B137" s="37" t="s">
        <v>505</v>
      </c>
      <c r="C137" s="37">
        <v>13.3</v>
      </c>
    </row>
    <row r="138" spans="2:3">
      <c r="B138" s="37" t="s">
        <v>506</v>
      </c>
      <c r="C138" s="37">
        <v>13.6</v>
      </c>
    </row>
    <row r="139" spans="2:3">
      <c r="B139" s="37" t="s">
        <v>507</v>
      </c>
      <c r="C139" s="37">
        <v>13.8</v>
      </c>
    </row>
    <row r="140" spans="2:3">
      <c r="B140" s="37" t="s">
        <v>508</v>
      </c>
      <c r="C140" s="37">
        <v>14</v>
      </c>
    </row>
    <row r="141" spans="2:3">
      <c r="B141" s="37" t="s">
        <v>509</v>
      </c>
      <c r="C141" s="37">
        <v>14</v>
      </c>
    </row>
    <row r="142" spans="2:3">
      <c r="B142" s="37" t="s">
        <v>510</v>
      </c>
      <c r="C142" s="37">
        <v>14.1</v>
      </c>
    </row>
    <row r="143" spans="2:3">
      <c r="B143" s="37" t="s">
        <v>511</v>
      </c>
      <c r="C143" s="37">
        <v>14.5</v>
      </c>
    </row>
    <row r="144" spans="2:3">
      <c r="B144" s="37" t="s">
        <v>512</v>
      </c>
      <c r="C144" s="37">
        <v>14.5</v>
      </c>
    </row>
    <row r="145" spans="2:3">
      <c r="B145" s="37" t="s">
        <v>513</v>
      </c>
      <c r="C145" s="37">
        <v>14.6</v>
      </c>
    </row>
    <row r="146" spans="2:3">
      <c r="B146" s="37" t="s">
        <v>514</v>
      </c>
      <c r="C146" s="37">
        <v>14.8</v>
      </c>
    </row>
    <row r="147" spans="2:3">
      <c r="B147" s="37" t="s">
        <v>515</v>
      </c>
      <c r="C147" s="37">
        <v>14.9</v>
      </c>
    </row>
    <row r="148" spans="2:3">
      <c r="B148" s="37" t="s">
        <v>516</v>
      </c>
      <c r="C148" s="37">
        <v>15</v>
      </c>
    </row>
    <row r="149" spans="2:3">
      <c r="B149" s="37" t="s">
        <v>517</v>
      </c>
      <c r="C149" s="37">
        <v>15.3</v>
      </c>
    </row>
    <row r="150" spans="2:3">
      <c r="B150" s="37" t="s">
        <v>518</v>
      </c>
      <c r="C150" s="37">
        <v>15.3</v>
      </c>
    </row>
    <row r="151" spans="2:3">
      <c r="B151" s="37" t="s">
        <v>519</v>
      </c>
      <c r="C151" s="37">
        <v>15.3</v>
      </c>
    </row>
    <row r="152" spans="2:3">
      <c r="B152" s="37" t="s">
        <v>520</v>
      </c>
      <c r="C152" s="37">
        <v>15.8</v>
      </c>
    </row>
    <row r="153" spans="2:3">
      <c r="B153" s="37" t="s">
        <v>521</v>
      </c>
      <c r="C153" s="37">
        <v>15.8</v>
      </c>
    </row>
    <row r="154" spans="2:3">
      <c r="B154" s="37" t="s">
        <v>522</v>
      </c>
      <c r="C154" s="37">
        <v>15.9</v>
      </c>
    </row>
    <row r="155" spans="2:3">
      <c r="B155" s="37" t="s">
        <v>523</v>
      </c>
      <c r="C155" s="37">
        <v>16</v>
      </c>
    </row>
    <row r="156" spans="2:3">
      <c r="B156" s="37" t="s">
        <v>524</v>
      </c>
      <c r="C156" s="37">
        <v>16</v>
      </c>
    </row>
    <row r="157" spans="2:3">
      <c r="B157" s="37" t="s">
        <v>525</v>
      </c>
      <c r="C157" s="37">
        <v>16.600000000000001</v>
      </c>
    </row>
    <row r="158" spans="2:3">
      <c r="B158" s="37" t="s">
        <v>526</v>
      </c>
      <c r="C158" s="37">
        <v>16.600000000000001</v>
      </c>
    </row>
    <row r="159" spans="2:3">
      <c r="B159" s="37" t="s">
        <v>527</v>
      </c>
      <c r="C159" s="37">
        <v>16.7</v>
      </c>
    </row>
    <row r="160" spans="2:3">
      <c r="B160" s="37" t="s">
        <v>528</v>
      </c>
      <c r="C160" s="37">
        <v>17.100000000000001</v>
      </c>
    </row>
    <row r="161" spans="2:3">
      <c r="B161" s="37" t="s">
        <v>529</v>
      </c>
      <c r="C161" s="37">
        <v>17.3</v>
      </c>
    </row>
    <row r="162" spans="2:3">
      <c r="B162" s="37" t="s">
        <v>530</v>
      </c>
      <c r="C162" s="37">
        <v>17.5</v>
      </c>
    </row>
    <row r="163" spans="2:3">
      <c r="B163" s="37" t="s">
        <v>531</v>
      </c>
      <c r="C163" s="37">
        <v>17.600000000000001</v>
      </c>
    </row>
    <row r="164" spans="2:3">
      <c r="B164" s="37" t="s">
        <v>532</v>
      </c>
      <c r="C164" s="37">
        <v>17.8</v>
      </c>
    </row>
    <row r="165" spans="2:3">
      <c r="B165" s="37" t="s">
        <v>533</v>
      </c>
      <c r="C165" s="37">
        <v>17.899999999999999</v>
      </c>
    </row>
    <row r="166" spans="2:3">
      <c r="B166" s="37" t="s">
        <v>534</v>
      </c>
      <c r="C166" s="37">
        <v>17.899999999999999</v>
      </c>
    </row>
    <row r="167" spans="2:3">
      <c r="B167" s="37" t="s">
        <v>535</v>
      </c>
      <c r="C167" s="37">
        <v>18</v>
      </c>
    </row>
    <row r="168" spans="2:3">
      <c r="B168" s="37" t="s">
        <v>536</v>
      </c>
      <c r="C168" s="37">
        <v>18.100000000000001</v>
      </c>
    </row>
    <row r="169" spans="2:3">
      <c r="B169" s="37" t="s">
        <v>537</v>
      </c>
      <c r="C169" s="37">
        <v>18.399999999999999</v>
      </c>
    </row>
    <row r="170" spans="2:3">
      <c r="B170" s="37" t="s">
        <v>538</v>
      </c>
      <c r="C170" s="37">
        <v>18.5</v>
      </c>
    </row>
    <row r="171" spans="2:3">
      <c r="B171" s="37" t="s">
        <v>539</v>
      </c>
      <c r="C171" s="37">
        <v>18.600000000000001</v>
      </c>
    </row>
    <row r="172" spans="2:3">
      <c r="B172" s="37" t="s">
        <v>540</v>
      </c>
      <c r="C172" s="37">
        <v>18.899999999999999</v>
      </c>
    </row>
    <row r="173" spans="2:3">
      <c r="B173" s="37" t="s">
        <v>541</v>
      </c>
      <c r="C173" s="37">
        <v>19</v>
      </c>
    </row>
    <row r="174" spans="2:3">
      <c r="B174" s="37" t="s">
        <v>542</v>
      </c>
      <c r="C174" s="37">
        <v>19.3</v>
      </c>
    </row>
    <row r="175" spans="2:3">
      <c r="B175" s="37" t="s">
        <v>543</v>
      </c>
      <c r="C175" s="37">
        <v>19.399999999999999</v>
      </c>
    </row>
    <row r="176" spans="2:3">
      <c r="B176" s="37" t="s">
        <v>544</v>
      </c>
      <c r="C176" s="37">
        <v>19.7</v>
      </c>
    </row>
    <row r="177" spans="2:3">
      <c r="B177" s="37" t="s">
        <v>545</v>
      </c>
      <c r="C177" s="37">
        <v>20.2</v>
      </c>
    </row>
    <row r="178" spans="2:3">
      <c r="B178" s="37" t="s">
        <v>546</v>
      </c>
      <c r="C178" s="37">
        <v>20.3</v>
      </c>
    </row>
    <row r="179" spans="2:3">
      <c r="B179" s="37" t="s">
        <v>547</v>
      </c>
      <c r="C179" s="37">
        <v>20.5</v>
      </c>
    </row>
    <row r="180" spans="2:3">
      <c r="B180" s="37" t="s">
        <v>548</v>
      </c>
      <c r="C180" s="37">
        <v>20.7</v>
      </c>
    </row>
    <row r="181" spans="2:3">
      <c r="B181" s="37" t="s">
        <v>549</v>
      </c>
      <c r="C181" s="37">
        <v>20.8</v>
      </c>
    </row>
    <row r="182" spans="2:3">
      <c r="B182" s="37" t="s">
        <v>550</v>
      </c>
      <c r="C182" s="37">
        <v>20</v>
      </c>
    </row>
    <row r="183" spans="2:3">
      <c r="B183" s="37" t="s">
        <v>551</v>
      </c>
      <c r="C183" s="37">
        <v>21.8</v>
      </c>
    </row>
    <row r="184" spans="2:3">
      <c r="B184" s="37" t="s">
        <v>552</v>
      </c>
      <c r="C184" s="37">
        <v>21.9</v>
      </c>
    </row>
    <row r="185" spans="2:3">
      <c r="B185" s="37" t="s">
        <v>553</v>
      </c>
      <c r="C185" s="37">
        <v>22.1</v>
      </c>
    </row>
    <row r="186" spans="2:3">
      <c r="B186" s="37" t="s">
        <v>554</v>
      </c>
      <c r="C186" s="37">
        <v>22.2</v>
      </c>
    </row>
    <row r="187" spans="2:3">
      <c r="B187" s="37" t="s">
        <v>555</v>
      </c>
      <c r="C187" s="37">
        <v>24</v>
      </c>
    </row>
    <row r="188" spans="2:3">
      <c r="B188" s="37" t="s">
        <v>556</v>
      </c>
      <c r="C188" s="37">
        <v>24.1</v>
      </c>
    </row>
    <row r="189" spans="2:3">
      <c r="B189" s="37" t="s">
        <v>557</v>
      </c>
      <c r="C189" s="37">
        <v>24.2</v>
      </c>
    </row>
    <row r="190" spans="2:3">
      <c r="B190" s="37" t="s">
        <v>558</v>
      </c>
      <c r="C190" s="37">
        <v>24.4</v>
      </c>
    </row>
    <row r="191" spans="2:3">
      <c r="B191" s="37" t="s">
        <v>559</v>
      </c>
      <c r="C191" s="37">
        <v>26.5</v>
      </c>
    </row>
    <row r="192" spans="2:3">
      <c r="B192" s="37" t="s">
        <v>560</v>
      </c>
      <c r="C192" s="37">
        <v>27.4</v>
      </c>
    </row>
    <row r="193" spans="2:3">
      <c r="B193" s="37" t="s">
        <v>561</v>
      </c>
      <c r="C193" s="37">
        <v>28.3</v>
      </c>
    </row>
    <row r="194" spans="2:3">
      <c r="B194" s="37" t="s">
        <v>562</v>
      </c>
      <c r="C194" s="37">
        <v>28.6</v>
      </c>
    </row>
    <row r="195" spans="2:3">
      <c r="B195" s="37" t="s">
        <v>563</v>
      </c>
      <c r="C195" s="37">
        <v>28.8</v>
      </c>
    </row>
    <row r="196" spans="2:3">
      <c r="B196" s="37" t="s">
        <v>564</v>
      </c>
      <c r="C196" s="37">
        <v>29.3</v>
      </c>
    </row>
    <row r="197" spans="2:3">
      <c r="B197" s="37" t="s">
        <v>565</v>
      </c>
      <c r="C197" s="37">
        <v>30.5</v>
      </c>
    </row>
    <row r="198" spans="2:3">
      <c r="B198" s="37" t="s">
        <v>566</v>
      </c>
      <c r="C198" s="37">
        <v>30.7</v>
      </c>
    </row>
    <row r="199" spans="2:3">
      <c r="B199" s="37" t="s">
        <v>567</v>
      </c>
      <c r="C199" s="37">
        <v>31.2</v>
      </c>
    </row>
    <row r="200" spans="2:3">
      <c r="B200" s="37" t="s">
        <v>568</v>
      </c>
      <c r="C200" s="37">
        <v>35.700000000000003</v>
      </c>
    </row>
    <row r="201" spans="2:3">
      <c r="B201" s="37" t="s">
        <v>569</v>
      </c>
      <c r="C201" s="37">
        <v>37.700000000000003</v>
      </c>
    </row>
    <row r="202" spans="2:3">
      <c r="B202" s="37" t="s">
        <v>570</v>
      </c>
      <c r="C202" s="37">
        <v>37.9</v>
      </c>
    </row>
    <row r="203" spans="2:3">
      <c r="B203" s="37" t="s">
        <v>571</v>
      </c>
      <c r="C203" s="37">
        <v>40.200000000000003</v>
      </c>
    </row>
  </sheetData>
  <mergeCells count="7">
    <mergeCell ref="B1:W1"/>
    <mergeCell ref="S2:T2"/>
    <mergeCell ref="B2:C2"/>
    <mergeCell ref="I2:K2"/>
    <mergeCell ref="M2:N2"/>
    <mergeCell ref="E2:G2"/>
    <mergeCell ref="P2:Q2"/>
  </mergeCells>
  <phoneticPr fontId="9"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85"/>
  <sheetViews>
    <sheetView zoomScale="55" zoomScaleNormal="55" workbookViewId="0">
      <selection activeCell="K17" sqref="K17"/>
    </sheetView>
  </sheetViews>
  <sheetFormatPr defaultColWidth="11" defaultRowHeight="15.4"/>
  <cols>
    <col min="1" max="1" width="24.1328125" style="14" bestFit="1" customWidth="1"/>
    <col min="2" max="2" width="5.06640625" style="14" bestFit="1" customWidth="1"/>
    <col min="3" max="3" width="12" style="14" bestFit="1" customWidth="1"/>
    <col min="4" max="4" width="13.1328125" style="14" bestFit="1" customWidth="1"/>
    <col min="5" max="5" width="17.73046875" style="14" bestFit="1" customWidth="1"/>
    <col min="6" max="6" width="10.86328125" style="14" bestFit="1" customWidth="1"/>
    <col min="7" max="7" width="18" style="14" bestFit="1" customWidth="1"/>
    <col min="8" max="8" width="43.265625" style="14" bestFit="1" customWidth="1"/>
    <col min="9" max="9" width="17.86328125" style="14" bestFit="1" customWidth="1"/>
    <col min="10" max="10" width="18" style="14" bestFit="1" customWidth="1"/>
    <col min="11" max="11" width="21.9296875" style="14" bestFit="1" customWidth="1"/>
    <col min="12" max="12" width="13.6640625" style="14" bestFit="1" customWidth="1"/>
    <col min="13" max="13" width="15.3984375" style="14" bestFit="1" customWidth="1"/>
    <col min="14" max="14" width="15.59765625" style="14" bestFit="1" customWidth="1"/>
    <col min="15" max="15" width="12" style="14" bestFit="1" customWidth="1"/>
    <col min="16" max="16" width="9.1328125" style="14" bestFit="1" customWidth="1"/>
    <col min="17" max="17" width="11.3984375" style="14" bestFit="1" customWidth="1"/>
    <col min="18" max="18" width="14.73046875" style="14" bestFit="1" customWidth="1"/>
    <col min="19" max="16384" width="11" style="14"/>
  </cols>
  <sheetData>
    <row r="1" spans="1:18">
      <c r="A1" s="14" t="s">
        <v>5023</v>
      </c>
    </row>
    <row r="2" spans="1:18">
      <c r="A2" s="45" t="s">
        <v>25</v>
      </c>
      <c r="B2" s="45" t="s">
        <v>26</v>
      </c>
      <c r="C2" s="45" t="s">
        <v>22</v>
      </c>
      <c r="D2" s="45" t="s">
        <v>27</v>
      </c>
      <c r="E2" s="45" t="s">
        <v>28</v>
      </c>
      <c r="F2" s="45" t="s">
        <v>29</v>
      </c>
      <c r="G2" s="45" t="s">
        <v>30</v>
      </c>
      <c r="H2" s="45" t="s">
        <v>31</v>
      </c>
      <c r="I2" s="45" t="s">
        <v>32</v>
      </c>
      <c r="J2" s="45" t="s">
        <v>5018</v>
      </c>
      <c r="K2" s="45" t="s">
        <v>0</v>
      </c>
      <c r="L2" s="45" t="s">
        <v>350</v>
      </c>
      <c r="M2" s="45" t="s">
        <v>351</v>
      </c>
      <c r="N2" s="45" t="s">
        <v>5038</v>
      </c>
      <c r="O2" s="45" t="s">
        <v>352</v>
      </c>
      <c r="P2" s="45" t="s">
        <v>16</v>
      </c>
      <c r="Q2" s="45" t="s">
        <v>353</v>
      </c>
      <c r="R2" s="45" t="s">
        <v>354</v>
      </c>
    </row>
    <row r="3" spans="1:18">
      <c r="A3" s="46" t="s">
        <v>5002</v>
      </c>
      <c r="B3" s="46" t="s">
        <v>49</v>
      </c>
      <c r="C3" s="46" t="s">
        <v>5003</v>
      </c>
      <c r="D3" s="46" t="s">
        <v>113</v>
      </c>
      <c r="E3" s="46" t="s">
        <v>289</v>
      </c>
      <c r="F3" s="47">
        <v>23447</v>
      </c>
      <c r="G3" s="46" t="s">
        <v>5004</v>
      </c>
      <c r="H3" s="46" t="s">
        <v>5005</v>
      </c>
      <c r="I3" s="47">
        <v>39479</v>
      </c>
      <c r="J3" s="46" t="s">
        <v>5000</v>
      </c>
      <c r="K3" s="46" t="s">
        <v>6</v>
      </c>
      <c r="L3" s="48">
        <f>VLOOKUP(K3,Salary_Table,2)</f>
        <v>95525</v>
      </c>
      <c r="M3" s="48">
        <f t="shared" ref="M3:M34" si="0">(L3+O3+P3)*VLOOKUP(K3,Salary_Table,3,FALSE)</f>
        <v>11534.643750000001</v>
      </c>
      <c r="N3" s="46">
        <f>L3*VLOOKUP((YEARFRAC(F3,DATE(2024,7,1))),Employee_Superannuation_Contribution,2,TRUE)</f>
        <v>5731.5</v>
      </c>
      <c r="O3" s="49">
        <f t="shared" ref="O3:O34" si="1">IFERROR(VLOOKUP($A3,Business_Income,5,FALSE)*0.02,0)</f>
        <v>0</v>
      </c>
      <c r="P3" s="46">
        <f t="shared" ref="P3:P34" si="2">VLOOKUP(YEARFRAC(I3,DATE(2024,1,1)),Bonus_Rates,2,TRUE)*L3</f>
        <v>4776.25</v>
      </c>
      <c r="Q3" s="50">
        <f t="shared" ref="Q3:Q34" si="3">VLOOKUP(L3+O3+P3,Tax_Table,2,TRUE)+((L3+O3+P3)-VLOOKUP(L3+O3+P3,Tax_Table,1,TRUE))*VLOOKUP(L3+O3+P3,Tax_Table,3,TRUE)</f>
        <v>23064.90625</v>
      </c>
      <c r="R3" s="51">
        <f xml:space="preserve"> L3 +O3+ P3 - N3 - Q3</f>
        <v>71504.84375</v>
      </c>
    </row>
    <row r="4" spans="1:18">
      <c r="A4" s="46" t="s">
        <v>4924</v>
      </c>
      <c r="B4" s="46" t="s">
        <v>60</v>
      </c>
      <c r="C4" s="46" t="s">
        <v>876</v>
      </c>
      <c r="D4" s="46" t="s">
        <v>98</v>
      </c>
      <c r="E4" s="46" t="s">
        <v>173</v>
      </c>
      <c r="F4" s="47">
        <v>21329</v>
      </c>
      <c r="G4" s="46" t="s">
        <v>223</v>
      </c>
      <c r="H4" s="46" t="s">
        <v>224</v>
      </c>
      <c r="I4" s="47">
        <v>40489</v>
      </c>
      <c r="J4" s="46" t="s">
        <v>5000</v>
      </c>
      <c r="K4" s="46" t="s">
        <v>6</v>
      </c>
      <c r="L4" s="48">
        <f t="shared" ref="L4:L34" si="4">VLOOKUP(K4,Salary_Table,2)</f>
        <v>95525</v>
      </c>
      <c r="M4" s="48">
        <f t="shared" si="0"/>
        <v>12082.530775000001</v>
      </c>
      <c r="N4" s="46">
        <f t="shared" ref="N4:N34" si="5">L4*VLOOKUP((YEARFRAC(F4,DATE(2024,7,1))),Employee_Superannuation_Contribution,2,TRUE)</f>
        <v>6209.125</v>
      </c>
      <c r="O4" s="49">
        <f t="shared" si="1"/>
        <v>5241.8599999999997</v>
      </c>
      <c r="P4" s="46">
        <f t="shared" si="2"/>
        <v>4298.625</v>
      </c>
      <c r="Q4" s="50">
        <f t="shared" si="3"/>
        <v>24613.282625</v>
      </c>
      <c r="R4" s="51">
        <f t="shared" ref="R4:R67" si="6" xml:space="preserve"> L4 +O4+ P4 - N4 - Q4</f>
        <v>74243.077374999993</v>
      </c>
    </row>
    <row r="5" spans="1:18">
      <c r="A5" s="46" t="s">
        <v>4928</v>
      </c>
      <c r="B5" s="46" t="s">
        <v>49</v>
      </c>
      <c r="C5" s="46" t="s">
        <v>210</v>
      </c>
      <c r="D5" s="46" t="s">
        <v>211</v>
      </c>
      <c r="E5" s="46" t="s">
        <v>197</v>
      </c>
      <c r="F5" s="47">
        <v>30748</v>
      </c>
      <c r="G5" s="46" t="s">
        <v>213</v>
      </c>
      <c r="H5" s="46" t="s">
        <v>214</v>
      </c>
      <c r="I5" s="47">
        <v>40573</v>
      </c>
      <c r="J5" s="46" t="s">
        <v>5000</v>
      </c>
      <c r="K5" s="46" t="s">
        <v>6</v>
      </c>
      <c r="L5" s="48">
        <f t="shared" si="4"/>
        <v>95525</v>
      </c>
      <c r="M5" s="48">
        <f t="shared" si="0"/>
        <v>12242.146175000002</v>
      </c>
      <c r="N5" s="46">
        <f t="shared" si="5"/>
        <v>5253.875</v>
      </c>
      <c r="O5" s="49">
        <f t="shared" si="1"/>
        <v>6629.82</v>
      </c>
      <c r="P5" s="46">
        <f t="shared" si="2"/>
        <v>4298.625</v>
      </c>
      <c r="Q5" s="50">
        <f t="shared" si="3"/>
        <v>25064.369625000003</v>
      </c>
      <c r="R5" s="51">
        <f t="shared" si="6"/>
        <v>76135.200375</v>
      </c>
    </row>
    <row r="6" spans="1:18">
      <c r="A6" s="46" t="s">
        <v>4929</v>
      </c>
      <c r="B6" s="46" t="s">
        <v>49</v>
      </c>
      <c r="C6" s="46" t="s">
        <v>176</v>
      </c>
      <c r="D6" s="46" t="s">
        <v>67</v>
      </c>
      <c r="E6" s="46" t="s">
        <v>336</v>
      </c>
      <c r="F6" s="47">
        <v>28867</v>
      </c>
      <c r="G6" s="46" t="s">
        <v>178</v>
      </c>
      <c r="H6" s="46" t="s">
        <v>179</v>
      </c>
      <c r="I6" s="47">
        <v>41172</v>
      </c>
      <c r="J6" s="46" t="s">
        <v>5000</v>
      </c>
      <c r="K6" s="46" t="s">
        <v>8</v>
      </c>
      <c r="L6" s="48">
        <f t="shared" si="4"/>
        <v>100453</v>
      </c>
      <c r="M6" s="48">
        <f t="shared" si="0"/>
        <v>15746.007749999999</v>
      </c>
      <c r="N6" s="46">
        <f t="shared" si="5"/>
        <v>5524.915</v>
      </c>
      <c r="O6" s="49">
        <f t="shared" si="1"/>
        <v>0</v>
      </c>
      <c r="P6" s="46">
        <f t="shared" si="2"/>
        <v>4520.3850000000002</v>
      </c>
      <c r="Q6" s="50">
        <f t="shared" si="3"/>
        <v>24583.350124999997</v>
      </c>
      <c r="R6" s="51">
        <f t="shared" si="6"/>
        <v>74865.119875000004</v>
      </c>
    </row>
    <row r="7" spans="1:18">
      <c r="A7" s="46" t="s">
        <v>4930</v>
      </c>
      <c r="B7" s="46" t="s">
        <v>49</v>
      </c>
      <c r="C7" s="46" t="s">
        <v>215</v>
      </c>
      <c r="D7" s="46" t="s">
        <v>67</v>
      </c>
      <c r="E7" s="46" t="s">
        <v>105</v>
      </c>
      <c r="F7" s="47">
        <v>25869</v>
      </c>
      <c r="G7" s="46" t="s">
        <v>217</v>
      </c>
      <c r="H7" s="46" t="s">
        <v>218</v>
      </c>
      <c r="I7" s="47">
        <v>40545</v>
      </c>
      <c r="J7" s="46" t="s">
        <v>5000</v>
      </c>
      <c r="K7" s="46" t="s">
        <v>6</v>
      </c>
      <c r="L7" s="48">
        <f t="shared" si="4"/>
        <v>95525</v>
      </c>
      <c r="M7" s="48">
        <f t="shared" si="0"/>
        <v>12355.858174999999</v>
      </c>
      <c r="N7" s="46">
        <f t="shared" si="5"/>
        <v>5731.5</v>
      </c>
      <c r="O7" s="49">
        <f t="shared" si="1"/>
        <v>7618.62</v>
      </c>
      <c r="P7" s="46">
        <f t="shared" si="2"/>
        <v>4298.625</v>
      </c>
      <c r="Q7" s="50">
        <f t="shared" si="3"/>
        <v>25385.729625</v>
      </c>
      <c r="R7" s="51">
        <f t="shared" si="6"/>
        <v>76325.015374999988</v>
      </c>
    </row>
    <row r="8" spans="1:18">
      <c r="A8" s="46" t="s">
        <v>4933</v>
      </c>
      <c r="B8" s="46" t="s">
        <v>49</v>
      </c>
      <c r="C8" s="46" t="s">
        <v>121</v>
      </c>
      <c r="D8" s="46" t="s">
        <v>35</v>
      </c>
      <c r="E8" s="46" t="s">
        <v>147</v>
      </c>
      <c r="F8" s="47">
        <v>22446</v>
      </c>
      <c r="G8" s="46" t="s">
        <v>123</v>
      </c>
      <c r="H8" s="46" t="s">
        <v>124</v>
      </c>
      <c r="I8" s="47">
        <v>41679</v>
      </c>
      <c r="J8" s="46" t="s">
        <v>5000</v>
      </c>
      <c r="K8" s="46" t="s">
        <v>6</v>
      </c>
      <c r="L8" s="48">
        <f t="shared" si="4"/>
        <v>95525</v>
      </c>
      <c r="M8" s="48">
        <f t="shared" si="0"/>
        <v>12503.484825000001</v>
      </c>
      <c r="N8" s="46">
        <f t="shared" si="5"/>
        <v>5731.5</v>
      </c>
      <c r="O8" s="49">
        <f t="shared" si="1"/>
        <v>9857.58</v>
      </c>
      <c r="P8" s="46">
        <f t="shared" si="2"/>
        <v>3343.3750000000005</v>
      </c>
      <c r="Q8" s="50">
        <f t="shared" si="3"/>
        <v>25802.935375000001</v>
      </c>
      <c r="R8" s="51">
        <f t="shared" si="6"/>
        <v>77191.519625000001</v>
      </c>
    </row>
    <row r="9" spans="1:18">
      <c r="A9" s="46" t="s">
        <v>4935</v>
      </c>
      <c r="B9" s="46" t="s">
        <v>34</v>
      </c>
      <c r="C9" s="46" t="s">
        <v>343</v>
      </c>
      <c r="D9" s="46" t="s">
        <v>313</v>
      </c>
      <c r="E9" s="46" t="s">
        <v>68</v>
      </c>
      <c r="F9" s="47">
        <v>23336</v>
      </c>
      <c r="G9" s="46" t="s">
        <v>345</v>
      </c>
      <c r="H9" s="46" t="s">
        <v>346</v>
      </c>
      <c r="I9" s="47">
        <v>38791</v>
      </c>
      <c r="J9" s="46" t="s">
        <v>5000</v>
      </c>
      <c r="K9" s="46" t="s">
        <v>5</v>
      </c>
      <c r="L9" s="48">
        <f t="shared" si="4"/>
        <v>156061</v>
      </c>
      <c r="M9" s="48">
        <f t="shared" si="0"/>
        <v>36050.091</v>
      </c>
      <c r="N9" s="46">
        <f t="shared" si="5"/>
        <v>9363.66</v>
      </c>
      <c r="O9" s="49">
        <f t="shared" si="1"/>
        <v>0</v>
      </c>
      <c r="P9" s="46">
        <f t="shared" si="2"/>
        <v>7803.05</v>
      </c>
      <c r="Q9" s="50">
        <f t="shared" si="3"/>
        <v>45696.698499999999</v>
      </c>
      <c r="R9" s="51">
        <f t="shared" si="6"/>
        <v>108803.69149999999</v>
      </c>
    </row>
    <row r="10" spans="1:18">
      <c r="A10" s="46" t="s">
        <v>4936</v>
      </c>
      <c r="B10" s="46" t="s">
        <v>60</v>
      </c>
      <c r="C10" s="46" t="s">
        <v>167</v>
      </c>
      <c r="D10" s="46" t="s">
        <v>98</v>
      </c>
      <c r="E10" s="46" t="s">
        <v>203</v>
      </c>
      <c r="F10" s="47">
        <v>31120</v>
      </c>
      <c r="G10" s="46" t="s">
        <v>169</v>
      </c>
      <c r="H10" s="46" t="s">
        <v>170</v>
      </c>
      <c r="I10" s="47">
        <v>41268</v>
      </c>
      <c r="J10" s="46" t="s">
        <v>5000</v>
      </c>
      <c r="K10" s="46" t="s">
        <v>6</v>
      </c>
      <c r="L10" s="48">
        <f t="shared" si="4"/>
        <v>95525</v>
      </c>
      <c r="M10" s="48">
        <f t="shared" si="0"/>
        <v>12390.705475000001</v>
      </c>
      <c r="N10" s="46">
        <f t="shared" si="5"/>
        <v>4298.625</v>
      </c>
      <c r="O10" s="49">
        <f t="shared" si="1"/>
        <v>7921.64</v>
      </c>
      <c r="P10" s="46">
        <f t="shared" si="2"/>
        <v>4298.625</v>
      </c>
      <c r="Q10" s="50">
        <f t="shared" si="3"/>
        <v>25484.211125000002</v>
      </c>
      <c r="R10" s="51">
        <f t="shared" si="6"/>
        <v>77962.428874999998</v>
      </c>
    </row>
    <row r="11" spans="1:18">
      <c r="A11" s="46" t="s">
        <v>5021</v>
      </c>
      <c r="B11" s="46" t="s">
        <v>34</v>
      </c>
      <c r="C11" s="46" t="s">
        <v>5019</v>
      </c>
      <c r="D11" s="46" t="s">
        <v>109</v>
      </c>
      <c r="E11" s="46" t="s">
        <v>5020</v>
      </c>
      <c r="F11" s="47">
        <v>21406</v>
      </c>
      <c r="G11" s="46" t="s">
        <v>348</v>
      </c>
      <c r="H11" s="46" t="s">
        <v>349</v>
      </c>
      <c r="I11" s="47">
        <v>38791</v>
      </c>
      <c r="J11" s="46" t="s">
        <v>5000</v>
      </c>
      <c r="K11" s="46" t="s">
        <v>5</v>
      </c>
      <c r="L11" s="48">
        <f t="shared" si="4"/>
        <v>156061</v>
      </c>
      <c r="M11" s="48">
        <f t="shared" si="0"/>
        <v>36050.091</v>
      </c>
      <c r="N11" s="46">
        <f t="shared" si="5"/>
        <v>10143.965</v>
      </c>
      <c r="O11" s="49">
        <f t="shared" si="1"/>
        <v>0</v>
      </c>
      <c r="P11" s="46">
        <f t="shared" si="2"/>
        <v>7803.05</v>
      </c>
      <c r="Q11" s="50">
        <f t="shared" si="3"/>
        <v>45696.698499999999</v>
      </c>
      <c r="R11" s="51">
        <f t="shared" si="6"/>
        <v>108023.38649999999</v>
      </c>
    </row>
    <row r="12" spans="1:18">
      <c r="A12" s="46" t="s">
        <v>4937</v>
      </c>
      <c r="B12" s="46" t="s">
        <v>60</v>
      </c>
      <c r="C12" s="46" t="s">
        <v>101</v>
      </c>
      <c r="D12" s="46" t="s">
        <v>51</v>
      </c>
      <c r="E12" s="46" t="s">
        <v>36</v>
      </c>
      <c r="F12" s="47">
        <v>35667</v>
      </c>
      <c r="G12" s="46" t="s">
        <v>102</v>
      </c>
      <c r="H12" s="46" t="s">
        <v>103</v>
      </c>
      <c r="I12" s="47">
        <v>42085</v>
      </c>
      <c r="J12" s="46" t="s">
        <v>5000</v>
      </c>
      <c r="K12" s="46" t="s">
        <v>8</v>
      </c>
      <c r="L12" s="48">
        <f t="shared" si="4"/>
        <v>100453</v>
      </c>
      <c r="M12" s="48">
        <f t="shared" si="0"/>
        <v>15595.328249999999</v>
      </c>
      <c r="N12" s="46">
        <f t="shared" si="5"/>
        <v>4520.3850000000002</v>
      </c>
      <c r="O12" s="49">
        <f t="shared" si="1"/>
        <v>0</v>
      </c>
      <c r="P12" s="46">
        <f t="shared" si="2"/>
        <v>3515.8550000000005</v>
      </c>
      <c r="Q12" s="50">
        <f t="shared" si="3"/>
        <v>24256.877874999998</v>
      </c>
      <c r="R12" s="51">
        <f t="shared" si="6"/>
        <v>75191.592124999996</v>
      </c>
    </row>
    <row r="13" spans="1:18">
      <c r="A13" s="46" t="s">
        <v>4939</v>
      </c>
      <c r="B13" s="46" t="s">
        <v>34</v>
      </c>
      <c r="C13" s="46" t="s">
        <v>882</v>
      </c>
      <c r="D13" s="46" t="s">
        <v>117</v>
      </c>
      <c r="E13" s="46" t="s">
        <v>883</v>
      </c>
      <c r="F13" s="47">
        <v>34308</v>
      </c>
      <c r="G13" s="46" t="s">
        <v>200</v>
      </c>
      <c r="H13" s="46" t="s">
        <v>201</v>
      </c>
      <c r="I13" s="47">
        <v>40807</v>
      </c>
      <c r="J13" s="46" t="s">
        <v>5000</v>
      </c>
      <c r="K13" s="46" t="s">
        <v>6</v>
      </c>
      <c r="L13" s="48">
        <f t="shared" si="4"/>
        <v>95525</v>
      </c>
      <c r="M13" s="48">
        <f t="shared" si="0"/>
        <v>12098.577874999999</v>
      </c>
      <c r="N13" s="46">
        <f t="shared" si="5"/>
        <v>4298.625</v>
      </c>
      <c r="O13" s="49">
        <f t="shared" si="1"/>
        <v>5381.4000000000005</v>
      </c>
      <c r="P13" s="46">
        <f t="shared" si="2"/>
        <v>4298.625</v>
      </c>
      <c r="Q13" s="50">
        <f t="shared" si="3"/>
        <v>24658.633125</v>
      </c>
      <c r="R13" s="51">
        <f t="shared" si="6"/>
        <v>76247.766875000001</v>
      </c>
    </row>
    <row r="14" spans="1:18">
      <c r="A14" s="46" t="s">
        <v>4942</v>
      </c>
      <c r="B14" s="46" t="s">
        <v>34</v>
      </c>
      <c r="C14" s="46" t="s">
        <v>244</v>
      </c>
      <c r="D14" s="46" t="s">
        <v>98</v>
      </c>
      <c r="E14" s="46" t="s">
        <v>340</v>
      </c>
      <c r="F14" s="47">
        <v>20764</v>
      </c>
      <c r="G14" s="46" t="s">
        <v>246</v>
      </c>
      <c r="H14" s="46" t="s">
        <v>247</v>
      </c>
      <c r="I14" s="47">
        <v>40169</v>
      </c>
      <c r="J14" s="46" t="s">
        <v>5000</v>
      </c>
      <c r="K14" s="46" t="s">
        <v>9</v>
      </c>
      <c r="L14" s="48">
        <f t="shared" si="4"/>
        <v>113792</v>
      </c>
      <c r="M14" s="48">
        <f t="shared" si="0"/>
        <v>20396.653200000001</v>
      </c>
      <c r="N14" s="46">
        <f t="shared" si="5"/>
        <v>7396.4800000000005</v>
      </c>
      <c r="O14" s="49">
        <f t="shared" si="1"/>
        <v>4134.4800000000005</v>
      </c>
      <c r="P14" s="46">
        <f t="shared" si="2"/>
        <v>5689.6</v>
      </c>
      <c r="Q14" s="50">
        <f t="shared" si="3"/>
        <v>30804.9496</v>
      </c>
      <c r="R14" s="51">
        <f t="shared" si="6"/>
        <v>85414.650400000013</v>
      </c>
    </row>
    <row r="15" spans="1:18">
      <c r="A15" s="46" t="s">
        <v>4951</v>
      </c>
      <c r="B15" s="46" t="s">
        <v>60</v>
      </c>
      <c r="C15" s="46" t="s">
        <v>128</v>
      </c>
      <c r="D15" s="46" t="s">
        <v>129</v>
      </c>
      <c r="E15" s="46" t="s">
        <v>135</v>
      </c>
      <c r="F15" s="47">
        <v>34824</v>
      </c>
      <c r="G15" s="46" t="s">
        <v>131</v>
      </c>
      <c r="H15" s="46" t="s">
        <v>132</v>
      </c>
      <c r="I15" s="47">
        <v>41662</v>
      </c>
      <c r="J15" s="46" t="s">
        <v>5000</v>
      </c>
      <c r="K15" s="46" t="s">
        <v>6</v>
      </c>
      <c r="L15" s="48">
        <f t="shared" si="4"/>
        <v>95525</v>
      </c>
      <c r="M15" s="48">
        <f t="shared" si="0"/>
        <v>12124.403425</v>
      </c>
      <c r="N15" s="46">
        <f t="shared" si="5"/>
        <v>4298.625</v>
      </c>
      <c r="O15" s="49">
        <f t="shared" si="1"/>
        <v>6561.22</v>
      </c>
      <c r="P15" s="46">
        <f t="shared" si="2"/>
        <v>3343.3750000000005</v>
      </c>
      <c r="Q15" s="50">
        <f t="shared" si="3"/>
        <v>24731.618375000002</v>
      </c>
      <c r="R15" s="51">
        <f t="shared" si="6"/>
        <v>76399.351624999996</v>
      </c>
    </row>
    <row r="16" spans="1:18">
      <c r="A16" s="46" t="s">
        <v>4954</v>
      </c>
      <c r="B16" s="46" t="s">
        <v>49</v>
      </c>
      <c r="C16" s="46" t="s">
        <v>66</v>
      </c>
      <c r="D16" s="46" t="s">
        <v>67</v>
      </c>
      <c r="E16" s="46" t="s">
        <v>344</v>
      </c>
      <c r="F16" s="47">
        <v>31680</v>
      </c>
      <c r="G16" s="46" t="s">
        <v>69</v>
      </c>
      <c r="H16" s="46" t="s">
        <v>70</v>
      </c>
      <c r="I16" s="47">
        <v>42391</v>
      </c>
      <c r="J16" s="46" t="s">
        <v>5000</v>
      </c>
      <c r="K16" s="46" t="s">
        <v>8</v>
      </c>
      <c r="L16" s="48">
        <f t="shared" si="4"/>
        <v>100453</v>
      </c>
      <c r="M16" s="48">
        <f t="shared" si="0"/>
        <v>15444.648749999998</v>
      </c>
      <c r="N16" s="46">
        <f t="shared" si="5"/>
        <v>4520.3850000000002</v>
      </c>
      <c r="O16" s="49">
        <f t="shared" si="1"/>
        <v>0</v>
      </c>
      <c r="P16" s="46">
        <f t="shared" si="2"/>
        <v>2511.3250000000003</v>
      </c>
      <c r="Q16" s="50">
        <f t="shared" si="3"/>
        <v>23930.405624999999</v>
      </c>
      <c r="R16" s="51">
        <f t="shared" si="6"/>
        <v>74513.534375000003</v>
      </c>
    </row>
    <row r="17" spans="1:18">
      <c r="A17" s="46" t="s">
        <v>4956</v>
      </c>
      <c r="B17" s="46" t="s">
        <v>49</v>
      </c>
      <c r="C17" s="46" t="s">
        <v>193</v>
      </c>
      <c r="D17" s="46" t="s">
        <v>35</v>
      </c>
      <c r="E17" s="46" t="s">
        <v>347</v>
      </c>
      <c r="F17" s="47">
        <v>28194</v>
      </c>
      <c r="G17" s="46" t="s">
        <v>194</v>
      </c>
      <c r="H17" s="46" t="s">
        <v>195</v>
      </c>
      <c r="I17" s="47">
        <v>40821</v>
      </c>
      <c r="J17" s="46" t="s">
        <v>5000</v>
      </c>
      <c r="K17" s="46" t="s">
        <v>6</v>
      </c>
      <c r="L17" s="48">
        <f t="shared" si="4"/>
        <v>95525</v>
      </c>
      <c r="M17" s="48">
        <f t="shared" si="0"/>
        <v>12395.427374999999</v>
      </c>
      <c r="N17" s="46">
        <f t="shared" si="5"/>
        <v>5253.875</v>
      </c>
      <c r="O17" s="49">
        <f t="shared" si="1"/>
        <v>7962.7</v>
      </c>
      <c r="P17" s="46">
        <f t="shared" si="2"/>
        <v>4298.625</v>
      </c>
      <c r="Q17" s="50">
        <f t="shared" si="3"/>
        <v>25497.555625000001</v>
      </c>
      <c r="R17" s="51">
        <f t="shared" si="6"/>
        <v>77034.894375000003</v>
      </c>
    </row>
    <row r="18" spans="1:18">
      <c r="A18" s="46" t="s">
        <v>4960</v>
      </c>
      <c r="B18" s="46" t="s">
        <v>49</v>
      </c>
      <c r="C18" s="46" t="s">
        <v>884</v>
      </c>
      <c r="D18" s="46" t="s">
        <v>113</v>
      </c>
      <c r="E18" s="46" t="s">
        <v>885</v>
      </c>
      <c r="F18" s="47">
        <v>29394</v>
      </c>
      <c r="G18" s="46" t="s">
        <v>114</v>
      </c>
      <c r="H18" s="46" t="s">
        <v>115</v>
      </c>
      <c r="I18" s="47">
        <v>41867</v>
      </c>
      <c r="J18" s="46" t="s">
        <v>5000</v>
      </c>
      <c r="K18" s="46" t="s">
        <v>3</v>
      </c>
      <c r="L18" s="48">
        <f t="shared" si="4"/>
        <v>112504</v>
      </c>
      <c r="M18" s="48">
        <f t="shared" si="0"/>
        <v>19212.870600000002</v>
      </c>
      <c r="N18" s="46">
        <f t="shared" si="5"/>
        <v>6187.72</v>
      </c>
      <c r="O18" s="49">
        <f t="shared" si="1"/>
        <v>0</v>
      </c>
      <c r="P18" s="46">
        <f t="shared" si="2"/>
        <v>3937.6400000000003</v>
      </c>
      <c r="Q18" s="50">
        <f t="shared" si="3"/>
        <v>28310.532999999999</v>
      </c>
      <c r="R18" s="51">
        <f t="shared" si="6"/>
        <v>81943.387000000002</v>
      </c>
    </row>
    <row r="19" spans="1:18">
      <c r="A19" s="46" t="s">
        <v>4961</v>
      </c>
      <c r="B19" s="46" t="s">
        <v>49</v>
      </c>
      <c r="C19" s="46" t="s">
        <v>229</v>
      </c>
      <c r="D19" s="46" t="s">
        <v>35</v>
      </c>
      <c r="E19" s="46" t="s">
        <v>230</v>
      </c>
      <c r="F19" s="47">
        <v>24417</v>
      </c>
      <c r="G19" s="46" t="s">
        <v>231</v>
      </c>
      <c r="H19" s="46" t="s">
        <v>232</v>
      </c>
      <c r="I19" s="47">
        <v>40406</v>
      </c>
      <c r="J19" s="46" t="s">
        <v>5000</v>
      </c>
      <c r="K19" s="46" t="s">
        <v>6</v>
      </c>
      <c r="L19" s="48">
        <f t="shared" si="4"/>
        <v>95525</v>
      </c>
      <c r="M19" s="48">
        <f t="shared" si="0"/>
        <v>12380.732675000001</v>
      </c>
      <c r="N19" s="46">
        <f t="shared" si="5"/>
        <v>5731.5</v>
      </c>
      <c r="O19" s="49">
        <f t="shared" si="1"/>
        <v>7834.92</v>
      </c>
      <c r="P19" s="46">
        <f t="shared" si="2"/>
        <v>4298.625</v>
      </c>
      <c r="Q19" s="50">
        <f t="shared" si="3"/>
        <v>25456.027125000001</v>
      </c>
      <c r="R19" s="51">
        <f t="shared" si="6"/>
        <v>76471.01787499999</v>
      </c>
    </row>
    <row r="20" spans="1:18">
      <c r="A20" s="46" t="s">
        <v>4963</v>
      </c>
      <c r="B20" s="46" t="s">
        <v>34</v>
      </c>
      <c r="C20" s="46" t="s">
        <v>292</v>
      </c>
      <c r="D20" s="46" t="s">
        <v>98</v>
      </c>
      <c r="E20" s="46" t="s">
        <v>293</v>
      </c>
      <c r="F20" s="47">
        <v>29108</v>
      </c>
      <c r="G20" s="46" t="s">
        <v>294</v>
      </c>
      <c r="H20" s="46" t="s">
        <v>295</v>
      </c>
      <c r="I20" s="47">
        <v>39605</v>
      </c>
      <c r="J20" s="46" t="s">
        <v>5000</v>
      </c>
      <c r="K20" s="46" t="s">
        <v>6</v>
      </c>
      <c r="L20" s="48">
        <f t="shared" si="4"/>
        <v>95525</v>
      </c>
      <c r="M20" s="48">
        <f t="shared" si="0"/>
        <v>12815.87485</v>
      </c>
      <c r="N20" s="46">
        <f t="shared" si="5"/>
        <v>5253.875</v>
      </c>
      <c r="O20" s="49">
        <f t="shared" si="1"/>
        <v>11141.14</v>
      </c>
      <c r="P20" s="46">
        <f t="shared" si="2"/>
        <v>4776.25</v>
      </c>
      <c r="Q20" s="50">
        <f t="shared" si="3"/>
        <v>26685.776750000001</v>
      </c>
      <c r="R20" s="51">
        <f t="shared" si="6"/>
        <v>79502.738249999995</v>
      </c>
    </row>
    <row r="21" spans="1:18">
      <c r="A21" s="46" t="s">
        <v>4964</v>
      </c>
      <c r="B21" s="46" t="s">
        <v>60</v>
      </c>
      <c r="C21" s="46" t="s">
        <v>71</v>
      </c>
      <c r="D21" s="46" t="s">
        <v>62</v>
      </c>
      <c r="E21" s="46" t="s">
        <v>72</v>
      </c>
      <c r="F21" s="47">
        <v>35511</v>
      </c>
      <c r="G21" s="46" t="s">
        <v>73</v>
      </c>
      <c r="H21" s="46" t="s">
        <v>74</v>
      </c>
      <c r="I21" s="47">
        <v>42372</v>
      </c>
      <c r="J21" s="46" t="s">
        <v>5000</v>
      </c>
      <c r="K21" s="46" t="s">
        <v>6</v>
      </c>
      <c r="L21" s="48">
        <f t="shared" si="4"/>
        <v>95525</v>
      </c>
      <c r="M21" s="48">
        <f t="shared" si="0"/>
        <v>11970.467875</v>
      </c>
      <c r="N21" s="46">
        <f t="shared" si="5"/>
        <v>4298.625</v>
      </c>
      <c r="O21" s="49">
        <f t="shared" si="1"/>
        <v>6177.9000000000005</v>
      </c>
      <c r="P21" s="46">
        <f t="shared" si="2"/>
        <v>2388.125</v>
      </c>
      <c r="Q21" s="50">
        <f t="shared" si="3"/>
        <v>24296.583124999997</v>
      </c>
      <c r="R21" s="51">
        <f t="shared" si="6"/>
        <v>75495.81687499999</v>
      </c>
    </row>
    <row r="22" spans="1:18">
      <c r="A22" s="46" t="s">
        <v>4965</v>
      </c>
      <c r="B22" s="46" t="s">
        <v>34</v>
      </c>
      <c r="C22" s="46" t="s">
        <v>188</v>
      </c>
      <c r="D22" s="46" t="s">
        <v>189</v>
      </c>
      <c r="E22" s="46" t="s">
        <v>190</v>
      </c>
      <c r="F22" s="47">
        <v>28523</v>
      </c>
      <c r="G22" s="46" t="s">
        <v>191</v>
      </c>
      <c r="H22" s="46" t="s">
        <v>192</v>
      </c>
      <c r="I22" s="47">
        <v>41093</v>
      </c>
      <c r="J22" s="46" t="s">
        <v>5000</v>
      </c>
      <c r="K22" s="46" t="s">
        <v>8</v>
      </c>
      <c r="L22" s="48">
        <f t="shared" si="4"/>
        <v>100453</v>
      </c>
      <c r="M22" s="48">
        <f t="shared" si="0"/>
        <v>15746.007749999999</v>
      </c>
      <c r="N22" s="46">
        <f t="shared" si="5"/>
        <v>5524.915</v>
      </c>
      <c r="O22" s="49">
        <f t="shared" si="1"/>
        <v>0</v>
      </c>
      <c r="P22" s="46">
        <f t="shared" si="2"/>
        <v>4520.3850000000002</v>
      </c>
      <c r="Q22" s="50">
        <f t="shared" si="3"/>
        <v>24583.350124999997</v>
      </c>
      <c r="R22" s="51">
        <f t="shared" si="6"/>
        <v>74865.119875000004</v>
      </c>
    </row>
    <row r="23" spans="1:18">
      <c r="A23" s="46" t="s">
        <v>4968</v>
      </c>
      <c r="B23" s="46" t="s">
        <v>49</v>
      </c>
      <c r="C23" s="46" t="s">
        <v>331</v>
      </c>
      <c r="D23" s="46" t="s">
        <v>332</v>
      </c>
      <c r="E23" s="46" t="s">
        <v>333</v>
      </c>
      <c r="F23" s="47">
        <v>32704</v>
      </c>
      <c r="G23" s="46" t="s">
        <v>334</v>
      </c>
      <c r="H23" s="46" t="s">
        <v>335</v>
      </c>
      <c r="I23" s="47">
        <v>39200</v>
      </c>
      <c r="J23" s="46" t="s">
        <v>5000</v>
      </c>
      <c r="K23" s="46" t="s">
        <v>6</v>
      </c>
      <c r="L23" s="48">
        <f t="shared" si="4"/>
        <v>95525</v>
      </c>
      <c r="M23" s="48">
        <f t="shared" si="0"/>
        <v>12573.72625</v>
      </c>
      <c r="N23" s="46">
        <f t="shared" si="5"/>
        <v>4298.625</v>
      </c>
      <c r="O23" s="49">
        <f t="shared" si="1"/>
        <v>9035.5</v>
      </c>
      <c r="P23" s="46">
        <f t="shared" si="2"/>
        <v>4776.25</v>
      </c>
      <c r="Q23" s="50">
        <f t="shared" si="3"/>
        <v>26001.443750000002</v>
      </c>
      <c r="R23" s="51">
        <f t="shared" si="6"/>
        <v>79036.681249999994</v>
      </c>
    </row>
    <row r="24" spans="1:18">
      <c r="A24" s="46" t="s">
        <v>4969</v>
      </c>
      <c r="B24" s="46" t="s">
        <v>34</v>
      </c>
      <c r="C24" s="46" t="s">
        <v>312</v>
      </c>
      <c r="D24" s="46" t="s">
        <v>313</v>
      </c>
      <c r="E24" s="46" t="s">
        <v>314</v>
      </c>
      <c r="F24" s="47">
        <v>28727</v>
      </c>
      <c r="G24" s="46" t="s">
        <v>315</v>
      </c>
      <c r="H24" s="46" t="s">
        <v>316</v>
      </c>
      <c r="I24" s="47">
        <v>39335</v>
      </c>
      <c r="J24" s="46" t="s">
        <v>5000</v>
      </c>
      <c r="K24" s="46" t="s">
        <v>8</v>
      </c>
      <c r="L24" s="48">
        <f t="shared" si="4"/>
        <v>100453</v>
      </c>
      <c r="M24" s="48">
        <f t="shared" si="0"/>
        <v>15821.347499999998</v>
      </c>
      <c r="N24" s="46">
        <f t="shared" si="5"/>
        <v>5524.915</v>
      </c>
      <c r="O24" s="49">
        <f t="shared" si="1"/>
        <v>0</v>
      </c>
      <c r="P24" s="46">
        <f t="shared" si="2"/>
        <v>5022.6500000000005</v>
      </c>
      <c r="Q24" s="50">
        <f t="shared" si="3"/>
        <v>24746.58625</v>
      </c>
      <c r="R24" s="51">
        <f t="shared" si="6"/>
        <v>75204.148749999993</v>
      </c>
    </row>
    <row r="25" spans="1:18">
      <c r="A25" s="46" t="s">
        <v>4970</v>
      </c>
      <c r="B25" s="46" t="s">
        <v>60</v>
      </c>
      <c r="C25" s="46" t="s">
        <v>320</v>
      </c>
      <c r="D25" s="46" t="s">
        <v>117</v>
      </c>
      <c r="E25" s="46" t="s">
        <v>321</v>
      </c>
      <c r="F25" s="47">
        <v>21075</v>
      </c>
      <c r="G25" s="46" t="s">
        <v>322</v>
      </c>
      <c r="H25" s="46" t="s">
        <v>323</v>
      </c>
      <c r="I25" s="47">
        <v>39268</v>
      </c>
      <c r="J25" s="46" t="s">
        <v>5000</v>
      </c>
      <c r="K25" s="46" t="s">
        <v>6</v>
      </c>
      <c r="L25" s="48">
        <f t="shared" si="4"/>
        <v>95525</v>
      </c>
      <c r="M25" s="48">
        <f t="shared" si="0"/>
        <v>12382.706650000002</v>
      </c>
      <c r="N25" s="46">
        <f t="shared" si="5"/>
        <v>6209.125</v>
      </c>
      <c r="O25" s="49">
        <f t="shared" si="1"/>
        <v>7374.46</v>
      </c>
      <c r="P25" s="46">
        <f t="shared" si="2"/>
        <v>4776.25</v>
      </c>
      <c r="Q25" s="50">
        <f t="shared" si="3"/>
        <v>25461.605750000002</v>
      </c>
      <c r="R25" s="51">
        <f t="shared" si="6"/>
        <v>76004.979250000004</v>
      </c>
    </row>
    <row r="26" spans="1:18">
      <c r="A26" s="46" t="s">
        <v>4971</v>
      </c>
      <c r="B26" s="46" t="s">
        <v>34</v>
      </c>
      <c r="C26" s="46" t="s">
        <v>300</v>
      </c>
      <c r="D26" s="46" t="s">
        <v>117</v>
      </c>
      <c r="E26" s="46" t="s">
        <v>301</v>
      </c>
      <c r="F26" s="47">
        <v>27165</v>
      </c>
      <c r="G26" s="46" t="s">
        <v>302</v>
      </c>
      <c r="H26" s="46" t="s">
        <v>303</v>
      </c>
      <c r="I26" s="47">
        <v>39509</v>
      </c>
      <c r="J26" s="46" t="s">
        <v>5000</v>
      </c>
      <c r="K26" s="46" t="s">
        <v>3</v>
      </c>
      <c r="L26" s="48">
        <f t="shared" si="4"/>
        <v>112504</v>
      </c>
      <c r="M26" s="48">
        <f t="shared" si="0"/>
        <v>19491.317999999999</v>
      </c>
      <c r="N26" s="46">
        <f t="shared" si="5"/>
        <v>6750.24</v>
      </c>
      <c r="O26" s="49">
        <f t="shared" si="1"/>
        <v>0</v>
      </c>
      <c r="P26" s="46">
        <f t="shared" si="2"/>
        <v>5625.2000000000007</v>
      </c>
      <c r="Q26" s="50">
        <f t="shared" si="3"/>
        <v>28858.99</v>
      </c>
      <c r="R26" s="51">
        <f t="shared" si="6"/>
        <v>82519.969999999987</v>
      </c>
    </row>
    <row r="27" spans="1:18">
      <c r="A27" s="46" t="s">
        <v>4972</v>
      </c>
      <c r="B27" s="46" t="s">
        <v>60</v>
      </c>
      <c r="C27" s="46" t="s">
        <v>206</v>
      </c>
      <c r="D27" s="46" t="s">
        <v>35</v>
      </c>
      <c r="E27" s="46" t="s">
        <v>207</v>
      </c>
      <c r="F27" s="47">
        <v>31604</v>
      </c>
      <c r="G27" s="46" t="s">
        <v>208</v>
      </c>
      <c r="H27" s="46" t="s">
        <v>209</v>
      </c>
      <c r="I27" s="47">
        <v>40585</v>
      </c>
      <c r="J27" s="46" t="s">
        <v>5000</v>
      </c>
      <c r="K27" s="46" t="s">
        <v>6</v>
      </c>
      <c r="L27" s="48">
        <f t="shared" si="4"/>
        <v>95525</v>
      </c>
      <c r="M27" s="48">
        <f t="shared" si="0"/>
        <v>12151.937875</v>
      </c>
      <c r="N27" s="46">
        <f t="shared" si="5"/>
        <v>4298.625</v>
      </c>
      <c r="O27" s="49">
        <f t="shared" si="1"/>
        <v>5845.4000000000005</v>
      </c>
      <c r="P27" s="46">
        <f t="shared" si="2"/>
        <v>4298.625</v>
      </c>
      <c r="Q27" s="50">
        <f t="shared" si="3"/>
        <v>24809.433125</v>
      </c>
      <c r="R27" s="51">
        <f t="shared" si="6"/>
        <v>76560.966874999998</v>
      </c>
    </row>
    <row r="28" spans="1:18">
      <c r="A28" s="46" t="s">
        <v>4977</v>
      </c>
      <c r="B28" s="46" t="s">
        <v>60</v>
      </c>
      <c r="C28" s="46" t="s">
        <v>304</v>
      </c>
      <c r="D28" s="46" t="s">
        <v>189</v>
      </c>
      <c r="E28" s="46" t="s">
        <v>305</v>
      </c>
      <c r="F28" s="47">
        <v>30823</v>
      </c>
      <c r="G28" s="46" t="s">
        <v>306</v>
      </c>
      <c r="H28" s="46" t="s">
        <v>307</v>
      </c>
      <c r="I28" s="47">
        <v>39382</v>
      </c>
      <c r="J28" s="46" t="s">
        <v>5000</v>
      </c>
      <c r="K28" s="46" t="s">
        <v>6</v>
      </c>
      <c r="L28" s="48">
        <f t="shared" si="4"/>
        <v>95525</v>
      </c>
      <c r="M28" s="48">
        <f t="shared" si="0"/>
        <v>12591.397150000001</v>
      </c>
      <c r="N28" s="46">
        <f t="shared" si="5"/>
        <v>5253.875</v>
      </c>
      <c r="O28" s="49">
        <f t="shared" si="1"/>
        <v>9189.16</v>
      </c>
      <c r="P28" s="46">
        <f t="shared" si="2"/>
        <v>4776.25</v>
      </c>
      <c r="Q28" s="50">
        <f t="shared" si="3"/>
        <v>26051.383250000003</v>
      </c>
      <c r="R28" s="51">
        <f t="shared" si="6"/>
        <v>78185.151750000005</v>
      </c>
    </row>
    <row r="29" spans="1:18">
      <c r="A29" s="46" t="s">
        <v>4979</v>
      </c>
      <c r="B29" s="46" t="s">
        <v>34</v>
      </c>
      <c r="C29" s="46" t="s">
        <v>75</v>
      </c>
      <c r="D29" s="46" t="s">
        <v>76</v>
      </c>
      <c r="E29" s="46" t="s">
        <v>77</v>
      </c>
      <c r="F29" s="47">
        <v>33883</v>
      </c>
      <c r="G29" s="46" t="s">
        <v>78</v>
      </c>
      <c r="H29" s="46" t="s">
        <v>79</v>
      </c>
      <c r="I29" s="47">
        <v>42313</v>
      </c>
      <c r="J29" s="46" t="s">
        <v>5000</v>
      </c>
      <c r="K29" s="46" t="s">
        <v>6</v>
      </c>
      <c r="L29" s="48">
        <f t="shared" si="4"/>
        <v>95525</v>
      </c>
      <c r="M29" s="48">
        <f t="shared" si="0"/>
        <v>12334.736124999999</v>
      </c>
      <c r="N29" s="46">
        <f t="shared" si="5"/>
        <v>4298.625</v>
      </c>
      <c r="O29" s="49">
        <f t="shared" si="1"/>
        <v>8390.2000000000007</v>
      </c>
      <c r="P29" s="46">
        <f t="shared" si="2"/>
        <v>3343.3750000000005</v>
      </c>
      <c r="Q29" s="50">
        <f t="shared" si="3"/>
        <v>25326.036874999998</v>
      </c>
      <c r="R29" s="51">
        <f t="shared" si="6"/>
        <v>77633.913124999992</v>
      </c>
    </row>
    <row r="30" spans="1:18">
      <c r="A30" s="46" t="s">
        <v>4981</v>
      </c>
      <c r="B30" s="46" t="s">
        <v>49</v>
      </c>
      <c r="C30" s="46" t="s">
        <v>50</v>
      </c>
      <c r="D30" s="46" t="s">
        <v>51</v>
      </c>
      <c r="E30" s="46" t="s">
        <v>52</v>
      </c>
      <c r="F30" s="47">
        <v>30794</v>
      </c>
      <c r="G30" s="46" t="s">
        <v>53</v>
      </c>
      <c r="H30" s="46" t="s">
        <v>54</v>
      </c>
      <c r="I30" s="47">
        <v>42715</v>
      </c>
      <c r="J30" s="46" t="s">
        <v>5000</v>
      </c>
      <c r="K30" s="46" t="s">
        <v>7</v>
      </c>
      <c r="L30" s="48">
        <f t="shared" si="4"/>
        <v>53906</v>
      </c>
      <c r="M30" s="48">
        <f t="shared" si="0"/>
        <v>6354.16975</v>
      </c>
      <c r="N30" s="46">
        <f t="shared" si="5"/>
        <v>2964.83</v>
      </c>
      <c r="O30" s="49">
        <f t="shared" si="1"/>
        <v>0</v>
      </c>
      <c r="P30" s="46">
        <f t="shared" si="2"/>
        <v>1347.65</v>
      </c>
      <c r="Q30" s="50">
        <f t="shared" si="3"/>
        <v>8424.4362500000007</v>
      </c>
      <c r="R30" s="51">
        <f t="shared" si="6"/>
        <v>43864.383750000001</v>
      </c>
    </row>
    <row r="31" spans="1:18">
      <c r="A31" s="46" t="s">
        <v>4983</v>
      </c>
      <c r="B31" s="46" t="s">
        <v>49</v>
      </c>
      <c r="C31" s="46" t="s">
        <v>80</v>
      </c>
      <c r="D31" s="46" t="s">
        <v>40</v>
      </c>
      <c r="E31" s="46" t="s">
        <v>81</v>
      </c>
      <c r="F31" s="47">
        <v>24056</v>
      </c>
      <c r="G31" s="46" t="s">
        <v>82</v>
      </c>
      <c r="H31" s="46" t="s">
        <v>83</v>
      </c>
      <c r="I31" s="47">
        <v>42274</v>
      </c>
      <c r="J31" s="46" t="s">
        <v>5000</v>
      </c>
      <c r="K31" s="46" t="s">
        <v>6</v>
      </c>
      <c r="L31" s="48">
        <f t="shared" si="4"/>
        <v>95525</v>
      </c>
      <c r="M31" s="48">
        <f t="shared" si="0"/>
        <v>11873.259525000001</v>
      </c>
      <c r="N31" s="46">
        <f t="shared" si="5"/>
        <v>5731.5</v>
      </c>
      <c r="O31" s="49">
        <f t="shared" si="1"/>
        <v>4377.3599999999997</v>
      </c>
      <c r="P31" s="46">
        <f t="shared" si="2"/>
        <v>3343.3750000000005</v>
      </c>
      <c r="Q31" s="50">
        <f t="shared" si="3"/>
        <v>24021.863874999999</v>
      </c>
      <c r="R31" s="51">
        <f t="shared" si="6"/>
        <v>73492.371125000005</v>
      </c>
    </row>
    <row r="32" spans="1:18">
      <c r="A32" s="46" t="s">
        <v>4984</v>
      </c>
      <c r="B32" s="46" t="s">
        <v>49</v>
      </c>
      <c r="C32" s="46" t="s">
        <v>55</v>
      </c>
      <c r="D32" s="46" t="s">
        <v>56</v>
      </c>
      <c r="E32" s="46" t="s">
        <v>57</v>
      </c>
      <c r="F32" s="47">
        <v>32982</v>
      </c>
      <c r="G32" s="46" t="s">
        <v>58</v>
      </c>
      <c r="H32" s="46" t="s">
        <v>59</v>
      </c>
      <c r="I32" s="47">
        <v>42632</v>
      </c>
      <c r="J32" s="46" t="s">
        <v>5000</v>
      </c>
      <c r="K32" s="46" t="s">
        <v>6</v>
      </c>
      <c r="L32" s="48">
        <f t="shared" si="4"/>
        <v>95525</v>
      </c>
      <c r="M32" s="48">
        <f t="shared" si="0"/>
        <v>12089.205375</v>
      </c>
      <c r="N32" s="46">
        <f t="shared" si="5"/>
        <v>4298.625</v>
      </c>
      <c r="O32" s="49">
        <f t="shared" si="1"/>
        <v>7210.4000000000005</v>
      </c>
      <c r="P32" s="46">
        <f t="shared" si="2"/>
        <v>2388.125</v>
      </c>
      <c r="Q32" s="50">
        <f t="shared" si="3"/>
        <v>24632.145624999997</v>
      </c>
      <c r="R32" s="51">
        <f t="shared" si="6"/>
        <v>76192.75437499999</v>
      </c>
    </row>
    <row r="33" spans="1:18">
      <c r="A33" s="46" t="s">
        <v>4985</v>
      </c>
      <c r="B33" s="46" t="s">
        <v>60</v>
      </c>
      <c r="C33" s="46" t="s">
        <v>324</v>
      </c>
      <c r="D33" s="46" t="s">
        <v>40</v>
      </c>
      <c r="E33" s="46" t="s">
        <v>325</v>
      </c>
      <c r="F33" s="47">
        <v>28778</v>
      </c>
      <c r="G33" s="46" t="s">
        <v>326</v>
      </c>
      <c r="H33" s="46" t="s">
        <v>327</v>
      </c>
      <c r="I33" s="47">
        <v>39224</v>
      </c>
      <c r="J33" s="46" t="s">
        <v>5000</v>
      </c>
      <c r="K33" s="46" t="s">
        <v>4</v>
      </c>
      <c r="L33" s="48">
        <f t="shared" si="4"/>
        <v>124096</v>
      </c>
      <c r="M33" s="48">
        <f t="shared" si="0"/>
        <v>21499.632000000001</v>
      </c>
      <c r="N33" s="46">
        <f t="shared" si="5"/>
        <v>6825.28</v>
      </c>
      <c r="O33" s="49">
        <f t="shared" si="1"/>
        <v>0</v>
      </c>
      <c r="P33" s="46">
        <f t="shared" si="2"/>
        <v>6204.8</v>
      </c>
      <c r="Q33" s="50">
        <f t="shared" si="3"/>
        <v>33278.296000000002</v>
      </c>
      <c r="R33" s="51">
        <f t="shared" si="6"/>
        <v>90197.224000000002</v>
      </c>
    </row>
    <row r="34" spans="1:18">
      <c r="A34" s="46" t="s">
        <v>4986</v>
      </c>
      <c r="B34" s="46" t="s">
        <v>60</v>
      </c>
      <c r="C34" s="46" t="s">
        <v>138</v>
      </c>
      <c r="D34" s="46" t="s">
        <v>67</v>
      </c>
      <c r="E34" s="46" t="s">
        <v>139</v>
      </c>
      <c r="F34" s="47">
        <v>34888</v>
      </c>
      <c r="G34" s="46" t="s">
        <v>140</v>
      </c>
      <c r="H34" s="46" t="s">
        <v>141</v>
      </c>
      <c r="I34" s="47">
        <v>41580</v>
      </c>
      <c r="J34" s="46" t="s">
        <v>5000</v>
      </c>
      <c r="K34" s="46" t="s">
        <v>8</v>
      </c>
      <c r="L34" s="48">
        <f t="shared" si="4"/>
        <v>100453</v>
      </c>
      <c r="M34" s="48">
        <f t="shared" si="0"/>
        <v>15595.328249999999</v>
      </c>
      <c r="N34" s="46">
        <f t="shared" si="5"/>
        <v>4520.3850000000002</v>
      </c>
      <c r="O34" s="49">
        <f t="shared" si="1"/>
        <v>0</v>
      </c>
      <c r="P34" s="46">
        <f t="shared" si="2"/>
        <v>3515.8550000000005</v>
      </c>
      <c r="Q34" s="50">
        <f t="shared" si="3"/>
        <v>24256.877874999998</v>
      </c>
      <c r="R34" s="51">
        <f t="shared" si="6"/>
        <v>75191.592124999996</v>
      </c>
    </row>
    <row r="35" spans="1:18">
      <c r="A35" s="46" t="s">
        <v>4988</v>
      </c>
      <c r="B35" s="46" t="s">
        <v>60</v>
      </c>
      <c r="C35" s="46" t="s">
        <v>92</v>
      </c>
      <c r="D35" s="46" t="s">
        <v>93</v>
      </c>
      <c r="E35" s="46" t="s">
        <v>94</v>
      </c>
      <c r="F35" s="47">
        <v>26761</v>
      </c>
      <c r="G35" s="46" t="s">
        <v>95</v>
      </c>
      <c r="H35" s="46" t="s">
        <v>96</v>
      </c>
      <c r="I35" s="47">
        <v>42217</v>
      </c>
      <c r="J35" s="46" t="s">
        <v>5000</v>
      </c>
      <c r="K35" s="46" t="s">
        <v>6</v>
      </c>
      <c r="L35" s="48">
        <f t="shared" ref="L35:L66" si="7">VLOOKUP(K35,Salary_Table,2)</f>
        <v>95525</v>
      </c>
      <c r="M35" s="48">
        <f t="shared" ref="M35:M66" si="8">(L35+O35+P35)*VLOOKUP(K35,Salary_Table,3,FALSE)</f>
        <v>12179.334325000002</v>
      </c>
      <c r="N35" s="46">
        <f t="shared" ref="N35:N66" si="9">L35*VLOOKUP((YEARFRAC(F35,DATE(2024,7,1))),Employee_Superannuation_Contribution,2,TRUE)</f>
        <v>5731.5</v>
      </c>
      <c r="O35" s="49">
        <f t="shared" ref="O35:O66" si="10">IFERROR(VLOOKUP($A35,Business_Income,5,FALSE)*0.02,0)</f>
        <v>7038.88</v>
      </c>
      <c r="P35" s="46">
        <f t="shared" ref="P35:P66" si="11">VLOOKUP(YEARFRAC(I35,DATE(2024,1,1)),Bonus_Rates,2,TRUE)*L35</f>
        <v>3343.3750000000005</v>
      </c>
      <c r="Q35" s="50">
        <f t="shared" ref="Q35:Q66" si="12">VLOOKUP(L35+O35+P35,Tax_Table,2,TRUE)+((L35+O35+P35)-VLOOKUP(L35+O35+P35,Tax_Table,1,TRUE))*VLOOKUP(L35+O35+P35,Tax_Table,3,TRUE)</f>
        <v>24886.857875000002</v>
      </c>
      <c r="R35" s="51">
        <f t="shared" si="6"/>
        <v>75288.897125000003</v>
      </c>
    </row>
    <row r="36" spans="1:18">
      <c r="A36" s="46" t="s">
        <v>4991</v>
      </c>
      <c r="B36" s="46" t="s">
        <v>60</v>
      </c>
      <c r="C36" s="46" t="s">
        <v>284</v>
      </c>
      <c r="D36" s="46" t="s">
        <v>67</v>
      </c>
      <c r="E36" s="46" t="s">
        <v>285</v>
      </c>
      <c r="F36" s="47">
        <v>31743</v>
      </c>
      <c r="G36" s="46" t="s">
        <v>286</v>
      </c>
      <c r="H36" s="46" t="s">
        <v>287</v>
      </c>
      <c r="I36" s="47">
        <v>39814</v>
      </c>
      <c r="J36" s="46" t="s">
        <v>5000</v>
      </c>
      <c r="K36" s="46" t="s">
        <v>6</v>
      </c>
      <c r="L36" s="48">
        <f t="shared" si="7"/>
        <v>95525</v>
      </c>
      <c r="M36" s="48">
        <f t="shared" si="8"/>
        <v>12580.587150000001</v>
      </c>
      <c r="N36" s="46">
        <f t="shared" si="9"/>
        <v>4298.625</v>
      </c>
      <c r="O36" s="49">
        <f t="shared" si="10"/>
        <v>9095.16</v>
      </c>
      <c r="P36" s="46">
        <f t="shared" si="11"/>
        <v>4776.25</v>
      </c>
      <c r="Q36" s="50">
        <f t="shared" si="12"/>
        <v>26020.833250000003</v>
      </c>
      <c r="R36" s="51">
        <f t="shared" si="6"/>
        <v>79076.951750000007</v>
      </c>
    </row>
    <row r="37" spans="1:18">
      <c r="A37" s="46" t="s">
        <v>4995</v>
      </c>
      <c r="B37" s="46" t="s">
        <v>87</v>
      </c>
      <c r="C37" s="46" t="s">
        <v>88</v>
      </c>
      <c r="D37" s="46" t="s">
        <v>76</v>
      </c>
      <c r="E37" s="46" t="s">
        <v>89</v>
      </c>
      <c r="F37" s="47">
        <v>25777</v>
      </c>
      <c r="G37" s="46" t="s">
        <v>90</v>
      </c>
      <c r="H37" s="46" t="s">
        <v>91</v>
      </c>
      <c r="I37" s="47">
        <v>42248</v>
      </c>
      <c r="J37" s="46" t="s">
        <v>5000</v>
      </c>
      <c r="K37" s="46" t="s">
        <v>3</v>
      </c>
      <c r="L37" s="48">
        <f t="shared" si="7"/>
        <v>112504</v>
      </c>
      <c r="M37" s="48">
        <f t="shared" si="8"/>
        <v>19212.870600000002</v>
      </c>
      <c r="N37" s="46">
        <f t="shared" si="9"/>
        <v>6750.24</v>
      </c>
      <c r="O37" s="49">
        <f t="shared" si="10"/>
        <v>0</v>
      </c>
      <c r="P37" s="46">
        <f t="shared" si="11"/>
        <v>3937.6400000000003</v>
      </c>
      <c r="Q37" s="50">
        <f t="shared" si="12"/>
        <v>28310.532999999999</v>
      </c>
      <c r="R37" s="51">
        <f t="shared" si="6"/>
        <v>81380.866999999998</v>
      </c>
    </row>
    <row r="38" spans="1:18">
      <c r="A38" s="46" t="s">
        <v>4996</v>
      </c>
      <c r="B38" s="46" t="s">
        <v>34</v>
      </c>
      <c r="C38" s="46" t="s">
        <v>236</v>
      </c>
      <c r="D38" s="46" t="s">
        <v>35</v>
      </c>
      <c r="E38" s="46" t="s">
        <v>237</v>
      </c>
      <c r="F38" s="47">
        <v>31452</v>
      </c>
      <c r="G38" s="46" t="s">
        <v>238</v>
      </c>
      <c r="H38" s="46" t="s">
        <v>239</v>
      </c>
      <c r="I38" s="47">
        <v>40352</v>
      </c>
      <c r="J38" s="46" t="s">
        <v>5000</v>
      </c>
      <c r="K38" s="46" t="s">
        <v>8</v>
      </c>
      <c r="L38" s="48">
        <f t="shared" si="7"/>
        <v>100453</v>
      </c>
      <c r="M38" s="48">
        <f t="shared" si="8"/>
        <v>15746.007749999999</v>
      </c>
      <c r="N38" s="46">
        <f t="shared" si="9"/>
        <v>4520.3850000000002</v>
      </c>
      <c r="O38" s="49">
        <f t="shared" si="10"/>
        <v>0</v>
      </c>
      <c r="P38" s="46">
        <f t="shared" si="11"/>
        <v>4520.3850000000002</v>
      </c>
      <c r="Q38" s="50">
        <f t="shared" si="12"/>
        <v>24583.350124999997</v>
      </c>
      <c r="R38" s="51">
        <f t="shared" si="6"/>
        <v>75869.649875000003</v>
      </c>
    </row>
    <row r="39" spans="1:18">
      <c r="A39" s="46" t="s">
        <v>4997</v>
      </c>
      <c r="B39" s="46" t="s">
        <v>49</v>
      </c>
      <c r="C39" s="46" t="s">
        <v>4914</v>
      </c>
      <c r="D39" s="46" t="s">
        <v>313</v>
      </c>
      <c r="E39" s="46" t="s">
        <v>4918</v>
      </c>
      <c r="F39" s="47">
        <v>25666</v>
      </c>
      <c r="G39" s="46" t="s">
        <v>4915</v>
      </c>
      <c r="H39" s="46" t="s">
        <v>4916</v>
      </c>
      <c r="I39" s="47">
        <v>41169</v>
      </c>
      <c r="J39" s="46" t="s">
        <v>5000</v>
      </c>
      <c r="K39" s="46" t="s">
        <v>4917</v>
      </c>
      <c r="L39" s="48">
        <f t="shared" si="7"/>
        <v>112504</v>
      </c>
      <c r="M39" s="48">
        <f t="shared" si="8"/>
        <v>13520.1682</v>
      </c>
      <c r="N39" s="46">
        <f t="shared" si="9"/>
        <v>6750.24</v>
      </c>
      <c r="O39" s="49">
        <f t="shared" si="10"/>
        <v>0</v>
      </c>
      <c r="P39" s="46">
        <f t="shared" si="11"/>
        <v>5062.6799999999994</v>
      </c>
      <c r="Q39" s="50">
        <f t="shared" si="12"/>
        <v>28676.170999999998</v>
      </c>
      <c r="R39" s="51">
        <f t="shared" si="6"/>
        <v>82140.268999999986</v>
      </c>
    </row>
    <row r="40" spans="1:18">
      <c r="A40" s="46" t="s">
        <v>5007</v>
      </c>
      <c r="B40" s="46" t="s">
        <v>34</v>
      </c>
      <c r="C40" s="46" t="s">
        <v>5008</v>
      </c>
      <c r="D40" s="46" t="s">
        <v>35</v>
      </c>
      <c r="E40" s="46" t="s">
        <v>5009</v>
      </c>
      <c r="F40" s="47">
        <v>32712</v>
      </c>
      <c r="G40" s="46" t="s">
        <v>5010</v>
      </c>
      <c r="H40" s="46" t="s">
        <v>5011</v>
      </c>
      <c r="I40" s="47">
        <v>38453</v>
      </c>
      <c r="J40" s="46" t="s">
        <v>5017</v>
      </c>
      <c r="K40" s="46" t="s">
        <v>6</v>
      </c>
      <c r="L40" s="48">
        <f t="shared" si="7"/>
        <v>95525</v>
      </c>
      <c r="M40" s="48">
        <f t="shared" si="8"/>
        <v>11534.643750000001</v>
      </c>
      <c r="N40" s="46">
        <f t="shared" si="9"/>
        <v>4298.625</v>
      </c>
      <c r="O40" s="49">
        <f t="shared" si="10"/>
        <v>0</v>
      </c>
      <c r="P40" s="46">
        <f t="shared" si="11"/>
        <v>4776.25</v>
      </c>
      <c r="Q40" s="50">
        <f t="shared" si="12"/>
        <v>23064.90625</v>
      </c>
      <c r="R40" s="51">
        <f t="shared" si="6"/>
        <v>72937.71875</v>
      </c>
    </row>
    <row r="41" spans="1:18">
      <c r="A41" s="46" t="s">
        <v>4922</v>
      </c>
      <c r="B41" s="46" t="s">
        <v>34</v>
      </c>
      <c r="C41" s="46" t="s">
        <v>875</v>
      </c>
      <c r="D41" s="46" t="s">
        <v>159</v>
      </c>
      <c r="E41" s="46" t="s">
        <v>874</v>
      </c>
      <c r="F41" s="47">
        <v>29218</v>
      </c>
      <c r="G41" s="46" t="s">
        <v>234</v>
      </c>
      <c r="H41" s="46" t="s">
        <v>235</v>
      </c>
      <c r="I41" s="47">
        <v>40386</v>
      </c>
      <c r="J41" s="46" t="s">
        <v>5017</v>
      </c>
      <c r="K41" s="46" t="s">
        <v>6</v>
      </c>
      <c r="L41" s="48">
        <f t="shared" si="7"/>
        <v>95525</v>
      </c>
      <c r="M41" s="48">
        <f t="shared" si="8"/>
        <v>11959.671675000001</v>
      </c>
      <c r="N41" s="46">
        <f t="shared" si="9"/>
        <v>5253.875</v>
      </c>
      <c r="O41" s="49">
        <f t="shared" si="10"/>
        <v>4173.5200000000004</v>
      </c>
      <c r="P41" s="46">
        <f t="shared" si="11"/>
        <v>4298.625</v>
      </c>
      <c r="Q41" s="50">
        <f t="shared" si="12"/>
        <v>24266.072125000002</v>
      </c>
      <c r="R41" s="51">
        <f t="shared" si="6"/>
        <v>74477.197874999998</v>
      </c>
    </row>
    <row r="42" spans="1:18">
      <c r="A42" s="46" t="s">
        <v>4925</v>
      </c>
      <c r="B42" s="46" t="s">
        <v>34</v>
      </c>
      <c r="C42" s="46" t="s">
        <v>877</v>
      </c>
      <c r="D42" s="46" t="s">
        <v>98</v>
      </c>
      <c r="E42" s="46" t="s">
        <v>878</v>
      </c>
      <c r="F42" s="47">
        <v>33888</v>
      </c>
      <c r="G42" s="46" t="s">
        <v>126</v>
      </c>
      <c r="H42" s="46" t="s">
        <v>127</v>
      </c>
      <c r="I42" s="47">
        <v>41668</v>
      </c>
      <c r="J42" s="46" t="s">
        <v>5017</v>
      </c>
      <c r="K42" s="46" t="s">
        <v>8</v>
      </c>
      <c r="L42" s="48">
        <f t="shared" si="7"/>
        <v>100453</v>
      </c>
      <c r="M42" s="48">
        <f t="shared" si="8"/>
        <v>15595.328249999999</v>
      </c>
      <c r="N42" s="46">
        <f t="shared" si="9"/>
        <v>4520.3850000000002</v>
      </c>
      <c r="O42" s="49">
        <f t="shared" si="10"/>
        <v>0</v>
      </c>
      <c r="P42" s="46">
        <f t="shared" si="11"/>
        <v>3515.8550000000005</v>
      </c>
      <c r="Q42" s="50">
        <f t="shared" si="12"/>
        <v>24256.877874999998</v>
      </c>
      <c r="R42" s="51">
        <f t="shared" si="6"/>
        <v>75191.592124999996</v>
      </c>
    </row>
    <row r="43" spans="1:18">
      <c r="A43" s="46" t="s">
        <v>4947</v>
      </c>
      <c r="B43" s="46" t="s">
        <v>87</v>
      </c>
      <c r="C43" s="46" t="s">
        <v>196</v>
      </c>
      <c r="D43" s="46" t="s">
        <v>45</v>
      </c>
      <c r="E43" s="46" t="s">
        <v>212</v>
      </c>
      <c r="F43" s="47">
        <v>26717</v>
      </c>
      <c r="G43" s="46" t="s">
        <v>198</v>
      </c>
      <c r="H43" s="46" t="s">
        <v>199</v>
      </c>
      <c r="I43" s="47">
        <v>40818</v>
      </c>
      <c r="J43" s="46" t="s">
        <v>5017</v>
      </c>
      <c r="K43" s="46" t="s">
        <v>9</v>
      </c>
      <c r="L43" s="48">
        <f t="shared" si="7"/>
        <v>113792</v>
      </c>
      <c r="M43" s="48">
        <f t="shared" si="8"/>
        <v>20149.272000000001</v>
      </c>
      <c r="N43" s="46">
        <f t="shared" si="9"/>
        <v>6827.5199999999995</v>
      </c>
      <c r="O43" s="49">
        <f t="shared" si="10"/>
        <v>3204.16</v>
      </c>
      <c r="P43" s="46">
        <f t="shared" si="11"/>
        <v>5120.6399999999994</v>
      </c>
      <c r="Q43" s="50">
        <f t="shared" si="12"/>
        <v>30250.216</v>
      </c>
      <c r="R43" s="51">
        <f t="shared" si="6"/>
        <v>85039.063999999998</v>
      </c>
    </row>
    <row r="44" spans="1:18">
      <c r="A44" s="46" t="s">
        <v>4953</v>
      </c>
      <c r="B44" s="46" t="s">
        <v>60</v>
      </c>
      <c r="C44" s="46" t="s">
        <v>184</v>
      </c>
      <c r="D44" s="46" t="s">
        <v>62</v>
      </c>
      <c r="E44" s="46" t="s">
        <v>281</v>
      </c>
      <c r="F44" s="47">
        <v>34701</v>
      </c>
      <c r="G44" s="46" t="s">
        <v>186</v>
      </c>
      <c r="H44" s="46" t="s">
        <v>187</v>
      </c>
      <c r="I44" s="47">
        <v>41140</v>
      </c>
      <c r="J44" s="46" t="s">
        <v>5017</v>
      </c>
      <c r="K44" s="46" t="s">
        <v>6</v>
      </c>
      <c r="L44" s="48">
        <f t="shared" si="7"/>
        <v>95525</v>
      </c>
      <c r="M44" s="48">
        <f t="shared" si="8"/>
        <v>11865.436075000001</v>
      </c>
      <c r="N44" s="46">
        <f t="shared" si="9"/>
        <v>4298.625</v>
      </c>
      <c r="O44" s="49">
        <f t="shared" si="10"/>
        <v>3354.08</v>
      </c>
      <c r="P44" s="46">
        <f t="shared" si="11"/>
        <v>4298.625</v>
      </c>
      <c r="Q44" s="50">
        <f t="shared" si="12"/>
        <v>23999.754124999999</v>
      </c>
      <c r="R44" s="51">
        <f t="shared" si="6"/>
        <v>74879.32587500001</v>
      </c>
    </row>
    <row r="45" spans="1:18">
      <c r="A45" s="46" t="s">
        <v>4955</v>
      </c>
      <c r="B45" s="46" t="s">
        <v>60</v>
      </c>
      <c r="C45" s="46" t="s">
        <v>202</v>
      </c>
      <c r="D45" s="46" t="s">
        <v>129</v>
      </c>
      <c r="E45" s="46" t="s">
        <v>168</v>
      </c>
      <c r="F45" s="47">
        <v>34324</v>
      </c>
      <c r="G45" s="46" t="s">
        <v>204</v>
      </c>
      <c r="H45" s="46" t="s">
        <v>205</v>
      </c>
      <c r="I45" s="47">
        <v>40665</v>
      </c>
      <c r="J45" s="46" t="s">
        <v>5017</v>
      </c>
      <c r="K45" s="46" t="s">
        <v>8</v>
      </c>
      <c r="L45" s="48">
        <f t="shared" si="7"/>
        <v>100453</v>
      </c>
      <c r="M45" s="48">
        <f t="shared" si="8"/>
        <v>15746.007749999999</v>
      </c>
      <c r="N45" s="46">
        <f t="shared" si="9"/>
        <v>4520.3850000000002</v>
      </c>
      <c r="O45" s="49">
        <f t="shared" si="10"/>
        <v>0</v>
      </c>
      <c r="P45" s="46">
        <f t="shared" si="11"/>
        <v>4520.3850000000002</v>
      </c>
      <c r="Q45" s="50">
        <f t="shared" si="12"/>
        <v>24583.350124999997</v>
      </c>
      <c r="R45" s="51">
        <f t="shared" si="6"/>
        <v>75869.649875000003</v>
      </c>
    </row>
    <row r="46" spans="1:18">
      <c r="A46" s="46" t="s">
        <v>4967</v>
      </c>
      <c r="B46" s="46" t="s">
        <v>34</v>
      </c>
      <c r="C46" s="46" t="s">
        <v>225</v>
      </c>
      <c r="D46" s="46" t="s">
        <v>35</v>
      </c>
      <c r="E46" s="46" t="s">
        <v>226</v>
      </c>
      <c r="F46" s="47">
        <v>21717</v>
      </c>
      <c r="G46" s="46" t="s">
        <v>227</v>
      </c>
      <c r="H46" s="46" t="s">
        <v>228</v>
      </c>
      <c r="I46" s="47">
        <v>40458</v>
      </c>
      <c r="J46" s="46" t="s">
        <v>5017</v>
      </c>
      <c r="K46" s="46" t="s">
        <v>6</v>
      </c>
      <c r="L46" s="48">
        <f t="shared" si="7"/>
        <v>95525</v>
      </c>
      <c r="M46" s="48">
        <f t="shared" si="8"/>
        <v>11820.512475000001</v>
      </c>
      <c r="N46" s="46">
        <f t="shared" si="9"/>
        <v>6209.125</v>
      </c>
      <c r="O46" s="49">
        <f t="shared" si="10"/>
        <v>2963.44</v>
      </c>
      <c r="P46" s="46">
        <f t="shared" si="11"/>
        <v>4298.625</v>
      </c>
      <c r="Q46" s="50">
        <f t="shared" si="12"/>
        <v>23872.796125000001</v>
      </c>
      <c r="R46" s="51">
        <f t="shared" si="6"/>
        <v>72705.143875000009</v>
      </c>
    </row>
    <row r="47" spans="1:18">
      <c r="A47" s="46" t="s">
        <v>4978</v>
      </c>
      <c r="B47" s="46" t="s">
        <v>34</v>
      </c>
      <c r="C47" s="46" t="s">
        <v>154</v>
      </c>
      <c r="D47" s="46" t="s">
        <v>45</v>
      </c>
      <c r="E47" s="46" t="s">
        <v>155</v>
      </c>
      <c r="F47" s="47">
        <v>23993</v>
      </c>
      <c r="G47" s="46" t="s">
        <v>156</v>
      </c>
      <c r="H47" s="46" t="s">
        <v>157</v>
      </c>
      <c r="I47" s="47">
        <v>41407</v>
      </c>
      <c r="J47" s="46" t="s">
        <v>5017</v>
      </c>
      <c r="K47" s="46" t="s">
        <v>4</v>
      </c>
      <c r="L47" s="48">
        <f t="shared" si="7"/>
        <v>124096</v>
      </c>
      <c r="M47" s="48">
        <f t="shared" si="8"/>
        <v>21192.4944</v>
      </c>
      <c r="N47" s="46">
        <f t="shared" si="9"/>
        <v>7445.7599999999993</v>
      </c>
      <c r="O47" s="49">
        <f t="shared" si="10"/>
        <v>0</v>
      </c>
      <c r="P47" s="46">
        <f t="shared" si="11"/>
        <v>4343.3600000000006</v>
      </c>
      <c r="Q47" s="50">
        <f t="shared" si="12"/>
        <v>32589.563200000001</v>
      </c>
      <c r="R47" s="51">
        <f t="shared" si="6"/>
        <v>88404.036800000002</v>
      </c>
    </row>
    <row r="48" spans="1:18">
      <c r="A48" s="46" t="s">
        <v>4989</v>
      </c>
      <c r="B48" s="46" t="s">
        <v>60</v>
      </c>
      <c r="C48" s="46" t="s">
        <v>260</v>
      </c>
      <c r="D48" s="46" t="s">
        <v>51</v>
      </c>
      <c r="E48" s="46" t="s">
        <v>261</v>
      </c>
      <c r="F48" s="47">
        <v>33268</v>
      </c>
      <c r="G48" s="46" t="s">
        <v>262</v>
      </c>
      <c r="H48" s="46" t="s">
        <v>263</v>
      </c>
      <c r="I48" s="47">
        <v>40025</v>
      </c>
      <c r="J48" s="46" t="s">
        <v>5017</v>
      </c>
      <c r="K48" s="46" t="s">
        <v>6</v>
      </c>
      <c r="L48" s="48">
        <f t="shared" si="7"/>
        <v>95525</v>
      </c>
      <c r="M48" s="48">
        <f t="shared" si="8"/>
        <v>11914.060950000001</v>
      </c>
      <c r="N48" s="46">
        <f t="shared" si="9"/>
        <v>4298.625</v>
      </c>
      <c r="O48" s="49">
        <f t="shared" si="10"/>
        <v>3299.28</v>
      </c>
      <c r="P48" s="46">
        <f t="shared" si="11"/>
        <v>4776.25</v>
      </c>
      <c r="Q48" s="50">
        <f t="shared" si="12"/>
        <v>24137.17225</v>
      </c>
      <c r="R48" s="51">
        <f t="shared" si="6"/>
        <v>75164.732749999996</v>
      </c>
    </row>
    <row r="49" spans="1:18">
      <c r="A49" s="46" t="s">
        <v>4992</v>
      </c>
      <c r="B49" s="46" t="s">
        <v>49</v>
      </c>
      <c r="C49" s="46" t="s">
        <v>248</v>
      </c>
      <c r="D49" s="46" t="s">
        <v>56</v>
      </c>
      <c r="E49" s="46" t="s">
        <v>249</v>
      </c>
      <c r="F49" s="47">
        <v>32029</v>
      </c>
      <c r="G49" s="46" t="s">
        <v>250</v>
      </c>
      <c r="H49" s="46" t="s">
        <v>251</v>
      </c>
      <c r="I49" s="47">
        <v>40109</v>
      </c>
      <c r="J49" s="46" t="s">
        <v>5017</v>
      </c>
      <c r="K49" s="46" t="s">
        <v>7</v>
      </c>
      <c r="L49" s="48">
        <f t="shared" si="7"/>
        <v>53906</v>
      </c>
      <c r="M49" s="48">
        <f t="shared" si="8"/>
        <v>6509.1495000000004</v>
      </c>
      <c r="N49" s="46">
        <f t="shared" si="9"/>
        <v>2425.77</v>
      </c>
      <c r="O49" s="49">
        <f t="shared" si="10"/>
        <v>0</v>
      </c>
      <c r="P49" s="46">
        <f t="shared" si="11"/>
        <v>2695.3</v>
      </c>
      <c r="Q49" s="50">
        <f t="shared" si="12"/>
        <v>8862.4225000000006</v>
      </c>
      <c r="R49" s="51">
        <f t="shared" si="6"/>
        <v>45313.107500000006</v>
      </c>
    </row>
    <row r="50" spans="1:18">
      <c r="A50" s="46" t="s">
        <v>4919</v>
      </c>
      <c r="B50" s="46" t="s">
        <v>34</v>
      </c>
      <c r="C50" s="46" t="s">
        <v>871</v>
      </c>
      <c r="D50" s="46" t="s">
        <v>129</v>
      </c>
      <c r="E50" s="46" t="s">
        <v>872</v>
      </c>
      <c r="F50" s="47">
        <v>24691</v>
      </c>
      <c r="G50" s="46" t="s">
        <v>252</v>
      </c>
      <c r="H50" s="46" t="s">
        <v>253</v>
      </c>
      <c r="I50" s="47">
        <v>40107</v>
      </c>
      <c r="J50" s="46" t="s">
        <v>4999</v>
      </c>
      <c r="K50" s="46" t="s">
        <v>9</v>
      </c>
      <c r="L50" s="48">
        <f t="shared" si="7"/>
        <v>113792</v>
      </c>
      <c r="M50" s="48">
        <f t="shared" si="8"/>
        <v>20132.069100000001</v>
      </c>
      <c r="N50" s="46">
        <f t="shared" si="9"/>
        <v>6827.5199999999995</v>
      </c>
      <c r="O50" s="49">
        <f t="shared" si="10"/>
        <v>2530.94</v>
      </c>
      <c r="P50" s="46">
        <f t="shared" si="11"/>
        <v>5689.6</v>
      </c>
      <c r="Q50" s="50">
        <f t="shared" si="12"/>
        <v>30211.639800000004</v>
      </c>
      <c r="R50" s="51">
        <f t="shared" si="6"/>
        <v>84973.3802</v>
      </c>
    </row>
    <row r="51" spans="1:18">
      <c r="A51" s="46" t="s">
        <v>4934</v>
      </c>
      <c r="B51" s="46" t="s">
        <v>49</v>
      </c>
      <c r="C51" s="46" t="s">
        <v>280</v>
      </c>
      <c r="D51" s="46" t="s">
        <v>67</v>
      </c>
      <c r="E51" s="46" t="s">
        <v>185</v>
      </c>
      <c r="F51" s="47">
        <v>29804</v>
      </c>
      <c r="G51" s="46" t="s">
        <v>282</v>
      </c>
      <c r="H51" s="46" t="s">
        <v>283</v>
      </c>
      <c r="I51" s="47">
        <v>39822</v>
      </c>
      <c r="J51" s="46" t="s">
        <v>4999</v>
      </c>
      <c r="K51" s="46" t="s">
        <v>8</v>
      </c>
      <c r="L51" s="48">
        <f t="shared" si="7"/>
        <v>100453</v>
      </c>
      <c r="M51" s="48">
        <f t="shared" si="8"/>
        <v>15821.347499999998</v>
      </c>
      <c r="N51" s="46">
        <f t="shared" si="9"/>
        <v>5524.915</v>
      </c>
      <c r="O51" s="49">
        <f t="shared" si="10"/>
        <v>0</v>
      </c>
      <c r="P51" s="46">
        <f t="shared" si="11"/>
        <v>5022.6500000000005</v>
      </c>
      <c r="Q51" s="50">
        <f t="shared" si="12"/>
        <v>24746.58625</v>
      </c>
      <c r="R51" s="51">
        <f t="shared" si="6"/>
        <v>75204.148749999993</v>
      </c>
    </row>
    <row r="52" spans="1:18">
      <c r="A52" s="46" t="s">
        <v>4943</v>
      </c>
      <c r="B52" s="46" t="s">
        <v>34</v>
      </c>
      <c r="C52" s="46" t="s">
        <v>171</v>
      </c>
      <c r="D52" s="46" t="s">
        <v>172</v>
      </c>
      <c r="E52" s="46" t="s">
        <v>222</v>
      </c>
      <c r="F52" s="47">
        <v>29560</v>
      </c>
      <c r="G52" s="46" t="s">
        <v>174</v>
      </c>
      <c r="H52" s="46" t="s">
        <v>175</v>
      </c>
      <c r="I52" s="47">
        <v>41256</v>
      </c>
      <c r="J52" s="46" t="s">
        <v>4999</v>
      </c>
      <c r="K52" s="46" t="s">
        <v>8</v>
      </c>
      <c r="L52" s="48">
        <f t="shared" si="7"/>
        <v>100453</v>
      </c>
      <c r="M52" s="48">
        <f t="shared" si="8"/>
        <v>15746.007749999999</v>
      </c>
      <c r="N52" s="46">
        <f t="shared" si="9"/>
        <v>5524.915</v>
      </c>
      <c r="O52" s="49">
        <f t="shared" si="10"/>
        <v>0</v>
      </c>
      <c r="P52" s="46">
        <f t="shared" si="11"/>
        <v>4520.3850000000002</v>
      </c>
      <c r="Q52" s="50">
        <f t="shared" si="12"/>
        <v>24583.350124999997</v>
      </c>
      <c r="R52" s="51">
        <f t="shared" si="6"/>
        <v>74865.119875000004</v>
      </c>
    </row>
    <row r="53" spans="1:18">
      <c r="A53" s="46" t="s">
        <v>4945</v>
      </c>
      <c r="B53" s="46" t="s">
        <v>34</v>
      </c>
      <c r="C53" s="46" t="s">
        <v>272</v>
      </c>
      <c r="D53" s="46" t="s">
        <v>51</v>
      </c>
      <c r="E53" s="46" t="s">
        <v>269</v>
      </c>
      <c r="F53" s="47">
        <v>21906</v>
      </c>
      <c r="G53" s="46" t="s">
        <v>274</v>
      </c>
      <c r="H53" s="46" t="s">
        <v>275</v>
      </c>
      <c r="I53" s="47">
        <v>39976</v>
      </c>
      <c r="J53" s="46" t="s">
        <v>4999</v>
      </c>
      <c r="K53" s="46" t="s">
        <v>6</v>
      </c>
      <c r="L53" s="48">
        <f t="shared" si="7"/>
        <v>95525</v>
      </c>
      <c r="M53" s="48">
        <f t="shared" si="8"/>
        <v>12180.69995</v>
      </c>
      <c r="N53" s="46">
        <f t="shared" si="9"/>
        <v>5731.5</v>
      </c>
      <c r="O53" s="49">
        <f t="shared" si="10"/>
        <v>5617.88</v>
      </c>
      <c r="P53" s="46">
        <f t="shared" si="11"/>
        <v>4776.25</v>
      </c>
      <c r="Q53" s="50">
        <f t="shared" si="12"/>
        <v>24890.717250000002</v>
      </c>
      <c r="R53" s="51">
        <f t="shared" si="6"/>
        <v>75296.912750000003</v>
      </c>
    </row>
    <row r="54" spans="1:18">
      <c r="A54" s="46" t="s">
        <v>4952</v>
      </c>
      <c r="B54" s="46" t="s">
        <v>60</v>
      </c>
      <c r="C54" s="46" t="s">
        <v>146</v>
      </c>
      <c r="D54" s="46" t="s">
        <v>62</v>
      </c>
      <c r="E54" s="46" t="s">
        <v>122</v>
      </c>
      <c r="F54" s="47">
        <v>26694</v>
      </c>
      <c r="G54" s="46" t="s">
        <v>148</v>
      </c>
      <c r="H54" s="46" t="s">
        <v>149</v>
      </c>
      <c r="I54" s="47">
        <v>41438</v>
      </c>
      <c r="J54" s="46" t="s">
        <v>4999</v>
      </c>
      <c r="K54" s="46" t="s">
        <v>4</v>
      </c>
      <c r="L54" s="48">
        <f t="shared" si="7"/>
        <v>124096</v>
      </c>
      <c r="M54" s="48">
        <f t="shared" si="8"/>
        <v>21192.4944</v>
      </c>
      <c r="N54" s="46">
        <f t="shared" si="9"/>
        <v>7445.7599999999993</v>
      </c>
      <c r="O54" s="49">
        <f t="shared" si="10"/>
        <v>0</v>
      </c>
      <c r="P54" s="46">
        <f t="shared" si="11"/>
        <v>4343.3600000000006</v>
      </c>
      <c r="Q54" s="50">
        <f t="shared" si="12"/>
        <v>32589.563200000001</v>
      </c>
      <c r="R54" s="51">
        <f t="shared" si="6"/>
        <v>88404.036800000002</v>
      </c>
    </row>
    <row r="55" spans="1:18">
      <c r="A55" s="46" t="s">
        <v>4957</v>
      </c>
      <c r="B55" s="46" t="s">
        <v>34</v>
      </c>
      <c r="C55" s="46" t="s">
        <v>880</v>
      </c>
      <c r="D55" s="46" t="s">
        <v>35</v>
      </c>
      <c r="E55" s="46" t="s">
        <v>881</v>
      </c>
      <c r="F55" s="47">
        <v>32094</v>
      </c>
      <c r="G55" s="46" t="s">
        <v>37</v>
      </c>
      <c r="H55" s="46" t="s">
        <v>38</v>
      </c>
      <c r="I55" s="47">
        <v>42779</v>
      </c>
      <c r="J55" s="46" t="s">
        <v>4999</v>
      </c>
      <c r="K55" s="46" t="s">
        <v>6</v>
      </c>
      <c r="L55" s="48">
        <f t="shared" si="7"/>
        <v>95525</v>
      </c>
      <c r="M55" s="48">
        <f t="shared" si="8"/>
        <v>11722.566975000002</v>
      </c>
      <c r="N55" s="46">
        <f t="shared" si="9"/>
        <v>4298.625</v>
      </c>
      <c r="O55" s="49">
        <f t="shared" si="10"/>
        <v>4022.2400000000002</v>
      </c>
      <c r="P55" s="46">
        <f t="shared" si="11"/>
        <v>2388.125</v>
      </c>
      <c r="Q55" s="50">
        <f t="shared" si="12"/>
        <v>23595.993625000003</v>
      </c>
      <c r="R55" s="51">
        <f t="shared" si="6"/>
        <v>74040.746375000002</v>
      </c>
    </row>
    <row r="56" spans="1:18">
      <c r="A56" s="46" t="s">
        <v>4962</v>
      </c>
      <c r="B56" s="46" t="s">
        <v>49</v>
      </c>
      <c r="C56" s="46" t="s">
        <v>296</v>
      </c>
      <c r="D56" s="46" t="s">
        <v>35</v>
      </c>
      <c r="E56" s="46" t="s">
        <v>297</v>
      </c>
      <c r="F56" s="47">
        <v>22500</v>
      </c>
      <c r="G56" s="46" t="s">
        <v>298</v>
      </c>
      <c r="H56" s="46" t="s">
        <v>299</v>
      </c>
      <c r="I56" s="47">
        <v>39590</v>
      </c>
      <c r="J56" s="46" t="s">
        <v>4999</v>
      </c>
      <c r="K56" s="46" t="s">
        <v>6</v>
      </c>
      <c r="L56" s="48">
        <f t="shared" si="7"/>
        <v>95525</v>
      </c>
      <c r="M56" s="48">
        <f t="shared" si="8"/>
        <v>12632.298050000001</v>
      </c>
      <c r="N56" s="46">
        <f t="shared" si="9"/>
        <v>5731.5</v>
      </c>
      <c r="O56" s="49">
        <f t="shared" si="10"/>
        <v>9544.82</v>
      </c>
      <c r="P56" s="46">
        <f t="shared" si="11"/>
        <v>4776.25</v>
      </c>
      <c r="Q56" s="50">
        <f t="shared" si="12"/>
        <v>26166.972750000004</v>
      </c>
      <c r="R56" s="51">
        <f t="shared" si="6"/>
        <v>77947.597250000006</v>
      </c>
    </row>
    <row r="57" spans="1:18">
      <c r="A57" s="46" t="s">
        <v>4966</v>
      </c>
      <c r="B57" s="46" t="s">
        <v>49</v>
      </c>
      <c r="C57" s="46" t="s">
        <v>240</v>
      </c>
      <c r="D57" s="46" t="s">
        <v>211</v>
      </c>
      <c r="E57" s="46" t="s">
        <v>241</v>
      </c>
      <c r="F57" s="47">
        <v>31936</v>
      </c>
      <c r="G57" s="46" t="s">
        <v>242</v>
      </c>
      <c r="H57" s="46" t="s">
        <v>243</v>
      </c>
      <c r="I57" s="47">
        <v>40205</v>
      </c>
      <c r="J57" s="46" t="s">
        <v>4999</v>
      </c>
      <c r="K57" s="46" t="s">
        <v>6</v>
      </c>
      <c r="L57" s="48">
        <f t="shared" si="7"/>
        <v>95525</v>
      </c>
      <c r="M57" s="48">
        <f t="shared" si="8"/>
        <v>12083.232275000002</v>
      </c>
      <c r="N57" s="46">
        <f t="shared" si="9"/>
        <v>4298.625</v>
      </c>
      <c r="O57" s="49">
        <f t="shared" si="10"/>
        <v>5247.96</v>
      </c>
      <c r="P57" s="46">
        <f t="shared" si="11"/>
        <v>4298.625</v>
      </c>
      <c r="Q57" s="50">
        <f t="shared" si="12"/>
        <v>24615.265125000002</v>
      </c>
      <c r="R57" s="51">
        <f t="shared" si="6"/>
        <v>76157.694875000001</v>
      </c>
    </row>
    <row r="58" spans="1:18">
      <c r="A58" s="46" t="s">
        <v>4973</v>
      </c>
      <c r="B58" s="46" t="s">
        <v>34</v>
      </c>
      <c r="C58" s="46" t="s">
        <v>163</v>
      </c>
      <c r="D58" s="46" t="s">
        <v>129</v>
      </c>
      <c r="E58" s="46" t="s">
        <v>164</v>
      </c>
      <c r="F58" s="47">
        <v>33364</v>
      </c>
      <c r="G58" s="46" t="s">
        <v>165</v>
      </c>
      <c r="H58" s="46" t="s">
        <v>166</v>
      </c>
      <c r="I58" s="47">
        <v>41298</v>
      </c>
      <c r="J58" s="46" t="s">
        <v>4999</v>
      </c>
      <c r="K58" s="46" t="s">
        <v>7</v>
      </c>
      <c r="L58" s="48">
        <f t="shared" si="7"/>
        <v>53906</v>
      </c>
      <c r="M58" s="48">
        <f t="shared" si="8"/>
        <v>6416.16165</v>
      </c>
      <c r="N58" s="46">
        <f t="shared" si="9"/>
        <v>2425.77</v>
      </c>
      <c r="O58" s="49">
        <f t="shared" si="10"/>
        <v>0</v>
      </c>
      <c r="P58" s="46">
        <f t="shared" si="11"/>
        <v>1886.7100000000003</v>
      </c>
      <c r="Q58" s="50">
        <f t="shared" si="12"/>
        <v>8599.6307500000003</v>
      </c>
      <c r="R58" s="51">
        <f t="shared" si="6"/>
        <v>44767.309250000006</v>
      </c>
    </row>
    <row r="59" spans="1:18">
      <c r="A59" s="46" t="s">
        <v>4993</v>
      </c>
      <c r="B59" s="46" t="s">
        <v>60</v>
      </c>
      <c r="C59" s="46" t="s">
        <v>142</v>
      </c>
      <c r="D59" s="46" t="s">
        <v>35</v>
      </c>
      <c r="E59" s="46" t="s">
        <v>143</v>
      </c>
      <c r="F59" s="47">
        <v>23105</v>
      </c>
      <c r="G59" s="46" t="s">
        <v>144</v>
      </c>
      <c r="H59" s="46" t="s">
        <v>145</v>
      </c>
      <c r="I59" s="47">
        <v>41494</v>
      </c>
      <c r="J59" s="46" t="s">
        <v>4999</v>
      </c>
      <c r="K59" s="46" t="s">
        <v>6</v>
      </c>
      <c r="L59" s="48">
        <f t="shared" si="7"/>
        <v>95525</v>
      </c>
      <c r="M59" s="48">
        <f t="shared" si="8"/>
        <v>12027.329625</v>
      </c>
      <c r="N59" s="46">
        <f t="shared" si="9"/>
        <v>5731.5</v>
      </c>
      <c r="O59" s="49">
        <f t="shared" si="10"/>
        <v>5717.1</v>
      </c>
      <c r="P59" s="46">
        <f t="shared" si="11"/>
        <v>3343.3750000000005</v>
      </c>
      <c r="Q59" s="50">
        <f t="shared" si="12"/>
        <v>24457.279375000002</v>
      </c>
      <c r="R59" s="51">
        <f t="shared" si="6"/>
        <v>74396.695625000008</v>
      </c>
    </row>
    <row r="60" spans="1:18">
      <c r="A60" s="46" t="s">
        <v>4927</v>
      </c>
      <c r="B60" s="46" t="s">
        <v>60</v>
      </c>
      <c r="C60" s="46" t="s">
        <v>108</v>
      </c>
      <c r="D60" s="46" t="s">
        <v>109</v>
      </c>
      <c r="E60" s="46" t="s">
        <v>265</v>
      </c>
      <c r="F60" s="47">
        <v>25132</v>
      </c>
      <c r="G60" s="46" t="s">
        <v>111</v>
      </c>
      <c r="H60" s="46" t="s">
        <v>112</v>
      </c>
      <c r="I60" s="47">
        <v>41963</v>
      </c>
      <c r="J60" s="46" t="s">
        <v>5006</v>
      </c>
      <c r="K60" s="46" t="s">
        <v>6</v>
      </c>
      <c r="L60" s="48">
        <f t="shared" si="7"/>
        <v>95525</v>
      </c>
      <c r="M60" s="48">
        <f t="shared" si="8"/>
        <v>11871.005525</v>
      </c>
      <c r="N60" s="46">
        <f t="shared" si="9"/>
        <v>5731.5</v>
      </c>
      <c r="O60" s="49">
        <f t="shared" si="10"/>
        <v>4357.76</v>
      </c>
      <c r="P60" s="46">
        <f t="shared" si="11"/>
        <v>3343.3750000000005</v>
      </c>
      <c r="Q60" s="50">
        <f t="shared" si="12"/>
        <v>24015.493875</v>
      </c>
      <c r="R60" s="51">
        <f t="shared" si="6"/>
        <v>73479.141124999995</v>
      </c>
    </row>
    <row r="61" spans="1:18">
      <c r="A61" s="46" t="s">
        <v>4931</v>
      </c>
      <c r="B61" s="46" t="s">
        <v>60</v>
      </c>
      <c r="C61" s="46" t="s">
        <v>180</v>
      </c>
      <c r="D61" s="46" t="s">
        <v>134</v>
      </c>
      <c r="E61" s="46" t="s">
        <v>309</v>
      </c>
      <c r="F61" s="47">
        <v>34631</v>
      </c>
      <c r="G61" s="46" t="s">
        <v>182</v>
      </c>
      <c r="H61" s="46" t="s">
        <v>183</v>
      </c>
      <c r="I61" s="47">
        <v>41169</v>
      </c>
      <c r="J61" s="46" t="s">
        <v>5006</v>
      </c>
      <c r="K61" s="46" t="s">
        <v>7</v>
      </c>
      <c r="L61" s="48">
        <f t="shared" si="7"/>
        <v>53906</v>
      </c>
      <c r="M61" s="48">
        <f t="shared" si="8"/>
        <v>6478.15355</v>
      </c>
      <c r="N61" s="46">
        <f t="shared" si="9"/>
        <v>2425.77</v>
      </c>
      <c r="O61" s="49">
        <f t="shared" si="10"/>
        <v>0</v>
      </c>
      <c r="P61" s="46">
        <f t="shared" si="11"/>
        <v>2425.77</v>
      </c>
      <c r="Q61" s="50">
        <f t="shared" si="12"/>
        <v>8774.8252499999981</v>
      </c>
      <c r="R61" s="51">
        <f t="shared" si="6"/>
        <v>45131.174750000006</v>
      </c>
    </row>
    <row r="62" spans="1:18">
      <c r="A62" s="46" t="s">
        <v>4932</v>
      </c>
      <c r="B62" s="46" t="s">
        <v>49</v>
      </c>
      <c r="C62" s="46" t="s">
        <v>133</v>
      </c>
      <c r="D62" s="46" t="s">
        <v>134</v>
      </c>
      <c r="E62" s="46" t="s">
        <v>130</v>
      </c>
      <c r="F62" s="47">
        <v>32549</v>
      </c>
      <c r="G62" s="46" t="s">
        <v>136</v>
      </c>
      <c r="H62" s="46" t="s">
        <v>137</v>
      </c>
      <c r="I62" s="47">
        <v>41584</v>
      </c>
      <c r="J62" s="46" t="s">
        <v>5006</v>
      </c>
      <c r="K62" s="46" t="s">
        <v>8</v>
      </c>
      <c r="L62" s="48">
        <f t="shared" si="7"/>
        <v>100453</v>
      </c>
      <c r="M62" s="48">
        <f t="shared" si="8"/>
        <v>15595.328249999999</v>
      </c>
      <c r="N62" s="46">
        <f t="shared" si="9"/>
        <v>4520.3850000000002</v>
      </c>
      <c r="O62" s="49">
        <f t="shared" si="10"/>
        <v>0</v>
      </c>
      <c r="P62" s="46">
        <f t="shared" si="11"/>
        <v>3515.8550000000005</v>
      </c>
      <c r="Q62" s="50">
        <f t="shared" si="12"/>
        <v>24256.877874999998</v>
      </c>
      <c r="R62" s="51">
        <f t="shared" si="6"/>
        <v>75191.592124999996</v>
      </c>
    </row>
    <row r="63" spans="1:18">
      <c r="A63" s="46" t="s">
        <v>4940</v>
      </c>
      <c r="B63" s="46" t="s">
        <v>34</v>
      </c>
      <c r="C63" s="46" t="s">
        <v>317</v>
      </c>
      <c r="D63" s="46" t="s">
        <v>159</v>
      </c>
      <c r="E63" s="46" t="s">
        <v>254</v>
      </c>
      <c r="F63" s="47">
        <v>24044</v>
      </c>
      <c r="G63" s="46" t="s">
        <v>318</v>
      </c>
      <c r="H63" s="46" t="s">
        <v>319</v>
      </c>
      <c r="I63" s="47">
        <v>39281</v>
      </c>
      <c r="J63" s="46" t="s">
        <v>5006</v>
      </c>
      <c r="K63" s="46" t="s">
        <v>6</v>
      </c>
      <c r="L63" s="48">
        <f t="shared" si="7"/>
        <v>95525</v>
      </c>
      <c r="M63" s="48">
        <f t="shared" si="8"/>
        <v>12194.424050000001</v>
      </c>
      <c r="N63" s="46">
        <f t="shared" si="9"/>
        <v>5731.5</v>
      </c>
      <c r="O63" s="49">
        <f t="shared" si="10"/>
        <v>5737.22</v>
      </c>
      <c r="P63" s="46">
        <f t="shared" si="11"/>
        <v>4776.25</v>
      </c>
      <c r="Q63" s="50">
        <f t="shared" si="12"/>
        <v>24929.50275</v>
      </c>
      <c r="R63" s="51">
        <f t="shared" si="6"/>
        <v>75377.467250000002</v>
      </c>
    </row>
    <row r="64" spans="1:18">
      <c r="A64" s="46" t="s">
        <v>4949</v>
      </c>
      <c r="B64" s="46" t="s">
        <v>49</v>
      </c>
      <c r="C64" s="46" t="s">
        <v>104</v>
      </c>
      <c r="D64" s="46" t="s">
        <v>67</v>
      </c>
      <c r="E64" s="46" t="s">
        <v>216</v>
      </c>
      <c r="F64" s="47">
        <v>23337</v>
      </c>
      <c r="G64" s="46" t="s">
        <v>106</v>
      </c>
      <c r="H64" s="46" t="s">
        <v>107</v>
      </c>
      <c r="I64" s="47">
        <v>42019</v>
      </c>
      <c r="J64" s="46" t="s">
        <v>5006</v>
      </c>
      <c r="K64" s="46" t="s">
        <v>6</v>
      </c>
      <c r="L64" s="48">
        <f t="shared" si="7"/>
        <v>95525</v>
      </c>
      <c r="M64" s="48">
        <f t="shared" si="8"/>
        <v>11631.639925000001</v>
      </c>
      <c r="N64" s="46">
        <f t="shared" si="9"/>
        <v>5731.5</v>
      </c>
      <c r="O64" s="49">
        <f t="shared" si="10"/>
        <v>2276.3200000000002</v>
      </c>
      <c r="P64" s="46">
        <f t="shared" si="11"/>
        <v>3343.3750000000005</v>
      </c>
      <c r="Q64" s="50">
        <f t="shared" si="12"/>
        <v>23339.025875000003</v>
      </c>
      <c r="R64" s="51">
        <f t="shared" si="6"/>
        <v>72074.169125</v>
      </c>
    </row>
    <row r="65" spans="1:18">
      <c r="A65" s="46" t="s">
        <v>4958</v>
      </c>
      <c r="B65" s="46" t="s">
        <v>60</v>
      </c>
      <c r="C65" s="46" t="s">
        <v>219</v>
      </c>
      <c r="D65" s="46" t="s">
        <v>113</v>
      </c>
      <c r="E65" s="46" t="s">
        <v>328</v>
      </c>
      <c r="F65" s="47">
        <v>27787</v>
      </c>
      <c r="G65" s="46" t="s">
        <v>220</v>
      </c>
      <c r="H65" s="46" t="s">
        <v>221</v>
      </c>
      <c r="I65" s="47">
        <v>40542</v>
      </c>
      <c r="J65" s="46" t="s">
        <v>5006</v>
      </c>
      <c r="K65" s="46" t="s">
        <v>9</v>
      </c>
      <c r="L65" s="48">
        <f t="shared" si="7"/>
        <v>113792</v>
      </c>
      <c r="M65" s="48">
        <f t="shared" si="8"/>
        <v>20170.487700000001</v>
      </c>
      <c r="N65" s="46">
        <f t="shared" si="9"/>
        <v>6258.56</v>
      </c>
      <c r="O65" s="49">
        <f t="shared" si="10"/>
        <v>3332.7400000000002</v>
      </c>
      <c r="P65" s="46">
        <f t="shared" si="11"/>
        <v>5120.6399999999994</v>
      </c>
      <c r="Q65" s="50">
        <f t="shared" si="12"/>
        <v>30297.7906</v>
      </c>
      <c r="R65" s="51">
        <f t="shared" si="6"/>
        <v>85689.029399999999</v>
      </c>
    </row>
    <row r="66" spans="1:18">
      <c r="A66" s="46" t="s">
        <v>4959</v>
      </c>
      <c r="B66" s="46" t="s">
        <v>60</v>
      </c>
      <c r="C66" s="46" t="s">
        <v>150</v>
      </c>
      <c r="D66" s="46" t="s">
        <v>134</v>
      </c>
      <c r="E66" s="46" t="s">
        <v>151</v>
      </c>
      <c r="F66" s="47">
        <v>28836</v>
      </c>
      <c r="G66" s="46" t="s">
        <v>152</v>
      </c>
      <c r="H66" s="46" t="s">
        <v>153</v>
      </c>
      <c r="I66" s="47">
        <v>41411</v>
      </c>
      <c r="J66" s="46" t="s">
        <v>5006</v>
      </c>
      <c r="K66" s="46" t="s">
        <v>6</v>
      </c>
      <c r="L66" s="48">
        <f t="shared" si="7"/>
        <v>95525</v>
      </c>
      <c r="M66" s="48">
        <f t="shared" si="8"/>
        <v>12026.853525</v>
      </c>
      <c r="N66" s="46">
        <f t="shared" si="9"/>
        <v>5253.875</v>
      </c>
      <c r="O66" s="49">
        <f t="shared" si="10"/>
        <v>5712.96</v>
      </c>
      <c r="P66" s="46">
        <f t="shared" si="11"/>
        <v>3343.3750000000005</v>
      </c>
      <c r="Q66" s="50">
        <f t="shared" si="12"/>
        <v>24455.933875000002</v>
      </c>
      <c r="R66" s="51">
        <f t="shared" si="6"/>
        <v>74871.526125000004</v>
      </c>
    </row>
    <row r="67" spans="1:18">
      <c r="A67" s="46" t="s">
        <v>4974</v>
      </c>
      <c r="B67" s="46" t="s">
        <v>34</v>
      </c>
      <c r="C67" s="46" t="s">
        <v>44</v>
      </c>
      <c r="D67" s="46" t="s">
        <v>45</v>
      </c>
      <c r="E67" s="46" t="s">
        <v>46</v>
      </c>
      <c r="F67" s="47">
        <v>25289</v>
      </c>
      <c r="G67" s="46" t="s">
        <v>47</v>
      </c>
      <c r="H67" s="46" t="s">
        <v>48</v>
      </c>
      <c r="I67" s="47">
        <v>42763</v>
      </c>
      <c r="J67" s="46" t="s">
        <v>5006</v>
      </c>
      <c r="K67" s="46" t="s">
        <v>8</v>
      </c>
      <c r="L67" s="48">
        <f t="shared" ref="L67:L85" si="13">VLOOKUP(K67,Salary_Table,2)</f>
        <v>100453</v>
      </c>
      <c r="M67" s="48">
        <f t="shared" ref="M67:M85" si="14">(L67+O67+P67)*VLOOKUP(K67,Salary_Table,3,FALSE)</f>
        <v>15444.648749999998</v>
      </c>
      <c r="N67" s="46">
        <f t="shared" ref="N67:N85" si="15">L67*VLOOKUP((YEARFRAC(F67,DATE(2024,7,1))),Employee_Superannuation_Contribution,2,TRUE)</f>
        <v>6027.1799999999994</v>
      </c>
      <c r="O67" s="49">
        <f t="shared" ref="O67:O85" si="16">IFERROR(VLOOKUP($A67,Business_Income,5,FALSE)*0.02,0)</f>
        <v>0</v>
      </c>
      <c r="P67" s="46">
        <f t="shared" ref="P67:P85" si="17">VLOOKUP(YEARFRAC(I67,DATE(2024,1,1)),Bonus_Rates,2,TRUE)*L67</f>
        <v>2511.3250000000003</v>
      </c>
      <c r="Q67" s="50">
        <f t="shared" ref="Q67:Q85" si="18">VLOOKUP(L67+O67+P67,Tax_Table,2,TRUE)+((L67+O67+P67)-VLOOKUP(L67+O67+P67,Tax_Table,1,TRUE))*VLOOKUP(L67+O67+P67,Tax_Table,3,TRUE)</f>
        <v>23930.405624999999</v>
      </c>
      <c r="R67" s="51">
        <f t="shared" si="6"/>
        <v>73006.739375000005</v>
      </c>
    </row>
    <row r="68" spans="1:18">
      <c r="A68" s="46" t="s">
        <v>4975</v>
      </c>
      <c r="B68" s="46" t="s">
        <v>60</v>
      </c>
      <c r="C68" s="46" t="s">
        <v>206</v>
      </c>
      <c r="D68" s="46" t="s">
        <v>98</v>
      </c>
      <c r="E68" s="46" t="s">
        <v>257</v>
      </c>
      <c r="F68" s="47">
        <v>30895</v>
      </c>
      <c r="G68" s="46" t="s">
        <v>258</v>
      </c>
      <c r="H68" s="46" t="s">
        <v>259</v>
      </c>
      <c r="I68" s="47">
        <v>40056</v>
      </c>
      <c r="J68" s="46" t="s">
        <v>5006</v>
      </c>
      <c r="K68" s="46" t="s">
        <v>4</v>
      </c>
      <c r="L68" s="48">
        <f t="shared" si="13"/>
        <v>124096</v>
      </c>
      <c r="M68" s="48">
        <f t="shared" si="14"/>
        <v>21499.632000000001</v>
      </c>
      <c r="N68" s="46">
        <f t="shared" si="15"/>
        <v>5584.32</v>
      </c>
      <c r="O68" s="49">
        <f t="shared" si="16"/>
        <v>0</v>
      </c>
      <c r="P68" s="46">
        <f t="shared" si="17"/>
        <v>6204.8</v>
      </c>
      <c r="Q68" s="50">
        <f t="shared" si="18"/>
        <v>33278.296000000002</v>
      </c>
      <c r="R68" s="51">
        <f t="shared" ref="R68:R85" si="19" xml:space="preserve"> L68 +O68+ P68 - N68 - Q68</f>
        <v>91438.184000000008</v>
      </c>
    </row>
    <row r="69" spans="1:18">
      <c r="A69" s="46" t="s">
        <v>5012</v>
      </c>
      <c r="B69" s="46" t="s">
        <v>60</v>
      </c>
      <c r="C69" s="46" t="s">
        <v>5013</v>
      </c>
      <c r="D69" s="46" t="s">
        <v>313</v>
      </c>
      <c r="E69" s="46" t="s">
        <v>5014</v>
      </c>
      <c r="F69" s="47">
        <v>26346</v>
      </c>
      <c r="G69" s="46" t="s">
        <v>5015</v>
      </c>
      <c r="H69" s="46" t="s">
        <v>5016</v>
      </c>
      <c r="I69" s="47">
        <v>41081</v>
      </c>
      <c r="J69" s="46" t="s">
        <v>5001</v>
      </c>
      <c r="K69" s="46" t="s">
        <v>6</v>
      </c>
      <c r="L69" s="48">
        <f t="shared" si="13"/>
        <v>95525</v>
      </c>
      <c r="M69" s="48">
        <f t="shared" si="14"/>
        <v>11479.716875</v>
      </c>
      <c r="N69" s="46">
        <f t="shared" si="15"/>
        <v>5731.5</v>
      </c>
      <c r="O69" s="49">
        <f t="shared" si="16"/>
        <v>0</v>
      </c>
      <c r="P69" s="46">
        <f t="shared" si="17"/>
        <v>4298.625</v>
      </c>
      <c r="Q69" s="50">
        <f t="shared" si="18"/>
        <v>22909.678125000002</v>
      </c>
      <c r="R69" s="51">
        <f t="shared" si="19"/>
        <v>71182.446874999994</v>
      </c>
    </row>
    <row r="70" spans="1:18">
      <c r="A70" s="46" t="s">
        <v>4920</v>
      </c>
      <c r="B70" s="46" t="s">
        <v>49</v>
      </c>
      <c r="C70" s="46" t="s">
        <v>4910</v>
      </c>
      <c r="D70" s="46" t="s">
        <v>129</v>
      </c>
      <c r="E70" s="46" t="s">
        <v>883</v>
      </c>
      <c r="F70" s="47">
        <v>25195</v>
      </c>
      <c r="G70" s="46" t="s">
        <v>4911</v>
      </c>
      <c r="H70" s="46" t="s">
        <v>4912</v>
      </c>
      <c r="I70" s="47">
        <v>39281</v>
      </c>
      <c r="J70" s="46" t="s">
        <v>5001</v>
      </c>
      <c r="K70" s="46" t="s">
        <v>6</v>
      </c>
      <c r="L70" s="48">
        <f t="shared" si="13"/>
        <v>95525</v>
      </c>
      <c r="M70" s="48">
        <f t="shared" si="14"/>
        <v>11767.210550000002</v>
      </c>
      <c r="N70" s="46">
        <f t="shared" si="15"/>
        <v>5731.5</v>
      </c>
      <c r="O70" s="49">
        <f t="shared" si="16"/>
        <v>2022.32</v>
      </c>
      <c r="P70" s="46">
        <f t="shared" si="17"/>
        <v>4776.25</v>
      </c>
      <c r="Q70" s="50">
        <f t="shared" si="18"/>
        <v>23722.160250000004</v>
      </c>
      <c r="R70" s="51">
        <f t="shared" si="19"/>
        <v>72869.909750000006</v>
      </c>
    </row>
    <row r="71" spans="1:18">
      <c r="A71" s="46" t="s">
        <v>4921</v>
      </c>
      <c r="B71" s="46" t="s">
        <v>49</v>
      </c>
      <c r="C71" s="46" t="s">
        <v>873</v>
      </c>
      <c r="D71" s="46" t="s">
        <v>62</v>
      </c>
      <c r="E71" s="46" t="s">
        <v>873</v>
      </c>
      <c r="F71" s="47">
        <v>33663</v>
      </c>
      <c r="G71" s="46" t="s">
        <v>255</v>
      </c>
      <c r="H71" s="46" t="s">
        <v>256</v>
      </c>
      <c r="I71" s="47">
        <v>40093</v>
      </c>
      <c r="J71" s="46" t="s">
        <v>5001</v>
      </c>
      <c r="K71" s="46" t="s">
        <v>4</v>
      </c>
      <c r="L71" s="48">
        <f t="shared" si="13"/>
        <v>124096</v>
      </c>
      <c r="M71" s="48">
        <f t="shared" si="14"/>
        <v>21499.632000000001</v>
      </c>
      <c r="N71" s="46">
        <f t="shared" si="15"/>
        <v>5584.32</v>
      </c>
      <c r="O71" s="49">
        <f t="shared" si="16"/>
        <v>0</v>
      </c>
      <c r="P71" s="46">
        <f t="shared" si="17"/>
        <v>6204.8</v>
      </c>
      <c r="Q71" s="50">
        <f t="shared" si="18"/>
        <v>33278.296000000002</v>
      </c>
      <c r="R71" s="51">
        <f t="shared" si="19"/>
        <v>91438.184000000008</v>
      </c>
    </row>
    <row r="72" spans="1:18">
      <c r="A72" s="46" t="s">
        <v>4923</v>
      </c>
      <c r="B72" s="46" t="s">
        <v>49</v>
      </c>
      <c r="C72" s="46" t="s">
        <v>339</v>
      </c>
      <c r="D72" s="46" t="s">
        <v>35</v>
      </c>
      <c r="E72" s="46" t="s">
        <v>245</v>
      </c>
      <c r="F72" s="47">
        <v>27083</v>
      </c>
      <c r="G72" s="46" t="s">
        <v>341</v>
      </c>
      <c r="H72" s="46" t="s">
        <v>342</v>
      </c>
      <c r="I72" s="47">
        <v>38791</v>
      </c>
      <c r="J72" s="46" t="s">
        <v>5001</v>
      </c>
      <c r="K72" s="46" t="s">
        <v>5</v>
      </c>
      <c r="L72" s="48">
        <f t="shared" si="13"/>
        <v>156061</v>
      </c>
      <c r="M72" s="48">
        <f t="shared" si="14"/>
        <v>36050.091</v>
      </c>
      <c r="N72" s="46">
        <f t="shared" si="15"/>
        <v>9363.66</v>
      </c>
      <c r="O72" s="49">
        <f t="shared" si="16"/>
        <v>0</v>
      </c>
      <c r="P72" s="46">
        <f t="shared" si="17"/>
        <v>7803.05</v>
      </c>
      <c r="Q72" s="50">
        <f t="shared" si="18"/>
        <v>45696.698499999999</v>
      </c>
      <c r="R72" s="51">
        <f t="shared" si="19"/>
        <v>108803.69149999999</v>
      </c>
    </row>
    <row r="73" spans="1:18">
      <c r="A73" s="46" t="s">
        <v>4926</v>
      </c>
      <c r="B73" s="46" t="s">
        <v>34</v>
      </c>
      <c r="C73" s="46" t="s">
        <v>268</v>
      </c>
      <c r="D73" s="46" t="s">
        <v>159</v>
      </c>
      <c r="E73" s="46" t="s">
        <v>273</v>
      </c>
      <c r="F73" s="47">
        <v>23535</v>
      </c>
      <c r="G73" s="46" t="s">
        <v>270</v>
      </c>
      <c r="H73" s="46" t="s">
        <v>271</v>
      </c>
      <c r="I73" s="47">
        <v>39994</v>
      </c>
      <c r="J73" s="46" t="s">
        <v>5001</v>
      </c>
      <c r="K73" s="46" t="s">
        <v>6</v>
      </c>
      <c r="L73" s="48">
        <f t="shared" si="13"/>
        <v>95525</v>
      </c>
      <c r="M73" s="48">
        <f t="shared" si="14"/>
        <v>11942.148550000002</v>
      </c>
      <c r="N73" s="46">
        <f t="shared" si="15"/>
        <v>5731.5</v>
      </c>
      <c r="O73" s="49">
        <f t="shared" si="16"/>
        <v>3543.52</v>
      </c>
      <c r="P73" s="46">
        <f t="shared" si="17"/>
        <v>4776.25</v>
      </c>
      <c r="Q73" s="50">
        <f t="shared" si="18"/>
        <v>24216.55025</v>
      </c>
      <c r="R73" s="51">
        <f t="shared" si="19"/>
        <v>73896.719750000004</v>
      </c>
    </row>
    <row r="74" spans="1:18">
      <c r="A74" s="46" t="s">
        <v>4938</v>
      </c>
      <c r="B74" s="46" t="s">
        <v>60</v>
      </c>
      <c r="C74" s="46" t="s">
        <v>101</v>
      </c>
      <c r="D74" s="46" t="s">
        <v>117</v>
      </c>
      <c r="E74" s="46" t="s">
        <v>185</v>
      </c>
      <c r="F74" s="47">
        <v>25195</v>
      </c>
      <c r="G74" s="46" t="s">
        <v>329</v>
      </c>
      <c r="H74" s="46" t="s">
        <v>330</v>
      </c>
      <c r="I74" s="47">
        <v>39217</v>
      </c>
      <c r="J74" s="46" t="s">
        <v>5001</v>
      </c>
      <c r="K74" s="46" t="s">
        <v>6</v>
      </c>
      <c r="L74" s="48">
        <f t="shared" si="13"/>
        <v>95525</v>
      </c>
      <c r="M74" s="48">
        <f t="shared" si="14"/>
        <v>12065.152550000001</v>
      </c>
      <c r="N74" s="46">
        <f t="shared" si="15"/>
        <v>5731.5</v>
      </c>
      <c r="O74" s="49">
        <f t="shared" si="16"/>
        <v>4613.12</v>
      </c>
      <c r="P74" s="46">
        <f t="shared" si="17"/>
        <v>4776.25</v>
      </c>
      <c r="Q74" s="50">
        <f t="shared" si="18"/>
        <v>24564.170249999999</v>
      </c>
      <c r="R74" s="51">
        <f t="shared" si="19"/>
        <v>74618.69975</v>
      </c>
    </row>
    <row r="75" spans="1:18">
      <c r="A75" s="46" t="s">
        <v>4941</v>
      </c>
      <c r="B75" s="46" t="s">
        <v>49</v>
      </c>
      <c r="C75" s="46" t="s">
        <v>84</v>
      </c>
      <c r="D75" s="46" t="s">
        <v>67</v>
      </c>
      <c r="E75" s="46" t="s">
        <v>233</v>
      </c>
      <c r="F75" s="47">
        <v>25694</v>
      </c>
      <c r="G75" s="46" t="s">
        <v>85</v>
      </c>
      <c r="H75" s="46" t="s">
        <v>86</v>
      </c>
      <c r="I75" s="47">
        <v>42260</v>
      </c>
      <c r="J75" s="46" t="s">
        <v>5001</v>
      </c>
      <c r="K75" s="46" t="s">
        <v>8</v>
      </c>
      <c r="L75" s="48">
        <f t="shared" si="13"/>
        <v>100453</v>
      </c>
      <c r="M75" s="48">
        <f t="shared" si="14"/>
        <v>15595.328249999999</v>
      </c>
      <c r="N75" s="46">
        <f t="shared" si="15"/>
        <v>6027.1799999999994</v>
      </c>
      <c r="O75" s="49">
        <f t="shared" si="16"/>
        <v>0</v>
      </c>
      <c r="P75" s="46">
        <f t="shared" si="17"/>
        <v>3515.8550000000005</v>
      </c>
      <c r="Q75" s="50">
        <f t="shared" si="18"/>
        <v>24256.877874999998</v>
      </c>
      <c r="R75" s="51">
        <f t="shared" si="19"/>
        <v>73684.797125000012</v>
      </c>
    </row>
    <row r="76" spans="1:18">
      <c r="A76" s="46" t="s">
        <v>4944</v>
      </c>
      <c r="B76" s="46" t="s">
        <v>49</v>
      </c>
      <c r="C76" s="46" t="s">
        <v>97</v>
      </c>
      <c r="D76" s="46" t="s">
        <v>98</v>
      </c>
      <c r="E76" s="46" t="s">
        <v>125</v>
      </c>
      <c r="F76" s="47">
        <v>23310</v>
      </c>
      <c r="G76" s="46" t="s">
        <v>99</v>
      </c>
      <c r="H76" s="46" t="s">
        <v>100</v>
      </c>
      <c r="I76" s="47">
        <v>42108</v>
      </c>
      <c r="J76" s="46" t="s">
        <v>5001</v>
      </c>
      <c r="K76" s="46" t="s">
        <v>6</v>
      </c>
      <c r="L76" s="48">
        <f t="shared" si="13"/>
        <v>95525</v>
      </c>
      <c r="M76" s="48">
        <f t="shared" si="14"/>
        <v>11840.358025</v>
      </c>
      <c r="N76" s="46">
        <f t="shared" si="15"/>
        <v>5731.5</v>
      </c>
      <c r="O76" s="49">
        <f t="shared" si="16"/>
        <v>4091.26</v>
      </c>
      <c r="P76" s="46">
        <f t="shared" si="17"/>
        <v>3343.3750000000005</v>
      </c>
      <c r="Q76" s="50">
        <f t="shared" si="18"/>
        <v>23928.881374999997</v>
      </c>
      <c r="R76" s="51">
        <f t="shared" si="19"/>
        <v>73299.253624999998</v>
      </c>
    </row>
    <row r="77" spans="1:18">
      <c r="A77" s="46" t="s">
        <v>4946</v>
      </c>
      <c r="B77" s="46" t="s">
        <v>49</v>
      </c>
      <c r="C77" s="46" t="s">
        <v>264</v>
      </c>
      <c r="D77" s="46" t="s">
        <v>211</v>
      </c>
      <c r="E77" s="46" t="s">
        <v>110</v>
      </c>
      <c r="F77" s="47">
        <v>27678</v>
      </c>
      <c r="G77" s="46" t="s">
        <v>266</v>
      </c>
      <c r="H77" s="46" t="s">
        <v>267</v>
      </c>
      <c r="I77" s="47">
        <v>40021</v>
      </c>
      <c r="J77" s="46" t="s">
        <v>5001</v>
      </c>
      <c r="K77" s="46" t="s">
        <v>9</v>
      </c>
      <c r="L77" s="48">
        <f t="shared" si="13"/>
        <v>113792</v>
      </c>
      <c r="M77" s="48">
        <f t="shared" si="14"/>
        <v>20106.639300000003</v>
      </c>
      <c r="N77" s="46">
        <f t="shared" si="15"/>
        <v>6258.56</v>
      </c>
      <c r="O77" s="49">
        <f t="shared" si="16"/>
        <v>2376.8200000000002</v>
      </c>
      <c r="P77" s="46">
        <f t="shared" si="17"/>
        <v>5689.6</v>
      </c>
      <c r="Q77" s="50">
        <f t="shared" si="18"/>
        <v>30154.615400000006</v>
      </c>
      <c r="R77" s="51">
        <f t="shared" si="19"/>
        <v>85445.244600000005</v>
      </c>
    </row>
    <row r="78" spans="1:18">
      <c r="A78" s="46" t="s">
        <v>4948</v>
      </c>
      <c r="B78" s="46" t="s">
        <v>60</v>
      </c>
      <c r="C78" s="46" t="s">
        <v>879</v>
      </c>
      <c r="D78" s="46" t="s">
        <v>67</v>
      </c>
      <c r="E78" s="46" t="s">
        <v>177</v>
      </c>
      <c r="F78" s="47">
        <v>23656</v>
      </c>
      <c r="G78" s="46" t="s">
        <v>337</v>
      </c>
      <c r="H78" s="46" t="s">
        <v>338</v>
      </c>
      <c r="I78" s="47">
        <v>39074</v>
      </c>
      <c r="J78" s="46" t="s">
        <v>5001</v>
      </c>
      <c r="K78" s="46" t="s">
        <v>6</v>
      </c>
      <c r="L78" s="48">
        <f t="shared" si="13"/>
        <v>95525</v>
      </c>
      <c r="M78" s="48">
        <f t="shared" si="14"/>
        <v>12159.763050000001</v>
      </c>
      <c r="N78" s="46">
        <f t="shared" si="15"/>
        <v>5731.5</v>
      </c>
      <c r="O78" s="49">
        <f t="shared" si="16"/>
        <v>5435.82</v>
      </c>
      <c r="P78" s="46">
        <f t="shared" si="17"/>
        <v>4776.25</v>
      </c>
      <c r="Q78" s="50">
        <f t="shared" si="18"/>
        <v>24831.547750000002</v>
      </c>
      <c r="R78" s="51">
        <f t="shared" si="19"/>
        <v>75174.022250000009</v>
      </c>
    </row>
    <row r="79" spans="1:18">
      <c r="A79" s="46" t="s">
        <v>4950</v>
      </c>
      <c r="B79" s="46" t="s">
        <v>49</v>
      </c>
      <c r="C79" s="46" t="s">
        <v>308</v>
      </c>
      <c r="D79" s="46" t="s">
        <v>211</v>
      </c>
      <c r="E79" s="46" t="s">
        <v>181</v>
      </c>
      <c r="F79" s="47">
        <v>25374</v>
      </c>
      <c r="G79" s="46" t="s">
        <v>310</v>
      </c>
      <c r="H79" s="46" t="s">
        <v>311</v>
      </c>
      <c r="I79" s="47">
        <v>39376</v>
      </c>
      <c r="J79" s="46" t="s">
        <v>5001</v>
      </c>
      <c r="K79" s="46" t="s">
        <v>6</v>
      </c>
      <c r="L79" s="48">
        <f t="shared" si="13"/>
        <v>95525</v>
      </c>
      <c r="M79" s="48">
        <f t="shared" si="14"/>
        <v>11965.208349999999</v>
      </c>
      <c r="N79" s="46">
        <f t="shared" si="15"/>
        <v>5731.5</v>
      </c>
      <c r="O79" s="49">
        <f t="shared" si="16"/>
        <v>3744.04</v>
      </c>
      <c r="P79" s="46">
        <f t="shared" si="17"/>
        <v>4776.25</v>
      </c>
      <c r="Q79" s="50">
        <f t="shared" si="18"/>
        <v>24281.719249999998</v>
      </c>
      <c r="R79" s="51">
        <f t="shared" si="19"/>
        <v>74032.070749999999</v>
      </c>
    </row>
    <row r="80" spans="1:18">
      <c r="A80" s="46" t="s">
        <v>4976</v>
      </c>
      <c r="B80" s="46" t="s">
        <v>34</v>
      </c>
      <c r="C80" s="46" t="s">
        <v>276</v>
      </c>
      <c r="D80" s="46" t="s">
        <v>67</v>
      </c>
      <c r="E80" s="46" t="s">
        <v>277</v>
      </c>
      <c r="F80" s="47">
        <v>23842</v>
      </c>
      <c r="G80" s="46" t="s">
        <v>278</v>
      </c>
      <c r="H80" s="46" t="s">
        <v>279</v>
      </c>
      <c r="I80" s="47">
        <v>39889</v>
      </c>
      <c r="J80" s="46" t="s">
        <v>5001</v>
      </c>
      <c r="K80" s="46" t="s">
        <v>6</v>
      </c>
      <c r="L80" s="48">
        <f t="shared" si="13"/>
        <v>95525</v>
      </c>
      <c r="M80" s="48">
        <f t="shared" si="14"/>
        <v>12289.10125</v>
      </c>
      <c r="N80" s="46">
        <f t="shared" si="15"/>
        <v>5731.5</v>
      </c>
      <c r="O80" s="49">
        <f t="shared" si="16"/>
        <v>6560.5</v>
      </c>
      <c r="P80" s="46">
        <f t="shared" si="17"/>
        <v>4776.25</v>
      </c>
      <c r="Q80" s="50">
        <f t="shared" si="18"/>
        <v>25197.068750000002</v>
      </c>
      <c r="R80" s="51">
        <f t="shared" si="19"/>
        <v>75933.181249999994</v>
      </c>
    </row>
    <row r="81" spans="1:18">
      <c r="A81" s="46" t="s">
        <v>4980</v>
      </c>
      <c r="B81" s="46" t="s">
        <v>34</v>
      </c>
      <c r="C81" s="46" t="s">
        <v>39</v>
      </c>
      <c r="D81" s="46" t="s">
        <v>40</v>
      </c>
      <c r="E81" s="46" t="s">
        <v>41</v>
      </c>
      <c r="F81" s="47">
        <v>36055</v>
      </c>
      <c r="G81" s="46" t="s">
        <v>42</v>
      </c>
      <c r="H81" s="46" t="s">
        <v>43</v>
      </c>
      <c r="I81" s="47">
        <v>42772</v>
      </c>
      <c r="J81" s="46" t="s">
        <v>5001</v>
      </c>
      <c r="K81" s="46" t="s">
        <v>7</v>
      </c>
      <c r="L81" s="48">
        <f t="shared" si="13"/>
        <v>53906</v>
      </c>
      <c r="M81" s="48">
        <f t="shared" si="14"/>
        <v>6354.16975</v>
      </c>
      <c r="N81" s="46">
        <f t="shared" si="15"/>
        <v>2425.77</v>
      </c>
      <c r="O81" s="49">
        <f t="shared" si="16"/>
        <v>0</v>
      </c>
      <c r="P81" s="46">
        <f t="shared" si="17"/>
        <v>1347.65</v>
      </c>
      <c r="Q81" s="50">
        <f t="shared" si="18"/>
        <v>8424.4362500000007</v>
      </c>
      <c r="R81" s="51">
        <f t="shared" si="19"/>
        <v>44403.443750000006</v>
      </c>
    </row>
    <row r="82" spans="1:18">
      <c r="A82" s="46" t="s">
        <v>4982</v>
      </c>
      <c r="B82" s="46" t="s">
        <v>60</v>
      </c>
      <c r="C82" s="46" t="s">
        <v>116</v>
      </c>
      <c r="D82" s="46" t="s">
        <v>117</v>
      </c>
      <c r="E82" s="46" t="s">
        <v>118</v>
      </c>
      <c r="F82" s="47">
        <v>25457</v>
      </c>
      <c r="G82" s="46" t="s">
        <v>119</v>
      </c>
      <c r="H82" s="46" t="s">
        <v>120</v>
      </c>
      <c r="I82" s="47">
        <v>41718</v>
      </c>
      <c r="J82" s="46" t="s">
        <v>5001</v>
      </c>
      <c r="K82" s="46" t="s">
        <v>6</v>
      </c>
      <c r="L82" s="48">
        <f t="shared" si="13"/>
        <v>95525</v>
      </c>
      <c r="M82" s="48">
        <f t="shared" si="14"/>
        <v>11843.127225</v>
      </c>
      <c r="N82" s="46">
        <f t="shared" si="15"/>
        <v>5731.5</v>
      </c>
      <c r="O82" s="49">
        <f t="shared" si="16"/>
        <v>4115.34</v>
      </c>
      <c r="P82" s="46">
        <f t="shared" si="17"/>
        <v>3343.3750000000005</v>
      </c>
      <c r="Q82" s="50">
        <f t="shared" si="18"/>
        <v>23936.707374999998</v>
      </c>
      <c r="R82" s="51">
        <f t="shared" si="19"/>
        <v>73315.507624999998</v>
      </c>
    </row>
    <row r="83" spans="1:18">
      <c r="A83" s="46" t="s">
        <v>4987</v>
      </c>
      <c r="B83" s="46" t="s">
        <v>60</v>
      </c>
      <c r="C83" s="46" t="s">
        <v>61</v>
      </c>
      <c r="D83" s="46" t="s">
        <v>62</v>
      </c>
      <c r="E83" s="46" t="s">
        <v>63</v>
      </c>
      <c r="F83" s="47">
        <v>25666</v>
      </c>
      <c r="G83" s="46" t="s">
        <v>64</v>
      </c>
      <c r="H83" s="46" t="s">
        <v>65</v>
      </c>
      <c r="I83" s="47">
        <v>42593</v>
      </c>
      <c r="J83" s="46" t="s">
        <v>5001</v>
      </c>
      <c r="K83" s="46" t="s">
        <v>8</v>
      </c>
      <c r="L83" s="48">
        <f t="shared" si="13"/>
        <v>100453</v>
      </c>
      <c r="M83" s="48">
        <f t="shared" si="14"/>
        <v>15444.648749999998</v>
      </c>
      <c r="N83" s="46">
        <f t="shared" si="15"/>
        <v>6027.1799999999994</v>
      </c>
      <c r="O83" s="49">
        <f t="shared" si="16"/>
        <v>0</v>
      </c>
      <c r="P83" s="46">
        <f t="shared" si="17"/>
        <v>2511.3250000000003</v>
      </c>
      <c r="Q83" s="50">
        <f t="shared" si="18"/>
        <v>23930.405624999999</v>
      </c>
      <c r="R83" s="51">
        <f t="shared" si="19"/>
        <v>73006.739375000005</v>
      </c>
    </row>
    <row r="84" spans="1:18">
      <c r="A84" s="46" t="s">
        <v>4990</v>
      </c>
      <c r="B84" s="46" t="s">
        <v>60</v>
      </c>
      <c r="C84" s="46" t="s">
        <v>158</v>
      </c>
      <c r="D84" s="46" t="s">
        <v>159</v>
      </c>
      <c r="E84" s="46" t="s">
        <v>160</v>
      </c>
      <c r="F84" s="47">
        <v>28970</v>
      </c>
      <c r="G84" s="46" t="s">
        <v>161</v>
      </c>
      <c r="H84" s="46" t="s">
        <v>162</v>
      </c>
      <c r="I84" s="47">
        <v>41323</v>
      </c>
      <c r="J84" s="46" t="s">
        <v>5001</v>
      </c>
      <c r="K84" s="46" t="s">
        <v>8</v>
      </c>
      <c r="L84" s="48">
        <f t="shared" si="13"/>
        <v>100453</v>
      </c>
      <c r="M84" s="48">
        <f t="shared" si="14"/>
        <v>15595.328249999999</v>
      </c>
      <c r="N84" s="46">
        <f t="shared" si="15"/>
        <v>5524.915</v>
      </c>
      <c r="O84" s="49">
        <f t="shared" si="16"/>
        <v>0</v>
      </c>
      <c r="P84" s="46">
        <f t="shared" si="17"/>
        <v>3515.8550000000005</v>
      </c>
      <c r="Q84" s="50">
        <f t="shared" si="18"/>
        <v>24256.877874999998</v>
      </c>
      <c r="R84" s="51">
        <f t="shared" si="19"/>
        <v>74187.062124999997</v>
      </c>
    </row>
    <row r="85" spans="1:18">
      <c r="A85" s="46" t="s">
        <v>4994</v>
      </c>
      <c r="B85" s="46" t="s">
        <v>49</v>
      </c>
      <c r="C85" s="46" t="s">
        <v>288</v>
      </c>
      <c r="D85" s="46" t="s">
        <v>62</v>
      </c>
      <c r="E85" s="46" t="s">
        <v>289</v>
      </c>
      <c r="F85" s="47">
        <v>25653</v>
      </c>
      <c r="G85" s="46" t="s">
        <v>290</v>
      </c>
      <c r="H85" s="46" t="s">
        <v>291</v>
      </c>
      <c r="I85" s="47">
        <v>39640</v>
      </c>
      <c r="J85" s="46" t="s">
        <v>5001</v>
      </c>
      <c r="K85" s="46" t="s">
        <v>6</v>
      </c>
      <c r="L85" s="48">
        <f t="shared" si="13"/>
        <v>95525</v>
      </c>
      <c r="M85" s="48">
        <f t="shared" si="14"/>
        <v>12330.779550000001</v>
      </c>
      <c r="N85" s="46">
        <f t="shared" si="15"/>
        <v>5731.5</v>
      </c>
      <c r="O85" s="49">
        <f t="shared" si="16"/>
        <v>6922.92</v>
      </c>
      <c r="P85" s="46">
        <f t="shared" si="17"/>
        <v>4776.25</v>
      </c>
      <c r="Q85" s="50">
        <f t="shared" si="18"/>
        <v>25314.855250000001</v>
      </c>
      <c r="R85" s="51">
        <f t="shared" si="19"/>
        <v>76177.81474999999</v>
      </c>
    </row>
  </sheetData>
  <sortState xmlns:xlrd2="http://schemas.microsoft.com/office/spreadsheetml/2017/richdata2" ref="A3:L85">
    <sortCondition ref="J3:J85"/>
  </sortState>
  <dataConsolidate/>
  <phoneticPr fontId="9" type="noConversion"/>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50"/>
  <sheetViews>
    <sheetView topLeftCell="A18" zoomScale="70" zoomScaleNormal="70" workbookViewId="0">
      <selection sqref="A1:E1"/>
    </sheetView>
  </sheetViews>
  <sheetFormatPr defaultColWidth="11" defaultRowHeight="16.149999999999999"/>
  <cols>
    <col min="1" max="1" width="8.59765625" style="30" bestFit="1" customWidth="1"/>
    <col min="2" max="2" width="13.9296875" style="30" bestFit="1" customWidth="1"/>
    <col min="3" max="3" width="19.73046875" style="30" bestFit="1" customWidth="1"/>
    <col min="4" max="4" width="25.796875" style="30" bestFit="1" customWidth="1"/>
    <col min="5" max="5" width="31.73046875" style="30" bestFit="1" customWidth="1"/>
    <col min="6" max="16384" width="11" style="30"/>
  </cols>
  <sheetData>
    <row r="1" spans="1:5" ht="19.5">
      <c r="A1" s="81" t="s">
        <v>5037</v>
      </c>
      <c r="B1" s="81"/>
      <c r="C1" s="81"/>
      <c r="D1" s="81"/>
      <c r="E1" s="81"/>
    </row>
    <row r="2" spans="1:5" ht="19.5">
      <c r="A2" s="55" t="s">
        <v>355</v>
      </c>
      <c r="B2" s="55" t="s">
        <v>356</v>
      </c>
      <c r="C2" s="55" t="s">
        <v>28</v>
      </c>
      <c r="D2" s="55" t="s">
        <v>357</v>
      </c>
      <c r="E2" s="55" t="s">
        <v>358</v>
      </c>
    </row>
    <row r="3" spans="1:5">
      <c r="A3" s="56" t="s">
        <v>4919</v>
      </c>
      <c r="B3" s="56" t="s">
        <v>871</v>
      </c>
      <c r="C3" s="56" t="s">
        <v>872</v>
      </c>
      <c r="D3" s="56">
        <v>10</v>
      </c>
      <c r="E3" s="57">
        <v>126547</v>
      </c>
    </row>
    <row r="4" spans="1:5">
      <c r="A4" s="56" t="s">
        <v>4920</v>
      </c>
      <c r="B4" s="56" t="s">
        <v>4910</v>
      </c>
      <c r="C4" s="56" t="s">
        <v>883</v>
      </c>
      <c r="D4" s="56">
        <v>5</v>
      </c>
      <c r="E4" s="57">
        <v>101116</v>
      </c>
    </row>
    <row r="5" spans="1:5">
      <c r="A5" s="56" t="s">
        <v>4922</v>
      </c>
      <c r="B5" s="56" t="s">
        <v>875</v>
      </c>
      <c r="C5" s="56" t="s">
        <v>874</v>
      </c>
      <c r="D5" s="56">
        <v>21</v>
      </c>
      <c r="E5" s="57">
        <v>208676</v>
      </c>
    </row>
    <row r="6" spans="1:5">
      <c r="A6" s="56" t="s">
        <v>4924</v>
      </c>
      <c r="B6" s="56" t="s">
        <v>876</v>
      </c>
      <c r="C6" s="56" t="s">
        <v>173</v>
      </c>
      <c r="D6" s="56">
        <v>29</v>
      </c>
      <c r="E6" s="57">
        <v>262093</v>
      </c>
    </row>
    <row r="7" spans="1:5">
      <c r="A7" s="56" t="s">
        <v>4926</v>
      </c>
      <c r="B7" s="56" t="s">
        <v>268</v>
      </c>
      <c r="C7" s="56" t="s">
        <v>273</v>
      </c>
      <c r="D7" s="56">
        <v>25</v>
      </c>
      <c r="E7" s="57">
        <v>177176</v>
      </c>
    </row>
    <row r="8" spans="1:5">
      <c r="A8" s="56" t="s">
        <v>4927</v>
      </c>
      <c r="B8" s="56" t="s">
        <v>108</v>
      </c>
      <c r="C8" s="56" t="s">
        <v>265</v>
      </c>
      <c r="D8" s="56">
        <v>17</v>
      </c>
      <c r="E8" s="57">
        <v>217888</v>
      </c>
    </row>
    <row r="9" spans="1:5">
      <c r="A9" s="56" t="s">
        <v>4928</v>
      </c>
      <c r="B9" s="56" t="s">
        <v>210</v>
      </c>
      <c r="C9" s="56" t="s">
        <v>197</v>
      </c>
      <c r="D9" s="56">
        <v>40</v>
      </c>
      <c r="E9" s="57">
        <v>331491</v>
      </c>
    </row>
    <row r="10" spans="1:5">
      <c r="A10" s="56" t="s">
        <v>4930</v>
      </c>
      <c r="B10" s="56" t="s">
        <v>215</v>
      </c>
      <c r="C10" s="56" t="s">
        <v>105</v>
      </c>
      <c r="D10" s="56">
        <v>45</v>
      </c>
      <c r="E10" s="57">
        <v>380931</v>
      </c>
    </row>
    <row r="11" spans="1:5">
      <c r="A11" s="56" t="s">
        <v>4933</v>
      </c>
      <c r="B11" s="56" t="s">
        <v>121</v>
      </c>
      <c r="C11" s="56" t="s">
        <v>147</v>
      </c>
      <c r="D11" s="56">
        <v>41</v>
      </c>
      <c r="E11" s="57">
        <v>492879</v>
      </c>
    </row>
    <row r="12" spans="1:5">
      <c r="A12" s="56" t="s">
        <v>4936</v>
      </c>
      <c r="B12" s="56" t="s">
        <v>167</v>
      </c>
      <c r="C12" s="56" t="s">
        <v>203</v>
      </c>
      <c r="D12" s="56">
        <v>37</v>
      </c>
      <c r="E12" s="57">
        <v>396082</v>
      </c>
    </row>
    <row r="13" spans="1:5">
      <c r="A13" s="56" t="s">
        <v>4938</v>
      </c>
      <c r="B13" s="56" t="s">
        <v>101</v>
      </c>
      <c r="C13" s="56" t="s">
        <v>185</v>
      </c>
      <c r="D13" s="56">
        <v>20</v>
      </c>
      <c r="E13" s="57">
        <v>230656</v>
      </c>
    </row>
    <row r="14" spans="1:5">
      <c r="A14" s="56" t="s">
        <v>4939</v>
      </c>
      <c r="B14" s="56" t="s">
        <v>882</v>
      </c>
      <c r="C14" s="56" t="s">
        <v>883</v>
      </c>
      <c r="D14" s="56">
        <v>27</v>
      </c>
      <c r="E14" s="57">
        <v>269070</v>
      </c>
    </row>
    <row r="15" spans="1:5">
      <c r="A15" s="56" t="s">
        <v>4940</v>
      </c>
      <c r="B15" s="56" t="s">
        <v>317</v>
      </c>
      <c r="C15" s="56" t="s">
        <v>254</v>
      </c>
      <c r="D15" s="56">
        <v>23</v>
      </c>
      <c r="E15" s="57">
        <v>286861</v>
      </c>
    </row>
    <row r="16" spans="1:5">
      <c r="A16" s="56" t="s">
        <v>4942</v>
      </c>
      <c r="B16" s="56" t="s">
        <v>244</v>
      </c>
      <c r="C16" s="56" t="s">
        <v>340</v>
      </c>
      <c r="D16" s="56">
        <v>25</v>
      </c>
      <c r="E16" s="57">
        <v>206724</v>
      </c>
    </row>
    <row r="17" spans="1:5">
      <c r="A17" s="56" t="s">
        <v>4944</v>
      </c>
      <c r="B17" s="56" t="s">
        <v>97</v>
      </c>
      <c r="C17" s="56" t="s">
        <v>125</v>
      </c>
      <c r="D17" s="56">
        <v>20</v>
      </c>
      <c r="E17" s="57">
        <v>204563</v>
      </c>
    </row>
    <row r="18" spans="1:5">
      <c r="A18" s="56" t="s">
        <v>4945</v>
      </c>
      <c r="B18" s="56" t="s">
        <v>272</v>
      </c>
      <c r="C18" s="56" t="s">
        <v>269</v>
      </c>
      <c r="D18" s="56">
        <v>27</v>
      </c>
      <c r="E18" s="57">
        <v>280894</v>
      </c>
    </row>
    <row r="19" spans="1:5">
      <c r="A19" s="56" t="s">
        <v>4946</v>
      </c>
      <c r="B19" s="56" t="s">
        <v>264</v>
      </c>
      <c r="C19" s="56" t="s">
        <v>110</v>
      </c>
      <c r="D19" s="56">
        <v>12</v>
      </c>
      <c r="E19" s="57">
        <v>118841</v>
      </c>
    </row>
    <row r="20" spans="1:5">
      <c r="A20" s="56" t="s">
        <v>4947</v>
      </c>
      <c r="B20" s="56" t="s">
        <v>196</v>
      </c>
      <c r="C20" s="56" t="s">
        <v>212</v>
      </c>
      <c r="D20" s="56">
        <v>12</v>
      </c>
      <c r="E20" s="57">
        <v>160208</v>
      </c>
    </row>
    <row r="21" spans="1:5">
      <c r="A21" s="56" t="s">
        <v>4948</v>
      </c>
      <c r="B21" s="56" t="s">
        <v>879</v>
      </c>
      <c r="C21" s="56" t="s">
        <v>177</v>
      </c>
      <c r="D21" s="56">
        <v>26</v>
      </c>
      <c r="E21" s="57">
        <v>271791</v>
      </c>
    </row>
    <row r="22" spans="1:5">
      <c r="A22" s="56" t="s">
        <v>4949</v>
      </c>
      <c r="B22" s="56" t="s">
        <v>104</v>
      </c>
      <c r="C22" s="56" t="s">
        <v>216</v>
      </c>
      <c r="D22" s="56">
        <v>8</v>
      </c>
      <c r="E22" s="57">
        <v>113816</v>
      </c>
    </row>
    <row r="23" spans="1:5">
      <c r="A23" s="56" t="s">
        <v>4950</v>
      </c>
      <c r="B23" s="56" t="s">
        <v>308</v>
      </c>
      <c r="C23" s="56" t="s">
        <v>181</v>
      </c>
      <c r="D23" s="56">
        <v>19</v>
      </c>
      <c r="E23" s="57">
        <v>187202</v>
      </c>
    </row>
    <row r="24" spans="1:5">
      <c r="A24" s="56" t="s">
        <v>4951</v>
      </c>
      <c r="B24" s="56" t="s">
        <v>128</v>
      </c>
      <c r="C24" s="56" t="s">
        <v>135</v>
      </c>
      <c r="D24" s="56">
        <v>36</v>
      </c>
      <c r="E24" s="57">
        <v>328061</v>
      </c>
    </row>
    <row r="25" spans="1:5">
      <c r="A25" s="56" t="s">
        <v>4953</v>
      </c>
      <c r="B25" s="56" t="s">
        <v>184</v>
      </c>
      <c r="C25" s="56" t="s">
        <v>281</v>
      </c>
      <c r="D25" s="56">
        <v>13</v>
      </c>
      <c r="E25" s="57">
        <v>167704</v>
      </c>
    </row>
    <row r="26" spans="1:5">
      <c r="A26" s="56" t="s">
        <v>4956</v>
      </c>
      <c r="B26" s="56" t="s">
        <v>193</v>
      </c>
      <c r="C26" s="56" t="s">
        <v>347</v>
      </c>
      <c r="D26" s="56">
        <v>37</v>
      </c>
      <c r="E26" s="57">
        <v>398135</v>
      </c>
    </row>
    <row r="27" spans="1:5">
      <c r="A27" s="56" t="s">
        <v>4957</v>
      </c>
      <c r="B27" s="56" t="s">
        <v>880</v>
      </c>
      <c r="C27" s="56" t="s">
        <v>881</v>
      </c>
      <c r="D27" s="56">
        <v>23</v>
      </c>
      <c r="E27" s="57">
        <v>201112</v>
      </c>
    </row>
    <row r="28" spans="1:5">
      <c r="A28" s="56" t="s">
        <v>4958</v>
      </c>
      <c r="B28" s="56" t="s">
        <v>219</v>
      </c>
      <c r="C28" s="56" t="s">
        <v>328</v>
      </c>
      <c r="D28" s="56">
        <v>16</v>
      </c>
      <c r="E28" s="57">
        <v>166637</v>
      </c>
    </row>
    <row r="29" spans="1:5">
      <c r="A29" s="56" t="s">
        <v>4959</v>
      </c>
      <c r="B29" s="56" t="s">
        <v>150</v>
      </c>
      <c r="C29" s="56" t="s">
        <v>151</v>
      </c>
      <c r="D29" s="56">
        <v>21</v>
      </c>
      <c r="E29" s="57">
        <v>285648</v>
      </c>
    </row>
    <row r="30" spans="1:5">
      <c r="A30" s="56" t="s">
        <v>4961</v>
      </c>
      <c r="B30" s="56" t="s">
        <v>229</v>
      </c>
      <c r="C30" s="56" t="s">
        <v>230</v>
      </c>
      <c r="D30" s="56">
        <v>38</v>
      </c>
      <c r="E30" s="57">
        <v>391746</v>
      </c>
    </row>
    <row r="31" spans="1:5">
      <c r="A31" s="56" t="s">
        <v>4962</v>
      </c>
      <c r="B31" s="56" t="s">
        <v>296</v>
      </c>
      <c r="C31" s="56" t="s">
        <v>297</v>
      </c>
      <c r="D31" s="56">
        <v>31</v>
      </c>
      <c r="E31" s="57">
        <v>477241</v>
      </c>
    </row>
    <row r="32" spans="1:5">
      <c r="A32" s="56" t="s">
        <v>4963</v>
      </c>
      <c r="B32" s="56" t="s">
        <v>292</v>
      </c>
      <c r="C32" s="56" t="s">
        <v>293</v>
      </c>
      <c r="D32" s="56">
        <v>44</v>
      </c>
      <c r="E32" s="57">
        <v>557057</v>
      </c>
    </row>
    <row r="33" spans="1:5">
      <c r="A33" s="56" t="s">
        <v>4964</v>
      </c>
      <c r="B33" s="56" t="s">
        <v>71</v>
      </c>
      <c r="C33" s="56" t="s">
        <v>72</v>
      </c>
      <c r="D33" s="56">
        <v>35</v>
      </c>
      <c r="E33" s="57">
        <v>308895</v>
      </c>
    </row>
    <row r="34" spans="1:5">
      <c r="A34" s="56" t="s">
        <v>4966</v>
      </c>
      <c r="B34" s="56" t="s">
        <v>240</v>
      </c>
      <c r="C34" s="56" t="s">
        <v>241</v>
      </c>
      <c r="D34" s="56">
        <v>26</v>
      </c>
      <c r="E34" s="57">
        <v>262398</v>
      </c>
    </row>
    <row r="35" spans="1:5">
      <c r="A35" s="56" t="s">
        <v>4967</v>
      </c>
      <c r="B35" s="56" t="s">
        <v>225</v>
      </c>
      <c r="C35" s="56" t="s">
        <v>226</v>
      </c>
      <c r="D35" s="56">
        <v>18</v>
      </c>
      <c r="E35" s="57">
        <v>148172</v>
      </c>
    </row>
    <row r="36" spans="1:5">
      <c r="A36" s="56" t="s">
        <v>4968</v>
      </c>
      <c r="B36" s="56" t="s">
        <v>331</v>
      </c>
      <c r="C36" s="56" t="s">
        <v>333</v>
      </c>
      <c r="D36" s="56">
        <v>45</v>
      </c>
      <c r="E36" s="57">
        <v>451775</v>
      </c>
    </row>
    <row r="37" spans="1:5">
      <c r="A37" s="56" t="s">
        <v>4970</v>
      </c>
      <c r="B37" s="56" t="s">
        <v>320</v>
      </c>
      <c r="C37" s="56" t="s">
        <v>321</v>
      </c>
      <c r="D37" s="56">
        <v>46</v>
      </c>
      <c r="E37" s="57">
        <v>368723</v>
      </c>
    </row>
    <row r="38" spans="1:5">
      <c r="A38" s="56" t="s">
        <v>4972</v>
      </c>
      <c r="B38" s="56" t="s">
        <v>206</v>
      </c>
      <c r="C38" s="56" t="s">
        <v>207</v>
      </c>
      <c r="D38" s="56">
        <v>34</v>
      </c>
      <c r="E38" s="57">
        <v>292270</v>
      </c>
    </row>
    <row r="39" spans="1:5">
      <c r="A39" s="56" t="s">
        <v>4976</v>
      </c>
      <c r="B39" s="56" t="s">
        <v>276</v>
      </c>
      <c r="C39" s="56" t="s">
        <v>277</v>
      </c>
      <c r="D39" s="56">
        <v>28</v>
      </c>
      <c r="E39" s="57">
        <v>328025</v>
      </c>
    </row>
    <row r="40" spans="1:5">
      <c r="A40" s="56" t="s">
        <v>4977</v>
      </c>
      <c r="B40" s="56" t="s">
        <v>304</v>
      </c>
      <c r="C40" s="56" t="s">
        <v>305</v>
      </c>
      <c r="D40" s="56">
        <v>43</v>
      </c>
      <c r="E40" s="57">
        <v>459458</v>
      </c>
    </row>
    <row r="41" spans="1:5">
      <c r="A41" s="56" t="s">
        <v>4979</v>
      </c>
      <c r="B41" s="56" t="s">
        <v>75</v>
      </c>
      <c r="C41" s="56" t="s">
        <v>77</v>
      </c>
      <c r="D41" s="56">
        <v>40</v>
      </c>
      <c r="E41" s="57">
        <v>419510</v>
      </c>
    </row>
    <row r="42" spans="1:5">
      <c r="A42" s="56" t="s">
        <v>4982</v>
      </c>
      <c r="B42" s="56" t="s">
        <v>116</v>
      </c>
      <c r="C42" s="56" t="s">
        <v>118</v>
      </c>
      <c r="D42" s="56">
        <v>23</v>
      </c>
      <c r="E42" s="57">
        <v>205767</v>
      </c>
    </row>
    <row r="43" spans="1:5">
      <c r="A43" s="56" t="s">
        <v>4983</v>
      </c>
      <c r="B43" s="56" t="s">
        <v>80</v>
      </c>
      <c r="C43" s="56" t="s">
        <v>81</v>
      </c>
      <c r="D43" s="56">
        <v>26</v>
      </c>
      <c r="E43" s="57">
        <v>218868</v>
      </c>
    </row>
    <row r="44" spans="1:5">
      <c r="A44" s="56" t="s">
        <v>4984</v>
      </c>
      <c r="B44" s="56" t="s">
        <v>55</v>
      </c>
      <c r="C44" s="56" t="s">
        <v>57</v>
      </c>
      <c r="D44" s="56">
        <v>33</v>
      </c>
      <c r="E44" s="57">
        <v>360520</v>
      </c>
    </row>
    <row r="45" spans="1:5">
      <c r="A45" s="56" t="s">
        <v>4988</v>
      </c>
      <c r="B45" s="56" t="s">
        <v>92</v>
      </c>
      <c r="C45" s="56" t="s">
        <v>94</v>
      </c>
      <c r="D45" s="56">
        <v>38</v>
      </c>
      <c r="E45" s="57">
        <v>351944</v>
      </c>
    </row>
    <row r="46" spans="1:5">
      <c r="A46" s="56" t="s">
        <v>4989</v>
      </c>
      <c r="B46" s="56" t="s">
        <v>260</v>
      </c>
      <c r="C46" s="56" t="s">
        <v>261</v>
      </c>
      <c r="D46" s="56">
        <v>15</v>
      </c>
      <c r="E46" s="57">
        <v>164964</v>
      </c>
    </row>
    <row r="47" spans="1:5">
      <c r="A47" s="56" t="s">
        <v>4991</v>
      </c>
      <c r="B47" s="56" t="s">
        <v>284</v>
      </c>
      <c r="C47" s="56" t="s">
        <v>285</v>
      </c>
      <c r="D47" s="56">
        <v>49</v>
      </c>
      <c r="E47" s="57">
        <v>454758</v>
      </c>
    </row>
    <row r="48" spans="1:5">
      <c r="A48" s="56" t="s">
        <v>4993</v>
      </c>
      <c r="B48" s="56" t="s">
        <v>142</v>
      </c>
      <c r="C48" s="56" t="s">
        <v>143</v>
      </c>
      <c r="D48" s="56">
        <v>25</v>
      </c>
      <c r="E48" s="57">
        <v>285855</v>
      </c>
    </row>
    <row r="49" spans="1:5">
      <c r="A49" s="56" t="s">
        <v>4994</v>
      </c>
      <c r="B49" s="56" t="s">
        <v>288</v>
      </c>
      <c r="C49" s="56" t="s">
        <v>289</v>
      </c>
      <c r="D49" s="56">
        <v>32</v>
      </c>
      <c r="E49" s="57">
        <v>346146</v>
      </c>
    </row>
    <row r="50" spans="1:5">
      <c r="E50" s="58"/>
    </row>
  </sheetData>
  <mergeCells count="1">
    <mergeCell ref="A1:E1"/>
  </mergeCells>
  <phoneticPr fontId="11" type="noConversion"/>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CB0E4-921C-45E4-AB5C-EABE49126EB6}">
  <dimension ref="B3:C9"/>
  <sheetViews>
    <sheetView zoomScale="70" zoomScaleNormal="70" workbookViewId="0">
      <selection sqref="A1:XFD1048576"/>
    </sheetView>
  </sheetViews>
  <sheetFormatPr defaultRowHeight="16.149999999999999"/>
  <cols>
    <col min="1" max="1" width="9.06640625" style="30"/>
    <col min="2" max="2" width="15.3984375" style="30" bestFit="1" customWidth="1"/>
    <col min="3" max="3" width="32.53125" style="30" bestFit="1" customWidth="1"/>
    <col min="4" max="16384" width="9.06640625" style="30"/>
  </cols>
  <sheetData>
    <row r="3" spans="2:3">
      <c r="B3" s="52" t="s">
        <v>33</v>
      </c>
      <c r="C3" s="30" t="s">
        <v>358</v>
      </c>
    </row>
    <row r="4" spans="2:3">
      <c r="B4" s="53" t="s">
        <v>574</v>
      </c>
      <c r="C4" s="54">
        <v>2171283</v>
      </c>
    </row>
    <row r="5" spans="2:3">
      <c r="B5" s="53" t="s">
        <v>582</v>
      </c>
      <c r="C5" s="54">
        <v>849724</v>
      </c>
    </row>
    <row r="6" spans="2:3">
      <c r="B6" s="53" t="s">
        <v>587</v>
      </c>
      <c r="C6" s="54">
        <v>7700990</v>
      </c>
    </row>
    <row r="7" spans="2:3">
      <c r="B7" s="53" t="s">
        <v>591</v>
      </c>
      <c r="C7" s="54">
        <v>1634047</v>
      </c>
    </row>
    <row r="8" spans="2:3">
      <c r="B8" s="53" t="s">
        <v>598</v>
      </c>
      <c r="C8" s="54">
        <v>1070850</v>
      </c>
    </row>
    <row r="9" spans="2:3">
      <c r="B9" s="53" t="s">
        <v>5270</v>
      </c>
      <c r="C9" s="54">
        <v>13426894</v>
      </c>
    </row>
  </sheetData>
  <phoneticPr fontId="1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1319"/>
  <sheetViews>
    <sheetView zoomScale="55" zoomScaleNormal="55" workbookViewId="0">
      <selection activeCell="F16" sqref="F16"/>
    </sheetView>
  </sheetViews>
  <sheetFormatPr defaultColWidth="11" defaultRowHeight="16.149999999999999"/>
  <cols>
    <col min="1" max="1" width="11.3984375" bestFit="1" customWidth="1"/>
    <col min="2" max="2" width="28.33203125" bestFit="1" customWidth="1"/>
    <col min="3" max="3" width="15.73046875" bestFit="1" customWidth="1"/>
    <col min="4" max="4" width="8.796875" hidden="1" customWidth="1"/>
    <col min="5" max="5" width="23.796875" hidden="1" customWidth="1"/>
    <col min="6" max="6" width="12.3984375" bestFit="1" customWidth="1"/>
    <col min="7" max="7" width="9.86328125" bestFit="1" customWidth="1"/>
    <col min="8" max="8" width="9.59765625" bestFit="1" customWidth="1"/>
    <col min="9" max="9" width="7.9296875" bestFit="1" customWidth="1"/>
  </cols>
  <sheetData>
    <row r="1" spans="1:19">
      <c r="A1" s="86" t="s">
        <v>5024</v>
      </c>
      <c r="B1" s="86"/>
      <c r="C1" s="86"/>
      <c r="D1" s="86"/>
      <c r="E1" s="86"/>
      <c r="F1" s="86"/>
      <c r="G1" s="86"/>
      <c r="H1" s="86"/>
      <c r="I1" s="86"/>
    </row>
    <row r="2" spans="1:19">
      <c r="A2" s="1" t="s">
        <v>33</v>
      </c>
      <c r="B2" s="1" t="s">
        <v>359</v>
      </c>
      <c r="C2" s="1" t="s">
        <v>360</v>
      </c>
      <c r="D2" s="1" t="s">
        <v>361</v>
      </c>
      <c r="E2" s="1" t="s">
        <v>362</v>
      </c>
      <c r="F2" s="1" t="s">
        <v>366</v>
      </c>
      <c r="G2" s="1" t="s">
        <v>363</v>
      </c>
      <c r="H2" s="1" t="s">
        <v>364</v>
      </c>
      <c r="I2" s="1" t="s">
        <v>365</v>
      </c>
      <c r="K2" s="1" t="s">
        <v>33</v>
      </c>
      <c r="L2" s="1" t="s">
        <v>359</v>
      </c>
      <c r="M2" s="1" t="s">
        <v>360</v>
      </c>
      <c r="N2" s="1" t="s">
        <v>361</v>
      </c>
      <c r="O2" s="1" t="s">
        <v>362</v>
      </c>
      <c r="P2" s="1" t="s">
        <v>366</v>
      </c>
      <c r="Q2" s="1" t="s">
        <v>363</v>
      </c>
      <c r="R2" s="1" t="s">
        <v>364</v>
      </c>
      <c r="S2" s="1" t="s">
        <v>365</v>
      </c>
    </row>
    <row r="3" spans="1:19">
      <c r="C3" t="s">
        <v>606</v>
      </c>
      <c r="K3" s="8" t="s">
        <v>5000</v>
      </c>
      <c r="L3" s="8" t="s">
        <v>5039</v>
      </c>
      <c r="M3" s="8" t="s">
        <v>606</v>
      </c>
      <c r="N3" s="8">
        <v>4067</v>
      </c>
      <c r="O3" s="8" t="s">
        <v>5040</v>
      </c>
      <c r="P3" s="8">
        <v>318</v>
      </c>
      <c r="Q3" s="8">
        <v>1</v>
      </c>
      <c r="R3" s="8">
        <v>3</v>
      </c>
      <c r="S3" s="8">
        <v>2</v>
      </c>
    </row>
    <row r="4" spans="1:19">
      <c r="K4" s="8" t="s">
        <v>5000</v>
      </c>
      <c r="L4" s="8" t="s">
        <v>5041</v>
      </c>
      <c r="M4" s="8" t="s">
        <v>606</v>
      </c>
      <c r="N4" s="8">
        <v>4067</v>
      </c>
      <c r="O4" s="8" t="s">
        <v>5042</v>
      </c>
      <c r="P4" s="8">
        <v>571</v>
      </c>
      <c r="Q4" s="8">
        <v>0</v>
      </c>
      <c r="R4" s="8">
        <v>1</v>
      </c>
      <c r="S4" s="8">
        <v>0</v>
      </c>
    </row>
    <row r="5" spans="1:19">
      <c r="K5" s="8" t="s">
        <v>5000</v>
      </c>
      <c r="L5" s="8" t="s">
        <v>5043</v>
      </c>
      <c r="M5" s="8" t="s">
        <v>606</v>
      </c>
      <c r="N5" s="8">
        <v>4067</v>
      </c>
      <c r="O5" s="8" t="s">
        <v>5040</v>
      </c>
      <c r="P5" s="8">
        <v>641</v>
      </c>
      <c r="Q5" s="8">
        <v>3</v>
      </c>
      <c r="R5" s="8">
        <v>1</v>
      </c>
      <c r="S5" s="8">
        <v>2</v>
      </c>
    </row>
    <row r="6" spans="1:19">
      <c r="F6" s="1" t="s">
        <v>366</v>
      </c>
      <c r="G6" s="1" t="s">
        <v>363</v>
      </c>
      <c r="H6" s="1" t="s">
        <v>364</v>
      </c>
      <c r="I6" s="1" t="s">
        <v>365</v>
      </c>
      <c r="K6" s="8" t="s">
        <v>5000</v>
      </c>
      <c r="L6" s="8" t="s">
        <v>5044</v>
      </c>
      <c r="M6" s="8" t="s">
        <v>606</v>
      </c>
      <c r="N6" s="8">
        <v>4067</v>
      </c>
      <c r="O6" s="8" t="s">
        <v>5042</v>
      </c>
      <c r="P6" s="8">
        <v>374</v>
      </c>
      <c r="Q6" s="8">
        <v>1</v>
      </c>
      <c r="R6" s="8">
        <v>2</v>
      </c>
      <c r="S6" s="8">
        <v>1</v>
      </c>
    </row>
    <row r="7" spans="1:19">
      <c r="E7" s="1" t="s">
        <v>367</v>
      </c>
      <c r="F7" s="7">
        <f>DSUM(_xlnm.Database,F12,_xlnm.Criteria)</f>
        <v>105950</v>
      </c>
      <c r="G7" s="7">
        <f>DSUM(_xlnm.Database,G12,_xlnm.Criteria)</f>
        <v>416</v>
      </c>
      <c r="H7" s="7">
        <f>DSUM(_xlnm.Database,H12,_xlnm.Criteria)</f>
        <v>376</v>
      </c>
      <c r="I7" s="7">
        <f>DSUM(_xlnm.Database,I12,_xlnm.Criteria)</f>
        <v>224</v>
      </c>
      <c r="K7" s="8" t="s">
        <v>5000</v>
      </c>
      <c r="L7" s="8" t="s">
        <v>5045</v>
      </c>
      <c r="M7" s="8" t="s">
        <v>606</v>
      </c>
      <c r="N7" s="8">
        <v>4067</v>
      </c>
      <c r="O7" s="8" t="s">
        <v>5040</v>
      </c>
      <c r="P7" s="8">
        <v>475</v>
      </c>
      <c r="Q7" s="8">
        <v>1</v>
      </c>
      <c r="R7" s="8">
        <v>1</v>
      </c>
      <c r="S7" s="8">
        <v>0</v>
      </c>
    </row>
    <row r="8" spans="1:19">
      <c r="E8" s="1" t="s">
        <v>368</v>
      </c>
      <c r="F8" s="7">
        <f>DMIN(_xlnm.Database,F12,_xlnm.Criteria)</f>
        <v>140</v>
      </c>
      <c r="G8" s="7">
        <f>DMIN(_xlnm.Database,G12,_xlnm.Criteria)</f>
        <v>0</v>
      </c>
      <c r="H8" s="7">
        <f>DMIN(_xlnm.Database,H12,_xlnm.Criteria)</f>
        <v>1</v>
      </c>
      <c r="I8" s="7">
        <f>DMIN(_xlnm.Database,I12,_xlnm.Criteria)</f>
        <v>0</v>
      </c>
      <c r="K8" s="8" t="s">
        <v>5000</v>
      </c>
      <c r="L8" s="8" t="s">
        <v>5046</v>
      </c>
      <c r="M8" s="8" t="s">
        <v>606</v>
      </c>
      <c r="N8" s="8">
        <v>4067</v>
      </c>
      <c r="O8" s="8" t="s">
        <v>5042</v>
      </c>
      <c r="P8" s="8">
        <v>438</v>
      </c>
      <c r="Q8" s="8">
        <v>0</v>
      </c>
      <c r="R8" s="8">
        <v>1</v>
      </c>
      <c r="S8" s="8">
        <v>1</v>
      </c>
    </row>
    <row r="9" spans="1:19">
      <c r="E9" s="1" t="s">
        <v>369</v>
      </c>
      <c r="F9" s="9">
        <f>DAVERAGE(_xlnm.Database,F12,_xlnm.Criteria)</f>
        <v>454.72103004291847</v>
      </c>
      <c r="G9" s="9">
        <f>DAVERAGE(_xlnm.Database,G12,_xlnm.Criteria)</f>
        <v>1.7854077253218885</v>
      </c>
      <c r="H9" s="9">
        <f>DAVERAGE(_xlnm.Database,H12,_xlnm.Criteria)</f>
        <v>1.6137339055793991</v>
      </c>
      <c r="I9" s="9">
        <f>DAVERAGE(_xlnm.Database,I12,_xlnm.Criteria)</f>
        <v>0.96137339055793991</v>
      </c>
      <c r="K9" s="8" t="s">
        <v>5000</v>
      </c>
      <c r="L9" s="8" t="s">
        <v>5047</v>
      </c>
      <c r="M9" s="8" t="s">
        <v>606</v>
      </c>
      <c r="N9" s="8">
        <v>4067</v>
      </c>
      <c r="O9" s="8" t="s">
        <v>5042</v>
      </c>
      <c r="P9" s="8">
        <v>565</v>
      </c>
      <c r="Q9" s="8">
        <v>0</v>
      </c>
      <c r="R9" s="8">
        <v>1</v>
      </c>
      <c r="S9" s="8">
        <v>2</v>
      </c>
    </row>
    <row r="10" spans="1:19">
      <c r="E10" s="1" t="s">
        <v>370</v>
      </c>
      <c r="F10" s="7">
        <f>DMAX(_xlnm.Database,F12,_xlnm.Criteria)</f>
        <v>1186</v>
      </c>
      <c r="G10" s="7">
        <f>DMAX(_xlnm.Database,G12,_xlnm.Criteria)</f>
        <v>6</v>
      </c>
      <c r="H10" s="7">
        <f>DMAX(_xlnm.Database,H12,_xlnm.Criteria)</f>
        <v>3</v>
      </c>
      <c r="I10" s="7">
        <f>DMAX(_xlnm.Database,I12,_xlnm.Criteria)</f>
        <v>2</v>
      </c>
      <c r="K10" s="8" t="s">
        <v>5000</v>
      </c>
      <c r="L10" s="8" t="s">
        <v>5048</v>
      </c>
      <c r="M10" s="8" t="s">
        <v>606</v>
      </c>
      <c r="N10" s="8">
        <v>4067</v>
      </c>
      <c r="O10" s="8" t="s">
        <v>5049</v>
      </c>
      <c r="P10" s="8">
        <v>242</v>
      </c>
      <c r="Q10" s="8">
        <v>0</v>
      </c>
      <c r="R10" s="8">
        <v>2</v>
      </c>
      <c r="S10" s="8">
        <v>0</v>
      </c>
    </row>
    <row r="11" spans="1:19">
      <c r="K11" s="8" t="s">
        <v>5000</v>
      </c>
      <c r="L11" s="8" t="s">
        <v>5050</v>
      </c>
      <c r="M11" s="8" t="s">
        <v>606</v>
      </c>
      <c r="N11" s="8">
        <v>4067</v>
      </c>
      <c r="O11" s="8" t="s">
        <v>5040</v>
      </c>
      <c r="P11" s="8">
        <v>395</v>
      </c>
      <c r="Q11" s="8">
        <v>3</v>
      </c>
      <c r="R11" s="8">
        <v>1</v>
      </c>
      <c r="S11" s="8">
        <v>2</v>
      </c>
    </row>
    <row r="12" spans="1:19">
      <c r="A12" s="1" t="s">
        <v>33</v>
      </c>
      <c r="B12" s="1" t="s">
        <v>359</v>
      </c>
      <c r="C12" s="1" t="s">
        <v>360</v>
      </c>
      <c r="D12" s="1" t="s">
        <v>361</v>
      </c>
      <c r="E12" s="1" t="s">
        <v>362</v>
      </c>
      <c r="F12" s="1" t="s">
        <v>366</v>
      </c>
      <c r="G12" s="1" t="s">
        <v>363</v>
      </c>
      <c r="H12" s="1" t="s">
        <v>364</v>
      </c>
      <c r="I12" s="1" t="s">
        <v>365</v>
      </c>
      <c r="K12" s="8" t="s">
        <v>5000</v>
      </c>
      <c r="L12" s="8" t="s">
        <v>5051</v>
      </c>
      <c r="M12" s="8" t="s">
        <v>606</v>
      </c>
      <c r="N12" s="8">
        <v>4067</v>
      </c>
      <c r="O12" s="8" t="s">
        <v>5052</v>
      </c>
      <c r="P12" s="8">
        <v>511</v>
      </c>
      <c r="Q12" s="8">
        <v>3</v>
      </c>
      <c r="R12" s="8">
        <v>1</v>
      </c>
      <c r="S12" s="8">
        <v>1</v>
      </c>
    </row>
    <row r="13" spans="1:19">
      <c r="A13" s="8" t="s">
        <v>5000</v>
      </c>
      <c r="B13" s="8" t="s">
        <v>5271</v>
      </c>
      <c r="C13" s="8" t="s">
        <v>573</v>
      </c>
      <c r="D13" s="8">
        <v>4070</v>
      </c>
      <c r="E13" s="8" t="s">
        <v>5052</v>
      </c>
      <c r="F13" s="8">
        <v>421</v>
      </c>
      <c r="G13" s="8">
        <v>3</v>
      </c>
      <c r="H13" s="8">
        <v>1</v>
      </c>
      <c r="I13" s="8">
        <v>2</v>
      </c>
      <c r="K13" s="8" t="s">
        <v>5000</v>
      </c>
      <c r="L13" s="8" t="s">
        <v>5053</v>
      </c>
      <c r="M13" s="8" t="s">
        <v>606</v>
      </c>
      <c r="N13" s="8">
        <v>4067</v>
      </c>
      <c r="O13" s="8" t="s">
        <v>5040</v>
      </c>
      <c r="P13" s="8">
        <v>238</v>
      </c>
      <c r="Q13" s="8">
        <v>1</v>
      </c>
      <c r="R13" s="8">
        <v>2</v>
      </c>
      <c r="S13" s="8">
        <v>0</v>
      </c>
    </row>
    <row r="14" spans="1:19">
      <c r="A14" s="8" t="s">
        <v>5000</v>
      </c>
      <c r="B14" s="8" t="s">
        <v>5272</v>
      </c>
      <c r="C14" s="8" t="s">
        <v>573</v>
      </c>
      <c r="D14" s="8">
        <v>4070</v>
      </c>
      <c r="E14" s="8" t="s">
        <v>5052</v>
      </c>
      <c r="F14" s="8">
        <v>464</v>
      </c>
      <c r="G14" s="8">
        <v>4</v>
      </c>
      <c r="H14" s="8">
        <v>2</v>
      </c>
      <c r="I14" s="8">
        <v>0</v>
      </c>
      <c r="K14" s="8" t="s">
        <v>5000</v>
      </c>
      <c r="L14" s="8" t="s">
        <v>5054</v>
      </c>
      <c r="M14" s="8" t="s">
        <v>606</v>
      </c>
      <c r="N14" s="8">
        <v>4067</v>
      </c>
      <c r="O14" s="8" t="s">
        <v>5042</v>
      </c>
      <c r="P14" s="8">
        <v>222</v>
      </c>
      <c r="Q14" s="8">
        <v>4</v>
      </c>
      <c r="R14" s="8">
        <v>2</v>
      </c>
      <c r="S14" s="8">
        <v>1</v>
      </c>
    </row>
    <row r="15" spans="1:19">
      <c r="A15" s="8" t="s">
        <v>5000</v>
      </c>
      <c r="B15" s="8" t="s">
        <v>5273</v>
      </c>
      <c r="C15" s="8" t="s">
        <v>573</v>
      </c>
      <c r="D15" s="8">
        <v>4070</v>
      </c>
      <c r="E15" s="8" t="s">
        <v>5052</v>
      </c>
      <c r="F15" s="8">
        <v>534</v>
      </c>
      <c r="G15" s="8">
        <v>0</v>
      </c>
      <c r="H15" s="8">
        <v>2</v>
      </c>
      <c r="I15" s="8">
        <v>0</v>
      </c>
      <c r="K15" s="8" t="s">
        <v>5000</v>
      </c>
      <c r="L15" s="8" t="s">
        <v>5055</v>
      </c>
      <c r="M15" s="8" t="s">
        <v>606</v>
      </c>
      <c r="N15" s="8">
        <v>4067</v>
      </c>
      <c r="O15" s="8" t="s">
        <v>5040</v>
      </c>
      <c r="P15" s="8">
        <v>248</v>
      </c>
      <c r="Q15" s="8">
        <v>3</v>
      </c>
      <c r="R15" s="8">
        <v>1</v>
      </c>
      <c r="S15" s="8">
        <v>0</v>
      </c>
    </row>
    <row r="16" spans="1:19">
      <c r="A16" s="8" t="s">
        <v>5001</v>
      </c>
      <c r="B16" s="8" t="s">
        <v>5274</v>
      </c>
      <c r="C16" s="8" t="s">
        <v>574</v>
      </c>
      <c r="D16" s="8">
        <v>4060</v>
      </c>
      <c r="E16" s="8" t="s">
        <v>5040</v>
      </c>
      <c r="F16" s="8">
        <v>430</v>
      </c>
      <c r="G16" s="8">
        <v>3</v>
      </c>
      <c r="H16" s="8">
        <v>1</v>
      </c>
      <c r="I16" s="8">
        <v>0</v>
      </c>
      <c r="K16" s="8" t="s">
        <v>5000</v>
      </c>
      <c r="L16" s="8" t="s">
        <v>5056</v>
      </c>
      <c r="M16" s="8" t="s">
        <v>606</v>
      </c>
      <c r="N16" s="8">
        <v>4067</v>
      </c>
      <c r="O16" s="8" t="s">
        <v>5040</v>
      </c>
      <c r="P16" s="8">
        <v>649</v>
      </c>
      <c r="Q16" s="8">
        <v>2</v>
      </c>
      <c r="R16" s="8">
        <v>2</v>
      </c>
      <c r="S16" s="8">
        <v>2</v>
      </c>
    </row>
    <row r="17" spans="1:19">
      <c r="A17" s="8" t="s">
        <v>5001</v>
      </c>
      <c r="B17" s="8" t="s">
        <v>5275</v>
      </c>
      <c r="C17" s="8" t="s">
        <v>574</v>
      </c>
      <c r="D17" s="8">
        <v>4060</v>
      </c>
      <c r="E17" s="8" t="s">
        <v>5040</v>
      </c>
      <c r="F17" s="8">
        <v>476</v>
      </c>
      <c r="G17" s="8">
        <v>2</v>
      </c>
      <c r="H17" s="8">
        <v>1</v>
      </c>
      <c r="I17" s="8">
        <v>2</v>
      </c>
      <c r="K17" s="8" t="s">
        <v>5000</v>
      </c>
      <c r="L17" s="8" t="s">
        <v>5057</v>
      </c>
      <c r="M17" s="8" t="s">
        <v>606</v>
      </c>
      <c r="N17" s="8">
        <v>4067</v>
      </c>
      <c r="O17" s="8" t="s">
        <v>5040</v>
      </c>
      <c r="P17" s="8">
        <v>359</v>
      </c>
      <c r="Q17" s="8">
        <v>2</v>
      </c>
      <c r="R17" s="8">
        <v>1</v>
      </c>
      <c r="S17" s="8">
        <v>2</v>
      </c>
    </row>
    <row r="18" spans="1:19">
      <c r="A18" s="8" t="s">
        <v>5001</v>
      </c>
      <c r="B18" s="8" t="s">
        <v>5276</v>
      </c>
      <c r="C18" s="8" t="s">
        <v>574</v>
      </c>
      <c r="D18" s="8">
        <v>4060</v>
      </c>
      <c r="E18" s="8" t="s">
        <v>5100</v>
      </c>
      <c r="F18" s="8">
        <v>430</v>
      </c>
      <c r="G18" s="8">
        <v>3</v>
      </c>
      <c r="H18" s="8">
        <v>1</v>
      </c>
      <c r="I18" s="8">
        <v>2</v>
      </c>
      <c r="K18" s="8" t="s">
        <v>5000</v>
      </c>
      <c r="L18" s="8" t="s">
        <v>5058</v>
      </c>
      <c r="M18" s="8" t="s">
        <v>606</v>
      </c>
      <c r="N18" s="8">
        <v>4067</v>
      </c>
      <c r="O18" s="8" t="s">
        <v>5042</v>
      </c>
      <c r="P18" s="8">
        <v>486</v>
      </c>
      <c r="Q18" s="8">
        <v>1</v>
      </c>
      <c r="R18" s="8">
        <v>1</v>
      </c>
      <c r="S18" s="8">
        <v>2</v>
      </c>
    </row>
    <row r="19" spans="1:19">
      <c r="A19" s="8" t="s">
        <v>5001</v>
      </c>
      <c r="B19" s="8" t="s">
        <v>5277</v>
      </c>
      <c r="C19" s="8" t="s">
        <v>574</v>
      </c>
      <c r="D19" s="8">
        <v>4060</v>
      </c>
      <c r="E19" s="8" t="s">
        <v>5040</v>
      </c>
      <c r="F19" s="8">
        <v>362</v>
      </c>
      <c r="G19" s="8">
        <v>2</v>
      </c>
      <c r="H19" s="8">
        <v>2</v>
      </c>
      <c r="I19" s="8">
        <v>1</v>
      </c>
      <c r="K19" s="8" t="s">
        <v>5000</v>
      </c>
      <c r="L19" s="8" t="s">
        <v>5059</v>
      </c>
      <c r="M19" s="8" t="s">
        <v>606</v>
      </c>
      <c r="N19" s="8">
        <v>4067</v>
      </c>
      <c r="O19" s="8" t="s">
        <v>5042</v>
      </c>
      <c r="P19" s="8">
        <v>167</v>
      </c>
      <c r="Q19" s="8">
        <v>5</v>
      </c>
      <c r="R19" s="8">
        <v>1</v>
      </c>
      <c r="S19" s="8">
        <v>0</v>
      </c>
    </row>
    <row r="20" spans="1:19">
      <c r="A20" s="8" t="s">
        <v>5001</v>
      </c>
      <c r="B20" s="8" t="s">
        <v>5278</v>
      </c>
      <c r="C20" s="8" t="s">
        <v>574</v>
      </c>
      <c r="D20" s="8">
        <v>4060</v>
      </c>
      <c r="E20" s="8" t="s">
        <v>5052</v>
      </c>
      <c r="F20" s="8">
        <v>787</v>
      </c>
      <c r="G20" s="8">
        <v>4</v>
      </c>
      <c r="H20" s="8">
        <v>1</v>
      </c>
      <c r="I20" s="8">
        <v>1</v>
      </c>
      <c r="K20" s="8" t="s">
        <v>5000</v>
      </c>
      <c r="L20" s="8" t="s">
        <v>5060</v>
      </c>
      <c r="M20" s="8" t="s">
        <v>606</v>
      </c>
      <c r="N20" s="8">
        <v>4067</v>
      </c>
      <c r="O20" s="8" t="s">
        <v>5042</v>
      </c>
      <c r="P20" s="8">
        <v>415</v>
      </c>
      <c r="Q20" s="8">
        <v>1</v>
      </c>
      <c r="R20" s="8">
        <v>2</v>
      </c>
      <c r="S20" s="8">
        <v>1</v>
      </c>
    </row>
    <row r="21" spans="1:19">
      <c r="A21" s="8" t="s">
        <v>5001</v>
      </c>
      <c r="B21" s="8" t="s">
        <v>5279</v>
      </c>
      <c r="C21" s="8" t="s">
        <v>574</v>
      </c>
      <c r="D21" s="8">
        <v>4060</v>
      </c>
      <c r="E21" s="8" t="s">
        <v>5052</v>
      </c>
      <c r="F21" s="8">
        <v>395</v>
      </c>
      <c r="G21" s="8">
        <v>2</v>
      </c>
      <c r="H21" s="8">
        <v>1</v>
      </c>
      <c r="I21" s="8">
        <v>1</v>
      </c>
      <c r="K21" s="8" t="s">
        <v>5000</v>
      </c>
      <c r="L21" s="8" t="s">
        <v>5061</v>
      </c>
      <c r="M21" s="8" t="s">
        <v>606</v>
      </c>
      <c r="N21" s="8">
        <v>4067</v>
      </c>
      <c r="O21" s="8" t="s">
        <v>5052</v>
      </c>
      <c r="P21" s="8">
        <v>936</v>
      </c>
      <c r="Q21" s="8">
        <v>4</v>
      </c>
      <c r="R21" s="8">
        <v>2</v>
      </c>
      <c r="S21" s="8">
        <v>0</v>
      </c>
    </row>
    <row r="22" spans="1:19">
      <c r="A22" s="8" t="s">
        <v>5001</v>
      </c>
      <c r="B22" s="8" t="s">
        <v>5280</v>
      </c>
      <c r="C22" s="8" t="s">
        <v>574</v>
      </c>
      <c r="D22" s="8">
        <v>4060</v>
      </c>
      <c r="E22" s="8" t="s">
        <v>5040</v>
      </c>
      <c r="F22" s="8">
        <v>575</v>
      </c>
      <c r="G22" s="8">
        <v>2</v>
      </c>
      <c r="H22" s="8">
        <v>2</v>
      </c>
      <c r="I22" s="8">
        <v>2</v>
      </c>
      <c r="K22" s="8" t="s">
        <v>5000</v>
      </c>
      <c r="L22" s="8" t="s">
        <v>5062</v>
      </c>
      <c r="M22" s="8" t="s">
        <v>606</v>
      </c>
      <c r="N22" s="8">
        <v>4067</v>
      </c>
      <c r="O22" s="8" t="s">
        <v>5052</v>
      </c>
      <c r="P22" s="8">
        <v>1051</v>
      </c>
      <c r="Q22" s="8">
        <v>5</v>
      </c>
      <c r="R22" s="8">
        <v>1</v>
      </c>
      <c r="S22" s="8">
        <v>1</v>
      </c>
    </row>
    <row r="23" spans="1:19">
      <c r="A23" s="8" t="s">
        <v>5001</v>
      </c>
      <c r="B23" s="8" t="s">
        <v>5281</v>
      </c>
      <c r="C23" s="8" t="s">
        <v>574</v>
      </c>
      <c r="D23" s="8">
        <v>4060</v>
      </c>
      <c r="E23" s="8" t="s">
        <v>5040</v>
      </c>
      <c r="F23" s="8">
        <v>305</v>
      </c>
      <c r="G23" s="8">
        <v>0</v>
      </c>
      <c r="H23" s="8">
        <v>2</v>
      </c>
      <c r="I23" s="8">
        <v>0</v>
      </c>
      <c r="K23" s="8" t="s">
        <v>5000</v>
      </c>
      <c r="L23" s="8" t="s">
        <v>5063</v>
      </c>
      <c r="M23" s="8" t="s">
        <v>606</v>
      </c>
      <c r="N23" s="8">
        <v>4067</v>
      </c>
      <c r="O23" s="8" t="s">
        <v>5042</v>
      </c>
      <c r="P23" s="8">
        <v>588</v>
      </c>
      <c r="Q23" s="8">
        <v>1</v>
      </c>
      <c r="R23" s="8">
        <v>1</v>
      </c>
      <c r="S23" s="8">
        <v>2</v>
      </c>
    </row>
    <row r="24" spans="1:19">
      <c r="A24" s="8" t="s">
        <v>5001</v>
      </c>
      <c r="B24" s="8" t="s">
        <v>5282</v>
      </c>
      <c r="C24" s="8" t="s">
        <v>574</v>
      </c>
      <c r="D24" s="8">
        <v>4060</v>
      </c>
      <c r="E24" s="8" t="s">
        <v>5040</v>
      </c>
      <c r="F24" s="8">
        <v>286</v>
      </c>
      <c r="G24" s="8">
        <v>2</v>
      </c>
      <c r="H24" s="8">
        <v>1</v>
      </c>
      <c r="I24" s="8">
        <v>1</v>
      </c>
      <c r="K24" s="8" t="s">
        <v>5000</v>
      </c>
      <c r="L24" s="8" t="s">
        <v>5064</v>
      </c>
      <c r="M24" s="8" t="s">
        <v>606</v>
      </c>
      <c r="N24" s="8">
        <v>4067</v>
      </c>
      <c r="O24" s="8" t="s">
        <v>5042</v>
      </c>
      <c r="P24" s="8">
        <v>573</v>
      </c>
      <c r="Q24" s="8">
        <v>0</v>
      </c>
      <c r="R24" s="8">
        <v>1</v>
      </c>
      <c r="S24" s="8">
        <v>2</v>
      </c>
    </row>
    <row r="25" spans="1:19">
      <c r="A25" s="8" t="s">
        <v>5001</v>
      </c>
      <c r="B25" s="8" t="s">
        <v>5283</v>
      </c>
      <c r="C25" s="8" t="s">
        <v>574</v>
      </c>
      <c r="D25" s="8">
        <v>4060</v>
      </c>
      <c r="E25" s="8" t="s">
        <v>5040</v>
      </c>
      <c r="F25" s="8">
        <v>258</v>
      </c>
      <c r="G25" s="8">
        <v>2</v>
      </c>
      <c r="H25" s="8">
        <v>3</v>
      </c>
      <c r="I25" s="8">
        <v>2</v>
      </c>
      <c r="K25" s="8" t="s">
        <v>5000</v>
      </c>
      <c r="L25" s="8" t="s">
        <v>5065</v>
      </c>
      <c r="M25" s="8" t="s">
        <v>606</v>
      </c>
      <c r="N25" s="8">
        <v>4067</v>
      </c>
      <c r="O25" s="8" t="s">
        <v>5040</v>
      </c>
      <c r="P25" s="8">
        <v>499</v>
      </c>
      <c r="Q25" s="8">
        <v>2</v>
      </c>
      <c r="R25" s="8">
        <v>1</v>
      </c>
      <c r="S25" s="8">
        <v>1</v>
      </c>
    </row>
    <row r="26" spans="1:19">
      <c r="A26" s="8" t="s">
        <v>5001</v>
      </c>
      <c r="B26" s="8" t="s">
        <v>5284</v>
      </c>
      <c r="C26" s="8" t="s">
        <v>574</v>
      </c>
      <c r="D26" s="8">
        <v>4060</v>
      </c>
      <c r="E26" s="8" t="s">
        <v>5052</v>
      </c>
      <c r="F26" s="8">
        <v>883</v>
      </c>
      <c r="G26" s="8">
        <v>4</v>
      </c>
      <c r="H26" s="8">
        <v>1</v>
      </c>
      <c r="I26" s="8">
        <v>2</v>
      </c>
      <c r="K26" s="8" t="s">
        <v>5000</v>
      </c>
      <c r="L26" s="8" t="s">
        <v>5066</v>
      </c>
      <c r="M26" s="8" t="s">
        <v>606</v>
      </c>
      <c r="N26" s="8">
        <v>4067</v>
      </c>
      <c r="O26" s="8" t="s">
        <v>5040</v>
      </c>
      <c r="P26" s="8">
        <v>329</v>
      </c>
      <c r="Q26" s="8">
        <v>2</v>
      </c>
      <c r="R26" s="8">
        <v>1</v>
      </c>
      <c r="S26" s="8">
        <v>2</v>
      </c>
    </row>
    <row r="27" spans="1:19">
      <c r="A27" s="8" t="s">
        <v>5001</v>
      </c>
      <c r="B27" s="8" t="s">
        <v>5285</v>
      </c>
      <c r="C27" s="8" t="s">
        <v>574</v>
      </c>
      <c r="D27" s="8">
        <v>4060</v>
      </c>
      <c r="E27" s="8" t="s">
        <v>5052</v>
      </c>
      <c r="F27" s="8">
        <v>170</v>
      </c>
      <c r="G27" s="8">
        <v>3</v>
      </c>
      <c r="H27" s="8">
        <v>1</v>
      </c>
      <c r="I27" s="8">
        <v>0</v>
      </c>
      <c r="K27" s="8" t="s">
        <v>5000</v>
      </c>
      <c r="L27" s="8" t="s">
        <v>5067</v>
      </c>
      <c r="M27" s="8" t="s">
        <v>606</v>
      </c>
      <c r="N27" s="8">
        <v>4067</v>
      </c>
      <c r="O27" s="8" t="s">
        <v>5040</v>
      </c>
      <c r="P27" s="8">
        <v>380</v>
      </c>
      <c r="Q27" s="8">
        <v>2</v>
      </c>
      <c r="R27" s="8">
        <v>1</v>
      </c>
      <c r="S27" s="8">
        <v>2</v>
      </c>
    </row>
    <row r="28" spans="1:19">
      <c r="A28" s="8" t="s">
        <v>5001</v>
      </c>
      <c r="B28" s="8" t="s">
        <v>5286</v>
      </c>
      <c r="C28" s="8" t="s">
        <v>574</v>
      </c>
      <c r="D28" s="8">
        <v>4060</v>
      </c>
      <c r="E28" s="8" t="s">
        <v>5040</v>
      </c>
      <c r="F28" s="8">
        <v>363</v>
      </c>
      <c r="G28" s="8">
        <v>0</v>
      </c>
      <c r="H28" s="8">
        <v>2</v>
      </c>
      <c r="I28" s="8">
        <v>1</v>
      </c>
      <c r="K28" s="8" t="s">
        <v>5000</v>
      </c>
      <c r="L28" s="8" t="s">
        <v>5068</v>
      </c>
      <c r="M28" s="8" t="s">
        <v>606</v>
      </c>
      <c r="N28" s="8">
        <v>4067</v>
      </c>
      <c r="O28" s="8" t="s">
        <v>5040</v>
      </c>
      <c r="P28" s="8">
        <v>708</v>
      </c>
      <c r="Q28" s="8">
        <v>3</v>
      </c>
      <c r="R28" s="8">
        <v>1</v>
      </c>
      <c r="S28" s="8">
        <v>0</v>
      </c>
    </row>
    <row r="29" spans="1:19">
      <c r="A29" s="8" t="s">
        <v>5001</v>
      </c>
      <c r="B29" s="8" t="s">
        <v>5287</v>
      </c>
      <c r="C29" s="8" t="s">
        <v>574</v>
      </c>
      <c r="D29" s="8">
        <v>4060</v>
      </c>
      <c r="E29" s="8" t="s">
        <v>5040</v>
      </c>
      <c r="F29" s="8">
        <v>525</v>
      </c>
      <c r="G29" s="8">
        <v>0</v>
      </c>
      <c r="H29" s="8">
        <v>3</v>
      </c>
      <c r="I29" s="8">
        <v>2</v>
      </c>
      <c r="K29" s="8" t="s">
        <v>5000</v>
      </c>
      <c r="L29" s="8" t="s">
        <v>5069</v>
      </c>
      <c r="M29" s="8" t="s">
        <v>606</v>
      </c>
      <c r="N29" s="8">
        <v>4067</v>
      </c>
      <c r="O29" s="8" t="s">
        <v>5042</v>
      </c>
      <c r="P29" s="8">
        <v>197</v>
      </c>
      <c r="Q29" s="8">
        <v>0</v>
      </c>
      <c r="R29" s="8">
        <v>2</v>
      </c>
      <c r="S29" s="8">
        <v>2</v>
      </c>
    </row>
    <row r="30" spans="1:19">
      <c r="A30" s="8" t="s">
        <v>5001</v>
      </c>
      <c r="B30" s="8" t="s">
        <v>5288</v>
      </c>
      <c r="C30" s="8" t="s">
        <v>574</v>
      </c>
      <c r="D30" s="8">
        <v>4060</v>
      </c>
      <c r="E30" s="8" t="s">
        <v>5040</v>
      </c>
      <c r="F30" s="8">
        <v>313</v>
      </c>
      <c r="G30" s="8">
        <v>2</v>
      </c>
      <c r="H30" s="8">
        <v>1</v>
      </c>
      <c r="I30" s="8">
        <v>2</v>
      </c>
      <c r="K30" s="8" t="s">
        <v>5000</v>
      </c>
      <c r="L30" s="8" t="s">
        <v>5070</v>
      </c>
      <c r="M30" s="8" t="s">
        <v>606</v>
      </c>
      <c r="N30" s="8">
        <v>4067</v>
      </c>
      <c r="O30" s="8" t="s">
        <v>5042</v>
      </c>
      <c r="P30" s="8">
        <v>194</v>
      </c>
      <c r="Q30" s="8">
        <v>1</v>
      </c>
      <c r="R30" s="8">
        <v>1</v>
      </c>
      <c r="S30" s="8">
        <v>1</v>
      </c>
    </row>
    <row r="31" spans="1:19">
      <c r="A31" s="8" t="s">
        <v>5001</v>
      </c>
      <c r="B31" s="8" t="s">
        <v>5289</v>
      </c>
      <c r="C31" s="8" t="s">
        <v>574</v>
      </c>
      <c r="D31" s="8">
        <v>4060</v>
      </c>
      <c r="E31" s="8" t="s">
        <v>5042</v>
      </c>
      <c r="F31" s="8">
        <v>186</v>
      </c>
      <c r="G31" s="8">
        <v>1</v>
      </c>
      <c r="H31" s="8">
        <v>2</v>
      </c>
      <c r="I31" s="8">
        <v>0</v>
      </c>
      <c r="K31" s="8" t="s">
        <v>5000</v>
      </c>
      <c r="L31" s="8" t="s">
        <v>5071</v>
      </c>
      <c r="M31" s="8" t="s">
        <v>606</v>
      </c>
      <c r="N31" s="8">
        <v>4067</v>
      </c>
      <c r="O31" s="8" t="s">
        <v>5042</v>
      </c>
      <c r="P31" s="8">
        <v>291</v>
      </c>
      <c r="Q31" s="8">
        <v>0</v>
      </c>
      <c r="R31" s="8">
        <v>3</v>
      </c>
      <c r="S31" s="8">
        <v>2</v>
      </c>
    </row>
    <row r="32" spans="1:19">
      <c r="A32" s="8" t="s">
        <v>5001</v>
      </c>
      <c r="B32" s="8" t="s">
        <v>5290</v>
      </c>
      <c r="C32" s="8" t="s">
        <v>574</v>
      </c>
      <c r="D32" s="8">
        <v>4060</v>
      </c>
      <c r="E32" s="8" t="s">
        <v>5040</v>
      </c>
      <c r="F32" s="8">
        <v>415</v>
      </c>
      <c r="G32" s="8">
        <v>2</v>
      </c>
      <c r="H32" s="8">
        <v>2</v>
      </c>
      <c r="I32" s="8">
        <v>2</v>
      </c>
      <c r="K32" s="8" t="s">
        <v>5000</v>
      </c>
      <c r="L32" s="8" t="s">
        <v>5072</v>
      </c>
      <c r="M32" s="8" t="s">
        <v>606</v>
      </c>
      <c r="N32" s="8">
        <v>4067</v>
      </c>
      <c r="O32" s="8" t="s">
        <v>5040</v>
      </c>
      <c r="P32" s="8">
        <v>521</v>
      </c>
      <c r="Q32" s="8">
        <v>2</v>
      </c>
      <c r="R32" s="8">
        <v>2</v>
      </c>
      <c r="S32" s="8">
        <v>1</v>
      </c>
    </row>
    <row r="33" spans="1:19">
      <c r="A33" s="8" t="s">
        <v>5001</v>
      </c>
      <c r="B33" s="8" t="s">
        <v>5291</v>
      </c>
      <c r="C33" s="8" t="s">
        <v>574</v>
      </c>
      <c r="D33" s="8">
        <v>4060</v>
      </c>
      <c r="E33" s="8" t="s">
        <v>5040</v>
      </c>
      <c r="F33" s="8">
        <v>360</v>
      </c>
      <c r="G33" s="8">
        <v>2</v>
      </c>
      <c r="H33" s="8">
        <v>1</v>
      </c>
      <c r="I33" s="8">
        <v>2</v>
      </c>
      <c r="K33" s="8" t="s">
        <v>5000</v>
      </c>
      <c r="L33" s="8" t="s">
        <v>5073</v>
      </c>
      <c r="M33" s="8" t="s">
        <v>606</v>
      </c>
      <c r="N33" s="8">
        <v>4067</v>
      </c>
      <c r="O33" s="8" t="s">
        <v>5040</v>
      </c>
      <c r="P33" s="8">
        <v>776</v>
      </c>
      <c r="Q33" s="8">
        <v>3</v>
      </c>
      <c r="R33" s="8">
        <v>1</v>
      </c>
      <c r="S33" s="8">
        <v>1</v>
      </c>
    </row>
    <row r="34" spans="1:19">
      <c r="A34" s="8" t="s">
        <v>5001</v>
      </c>
      <c r="B34" s="8" t="s">
        <v>5292</v>
      </c>
      <c r="C34" s="8" t="s">
        <v>574</v>
      </c>
      <c r="D34" s="8">
        <v>4060</v>
      </c>
      <c r="E34" s="8" t="s">
        <v>5100</v>
      </c>
      <c r="F34" s="8">
        <v>488</v>
      </c>
      <c r="G34" s="8">
        <v>3</v>
      </c>
      <c r="H34" s="8">
        <v>2</v>
      </c>
      <c r="I34" s="8">
        <v>2</v>
      </c>
      <c r="K34" s="8" t="s">
        <v>5000</v>
      </c>
      <c r="L34" s="8" t="s">
        <v>5074</v>
      </c>
      <c r="M34" s="8" t="s">
        <v>606</v>
      </c>
      <c r="N34" s="8">
        <v>4067</v>
      </c>
      <c r="O34" s="8" t="s">
        <v>5040</v>
      </c>
      <c r="P34" s="8">
        <v>719</v>
      </c>
      <c r="Q34" s="8">
        <v>2</v>
      </c>
      <c r="R34" s="8">
        <v>2</v>
      </c>
      <c r="S34" s="8">
        <v>2</v>
      </c>
    </row>
    <row r="35" spans="1:19">
      <c r="A35" s="8" t="s">
        <v>5001</v>
      </c>
      <c r="B35" s="8" t="s">
        <v>5293</v>
      </c>
      <c r="C35" s="8" t="s">
        <v>574</v>
      </c>
      <c r="D35" s="8">
        <v>4060</v>
      </c>
      <c r="E35" s="8" t="s">
        <v>5052</v>
      </c>
      <c r="F35" s="8">
        <v>366</v>
      </c>
      <c r="G35" s="8">
        <v>2</v>
      </c>
      <c r="H35" s="8">
        <v>1</v>
      </c>
      <c r="I35" s="8">
        <v>1</v>
      </c>
      <c r="K35" s="8" t="s">
        <v>5000</v>
      </c>
      <c r="L35" s="8" t="s">
        <v>5075</v>
      </c>
      <c r="M35" s="8" t="s">
        <v>606</v>
      </c>
      <c r="N35" s="8">
        <v>4067</v>
      </c>
      <c r="O35" s="8" t="s">
        <v>5040</v>
      </c>
      <c r="P35" s="8">
        <v>752</v>
      </c>
      <c r="Q35" s="8">
        <v>3</v>
      </c>
      <c r="R35" s="8">
        <v>1</v>
      </c>
      <c r="S35" s="8">
        <v>1</v>
      </c>
    </row>
    <row r="36" spans="1:19">
      <c r="A36" s="8" t="s">
        <v>5001</v>
      </c>
      <c r="B36" s="8" t="s">
        <v>5294</v>
      </c>
      <c r="C36" s="8" t="s">
        <v>574</v>
      </c>
      <c r="D36" s="8">
        <v>4060</v>
      </c>
      <c r="E36" s="8" t="s">
        <v>5052</v>
      </c>
      <c r="F36" s="8">
        <v>827</v>
      </c>
      <c r="G36" s="8">
        <v>3</v>
      </c>
      <c r="H36" s="8">
        <v>1</v>
      </c>
      <c r="I36" s="8">
        <v>0</v>
      </c>
      <c r="K36" s="8" t="s">
        <v>5000</v>
      </c>
      <c r="L36" s="8" t="s">
        <v>5076</v>
      </c>
      <c r="M36" s="8" t="s">
        <v>606</v>
      </c>
      <c r="N36" s="8">
        <v>4067</v>
      </c>
      <c r="O36" s="8" t="s">
        <v>5040</v>
      </c>
      <c r="P36" s="8">
        <v>319</v>
      </c>
      <c r="Q36" s="8">
        <v>1</v>
      </c>
      <c r="R36" s="8">
        <v>3</v>
      </c>
      <c r="S36" s="8">
        <v>0</v>
      </c>
    </row>
    <row r="37" spans="1:19">
      <c r="A37" s="8" t="s">
        <v>5001</v>
      </c>
      <c r="B37" s="8" t="s">
        <v>5295</v>
      </c>
      <c r="C37" s="8" t="s">
        <v>574</v>
      </c>
      <c r="D37" s="8">
        <v>4060</v>
      </c>
      <c r="E37" s="8" t="s">
        <v>5296</v>
      </c>
      <c r="F37" s="8">
        <v>180</v>
      </c>
      <c r="G37" s="8">
        <v>0</v>
      </c>
      <c r="H37" s="8">
        <v>2</v>
      </c>
      <c r="I37" s="8">
        <v>0</v>
      </c>
      <c r="K37" s="8" t="s">
        <v>5000</v>
      </c>
      <c r="L37" s="8" t="s">
        <v>5077</v>
      </c>
      <c r="M37" s="8" t="s">
        <v>606</v>
      </c>
      <c r="N37" s="8">
        <v>4067</v>
      </c>
      <c r="O37" s="8" t="s">
        <v>5040</v>
      </c>
      <c r="P37" s="8">
        <v>349</v>
      </c>
      <c r="Q37" s="8">
        <v>0</v>
      </c>
      <c r="R37" s="8">
        <v>1</v>
      </c>
      <c r="S37" s="8">
        <v>0</v>
      </c>
    </row>
    <row r="38" spans="1:19">
      <c r="A38" s="8" t="s">
        <v>5001</v>
      </c>
      <c r="B38" s="8" t="s">
        <v>5297</v>
      </c>
      <c r="C38" s="8" t="s">
        <v>574</v>
      </c>
      <c r="D38" s="8">
        <v>4060</v>
      </c>
      <c r="E38" s="8" t="s">
        <v>5052</v>
      </c>
      <c r="F38" s="8">
        <v>663</v>
      </c>
      <c r="G38" s="8">
        <v>3</v>
      </c>
      <c r="H38" s="8">
        <v>1</v>
      </c>
      <c r="I38" s="8">
        <v>0</v>
      </c>
      <c r="K38" s="8" t="s">
        <v>5000</v>
      </c>
      <c r="L38" s="8" t="s">
        <v>5078</v>
      </c>
      <c r="M38" s="8" t="s">
        <v>606</v>
      </c>
      <c r="N38" s="8">
        <v>4067</v>
      </c>
      <c r="O38" s="8" t="s">
        <v>5042</v>
      </c>
      <c r="P38" s="8">
        <v>183</v>
      </c>
      <c r="Q38" s="8">
        <v>1</v>
      </c>
      <c r="R38" s="8">
        <v>1</v>
      </c>
      <c r="S38" s="8">
        <v>0</v>
      </c>
    </row>
    <row r="39" spans="1:19">
      <c r="A39" s="8" t="s">
        <v>5001</v>
      </c>
      <c r="B39" s="8" t="s">
        <v>5298</v>
      </c>
      <c r="C39" s="8" t="s">
        <v>574</v>
      </c>
      <c r="D39" s="8">
        <v>4060</v>
      </c>
      <c r="E39" s="8" t="s">
        <v>5052</v>
      </c>
      <c r="F39" s="8">
        <v>447</v>
      </c>
      <c r="G39" s="8">
        <v>3</v>
      </c>
      <c r="H39" s="8">
        <v>2</v>
      </c>
      <c r="I39" s="8">
        <v>2</v>
      </c>
      <c r="K39" s="8" t="s">
        <v>5000</v>
      </c>
      <c r="L39" s="8" t="s">
        <v>5079</v>
      </c>
      <c r="M39" s="8" t="s">
        <v>606</v>
      </c>
      <c r="N39" s="8">
        <v>4067</v>
      </c>
      <c r="O39" s="8" t="s">
        <v>5052</v>
      </c>
      <c r="P39" s="8">
        <v>1084</v>
      </c>
      <c r="Q39" s="8">
        <v>4</v>
      </c>
      <c r="R39" s="8">
        <v>2</v>
      </c>
      <c r="S39" s="8">
        <v>2</v>
      </c>
    </row>
    <row r="40" spans="1:19">
      <c r="A40" s="8" t="s">
        <v>5001</v>
      </c>
      <c r="B40" s="8" t="s">
        <v>5299</v>
      </c>
      <c r="C40" s="8" t="s">
        <v>574</v>
      </c>
      <c r="D40" s="8">
        <v>4060</v>
      </c>
      <c r="E40" s="8" t="s">
        <v>5052</v>
      </c>
      <c r="F40" s="8">
        <v>397</v>
      </c>
      <c r="G40" s="8">
        <v>3</v>
      </c>
      <c r="H40" s="8">
        <v>2</v>
      </c>
      <c r="I40" s="8">
        <v>2</v>
      </c>
      <c r="K40" s="8" t="s">
        <v>5000</v>
      </c>
      <c r="L40" s="8" t="s">
        <v>5080</v>
      </c>
      <c r="M40" s="8" t="s">
        <v>606</v>
      </c>
      <c r="N40" s="8">
        <v>4067</v>
      </c>
      <c r="O40" s="8" t="s">
        <v>5052</v>
      </c>
      <c r="P40" s="8">
        <v>469</v>
      </c>
      <c r="Q40" s="8">
        <v>5</v>
      </c>
      <c r="R40" s="8">
        <v>1</v>
      </c>
      <c r="S40" s="8">
        <v>0</v>
      </c>
    </row>
    <row r="41" spans="1:19">
      <c r="A41" s="8" t="s">
        <v>5001</v>
      </c>
      <c r="B41" s="8" t="s">
        <v>5300</v>
      </c>
      <c r="C41" s="8" t="s">
        <v>574</v>
      </c>
      <c r="D41" s="8">
        <v>4060</v>
      </c>
      <c r="E41" s="8" t="s">
        <v>5052</v>
      </c>
      <c r="F41" s="8">
        <v>442</v>
      </c>
      <c r="G41" s="8">
        <v>2</v>
      </c>
      <c r="H41" s="8">
        <v>1</v>
      </c>
      <c r="I41" s="8">
        <v>1</v>
      </c>
      <c r="K41" s="8" t="s">
        <v>5000</v>
      </c>
      <c r="L41" s="8" t="s">
        <v>5081</v>
      </c>
      <c r="M41" s="8" t="s">
        <v>606</v>
      </c>
      <c r="N41" s="8">
        <v>4067</v>
      </c>
      <c r="O41" s="8" t="s">
        <v>5042</v>
      </c>
      <c r="P41" s="8">
        <v>388</v>
      </c>
      <c r="Q41" s="8">
        <v>0</v>
      </c>
      <c r="R41" s="8">
        <v>1</v>
      </c>
      <c r="S41" s="8">
        <v>1</v>
      </c>
    </row>
    <row r="42" spans="1:19">
      <c r="A42" s="8" t="s">
        <v>5001</v>
      </c>
      <c r="B42" s="8" t="s">
        <v>5300</v>
      </c>
      <c r="C42" s="8" t="s">
        <v>574</v>
      </c>
      <c r="D42" s="8">
        <v>4060</v>
      </c>
      <c r="E42" s="8" t="s">
        <v>5052</v>
      </c>
      <c r="F42" s="8">
        <v>540</v>
      </c>
      <c r="G42" s="8">
        <v>3</v>
      </c>
      <c r="H42" s="8">
        <v>1</v>
      </c>
      <c r="I42" s="8">
        <v>2</v>
      </c>
      <c r="K42" s="8" t="s">
        <v>5000</v>
      </c>
      <c r="L42" s="8" t="s">
        <v>5082</v>
      </c>
      <c r="M42" s="8" t="s">
        <v>606</v>
      </c>
      <c r="N42" s="8">
        <v>4067</v>
      </c>
      <c r="O42" s="8" t="s">
        <v>5040</v>
      </c>
      <c r="P42" s="8">
        <v>483</v>
      </c>
      <c r="Q42" s="8">
        <v>2</v>
      </c>
      <c r="R42" s="8">
        <v>2</v>
      </c>
      <c r="S42" s="8">
        <v>2</v>
      </c>
    </row>
    <row r="43" spans="1:19">
      <c r="A43" s="8" t="s">
        <v>5001</v>
      </c>
      <c r="B43" s="8" t="s">
        <v>5301</v>
      </c>
      <c r="C43" s="8" t="s">
        <v>574</v>
      </c>
      <c r="D43" s="8">
        <v>4060</v>
      </c>
      <c r="E43" s="8" t="s">
        <v>5040</v>
      </c>
      <c r="F43" s="8">
        <v>487</v>
      </c>
      <c r="G43" s="8">
        <v>2</v>
      </c>
      <c r="H43" s="8">
        <v>2</v>
      </c>
      <c r="I43" s="8">
        <v>0</v>
      </c>
      <c r="K43" s="8" t="s">
        <v>5000</v>
      </c>
      <c r="L43" s="8" t="s">
        <v>5083</v>
      </c>
      <c r="M43" s="8" t="s">
        <v>606</v>
      </c>
      <c r="N43" s="8">
        <v>4067</v>
      </c>
      <c r="O43" s="8" t="s">
        <v>5040</v>
      </c>
      <c r="P43" s="8">
        <v>777</v>
      </c>
      <c r="Q43" s="8">
        <v>2</v>
      </c>
      <c r="R43" s="8">
        <v>3</v>
      </c>
      <c r="S43" s="8">
        <v>2</v>
      </c>
    </row>
    <row r="44" spans="1:19">
      <c r="A44" s="8" t="s">
        <v>5001</v>
      </c>
      <c r="B44" s="8" t="s">
        <v>5302</v>
      </c>
      <c r="C44" s="8" t="s">
        <v>574</v>
      </c>
      <c r="D44" s="8">
        <v>4060</v>
      </c>
      <c r="E44" s="8" t="s">
        <v>5040</v>
      </c>
      <c r="F44" s="8">
        <v>410</v>
      </c>
      <c r="G44" s="8">
        <v>2</v>
      </c>
      <c r="H44" s="8">
        <v>3</v>
      </c>
      <c r="I44" s="8">
        <v>2</v>
      </c>
      <c r="K44" s="8" t="s">
        <v>5000</v>
      </c>
      <c r="L44" s="8" t="s">
        <v>5084</v>
      </c>
      <c r="M44" s="8" t="s">
        <v>606</v>
      </c>
      <c r="N44" s="8">
        <v>4067</v>
      </c>
      <c r="O44" s="8" t="s">
        <v>5042</v>
      </c>
      <c r="P44" s="8">
        <v>230</v>
      </c>
      <c r="Q44" s="8">
        <v>1</v>
      </c>
      <c r="R44" s="8">
        <v>1</v>
      </c>
      <c r="S44" s="8">
        <v>1</v>
      </c>
    </row>
    <row r="45" spans="1:19">
      <c r="A45" s="8" t="s">
        <v>5001</v>
      </c>
      <c r="B45" s="8" t="s">
        <v>5303</v>
      </c>
      <c r="C45" s="8" t="s">
        <v>574</v>
      </c>
      <c r="D45" s="8">
        <v>4060</v>
      </c>
      <c r="E45" s="8" t="s">
        <v>5040</v>
      </c>
      <c r="F45" s="8">
        <v>156</v>
      </c>
      <c r="G45" s="8">
        <v>1</v>
      </c>
      <c r="H45" s="8">
        <v>1</v>
      </c>
      <c r="I45" s="8">
        <v>1</v>
      </c>
      <c r="K45" s="8" t="s">
        <v>5000</v>
      </c>
      <c r="L45" s="8" t="s">
        <v>5085</v>
      </c>
      <c r="M45" s="8" t="s">
        <v>606</v>
      </c>
      <c r="N45" s="8">
        <v>4067</v>
      </c>
      <c r="O45" s="8" t="s">
        <v>5042</v>
      </c>
      <c r="P45" s="8">
        <v>533</v>
      </c>
      <c r="Q45" s="8">
        <v>1</v>
      </c>
      <c r="R45" s="8">
        <v>2</v>
      </c>
      <c r="S45" s="8">
        <v>0</v>
      </c>
    </row>
    <row r="46" spans="1:19">
      <c r="A46" s="8" t="s">
        <v>5001</v>
      </c>
      <c r="B46" s="8" t="s">
        <v>5304</v>
      </c>
      <c r="C46" s="8" t="s">
        <v>574</v>
      </c>
      <c r="D46" s="8">
        <v>4060</v>
      </c>
      <c r="E46" s="8" t="s">
        <v>5040</v>
      </c>
      <c r="F46" s="8">
        <v>381</v>
      </c>
      <c r="G46" s="8">
        <v>2</v>
      </c>
      <c r="H46" s="8">
        <v>1</v>
      </c>
      <c r="I46" s="8">
        <v>0</v>
      </c>
      <c r="K46" s="8" t="s">
        <v>5000</v>
      </c>
      <c r="L46" s="8" t="s">
        <v>5086</v>
      </c>
      <c r="M46" s="8" t="s">
        <v>606</v>
      </c>
      <c r="N46" s="8">
        <v>4067</v>
      </c>
      <c r="O46" s="8" t="s">
        <v>5042</v>
      </c>
      <c r="P46" s="8">
        <v>235</v>
      </c>
      <c r="Q46" s="8">
        <v>1</v>
      </c>
      <c r="R46" s="8">
        <v>1</v>
      </c>
      <c r="S46" s="8">
        <v>1</v>
      </c>
    </row>
    <row r="47" spans="1:19">
      <c r="A47" s="8" t="s">
        <v>5001</v>
      </c>
      <c r="B47" s="8" t="s">
        <v>5305</v>
      </c>
      <c r="C47" s="8" t="s">
        <v>574</v>
      </c>
      <c r="D47" s="8">
        <v>4060</v>
      </c>
      <c r="E47" s="8" t="s">
        <v>5040</v>
      </c>
      <c r="F47" s="8">
        <v>451</v>
      </c>
      <c r="G47" s="8">
        <v>2</v>
      </c>
      <c r="H47" s="8">
        <v>2</v>
      </c>
      <c r="I47" s="8">
        <v>2</v>
      </c>
      <c r="K47" s="8" t="s">
        <v>5000</v>
      </c>
      <c r="L47" s="8" t="s">
        <v>5087</v>
      </c>
      <c r="M47" s="8" t="s">
        <v>606</v>
      </c>
      <c r="N47" s="8">
        <v>4067</v>
      </c>
      <c r="O47" s="8" t="s">
        <v>5042</v>
      </c>
      <c r="P47" s="8">
        <v>174</v>
      </c>
      <c r="Q47" s="8">
        <v>0</v>
      </c>
      <c r="R47" s="8">
        <v>1</v>
      </c>
      <c r="S47" s="8">
        <v>0</v>
      </c>
    </row>
    <row r="48" spans="1:19">
      <c r="A48" s="8" t="s">
        <v>5001</v>
      </c>
      <c r="B48" s="8" t="s">
        <v>5306</v>
      </c>
      <c r="C48" s="8" t="s">
        <v>574</v>
      </c>
      <c r="D48" s="8">
        <v>4060</v>
      </c>
      <c r="E48" s="8" t="s">
        <v>5040</v>
      </c>
      <c r="F48" s="8">
        <v>354</v>
      </c>
      <c r="G48" s="8">
        <v>2</v>
      </c>
      <c r="H48" s="8">
        <v>1</v>
      </c>
      <c r="I48" s="8">
        <v>1</v>
      </c>
      <c r="K48" s="8" t="s">
        <v>5000</v>
      </c>
      <c r="L48" s="8" t="s">
        <v>5088</v>
      </c>
      <c r="M48" s="8" t="s">
        <v>606</v>
      </c>
      <c r="N48" s="8">
        <v>4067</v>
      </c>
      <c r="O48" s="8" t="s">
        <v>5040</v>
      </c>
      <c r="P48" s="8">
        <v>644</v>
      </c>
      <c r="Q48" s="8">
        <v>2</v>
      </c>
      <c r="R48" s="8">
        <v>1</v>
      </c>
      <c r="S48" s="8">
        <v>2</v>
      </c>
    </row>
    <row r="49" spans="1:19">
      <c r="A49" s="8" t="s">
        <v>5001</v>
      </c>
      <c r="B49" s="8" t="s">
        <v>5307</v>
      </c>
      <c r="C49" s="8" t="s">
        <v>574</v>
      </c>
      <c r="D49" s="8">
        <v>4060</v>
      </c>
      <c r="E49" s="8" t="s">
        <v>5052</v>
      </c>
      <c r="F49" s="8">
        <v>97</v>
      </c>
      <c r="G49" s="8">
        <v>3</v>
      </c>
      <c r="H49" s="8">
        <v>1</v>
      </c>
      <c r="I49" s="8">
        <v>2</v>
      </c>
      <c r="K49" s="8" t="s">
        <v>5000</v>
      </c>
      <c r="L49" s="8" t="s">
        <v>5089</v>
      </c>
      <c r="M49" s="8" t="s">
        <v>606</v>
      </c>
      <c r="N49" s="8">
        <v>4067</v>
      </c>
      <c r="O49" s="8" t="s">
        <v>5040</v>
      </c>
      <c r="P49" s="8">
        <v>1090</v>
      </c>
      <c r="Q49" s="8">
        <v>4</v>
      </c>
      <c r="R49" s="8">
        <v>1</v>
      </c>
      <c r="S49" s="8">
        <v>1</v>
      </c>
    </row>
    <row r="50" spans="1:19">
      <c r="A50" s="8" t="s">
        <v>5001</v>
      </c>
      <c r="B50" s="8" t="s">
        <v>5308</v>
      </c>
      <c r="C50" s="8" t="s">
        <v>574</v>
      </c>
      <c r="D50" s="8">
        <v>4060</v>
      </c>
      <c r="E50" s="8" t="s">
        <v>5052</v>
      </c>
      <c r="F50" s="8">
        <v>501</v>
      </c>
      <c r="G50" s="8">
        <v>3</v>
      </c>
      <c r="H50" s="8">
        <v>1</v>
      </c>
      <c r="I50" s="8">
        <v>1</v>
      </c>
      <c r="K50" s="8" t="s">
        <v>5000</v>
      </c>
      <c r="L50" s="8" t="s">
        <v>5090</v>
      </c>
      <c r="M50" s="8" t="s">
        <v>606</v>
      </c>
      <c r="N50" s="8">
        <v>4067</v>
      </c>
      <c r="O50" s="8" t="s">
        <v>5040</v>
      </c>
      <c r="P50" s="8">
        <v>565</v>
      </c>
      <c r="Q50" s="8">
        <v>2</v>
      </c>
      <c r="R50" s="8">
        <v>1</v>
      </c>
      <c r="S50" s="8">
        <v>0</v>
      </c>
    </row>
    <row r="51" spans="1:19">
      <c r="A51" s="8" t="s">
        <v>5001</v>
      </c>
      <c r="B51" s="8" t="s">
        <v>5309</v>
      </c>
      <c r="C51" s="8" t="s">
        <v>574</v>
      </c>
      <c r="D51" s="8">
        <v>4060</v>
      </c>
      <c r="E51" s="8" t="s">
        <v>5040</v>
      </c>
      <c r="F51" s="8">
        <v>395</v>
      </c>
      <c r="G51" s="8">
        <v>2</v>
      </c>
      <c r="H51" s="8">
        <v>1</v>
      </c>
      <c r="I51" s="8">
        <v>2</v>
      </c>
      <c r="K51" s="8" t="s">
        <v>5000</v>
      </c>
      <c r="L51" s="8" t="s">
        <v>5091</v>
      </c>
      <c r="M51" s="8" t="s">
        <v>606</v>
      </c>
      <c r="N51" s="8">
        <v>4067</v>
      </c>
      <c r="O51" s="8" t="s">
        <v>5040</v>
      </c>
      <c r="P51" s="8">
        <v>439</v>
      </c>
      <c r="Q51" s="8">
        <v>2</v>
      </c>
      <c r="R51" s="8">
        <v>2</v>
      </c>
      <c r="S51" s="8">
        <v>2</v>
      </c>
    </row>
    <row r="52" spans="1:19">
      <c r="A52" s="8" t="s">
        <v>5001</v>
      </c>
      <c r="B52" s="8" t="s">
        <v>5310</v>
      </c>
      <c r="C52" s="8" t="s">
        <v>574</v>
      </c>
      <c r="D52" s="8">
        <v>4060</v>
      </c>
      <c r="E52" s="8" t="s">
        <v>5052</v>
      </c>
      <c r="F52" s="8">
        <v>433</v>
      </c>
      <c r="G52" s="8">
        <v>3</v>
      </c>
      <c r="H52" s="8">
        <v>2</v>
      </c>
      <c r="I52" s="8">
        <v>2</v>
      </c>
      <c r="K52" s="8" t="s">
        <v>5000</v>
      </c>
      <c r="L52" s="8" t="s">
        <v>5092</v>
      </c>
      <c r="M52" s="8" t="s">
        <v>606</v>
      </c>
      <c r="N52" s="8">
        <v>4067</v>
      </c>
      <c r="O52" s="8" t="s">
        <v>5042</v>
      </c>
      <c r="P52" s="8">
        <v>460</v>
      </c>
      <c r="Q52" s="8">
        <v>1</v>
      </c>
      <c r="R52" s="8">
        <v>1</v>
      </c>
      <c r="S52" s="8">
        <v>0</v>
      </c>
    </row>
    <row r="53" spans="1:19">
      <c r="A53" s="8" t="s">
        <v>5001</v>
      </c>
      <c r="B53" s="8" t="s">
        <v>5311</v>
      </c>
      <c r="C53" s="8" t="s">
        <v>574</v>
      </c>
      <c r="D53" s="8">
        <v>4060</v>
      </c>
      <c r="E53" s="8" t="s">
        <v>5042</v>
      </c>
      <c r="F53" s="8">
        <v>174</v>
      </c>
      <c r="G53" s="8">
        <v>1</v>
      </c>
      <c r="H53" s="8">
        <v>1</v>
      </c>
      <c r="I53" s="8">
        <v>2</v>
      </c>
      <c r="K53" s="8" t="s">
        <v>5000</v>
      </c>
      <c r="L53" s="8" t="s">
        <v>5093</v>
      </c>
      <c r="M53" s="8" t="s">
        <v>606</v>
      </c>
      <c r="N53" s="8">
        <v>4067</v>
      </c>
      <c r="O53" s="8" t="s">
        <v>5052</v>
      </c>
      <c r="P53" s="8">
        <v>221</v>
      </c>
      <c r="Q53" s="8">
        <v>4</v>
      </c>
      <c r="R53" s="8">
        <v>2</v>
      </c>
      <c r="S53" s="8">
        <v>0</v>
      </c>
    </row>
    <row r="54" spans="1:19">
      <c r="A54" s="8" t="s">
        <v>5001</v>
      </c>
      <c r="B54" s="8" t="s">
        <v>5312</v>
      </c>
      <c r="C54" s="8" t="s">
        <v>574</v>
      </c>
      <c r="D54" s="8">
        <v>4060</v>
      </c>
      <c r="E54" s="8" t="s">
        <v>5040</v>
      </c>
      <c r="F54" s="8">
        <v>379</v>
      </c>
      <c r="G54" s="8">
        <v>2</v>
      </c>
      <c r="H54" s="8">
        <v>2</v>
      </c>
      <c r="I54" s="8">
        <v>0</v>
      </c>
      <c r="K54" s="8" t="s">
        <v>5000</v>
      </c>
      <c r="L54" s="8" t="s">
        <v>5094</v>
      </c>
      <c r="M54" s="8" t="s">
        <v>606</v>
      </c>
      <c r="N54" s="8">
        <v>4067</v>
      </c>
      <c r="O54" s="8" t="s">
        <v>5042</v>
      </c>
      <c r="P54" s="8">
        <v>305</v>
      </c>
      <c r="Q54" s="8">
        <v>0</v>
      </c>
      <c r="R54" s="8">
        <v>3</v>
      </c>
      <c r="S54" s="8">
        <v>2</v>
      </c>
    </row>
    <row r="55" spans="1:19">
      <c r="A55" s="8" t="s">
        <v>5001</v>
      </c>
      <c r="B55" s="8" t="s">
        <v>5313</v>
      </c>
      <c r="C55" s="8" t="s">
        <v>574</v>
      </c>
      <c r="D55" s="8">
        <v>4060</v>
      </c>
      <c r="E55" s="8" t="s">
        <v>5040</v>
      </c>
      <c r="F55" s="8">
        <v>357</v>
      </c>
      <c r="G55" s="8">
        <v>3</v>
      </c>
      <c r="H55" s="8">
        <v>1</v>
      </c>
      <c r="I55" s="8">
        <v>0</v>
      </c>
      <c r="K55" s="8" t="s">
        <v>5000</v>
      </c>
      <c r="L55" s="8" t="s">
        <v>5095</v>
      </c>
      <c r="M55" s="8" t="s">
        <v>606</v>
      </c>
      <c r="N55" s="8">
        <v>4067</v>
      </c>
      <c r="O55" s="8" t="s">
        <v>5040</v>
      </c>
      <c r="P55" s="8">
        <v>775</v>
      </c>
      <c r="Q55" s="8">
        <v>2</v>
      </c>
      <c r="R55" s="8">
        <v>1</v>
      </c>
      <c r="S55" s="8">
        <v>0</v>
      </c>
    </row>
    <row r="56" spans="1:19">
      <c r="A56" s="8" t="s">
        <v>5001</v>
      </c>
      <c r="B56" s="8" t="s">
        <v>5314</v>
      </c>
      <c r="C56" s="8" t="s">
        <v>574</v>
      </c>
      <c r="D56" s="8">
        <v>4060</v>
      </c>
      <c r="E56" s="8" t="s">
        <v>5052</v>
      </c>
      <c r="F56" s="8">
        <v>590</v>
      </c>
      <c r="G56" s="8">
        <v>4</v>
      </c>
      <c r="H56" s="8">
        <v>2</v>
      </c>
      <c r="I56" s="8">
        <v>0</v>
      </c>
      <c r="K56" s="8" t="s">
        <v>5000</v>
      </c>
      <c r="L56" s="8" t="s">
        <v>5096</v>
      </c>
      <c r="M56" s="8" t="s">
        <v>606</v>
      </c>
      <c r="N56" s="8">
        <v>4067</v>
      </c>
      <c r="O56" s="8" t="s">
        <v>5040</v>
      </c>
      <c r="P56" s="8">
        <v>596</v>
      </c>
      <c r="Q56" s="8">
        <v>3</v>
      </c>
      <c r="R56" s="8">
        <v>2</v>
      </c>
      <c r="S56" s="8">
        <v>2</v>
      </c>
    </row>
    <row r="57" spans="1:19">
      <c r="A57" s="8" t="s">
        <v>5001</v>
      </c>
      <c r="B57" s="8" t="s">
        <v>5315</v>
      </c>
      <c r="C57" s="8" t="s">
        <v>574</v>
      </c>
      <c r="D57" s="8">
        <v>4060</v>
      </c>
      <c r="E57" s="8" t="s">
        <v>5052</v>
      </c>
      <c r="F57" s="8">
        <v>481</v>
      </c>
      <c r="G57" s="8">
        <v>4</v>
      </c>
      <c r="H57" s="8">
        <v>1</v>
      </c>
      <c r="I57" s="8">
        <v>1</v>
      </c>
      <c r="K57" s="8" t="s">
        <v>5000</v>
      </c>
      <c r="L57" s="8" t="s">
        <v>5097</v>
      </c>
      <c r="M57" s="8" t="s">
        <v>606</v>
      </c>
      <c r="N57" s="8">
        <v>4067</v>
      </c>
      <c r="O57" s="8" t="s">
        <v>5049</v>
      </c>
      <c r="P57" s="8">
        <v>196</v>
      </c>
      <c r="Q57" s="8">
        <v>1</v>
      </c>
      <c r="R57" s="8">
        <v>2</v>
      </c>
      <c r="S57" s="8">
        <v>1</v>
      </c>
    </row>
    <row r="58" spans="1:19">
      <c r="A58" s="8" t="s">
        <v>5001</v>
      </c>
      <c r="B58" s="8" t="s">
        <v>5316</v>
      </c>
      <c r="C58" s="8" t="s">
        <v>574</v>
      </c>
      <c r="D58" s="8">
        <v>4060</v>
      </c>
      <c r="E58" s="8" t="s">
        <v>5052</v>
      </c>
      <c r="F58" s="8">
        <v>468</v>
      </c>
      <c r="G58" s="8">
        <v>4</v>
      </c>
      <c r="H58" s="8">
        <v>1</v>
      </c>
      <c r="I58" s="8">
        <v>2</v>
      </c>
      <c r="K58" s="8" t="s">
        <v>5000</v>
      </c>
      <c r="L58" s="8" t="s">
        <v>5098</v>
      </c>
      <c r="M58" s="8" t="s">
        <v>606</v>
      </c>
      <c r="N58" s="8">
        <v>4067</v>
      </c>
      <c r="O58" s="8" t="s">
        <v>5040</v>
      </c>
      <c r="P58" s="8">
        <v>582</v>
      </c>
      <c r="Q58" s="8">
        <v>3</v>
      </c>
      <c r="R58" s="8">
        <v>2</v>
      </c>
      <c r="S58" s="8">
        <v>2</v>
      </c>
    </row>
    <row r="59" spans="1:19">
      <c r="A59" s="8" t="s">
        <v>5001</v>
      </c>
      <c r="B59" s="8" t="s">
        <v>5317</v>
      </c>
      <c r="C59" s="8" t="s">
        <v>574</v>
      </c>
      <c r="D59" s="8">
        <v>4060</v>
      </c>
      <c r="E59" s="8" t="s">
        <v>5052</v>
      </c>
      <c r="F59" s="8">
        <v>546</v>
      </c>
      <c r="G59" s="8">
        <v>3</v>
      </c>
      <c r="H59" s="8">
        <v>1</v>
      </c>
      <c r="I59" s="8">
        <v>1</v>
      </c>
      <c r="K59" s="8" t="s">
        <v>5000</v>
      </c>
      <c r="L59" s="8" t="s">
        <v>5099</v>
      </c>
      <c r="M59" s="8" t="s">
        <v>606</v>
      </c>
      <c r="N59" s="8">
        <v>4067</v>
      </c>
      <c r="O59" s="8" t="s">
        <v>5100</v>
      </c>
      <c r="P59" s="8">
        <v>488</v>
      </c>
      <c r="Q59" s="8">
        <v>3</v>
      </c>
      <c r="R59" s="8">
        <v>2</v>
      </c>
      <c r="S59" s="8">
        <v>1</v>
      </c>
    </row>
    <row r="60" spans="1:19">
      <c r="A60" s="8" t="s">
        <v>5001</v>
      </c>
      <c r="B60" s="8" t="s">
        <v>5318</v>
      </c>
      <c r="C60" s="8" t="s">
        <v>574</v>
      </c>
      <c r="D60" s="8">
        <v>4060</v>
      </c>
      <c r="E60" s="8" t="s">
        <v>5052</v>
      </c>
      <c r="F60" s="8">
        <v>634</v>
      </c>
      <c r="G60" s="8">
        <v>4</v>
      </c>
      <c r="H60" s="8">
        <v>2</v>
      </c>
      <c r="I60" s="8">
        <v>1</v>
      </c>
      <c r="K60" s="8" t="s">
        <v>5000</v>
      </c>
      <c r="L60" s="8" t="s">
        <v>5101</v>
      </c>
      <c r="M60" s="8" t="s">
        <v>606</v>
      </c>
      <c r="N60" s="8">
        <v>4067</v>
      </c>
      <c r="O60" s="8" t="s">
        <v>5042</v>
      </c>
      <c r="P60" s="8">
        <v>558</v>
      </c>
      <c r="Q60" s="8">
        <v>1</v>
      </c>
      <c r="R60" s="8">
        <v>1</v>
      </c>
      <c r="S60" s="8">
        <v>2</v>
      </c>
    </row>
    <row r="61" spans="1:19">
      <c r="A61" s="8" t="s">
        <v>5001</v>
      </c>
      <c r="B61" s="8" t="s">
        <v>5319</v>
      </c>
      <c r="C61" s="8" t="s">
        <v>574</v>
      </c>
      <c r="D61" s="8">
        <v>4060</v>
      </c>
      <c r="E61" s="8" t="s">
        <v>5052</v>
      </c>
      <c r="F61" s="8">
        <v>573</v>
      </c>
      <c r="G61" s="8">
        <v>0</v>
      </c>
      <c r="H61" s="8">
        <v>1</v>
      </c>
      <c r="I61" s="8">
        <v>2</v>
      </c>
      <c r="K61" s="8" t="s">
        <v>5000</v>
      </c>
      <c r="L61" s="8" t="s">
        <v>5102</v>
      </c>
      <c r="M61" s="8" t="s">
        <v>606</v>
      </c>
      <c r="N61" s="8">
        <v>4067</v>
      </c>
      <c r="O61" s="8" t="s">
        <v>5040</v>
      </c>
      <c r="P61" s="8">
        <v>302</v>
      </c>
      <c r="Q61" s="8">
        <v>2</v>
      </c>
      <c r="R61" s="8">
        <v>2</v>
      </c>
      <c r="S61" s="8">
        <v>1</v>
      </c>
    </row>
    <row r="62" spans="1:19">
      <c r="A62" s="8" t="s">
        <v>5001</v>
      </c>
      <c r="B62" s="8" t="s">
        <v>5320</v>
      </c>
      <c r="C62" s="8" t="s">
        <v>574</v>
      </c>
      <c r="D62" s="8">
        <v>4060</v>
      </c>
      <c r="E62" s="8" t="s">
        <v>5052</v>
      </c>
      <c r="F62" s="8">
        <v>495</v>
      </c>
      <c r="G62" s="8">
        <v>4</v>
      </c>
      <c r="H62" s="8">
        <v>1</v>
      </c>
      <c r="I62" s="8">
        <v>0</v>
      </c>
      <c r="K62" s="8" t="s">
        <v>5000</v>
      </c>
      <c r="L62" s="8" t="s">
        <v>5103</v>
      </c>
      <c r="M62" s="8" t="s">
        <v>606</v>
      </c>
      <c r="N62" s="8">
        <v>4067</v>
      </c>
      <c r="O62" s="8" t="s">
        <v>5042</v>
      </c>
      <c r="P62" s="8">
        <v>497</v>
      </c>
      <c r="Q62" s="8">
        <v>0</v>
      </c>
      <c r="R62" s="8">
        <v>1</v>
      </c>
      <c r="S62" s="8">
        <v>2</v>
      </c>
    </row>
    <row r="63" spans="1:19">
      <c r="A63" s="8" t="s">
        <v>5001</v>
      </c>
      <c r="B63" s="8" t="s">
        <v>5321</v>
      </c>
      <c r="C63" s="8" t="s">
        <v>574</v>
      </c>
      <c r="D63" s="8">
        <v>4060</v>
      </c>
      <c r="E63" s="8" t="s">
        <v>5052</v>
      </c>
      <c r="F63" s="8">
        <v>244</v>
      </c>
      <c r="G63" s="8">
        <v>0</v>
      </c>
      <c r="H63" s="8">
        <v>1</v>
      </c>
      <c r="I63" s="8">
        <v>1</v>
      </c>
      <c r="K63" s="8" t="s">
        <v>5000</v>
      </c>
      <c r="L63" s="8" t="s">
        <v>5104</v>
      </c>
      <c r="M63" s="8" t="s">
        <v>606</v>
      </c>
      <c r="N63" s="8">
        <v>4067</v>
      </c>
      <c r="O63" s="8" t="s">
        <v>5040</v>
      </c>
      <c r="P63" s="8">
        <v>298</v>
      </c>
      <c r="Q63" s="8">
        <v>2</v>
      </c>
      <c r="R63" s="8">
        <v>2</v>
      </c>
      <c r="S63" s="8">
        <v>0</v>
      </c>
    </row>
    <row r="64" spans="1:19">
      <c r="A64" s="8" t="s">
        <v>5001</v>
      </c>
      <c r="B64" s="8" t="s">
        <v>5322</v>
      </c>
      <c r="C64" s="8" t="s">
        <v>574</v>
      </c>
      <c r="D64" s="8">
        <v>4060</v>
      </c>
      <c r="E64" s="8" t="s">
        <v>5052</v>
      </c>
      <c r="F64" s="8">
        <v>456</v>
      </c>
      <c r="G64" s="8">
        <v>2</v>
      </c>
      <c r="H64" s="8">
        <v>2</v>
      </c>
      <c r="I64" s="8">
        <v>2</v>
      </c>
      <c r="K64" s="8" t="s">
        <v>5000</v>
      </c>
      <c r="L64" s="8" t="s">
        <v>5105</v>
      </c>
      <c r="M64" s="8" t="s">
        <v>606</v>
      </c>
      <c r="N64" s="8">
        <v>4067</v>
      </c>
      <c r="O64" s="8" t="s">
        <v>5042</v>
      </c>
      <c r="P64" s="8">
        <v>244</v>
      </c>
      <c r="Q64" s="8">
        <v>1</v>
      </c>
      <c r="R64" s="8">
        <v>1</v>
      </c>
      <c r="S64" s="8">
        <v>2</v>
      </c>
    </row>
    <row r="65" spans="1:19">
      <c r="A65" s="8" t="s">
        <v>5001</v>
      </c>
      <c r="B65" s="8" t="s">
        <v>5323</v>
      </c>
      <c r="C65" s="8" t="s">
        <v>574</v>
      </c>
      <c r="D65" s="8">
        <v>4060</v>
      </c>
      <c r="E65" s="8" t="s">
        <v>5052</v>
      </c>
      <c r="F65" s="8">
        <v>442</v>
      </c>
      <c r="G65" s="8">
        <v>3</v>
      </c>
      <c r="H65" s="8">
        <v>1</v>
      </c>
      <c r="I65" s="8">
        <v>0</v>
      </c>
      <c r="K65" s="8" t="s">
        <v>5000</v>
      </c>
      <c r="L65" s="8" t="s">
        <v>5106</v>
      </c>
      <c r="M65" s="8" t="s">
        <v>606</v>
      </c>
      <c r="N65" s="8">
        <v>4067</v>
      </c>
      <c r="O65" s="8" t="s">
        <v>5100</v>
      </c>
      <c r="P65" s="8">
        <v>603</v>
      </c>
      <c r="Q65" s="8">
        <v>2</v>
      </c>
      <c r="R65" s="8">
        <v>1</v>
      </c>
      <c r="S65" s="8">
        <v>0</v>
      </c>
    </row>
    <row r="66" spans="1:19">
      <c r="A66" s="8" t="s">
        <v>5001</v>
      </c>
      <c r="B66" s="8" t="s">
        <v>5324</v>
      </c>
      <c r="C66" s="8" t="s">
        <v>574</v>
      </c>
      <c r="D66" s="8">
        <v>4060</v>
      </c>
      <c r="E66" s="8" t="s">
        <v>5052</v>
      </c>
      <c r="F66" s="8">
        <v>653</v>
      </c>
      <c r="G66" s="8">
        <v>0</v>
      </c>
      <c r="H66" s="8">
        <v>1</v>
      </c>
      <c r="I66" s="8">
        <v>1</v>
      </c>
      <c r="K66" s="8" t="s">
        <v>5000</v>
      </c>
      <c r="L66" s="8" t="s">
        <v>5107</v>
      </c>
      <c r="M66" s="8" t="s">
        <v>606</v>
      </c>
      <c r="N66" s="8">
        <v>4067</v>
      </c>
      <c r="O66" s="8" t="s">
        <v>5042</v>
      </c>
      <c r="P66" s="8">
        <v>322</v>
      </c>
      <c r="Q66" s="8">
        <v>1</v>
      </c>
      <c r="R66" s="8">
        <v>2</v>
      </c>
      <c r="S66" s="8">
        <v>2</v>
      </c>
    </row>
    <row r="67" spans="1:19">
      <c r="A67" s="8" t="s">
        <v>5001</v>
      </c>
      <c r="B67" s="8" t="s">
        <v>5325</v>
      </c>
      <c r="C67" s="8" t="s">
        <v>574</v>
      </c>
      <c r="D67" s="8">
        <v>4060</v>
      </c>
      <c r="E67" s="8" t="s">
        <v>5052</v>
      </c>
      <c r="F67" s="8">
        <v>540</v>
      </c>
      <c r="G67" s="8">
        <v>3</v>
      </c>
      <c r="H67" s="8">
        <v>2</v>
      </c>
      <c r="I67" s="8">
        <v>0</v>
      </c>
      <c r="K67" s="8" t="s">
        <v>5000</v>
      </c>
      <c r="L67" s="8" t="s">
        <v>5108</v>
      </c>
      <c r="M67" s="8" t="s">
        <v>606</v>
      </c>
      <c r="N67" s="8">
        <v>4067</v>
      </c>
      <c r="O67" s="8" t="s">
        <v>5040</v>
      </c>
      <c r="P67" s="8">
        <v>464</v>
      </c>
      <c r="Q67" s="8">
        <v>1</v>
      </c>
      <c r="R67" s="8">
        <v>3</v>
      </c>
      <c r="S67" s="8">
        <v>1</v>
      </c>
    </row>
    <row r="68" spans="1:19">
      <c r="A68" s="8" t="s">
        <v>5001</v>
      </c>
      <c r="B68" s="8" t="s">
        <v>5326</v>
      </c>
      <c r="C68" s="8" t="s">
        <v>574</v>
      </c>
      <c r="D68" s="8">
        <v>4060</v>
      </c>
      <c r="E68" s="8" t="s">
        <v>5052</v>
      </c>
      <c r="F68" s="8">
        <v>400</v>
      </c>
      <c r="G68" s="8">
        <v>2</v>
      </c>
      <c r="H68" s="8">
        <v>2</v>
      </c>
      <c r="I68" s="8">
        <v>1</v>
      </c>
      <c r="K68" s="8" t="s">
        <v>5000</v>
      </c>
      <c r="L68" s="8" t="s">
        <v>5109</v>
      </c>
      <c r="M68" s="8" t="s">
        <v>606</v>
      </c>
      <c r="N68" s="8">
        <v>4067</v>
      </c>
      <c r="O68" s="8" t="s">
        <v>5042</v>
      </c>
      <c r="P68" s="8">
        <v>439</v>
      </c>
      <c r="Q68" s="8">
        <v>1</v>
      </c>
      <c r="R68" s="8">
        <v>2</v>
      </c>
      <c r="S68" s="8">
        <v>0</v>
      </c>
    </row>
    <row r="69" spans="1:19">
      <c r="A69" s="8" t="s">
        <v>5001</v>
      </c>
      <c r="B69" s="8" t="s">
        <v>5327</v>
      </c>
      <c r="C69" s="8" t="s">
        <v>574</v>
      </c>
      <c r="D69" s="8">
        <v>4060</v>
      </c>
      <c r="E69" s="8" t="s">
        <v>5040</v>
      </c>
      <c r="F69" s="8">
        <v>675</v>
      </c>
      <c r="G69" s="8">
        <v>3</v>
      </c>
      <c r="H69" s="8">
        <v>2</v>
      </c>
      <c r="I69" s="8">
        <v>1</v>
      </c>
      <c r="K69" s="8" t="s">
        <v>5000</v>
      </c>
      <c r="L69" s="8" t="s">
        <v>5110</v>
      </c>
      <c r="M69" s="8" t="s">
        <v>606</v>
      </c>
      <c r="N69" s="8">
        <v>4067</v>
      </c>
      <c r="O69" s="8" t="s">
        <v>5042</v>
      </c>
      <c r="P69" s="8">
        <v>375</v>
      </c>
      <c r="Q69" s="8">
        <v>0</v>
      </c>
      <c r="R69" s="8">
        <v>3</v>
      </c>
      <c r="S69" s="8">
        <v>1</v>
      </c>
    </row>
    <row r="70" spans="1:19">
      <c r="A70" s="8" t="s">
        <v>5001</v>
      </c>
      <c r="B70" s="8" t="s">
        <v>5328</v>
      </c>
      <c r="C70" s="8" t="s">
        <v>574</v>
      </c>
      <c r="D70" s="8">
        <v>4060</v>
      </c>
      <c r="E70" s="8" t="s">
        <v>5100</v>
      </c>
      <c r="F70" s="8">
        <v>509</v>
      </c>
      <c r="G70" s="8">
        <v>3</v>
      </c>
      <c r="H70" s="8">
        <v>1</v>
      </c>
      <c r="I70" s="8">
        <v>2</v>
      </c>
      <c r="K70" s="8" t="s">
        <v>5000</v>
      </c>
      <c r="L70" s="8" t="s">
        <v>5111</v>
      </c>
      <c r="M70" s="8" t="s">
        <v>606</v>
      </c>
      <c r="N70" s="8">
        <v>4067</v>
      </c>
      <c r="O70" s="8" t="s">
        <v>5052</v>
      </c>
      <c r="P70" s="8">
        <v>189</v>
      </c>
      <c r="Q70" s="8">
        <v>3</v>
      </c>
      <c r="R70" s="8">
        <v>1</v>
      </c>
      <c r="S70" s="8">
        <v>2</v>
      </c>
    </row>
    <row r="71" spans="1:19">
      <c r="A71" s="8" t="s">
        <v>5001</v>
      </c>
      <c r="B71" s="8" t="s">
        <v>5329</v>
      </c>
      <c r="C71" s="8" t="s">
        <v>574</v>
      </c>
      <c r="D71" s="8">
        <v>4060</v>
      </c>
      <c r="E71" s="8" t="s">
        <v>5040</v>
      </c>
      <c r="F71" s="8">
        <v>336</v>
      </c>
      <c r="G71" s="8">
        <v>2</v>
      </c>
      <c r="H71" s="8">
        <v>2</v>
      </c>
      <c r="I71" s="8">
        <v>2</v>
      </c>
      <c r="K71" s="8" t="s">
        <v>5000</v>
      </c>
      <c r="L71" s="8" t="s">
        <v>5112</v>
      </c>
      <c r="M71" s="8" t="s">
        <v>606</v>
      </c>
      <c r="N71" s="8">
        <v>4067</v>
      </c>
      <c r="O71" s="8" t="s">
        <v>5052</v>
      </c>
      <c r="P71" s="8">
        <v>236</v>
      </c>
      <c r="Q71" s="8">
        <v>0</v>
      </c>
      <c r="R71" s="8">
        <v>3</v>
      </c>
      <c r="S71" s="8">
        <v>2</v>
      </c>
    </row>
    <row r="72" spans="1:19">
      <c r="A72" s="8" t="s">
        <v>5001</v>
      </c>
      <c r="B72" s="8" t="s">
        <v>5330</v>
      </c>
      <c r="C72" s="8" t="s">
        <v>574</v>
      </c>
      <c r="D72" s="8">
        <v>4060</v>
      </c>
      <c r="E72" s="8" t="s">
        <v>5052</v>
      </c>
      <c r="F72" s="8">
        <v>694</v>
      </c>
      <c r="G72" s="8">
        <v>0</v>
      </c>
      <c r="H72" s="8">
        <v>1</v>
      </c>
      <c r="I72" s="8">
        <v>1</v>
      </c>
      <c r="K72" s="8" t="s">
        <v>5000</v>
      </c>
      <c r="L72" s="8" t="s">
        <v>5113</v>
      </c>
      <c r="M72" s="8" t="s">
        <v>606</v>
      </c>
      <c r="N72" s="8">
        <v>4067</v>
      </c>
      <c r="O72" s="8" t="s">
        <v>5040</v>
      </c>
      <c r="P72" s="8">
        <v>575</v>
      </c>
      <c r="Q72" s="8">
        <v>2</v>
      </c>
      <c r="R72" s="8">
        <v>3</v>
      </c>
      <c r="S72" s="8">
        <v>0</v>
      </c>
    </row>
    <row r="73" spans="1:19">
      <c r="A73" s="8" t="s">
        <v>5001</v>
      </c>
      <c r="B73" s="8" t="s">
        <v>5331</v>
      </c>
      <c r="C73" s="8" t="s">
        <v>574</v>
      </c>
      <c r="D73" s="8">
        <v>4060</v>
      </c>
      <c r="E73" s="8" t="s">
        <v>5052</v>
      </c>
      <c r="F73" s="8">
        <v>658</v>
      </c>
      <c r="G73" s="8">
        <v>4</v>
      </c>
      <c r="H73" s="8">
        <v>1</v>
      </c>
      <c r="I73" s="8">
        <v>2</v>
      </c>
      <c r="K73" s="8" t="s">
        <v>5000</v>
      </c>
      <c r="L73" s="8" t="s">
        <v>5114</v>
      </c>
      <c r="M73" s="8" t="s">
        <v>606</v>
      </c>
      <c r="N73" s="8">
        <v>4067</v>
      </c>
      <c r="O73" s="8" t="s">
        <v>5040</v>
      </c>
      <c r="P73" s="8">
        <v>323</v>
      </c>
      <c r="Q73" s="8">
        <v>1</v>
      </c>
      <c r="R73" s="8">
        <v>1</v>
      </c>
      <c r="S73" s="8">
        <v>0</v>
      </c>
    </row>
    <row r="74" spans="1:19">
      <c r="A74" s="8" t="s">
        <v>5001</v>
      </c>
      <c r="B74" s="8" t="s">
        <v>5332</v>
      </c>
      <c r="C74" s="8" t="s">
        <v>574</v>
      </c>
      <c r="D74" s="8">
        <v>4060</v>
      </c>
      <c r="E74" s="8" t="s">
        <v>5052</v>
      </c>
      <c r="F74" s="8">
        <v>590</v>
      </c>
      <c r="G74" s="8">
        <v>3</v>
      </c>
      <c r="H74" s="8">
        <v>1</v>
      </c>
      <c r="I74" s="8">
        <v>0</v>
      </c>
      <c r="K74" s="8" t="s">
        <v>5000</v>
      </c>
      <c r="L74" s="8" t="s">
        <v>5115</v>
      </c>
      <c r="M74" s="8" t="s">
        <v>606</v>
      </c>
      <c r="N74" s="8">
        <v>4067</v>
      </c>
      <c r="O74" s="8" t="s">
        <v>5040</v>
      </c>
      <c r="P74" s="8">
        <v>423</v>
      </c>
      <c r="Q74" s="8">
        <v>2</v>
      </c>
      <c r="R74" s="8">
        <v>2</v>
      </c>
      <c r="S74" s="8">
        <v>0</v>
      </c>
    </row>
    <row r="75" spans="1:19">
      <c r="A75" s="8" t="s">
        <v>5001</v>
      </c>
      <c r="B75" s="8" t="s">
        <v>5333</v>
      </c>
      <c r="C75" s="8" t="s">
        <v>574</v>
      </c>
      <c r="D75" s="8">
        <v>4060</v>
      </c>
      <c r="E75" s="8" t="s">
        <v>5100</v>
      </c>
      <c r="F75" s="8">
        <v>419</v>
      </c>
      <c r="G75" s="8">
        <v>2</v>
      </c>
      <c r="H75" s="8">
        <v>1</v>
      </c>
      <c r="I75" s="8">
        <v>0</v>
      </c>
      <c r="K75" s="8" t="s">
        <v>5000</v>
      </c>
      <c r="L75" s="8" t="s">
        <v>5116</v>
      </c>
      <c r="M75" s="8" t="s">
        <v>606</v>
      </c>
      <c r="N75" s="8">
        <v>4067</v>
      </c>
      <c r="O75" s="8" t="s">
        <v>5042</v>
      </c>
      <c r="P75" s="8">
        <v>559</v>
      </c>
      <c r="Q75" s="8">
        <v>0</v>
      </c>
      <c r="R75" s="8">
        <v>2</v>
      </c>
      <c r="S75" s="8">
        <v>1</v>
      </c>
    </row>
    <row r="76" spans="1:19">
      <c r="A76" s="8" t="s">
        <v>5001</v>
      </c>
      <c r="B76" s="8" t="s">
        <v>5334</v>
      </c>
      <c r="C76" s="8" t="s">
        <v>574</v>
      </c>
      <c r="D76" s="8">
        <v>4060</v>
      </c>
      <c r="E76" s="8" t="s">
        <v>5040</v>
      </c>
      <c r="F76" s="8">
        <v>335</v>
      </c>
      <c r="G76" s="8">
        <v>2</v>
      </c>
      <c r="H76" s="8">
        <v>2</v>
      </c>
      <c r="I76" s="8">
        <v>1</v>
      </c>
      <c r="K76" s="8" t="s">
        <v>5000</v>
      </c>
      <c r="L76" s="8" t="s">
        <v>5117</v>
      </c>
      <c r="M76" s="8" t="s">
        <v>606</v>
      </c>
      <c r="N76" s="8">
        <v>4067</v>
      </c>
      <c r="O76" s="8" t="s">
        <v>5042</v>
      </c>
      <c r="P76" s="8">
        <v>215</v>
      </c>
      <c r="Q76" s="8">
        <v>1</v>
      </c>
      <c r="R76" s="8">
        <v>2</v>
      </c>
      <c r="S76" s="8">
        <v>0</v>
      </c>
    </row>
    <row r="77" spans="1:19">
      <c r="A77" s="8" t="s">
        <v>5001</v>
      </c>
      <c r="B77" s="8" t="s">
        <v>5335</v>
      </c>
      <c r="C77" s="8" t="s">
        <v>574</v>
      </c>
      <c r="D77" s="8">
        <v>4060</v>
      </c>
      <c r="E77" s="8" t="s">
        <v>5052</v>
      </c>
      <c r="F77" s="8">
        <v>358</v>
      </c>
      <c r="G77" s="8">
        <v>0</v>
      </c>
      <c r="H77" s="8">
        <v>3</v>
      </c>
      <c r="I77" s="8">
        <v>0</v>
      </c>
      <c r="K77" s="8" t="s">
        <v>5000</v>
      </c>
      <c r="L77" s="8" t="s">
        <v>5118</v>
      </c>
      <c r="M77" s="8" t="s">
        <v>606</v>
      </c>
      <c r="N77" s="8">
        <v>4067</v>
      </c>
      <c r="O77" s="8" t="s">
        <v>5042</v>
      </c>
      <c r="P77" s="8">
        <v>523</v>
      </c>
      <c r="Q77" s="8">
        <v>1</v>
      </c>
      <c r="R77" s="8">
        <v>3</v>
      </c>
      <c r="S77" s="8">
        <v>2</v>
      </c>
    </row>
    <row r="78" spans="1:19">
      <c r="A78" s="8" t="s">
        <v>5001</v>
      </c>
      <c r="B78" s="8" t="s">
        <v>5336</v>
      </c>
      <c r="C78" s="8" t="s">
        <v>575</v>
      </c>
      <c r="D78" s="8">
        <v>4066</v>
      </c>
      <c r="E78" s="8" t="s">
        <v>5040</v>
      </c>
      <c r="F78" s="8">
        <v>312</v>
      </c>
      <c r="G78" s="8">
        <v>0</v>
      </c>
      <c r="H78" s="8">
        <v>2</v>
      </c>
      <c r="I78" s="8">
        <v>0</v>
      </c>
      <c r="K78" s="8" t="s">
        <v>5000</v>
      </c>
      <c r="L78" s="8" t="s">
        <v>5119</v>
      </c>
      <c r="M78" s="8" t="s">
        <v>606</v>
      </c>
      <c r="N78" s="8">
        <v>4067</v>
      </c>
      <c r="O78" s="8" t="s">
        <v>5040</v>
      </c>
      <c r="P78" s="8">
        <v>698</v>
      </c>
      <c r="Q78" s="8">
        <v>2</v>
      </c>
      <c r="R78" s="8">
        <v>1</v>
      </c>
      <c r="S78" s="8">
        <v>1</v>
      </c>
    </row>
    <row r="79" spans="1:19">
      <c r="A79" s="8" t="s">
        <v>5001</v>
      </c>
      <c r="B79" s="8" t="s">
        <v>5337</v>
      </c>
      <c r="C79" s="8" t="s">
        <v>575</v>
      </c>
      <c r="D79" s="8">
        <v>4066</v>
      </c>
      <c r="E79" s="8" t="s">
        <v>5042</v>
      </c>
      <c r="F79" s="8">
        <v>238</v>
      </c>
      <c r="G79" s="8">
        <v>1</v>
      </c>
      <c r="H79" s="8">
        <v>1</v>
      </c>
      <c r="I79" s="8">
        <v>2</v>
      </c>
      <c r="K79" s="8" t="s">
        <v>5000</v>
      </c>
      <c r="L79" s="8" t="s">
        <v>5120</v>
      </c>
      <c r="M79" s="8" t="s">
        <v>606</v>
      </c>
      <c r="N79" s="8">
        <v>4067</v>
      </c>
      <c r="O79" s="8" t="s">
        <v>5040</v>
      </c>
      <c r="P79" s="8">
        <v>375</v>
      </c>
      <c r="Q79" s="8">
        <v>2</v>
      </c>
      <c r="R79" s="8">
        <v>1</v>
      </c>
      <c r="S79" s="8">
        <v>2</v>
      </c>
    </row>
    <row r="80" spans="1:19">
      <c r="A80" s="8" t="s">
        <v>5001</v>
      </c>
      <c r="B80" s="8" t="s">
        <v>5338</v>
      </c>
      <c r="C80" s="8" t="s">
        <v>575</v>
      </c>
      <c r="D80" s="8">
        <v>4066</v>
      </c>
      <c r="E80" s="8" t="s">
        <v>5042</v>
      </c>
      <c r="F80" s="8">
        <v>234</v>
      </c>
      <c r="G80" s="8">
        <v>0</v>
      </c>
      <c r="H80" s="8">
        <v>1</v>
      </c>
      <c r="I80" s="8">
        <v>0</v>
      </c>
      <c r="K80" s="8" t="s">
        <v>5000</v>
      </c>
      <c r="L80" s="8" t="s">
        <v>5121</v>
      </c>
      <c r="M80" s="8" t="s">
        <v>606</v>
      </c>
      <c r="N80" s="8">
        <v>4067</v>
      </c>
      <c r="O80" s="8" t="s">
        <v>5042</v>
      </c>
      <c r="P80" s="8">
        <v>172</v>
      </c>
      <c r="Q80" s="8">
        <v>5</v>
      </c>
      <c r="R80" s="8">
        <v>1</v>
      </c>
      <c r="S80" s="8">
        <v>1</v>
      </c>
    </row>
    <row r="81" spans="1:19">
      <c r="A81" s="8" t="s">
        <v>5001</v>
      </c>
      <c r="B81" s="8" t="s">
        <v>5339</v>
      </c>
      <c r="C81" s="8" t="s">
        <v>575</v>
      </c>
      <c r="D81" s="8">
        <v>4066</v>
      </c>
      <c r="E81" s="8" t="s">
        <v>5042</v>
      </c>
      <c r="F81" s="8">
        <v>201</v>
      </c>
      <c r="G81" s="8">
        <v>1</v>
      </c>
      <c r="H81" s="8">
        <v>2</v>
      </c>
      <c r="I81" s="8">
        <v>1</v>
      </c>
      <c r="K81" s="8" t="s">
        <v>5000</v>
      </c>
      <c r="L81" s="8" t="s">
        <v>5122</v>
      </c>
      <c r="M81" s="8" t="s">
        <v>606</v>
      </c>
      <c r="N81" s="8">
        <v>4067</v>
      </c>
      <c r="O81" s="8" t="s">
        <v>5040</v>
      </c>
      <c r="P81" s="8">
        <v>572</v>
      </c>
      <c r="Q81" s="8">
        <v>4</v>
      </c>
      <c r="R81" s="8">
        <v>1</v>
      </c>
      <c r="S81" s="8">
        <v>0</v>
      </c>
    </row>
    <row r="82" spans="1:19">
      <c r="A82" s="8" t="s">
        <v>5001</v>
      </c>
      <c r="B82" s="8" t="s">
        <v>5340</v>
      </c>
      <c r="C82" s="8" t="s">
        <v>575</v>
      </c>
      <c r="D82" s="8">
        <v>4066</v>
      </c>
      <c r="E82" s="8" t="s">
        <v>5040</v>
      </c>
      <c r="F82" s="8">
        <v>336</v>
      </c>
      <c r="G82" s="8">
        <v>2</v>
      </c>
      <c r="H82" s="8">
        <v>3</v>
      </c>
      <c r="I82" s="8">
        <v>0</v>
      </c>
      <c r="K82" s="8" t="s">
        <v>5000</v>
      </c>
      <c r="L82" s="8" t="s">
        <v>5123</v>
      </c>
      <c r="M82" s="8" t="s">
        <v>606</v>
      </c>
      <c r="N82" s="8">
        <v>4067</v>
      </c>
      <c r="O82" s="8" t="s">
        <v>5040</v>
      </c>
      <c r="P82" s="8">
        <v>584</v>
      </c>
      <c r="Q82" s="8">
        <v>2</v>
      </c>
      <c r="R82" s="8">
        <v>2</v>
      </c>
      <c r="S82" s="8">
        <v>2</v>
      </c>
    </row>
    <row r="83" spans="1:19">
      <c r="A83" s="8" t="s">
        <v>5001</v>
      </c>
      <c r="B83" s="8" t="s">
        <v>5341</v>
      </c>
      <c r="C83" s="8" t="s">
        <v>575</v>
      </c>
      <c r="D83" s="8">
        <v>4066</v>
      </c>
      <c r="E83" s="8" t="s">
        <v>5040</v>
      </c>
      <c r="F83" s="8">
        <v>826</v>
      </c>
      <c r="G83" s="8">
        <v>3</v>
      </c>
      <c r="H83" s="8">
        <v>2</v>
      </c>
      <c r="I83" s="8">
        <v>1</v>
      </c>
      <c r="K83" s="8" t="s">
        <v>5000</v>
      </c>
      <c r="L83" s="8" t="s">
        <v>5124</v>
      </c>
      <c r="M83" s="8" t="s">
        <v>606</v>
      </c>
      <c r="N83" s="8">
        <v>4067</v>
      </c>
      <c r="O83" s="8" t="s">
        <v>5040</v>
      </c>
      <c r="P83" s="8">
        <v>367</v>
      </c>
      <c r="Q83" s="8">
        <v>2</v>
      </c>
      <c r="R83" s="8">
        <v>2</v>
      </c>
      <c r="S83" s="8">
        <v>2</v>
      </c>
    </row>
    <row r="84" spans="1:19">
      <c r="A84" s="8" t="s">
        <v>5001</v>
      </c>
      <c r="B84" s="8" t="s">
        <v>5342</v>
      </c>
      <c r="C84" s="8" t="s">
        <v>575</v>
      </c>
      <c r="D84" s="8">
        <v>4066</v>
      </c>
      <c r="E84" s="8" t="s">
        <v>5040</v>
      </c>
      <c r="F84" s="8">
        <v>364</v>
      </c>
      <c r="G84" s="8">
        <v>0</v>
      </c>
      <c r="H84" s="8">
        <v>2</v>
      </c>
      <c r="I84" s="8">
        <v>1</v>
      </c>
      <c r="K84" s="8" t="s">
        <v>5000</v>
      </c>
      <c r="L84" s="8" t="s">
        <v>5125</v>
      </c>
      <c r="M84" s="8" t="s">
        <v>606</v>
      </c>
      <c r="N84" s="8">
        <v>4067</v>
      </c>
      <c r="O84" s="8" t="s">
        <v>5040</v>
      </c>
      <c r="P84" s="8">
        <v>563</v>
      </c>
      <c r="Q84" s="8">
        <v>2</v>
      </c>
      <c r="R84" s="8">
        <v>1</v>
      </c>
      <c r="S84" s="8">
        <v>0</v>
      </c>
    </row>
    <row r="85" spans="1:19">
      <c r="A85" s="8" t="s">
        <v>5001</v>
      </c>
      <c r="B85" s="8" t="s">
        <v>5343</v>
      </c>
      <c r="C85" s="8" t="s">
        <v>575</v>
      </c>
      <c r="D85" s="8">
        <v>4066</v>
      </c>
      <c r="E85" s="8" t="s">
        <v>5052</v>
      </c>
      <c r="F85" s="8">
        <v>367</v>
      </c>
      <c r="G85" s="8">
        <v>2</v>
      </c>
      <c r="H85" s="8">
        <v>3</v>
      </c>
      <c r="I85" s="8">
        <v>0</v>
      </c>
      <c r="K85" s="8" t="s">
        <v>5000</v>
      </c>
      <c r="L85" s="8" t="s">
        <v>5126</v>
      </c>
      <c r="M85" s="8" t="s">
        <v>606</v>
      </c>
      <c r="N85" s="8">
        <v>4067</v>
      </c>
      <c r="O85" s="8" t="s">
        <v>5049</v>
      </c>
      <c r="P85" s="8">
        <v>278</v>
      </c>
      <c r="Q85" s="8">
        <v>1</v>
      </c>
      <c r="R85" s="8">
        <v>1</v>
      </c>
      <c r="S85" s="8">
        <v>1</v>
      </c>
    </row>
    <row r="86" spans="1:19">
      <c r="A86" s="8" t="s">
        <v>5001</v>
      </c>
      <c r="B86" s="8" t="s">
        <v>5344</v>
      </c>
      <c r="C86" s="8" t="s">
        <v>575</v>
      </c>
      <c r="D86" s="8">
        <v>4066</v>
      </c>
      <c r="E86" s="8" t="s">
        <v>5040</v>
      </c>
      <c r="F86" s="8">
        <v>411</v>
      </c>
      <c r="G86" s="8">
        <v>2</v>
      </c>
      <c r="H86" s="8">
        <v>1</v>
      </c>
      <c r="I86" s="8">
        <v>0</v>
      </c>
      <c r="K86" s="8" t="s">
        <v>5000</v>
      </c>
      <c r="L86" s="8" t="s">
        <v>5127</v>
      </c>
      <c r="M86" s="8" t="s">
        <v>606</v>
      </c>
      <c r="N86" s="8">
        <v>4067</v>
      </c>
      <c r="O86" s="8" t="s">
        <v>5042</v>
      </c>
      <c r="P86" s="8">
        <v>299</v>
      </c>
      <c r="Q86" s="8">
        <v>1</v>
      </c>
      <c r="R86" s="8">
        <v>1</v>
      </c>
      <c r="S86" s="8">
        <v>0</v>
      </c>
    </row>
    <row r="87" spans="1:19">
      <c r="A87" s="8" t="s">
        <v>5001</v>
      </c>
      <c r="B87" s="8" t="s">
        <v>5345</v>
      </c>
      <c r="C87" s="8" t="s">
        <v>575</v>
      </c>
      <c r="D87" s="8">
        <v>4066</v>
      </c>
      <c r="E87" s="8" t="s">
        <v>5049</v>
      </c>
      <c r="F87" s="8">
        <v>304</v>
      </c>
      <c r="G87" s="8">
        <v>1</v>
      </c>
      <c r="H87" s="8">
        <v>2</v>
      </c>
      <c r="I87" s="8">
        <v>1</v>
      </c>
      <c r="K87" s="8" t="s">
        <v>5000</v>
      </c>
      <c r="L87" s="8" t="s">
        <v>5128</v>
      </c>
      <c r="M87" s="8" t="s">
        <v>606</v>
      </c>
      <c r="N87" s="8">
        <v>4067</v>
      </c>
      <c r="O87" s="8" t="s">
        <v>5040</v>
      </c>
      <c r="P87" s="8">
        <v>714</v>
      </c>
      <c r="Q87" s="8">
        <v>2</v>
      </c>
      <c r="R87" s="8">
        <v>1</v>
      </c>
      <c r="S87" s="8">
        <v>0</v>
      </c>
    </row>
    <row r="88" spans="1:19">
      <c r="A88" s="8" t="s">
        <v>5001</v>
      </c>
      <c r="B88" s="8" t="s">
        <v>5346</v>
      </c>
      <c r="C88" s="8" t="s">
        <v>575</v>
      </c>
      <c r="D88" s="8">
        <v>4066</v>
      </c>
      <c r="E88" s="8" t="s">
        <v>5347</v>
      </c>
      <c r="F88" s="8">
        <v>190</v>
      </c>
      <c r="G88" s="8">
        <v>2</v>
      </c>
      <c r="H88" s="8">
        <v>2</v>
      </c>
      <c r="I88" s="8">
        <v>2</v>
      </c>
      <c r="K88" s="8" t="s">
        <v>5000</v>
      </c>
      <c r="L88" s="8" t="s">
        <v>5129</v>
      </c>
      <c r="M88" s="8" t="s">
        <v>606</v>
      </c>
      <c r="N88" s="8">
        <v>4067</v>
      </c>
      <c r="O88" s="8" t="s">
        <v>5049</v>
      </c>
      <c r="P88" s="8">
        <v>468</v>
      </c>
      <c r="Q88" s="8">
        <v>1</v>
      </c>
      <c r="R88" s="8">
        <v>1</v>
      </c>
      <c r="S88" s="8">
        <v>1</v>
      </c>
    </row>
    <row r="89" spans="1:19">
      <c r="A89" s="8" t="s">
        <v>5001</v>
      </c>
      <c r="B89" s="8" t="s">
        <v>5348</v>
      </c>
      <c r="C89" s="8" t="s">
        <v>575</v>
      </c>
      <c r="D89" s="8">
        <v>4066</v>
      </c>
      <c r="E89" s="8" t="s">
        <v>5040</v>
      </c>
      <c r="F89" s="8">
        <v>415</v>
      </c>
      <c r="G89" s="8">
        <v>2</v>
      </c>
      <c r="H89" s="8">
        <v>3</v>
      </c>
      <c r="I89" s="8">
        <v>1</v>
      </c>
      <c r="K89" s="8" t="s">
        <v>5000</v>
      </c>
      <c r="L89" s="8" t="s">
        <v>5130</v>
      </c>
      <c r="M89" s="8" t="s">
        <v>606</v>
      </c>
      <c r="N89" s="8">
        <v>4067</v>
      </c>
      <c r="O89" s="8" t="s">
        <v>5040</v>
      </c>
      <c r="P89" s="8">
        <v>404</v>
      </c>
      <c r="Q89" s="8">
        <v>2</v>
      </c>
      <c r="R89" s="8">
        <v>1</v>
      </c>
      <c r="S89" s="8">
        <v>2</v>
      </c>
    </row>
    <row r="90" spans="1:19">
      <c r="A90" s="8" t="s">
        <v>5001</v>
      </c>
      <c r="B90" s="8" t="s">
        <v>5349</v>
      </c>
      <c r="C90" s="8" t="s">
        <v>575</v>
      </c>
      <c r="D90" s="8">
        <v>4066</v>
      </c>
      <c r="E90" s="8" t="s">
        <v>5040</v>
      </c>
      <c r="F90" s="8">
        <v>364</v>
      </c>
      <c r="G90" s="8">
        <v>2</v>
      </c>
      <c r="H90" s="8">
        <v>1</v>
      </c>
      <c r="I90" s="8">
        <v>1</v>
      </c>
      <c r="K90" s="8" t="s">
        <v>5000</v>
      </c>
      <c r="L90" s="8" t="s">
        <v>5131</v>
      </c>
      <c r="M90" s="8" t="s">
        <v>606</v>
      </c>
      <c r="N90" s="8">
        <v>4067</v>
      </c>
      <c r="O90" s="8" t="s">
        <v>5042</v>
      </c>
      <c r="P90" s="8">
        <v>221</v>
      </c>
      <c r="Q90" s="8">
        <v>1</v>
      </c>
      <c r="R90" s="8">
        <v>1</v>
      </c>
      <c r="S90" s="8">
        <v>0</v>
      </c>
    </row>
    <row r="91" spans="1:19">
      <c r="A91" s="8" t="s">
        <v>5001</v>
      </c>
      <c r="B91" s="8" t="s">
        <v>5350</v>
      </c>
      <c r="C91" s="8" t="s">
        <v>575</v>
      </c>
      <c r="D91" s="8">
        <v>4066</v>
      </c>
      <c r="E91" s="8" t="s">
        <v>5049</v>
      </c>
      <c r="F91" s="8">
        <v>206</v>
      </c>
      <c r="G91" s="8">
        <v>0</v>
      </c>
      <c r="H91" s="8">
        <v>1</v>
      </c>
      <c r="I91" s="8">
        <v>0</v>
      </c>
      <c r="K91" s="8" t="s">
        <v>5000</v>
      </c>
      <c r="L91" s="8" t="s">
        <v>5132</v>
      </c>
      <c r="M91" s="8" t="s">
        <v>606</v>
      </c>
      <c r="N91" s="8">
        <v>4067</v>
      </c>
      <c r="O91" s="8" t="s">
        <v>5040</v>
      </c>
      <c r="P91" s="8">
        <v>546</v>
      </c>
      <c r="Q91" s="8">
        <v>2</v>
      </c>
      <c r="R91" s="8">
        <v>2</v>
      </c>
      <c r="S91" s="8">
        <v>1</v>
      </c>
    </row>
    <row r="92" spans="1:19">
      <c r="A92" s="8" t="s">
        <v>5001</v>
      </c>
      <c r="B92" s="8" t="s">
        <v>5351</v>
      </c>
      <c r="C92" s="8" t="s">
        <v>575</v>
      </c>
      <c r="D92" s="8">
        <v>4066</v>
      </c>
      <c r="E92" s="8" t="s">
        <v>5040</v>
      </c>
      <c r="F92" s="8">
        <v>258</v>
      </c>
      <c r="G92" s="8">
        <v>2</v>
      </c>
      <c r="H92" s="8">
        <v>3</v>
      </c>
      <c r="I92" s="8">
        <v>0</v>
      </c>
      <c r="K92" s="8" t="s">
        <v>5000</v>
      </c>
      <c r="L92" s="8" t="s">
        <v>5133</v>
      </c>
      <c r="M92" s="8" t="s">
        <v>606</v>
      </c>
      <c r="N92" s="8">
        <v>4067</v>
      </c>
      <c r="O92" s="8" t="s">
        <v>5040</v>
      </c>
      <c r="P92" s="8">
        <v>472</v>
      </c>
      <c r="Q92" s="8">
        <v>0</v>
      </c>
      <c r="R92" s="8">
        <v>2</v>
      </c>
      <c r="S92" s="8">
        <v>2</v>
      </c>
    </row>
    <row r="93" spans="1:19">
      <c r="A93" s="8" t="s">
        <v>5001</v>
      </c>
      <c r="B93" s="8" t="s">
        <v>5352</v>
      </c>
      <c r="C93" s="8" t="s">
        <v>575</v>
      </c>
      <c r="D93" s="8">
        <v>4066</v>
      </c>
      <c r="E93" s="8" t="s">
        <v>5040</v>
      </c>
      <c r="F93" s="8">
        <v>557</v>
      </c>
      <c r="G93" s="8">
        <v>3</v>
      </c>
      <c r="H93" s="8">
        <v>2</v>
      </c>
      <c r="I93" s="8">
        <v>2</v>
      </c>
      <c r="K93" s="8" t="s">
        <v>5000</v>
      </c>
      <c r="L93" s="8" t="s">
        <v>5134</v>
      </c>
      <c r="M93" s="8" t="s">
        <v>606</v>
      </c>
      <c r="N93" s="8">
        <v>4067</v>
      </c>
      <c r="O93" s="8" t="s">
        <v>5042</v>
      </c>
      <c r="P93" s="8">
        <v>341</v>
      </c>
      <c r="Q93" s="8">
        <v>0</v>
      </c>
      <c r="R93" s="8">
        <v>2</v>
      </c>
      <c r="S93" s="8">
        <v>2</v>
      </c>
    </row>
    <row r="94" spans="1:19">
      <c r="A94" s="8" t="s">
        <v>5001</v>
      </c>
      <c r="B94" s="8" t="s">
        <v>5353</v>
      </c>
      <c r="C94" s="8" t="s">
        <v>575</v>
      </c>
      <c r="D94" s="8">
        <v>4066</v>
      </c>
      <c r="E94" s="8" t="s">
        <v>5296</v>
      </c>
      <c r="F94" s="8">
        <v>495</v>
      </c>
      <c r="G94" s="8">
        <v>0</v>
      </c>
      <c r="H94" s="8">
        <v>1</v>
      </c>
      <c r="I94" s="8">
        <v>0</v>
      </c>
      <c r="K94" s="8" t="s">
        <v>5000</v>
      </c>
      <c r="L94" s="8" t="s">
        <v>5135</v>
      </c>
      <c r="M94" s="8" t="s">
        <v>606</v>
      </c>
      <c r="N94" s="8">
        <v>4067</v>
      </c>
      <c r="O94" s="8" t="s">
        <v>5049</v>
      </c>
      <c r="P94" s="8">
        <v>203</v>
      </c>
      <c r="Q94" s="8">
        <v>1</v>
      </c>
      <c r="R94" s="8">
        <v>2</v>
      </c>
      <c r="S94" s="8">
        <v>2</v>
      </c>
    </row>
    <row r="95" spans="1:19">
      <c r="A95" s="8" t="s">
        <v>5001</v>
      </c>
      <c r="B95" s="8" t="s">
        <v>5354</v>
      </c>
      <c r="C95" s="8" t="s">
        <v>575</v>
      </c>
      <c r="D95" s="8">
        <v>4066</v>
      </c>
      <c r="E95" s="8" t="s">
        <v>5040</v>
      </c>
      <c r="F95" s="8">
        <v>421</v>
      </c>
      <c r="G95" s="8">
        <v>1</v>
      </c>
      <c r="H95" s="8">
        <v>1</v>
      </c>
      <c r="I95" s="8">
        <v>1</v>
      </c>
      <c r="K95" s="8" t="s">
        <v>5000</v>
      </c>
      <c r="L95" s="8" t="s">
        <v>5136</v>
      </c>
      <c r="M95" s="8" t="s">
        <v>606</v>
      </c>
      <c r="N95" s="8">
        <v>4067</v>
      </c>
      <c r="O95" s="8" t="s">
        <v>5042</v>
      </c>
      <c r="P95" s="8">
        <v>408</v>
      </c>
      <c r="Q95" s="8">
        <v>0</v>
      </c>
      <c r="R95" s="8">
        <v>2</v>
      </c>
      <c r="S95" s="8">
        <v>0</v>
      </c>
    </row>
    <row r="96" spans="1:19">
      <c r="A96" s="8" t="s">
        <v>5001</v>
      </c>
      <c r="B96" s="8" t="s">
        <v>5355</v>
      </c>
      <c r="C96" s="8" t="s">
        <v>575</v>
      </c>
      <c r="D96" s="8">
        <v>4066</v>
      </c>
      <c r="E96" s="8" t="s">
        <v>5049</v>
      </c>
      <c r="F96" s="8">
        <v>128</v>
      </c>
      <c r="G96" s="8">
        <v>1</v>
      </c>
      <c r="H96" s="8">
        <v>1</v>
      </c>
      <c r="I96" s="8">
        <v>0</v>
      </c>
      <c r="K96" s="8" t="s">
        <v>5000</v>
      </c>
      <c r="L96" s="8" t="s">
        <v>5137</v>
      </c>
      <c r="M96" s="8" t="s">
        <v>606</v>
      </c>
      <c r="N96" s="8">
        <v>4067</v>
      </c>
      <c r="O96" s="8" t="s">
        <v>5042</v>
      </c>
      <c r="P96" s="8">
        <v>467</v>
      </c>
      <c r="Q96" s="8">
        <v>1</v>
      </c>
      <c r="R96" s="8">
        <v>2</v>
      </c>
      <c r="S96" s="8">
        <v>2</v>
      </c>
    </row>
    <row r="97" spans="1:19">
      <c r="A97" s="8" t="s">
        <v>5001</v>
      </c>
      <c r="B97" s="8" t="s">
        <v>5356</v>
      </c>
      <c r="C97" s="8" t="s">
        <v>575</v>
      </c>
      <c r="D97" s="8">
        <v>4066</v>
      </c>
      <c r="E97" s="8" t="s">
        <v>5052</v>
      </c>
      <c r="F97" s="8">
        <v>463</v>
      </c>
      <c r="G97" s="8">
        <v>3</v>
      </c>
      <c r="H97" s="8">
        <v>1</v>
      </c>
      <c r="I97" s="8">
        <v>1</v>
      </c>
      <c r="K97" s="8" t="s">
        <v>5000</v>
      </c>
      <c r="L97" s="8" t="s">
        <v>5138</v>
      </c>
      <c r="M97" s="8" t="s">
        <v>606</v>
      </c>
      <c r="N97" s="8">
        <v>4067</v>
      </c>
      <c r="O97" s="8" t="s">
        <v>5042</v>
      </c>
      <c r="P97" s="8">
        <v>212</v>
      </c>
      <c r="Q97" s="8">
        <v>3</v>
      </c>
      <c r="R97" s="8">
        <v>1</v>
      </c>
      <c r="S97" s="8">
        <v>1</v>
      </c>
    </row>
    <row r="98" spans="1:19">
      <c r="A98" s="8" t="s">
        <v>5001</v>
      </c>
      <c r="B98" s="8" t="s">
        <v>5357</v>
      </c>
      <c r="C98" s="8" t="s">
        <v>575</v>
      </c>
      <c r="D98" s="8">
        <v>4066</v>
      </c>
      <c r="E98" s="8" t="s">
        <v>5042</v>
      </c>
      <c r="F98" s="8">
        <v>467</v>
      </c>
      <c r="G98" s="8">
        <v>0</v>
      </c>
      <c r="H98" s="8">
        <v>1</v>
      </c>
      <c r="I98" s="8">
        <v>1</v>
      </c>
      <c r="K98" s="8" t="s">
        <v>5000</v>
      </c>
      <c r="L98" s="8" t="s">
        <v>5139</v>
      </c>
      <c r="M98" s="8" t="s">
        <v>606</v>
      </c>
      <c r="N98" s="8">
        <v>4067</v>
      </c>
      <c r="O98" s="8" t="s">
        <v>5042</v>
      </c>
      <c r="P98" s="8">
        <v>388</v>
      </c>
      <c r="Q98" s="8">
        <v>2</v>
      </c>
      <c r="R98" s="8">
        <v>1</v>
      </c>
      <c r="S98" s="8">
        <v>1</v>
      </c>
    </row>
    <row r="99" spans="1:19">
      <c r="A99" s="8" t="s">
        <v>5001</v>
      </c>
      <c r="B99" s="8" t="s">
        <v>5358</v>
      </c>
      <c r="C99" s="8" t="s">
        <v>575</v>
      </c>
      <c r="D99" s="8">
        <v>4066</v>
      </c>
      <c r="E99" s="8" t="s">
        <v>5040</v>
      </c>
      <c r="F99" s="8">
        <v>141</v>
      </c>
      <c r="G99" s="8">
        <v>2</v>
      </c>
      <c r="H99" s="8">
        <v>2</v>
      </c>
      <c r="I99" s="8">
        <v>0</v>
      </c>
      <c r="K99" s="8" t="s">
        <v>5000</v>
      </c>
      <c r="L99" s="8" t="s">
        <v>5140</v>
      </c>
      <c r="M99" s="8" t="s">
        <v>606</v>
      </c>
      <c r="N99" s="8">
        <v>4067</v>
      </c>
      <c r="O99" s="8" t="s">
        <v>5042</v>
      </c>
      <c r="P99" s="8">
        <v>490</v>
      </c>
      <c r="Q99" s="8">
        <v>0</v>
      </c>
      <c r="R99" s="8">
        <v>3</v>
      </c>
      <c r="S99" s="8">
        <v>1</v>
      </c>
    </row>
    <row r="100" spans="1:19">
      <c r="A100" s="8" t="s">
        <v>5001</v>
      </c>
      <c r="B100" s="8" t="s">
        <v>5359</v>
      </c>
      <c r="C100" s="8" t="s">
        <v>575</v>
      </c>
      <c r="D100" s="8">
        <v>4066</v>
      </c>
      <c r="E100" s="8" t="s">
        <v>5040</v>
      </c>
      <c r="F100" s="8">
        <v>329</v>
      </c>
      <c r="G100" s="8">
        <v>2</v>
      </c>
      <c r="H100" s="8">
        <v>1</v>
      </c>
      <c r="I100" s="8">
        <v>0</v>
      </c>
      <c r="K100" s="8" t="s">
        <v>5000</v>
      </c>
      <c r="L100" s="8" t="s">
        <v>5141</v>
      </c>
      <c r="M100" s="8" t="s">
        <v>606</v>
      </c>
      <c r="N100" s="8">
        <v>4067</v>
      </c>
      <c r="O100" s="8" t="s">
        <v>5040</v>
      </c>
      <c r="P100" s="8">
        <v>438</v>
      </c>
      <c r="Q100" s="8">
        <v>2</v>
      </c>
      <c r="R100" s="8">
        <v>1</v>
      </c>
      <c r="S100" s="8">
        <v>1</v>
      </c>
    </row>
    <row r="101" spans="1:19">
      <c r="A101" s="8" t="s">
        <v>5001</v>
      </c>
      <c r="B101" s="8" t="s">
        <v>5360</v>
      </c>
      <c r="C101" s="8" t="s">
        <v>575</v>
      </c>
      <c r="D101" s="8">
        <v>4066</v>
      </c>
      <c r="E101" s="8" t="s">
        <v>5040</v>
      </c>
      <c r="F101" s="8">
        <v>398</v>
      </c>
      <c r="G101" s="8">
        <v>2</v>
      </c>
      <c r="H101" s="8">
        <v>2</v>
      </c>
      <c r="I101" s="8">
        <v>0</v>
      </c>
      <c r="K101" s="8" t="s">
        <v>5000</v>
      </c>
      <c r="L101" s="8" t="s">
        <v>5142</v>
      </c>
      <c r="M101" s="8" t="s">
        <v>606</v>
      </c>
      <c r="N101" s="8">
        <v>4067</v>
      </c>
      <c r="O101" s="8" t="s">
        <v>5040</v>
      </c>
      <c r="P101" s="8">
        <v>430</v>
      </c>
      <c r="Q101" s="8">
        <v>1</v>
      </c>
      <c r="R101" s="8">
        <v>1</v>
      </c>
      <c r="S101" s="8">
        <v>1</v>
      </c>
    </row>
    <row r="102" spans="1:19">
      <c r="A102" s="8" t="s">
        <v>5001</v>
      </c>
      <c r="B102" s="8" t="s">
        <v>5361</v>
      </c>
      <c r="C102" s="8" t="s">
        <v>575</v>
      </c>
      <c r="D102" s="8">
        <v>4066</v>
      </c>
      <c r="E102" s="8" t="s">
        <v>5040</v>
      </c>
      <c r="F102" s="8">
        <v>436</v>
      </c>
      <c r="G102" s="8">
        <v>3</v>
      </c>
      <c r="H102" s="8">
        <v>1</v>
      </c>
      <c r="I102" s="8">
        <v>1</v>
      </c>
      <c r="K102" s="8" t="s">
        <v>5000</v>
      </c>
      <c r="L102" s="8" t="s">
        <v>5143</v>
      </c>
      <c r="M102" s="8" t="s">
        <v>606</v>
      </c>
      <c r="N102" s="8">
        <v>4067</v>
      </c>
      <c r="O102" s="8" t="s">
        <v>5042</v>
      </c>
      <c r="P102" s="8">
        <v>649</v>
      </c>
      <c r="Q102" s="8">
        <v>1</v>
      </c>
      <c r="R102" s="8">
        <v>3</v>
      </c>
      <c r="S102" s="8">
        <v>0</v>
      </c>
    </row>
    <row r="103" spans="1:19">
      <c r="A103" s="8" t="s">
        <v>5001</v>
      </c>
      <c r="B103" s="8" t="s">
        <v>5362</v>
      </c>
      <c r="C103" s="8" t="s">
        <v>575</v>
      </c>
      <c r="D103" s="8">
        <v>4066</v>
      </c>
      <c r="E103" s="8" t="s">
        <v>5040</v>
      </c>
      <c r="F103" s="8">
        <v>391</v>
      </c>
      <c r="G103" s="8">
        <v>2</v>
      </c>
      <c r="H103" s="8">
        <v>1</v>
      </c>
      <c r="I103" s="8">
        <v>1</v>
      </c>
      <c r="K103" s="8" t="s">
        <v>5000</v>
      </c>
      <c r="L103" s="8" t="s">
        <v>5144</v>
      </c>
      <c r="M103" s="8" t="s">
        <v>606</v>
      </c>
      <c r="N103" s="8">
        <v>4067</v>
      </c>
      <c r="O103" s="8" t="s">
        <v>5042</v>
      </c>
      <c r="P103" s="8">
        <v>485</v>
      </c>
      <c r="Q103" s="8">
        <v>1</v>
      </c>
      <c r="R103" s="8">
        <v>2</v>
      </c>
      <c r="S103" s="8">
        <v>0</v>
      </c>
    </row>
    <row r="104" spans="1:19">
      <c r="A104" s="8" t="s">
        <v>5001</v>
      </c>
      <c r="B104" s="8" t="s">
        <v>5363</v>
      </c>
      <c r="C104" s="8" t="s">
        <v>575</v>
      </c>
      <c r="D104" s="8">
        <v>4066</v>
      </c>
      <c r="E104" s="8" t="s">
        <v>5040</v>
      </c>
      <c r="F104" s="8">
        <v>545</v>
      </c>
      <c r="G104" s="8">
        <v>2</v>
      </c>
      <c r="H104" s="8">
        <v>2</v>
      </c>
      <c r="I104" s="8">
        <v>0</v>
      </c>
      <c r="K104" s="8" t="s">
        <v>5000</v>
      </c>
      <c r="L104" s="8" t="s">
        <v>5145</v>
      </c>
      <c r="M104" s="8" t="s">
        <v>606</v>
      </c>
      <c r="N104" s="8">
        <v>4067</v>
      </c>
      <c r="O104" s="8" t="s">
        <v>5040</v>
      </c>
      <c r="P104" s="8">
        <v>505</v>
      </c>
      <c r="Q104" s="8">
        <v>2</v>
      </c>
      <c r="R104" s="8">
        <v>3</v>
      </c>
      <c r="S104" s="8">
        <v>2</v>
      </c>
    </row>
    <row r="105" spans="1:19">
      <c r="A105" s="8" t="s">
        <v>5001</v>
      </c>
      <c r="B105" s="8" t="s">
        <v>5364</v>
      </c>
      <c r="C105" s="8" t="s">
        <v>575</v>
      </c>
      <c r="D105" s="8">
        <v>4066</v>
      </c>
      <c r="E105" s="8" t="s">
        <v>5040</v>
      </c>
      <c r="F105" s="8">
        <v>419</v>
      </c>
      <c r="G105" s="8">
        <v>2</v>
      </c>
      <c r="H105" s="8">
        <v>1</v>
      </c>
      <c r="I105" s="8">
        <v>1</v>
      </c>
      <c r="K105" s="8" t="s">
        <v>5000</v>
      </c>
      <c r="L105" s="8" t="s">
        <v>5146</v>
      </c>
      <c r="M105" s="8" t="s">
        <v>606</v>
      </c>
      <c r="N105" s="8">
        <v>4067</v>
      </c>
      <c r="O105" s="8" t="s">
        <v>5049</v>
      </c>
      <c r="P105" s="8">
        <v>259</v>
      </c>
      <c r="Q105" s="8">
        <v>1</v>
      </c>
      <c r="R105" s="8">
        <v>1</v>
      </c>
      <c r="S105" s="8">
        <v>0</v>
      </c>
    </row>
    <row r="106" spans="1:19">
      <c r="A106" s="8" t="s">
        <v>5001</v>
      </c>
      <c r="B106" s="8" t="s">
        <v>5365</v>
      </c>
      <c r="C106" s="8" t="s">
        <v>575</v>
      </c>
      <c r="D106" s="8">
        <v>4066</v>
      </c>
      <c r="E106" s="8" t="s">
        <v>5040</v>
      </c>
      <c r="F106" s="8">
        <v>327</v>
      </c>
      <c r="G106" s="8">
        <v>2</v>
      </c>
      <c r="H106" s="8">
        <v>2</v>
      </c>
      <c r="I106" s="8">
        <v>0</v>
      </c>
      <c r="K106" s="8" t="s">
        <v>5000</v>
      </c>
      <c r="L106" s="8" t="s">
        <v>5147</v>
      </c>
      <c r="M106" s="8" t="s">
        <v>606</v>
      </c>
      <c r="N106" s="8">
        <v>4067</v>
      </c>
      <c r="O106" s="8" t="s">
        <v>5042</v>
      </c>
      <c r="P106" s="8">
        <v>550</v>
      </c>
      <c r="Q106" s="8">
        <v>1</v>
      </c>
      <c r="R106" s="8">
        <v>2</v>
      </c>
      <c r="S106" s="8">
        <v>0</v>
      </c>
    </row>
    <row r="107" spans="1:19">
      <c r="A107" s="8" t="s">
        <v>5001</v>
      </c>
      <c r="B107" s="8" t="s">
        <v>5366</v>
      </c>
      <c r="C107" s="8" t="s">
        <v>575</v>
      </c>
      <c r="D107" s="8">
        <v>4066</v>
      </c>
      <c r="E107" s="8" t="s">
        <v>5040</v>
      </c>
      <c r="F107" s="8">
        <v>305</v>
      </c>
      <c r="G107" s="8">
        <v>1</v>
      </c>
      <c r="H107" s="8">
        <v>1</v>
      </c>
      <c r="I107" s="8">
        <v>1</v>
      </c>
      <c r="K107" s="8" t="s">
        <v>5000</v>
      </c>
      <c r="L107" s="8" t="s">
        <v>5148</v>
      </c>
      <c r="M107" s="8" t="s">
        <v>606</v>
      </c>
      <c r="N107" s="8">
        <v>4067</v>
      </c>
      <c r="O107" s="8" t="s">
        <v>5040</v>
      </c>
      <c r="P107" s="8">
        <v>434</v>
      </c>
      <c r="Q107" s="8">
        <v>2</v>
      </c>
      <c r="R107" s="8">
        <v>1</v>
      </c>
      <c r="S107" s="8">
        <v>0</v>
      </c>
    </row>
    <row r="108" spans="1:19">
      <c r="A108" s="8" t="s">
        <v>5001</v>
      </c>
      <c r="B108" s="8" t="s">
        <v>5367</v>
      </c>
      <c r="C108" s="8" t="s">
        <v>575</v>
      </c>
      <c r="D108" s="8">
        <v>4066</v>
      </c>
      <c r="E108" s="8" t="s">
        <v>5040</v>
      </c>
      <c r="F108" s="8">
        <v>624</v>
      </c>
      <c r="G108" s="8">
        <v>2</v>
      </c>
      <c r="H108" s="8">
        <v>1</v>
      </c>
      <c r="I108" s="8">
        <v>2</v>
      </c>
      <c r="K108" s="8" t="s">
        <v>5000</v>
      </c>
      <c r="L108" s="8" t="s">
        <v>5149</v>
      </c>
      <c r="M108" s="8" t="s">
        <v>606</v>
      </c>
      <c r="N108" s="8">
        <v>4067</v>
      </c>
      <c r="O108" s="8" t="s">
        <v>5049</v>
      </c>
      <c r="P108" s="8">
        <v>538</v>
      </c>
      <c r="Q108" s="8">
        <v>1</v>
      </c>
      <c r="R108" s="8">
        <v>2</v>
      </c>
      <c r="S108" s="8">
        <v>2</v>
      </c>
    </row>
    <row r="109" spans="1:19">
      <c r="A109" s="8" t="s">
        <v>5001</v>
      </c>
      <c r="B109" s="8" t="s">
        <v>5368</v>
      </c>
      <c r="C109" s="8" t="s">
        <v>575</v>
      </c>
      <c r="D109" s="8">
        <v>4066</v>
      </c>
      <c r="E109" s="8" t="s">
        <v>5042</v>
      </c>
      <c r="F109" s="8">
        <v>392</v>
      </c>
      <c r="G109" s="8">
        <v>0</v>
      </c>
      <c r="H109" s="8">
        <v>1</v>
      </c>
      <c r="I109" s="8">
        <v>1</v>
      </c>
      <c r="K109" s="8" t="s">
        <v>5000</v>
      </c>
      <c r="L109" s="8" t="s">
        <v>5150</v>
      </c>
      <c r="M109" s="8" t="s">
        <v>606</v>
      </c>
      <c r="N109" s="8">
        <v>4067</v>
      </c>
      <c r="O109" s="8" t="s">
        <v>5042</v>
      </c>
      <c r="P109" s="8">
        <v>554</v>
      </c>
      <c r="Q109" s="8">
        <v>1</v>
      </c>
      <c r="R109" s="8">
        <v>1</v>
      </c>
      <c r="S109" s="8">
        <v>2</v>
      </c>
    </row>
    <row r="110" spans="1:19">
      <c r="A110" s="8" t="s">
        <v>5001</v>
      </c>
      <c r="B110" s="8" t="s">
        <v>5369</v>
      </c>
      <c r="C110" s="8" t="s">
        <v>575</v>
      </c>
      <c r="D110" s="8">
        <v>4066</v>
      </c>
      <c r="E110" s="8" t="s">
        <v>5040</v>
      </c>
      <c r="F110" s="8">
        <v>947</v>
      </c>
      <c r="G110" s="8">
        <v>3</v>
      </c>
      <c r="H110" s="8">
        <v>1</v>
      </c>
      <c r="I110" s="8">
        <v>1</v>
      </c>
      <c r="K110" s="8" t="s">
        <v>5000</v>
      </c>
      <c r="L110" s="8" t="s">
        <v>5151</v>
      </c>
      <c r="M110" s="8" t="s">
        <v>606</v>
      </c>
      <c r="N110" s="8">
        <v>4067</v>
      </c>
      <c r="O110" s="8" t="s">
        <v>5052</v>
      </c>
      <c r="P110" s="8">
        <v>252</v>
      </c>
      <c r="Q110" s="8">
        <v>1</v>
      </c>
      <c r="R110" s="8">
        <v>3</v>
      </c>
      <c r="S110" s="8">
        <v>1</v>
      </c>
    </row>
    <row r="111" spans="1:19">
      <c r="A111" s="8" t="s">
        <v>5001</v>
      </c>
      <c r="B111" s="8" t="s">
        <v>5370</v>
      </c>
      <c r="C111" s="8" t="s">
        <v>575</v>
      </c>
      <c r="D111" s="8">
        <v>4066</v>
      </c>
      <c r="E111" s="8" t="s">
        <v>5040</v>
      </c>
      <c r="F111" s="8">
        <v>364</v>
      </c>
      <c r="G111" s="8">
        <v>2</v>
      </c>
      <c r="H111" s="8">
        <v>2</v>
      </c>
      <c r="I111" s="8">
        <v>0</v>
      </c>
      <c r="K111" s="8" t="s">
        <v>5000</v>
      </c>
      <c r="L111" s="8" t="s">
        <v>5152</v>
      </c>
      <c r="M111" s="8" t="s">
        <v>606</v>
      </c>
      <c r="N111" s="8">
        <v>4067</v>
      </c>
      <c r="O111" s="8" t="s">
        <v>5042</v>
      </c>
      <c r="P111" s="8">
        <v>296</v>
      </c>
      <c r="Q111" s="8">
        <v>0</v>
      </c>
      <c r="R111" s="8">
        <v>3</v>
      </c>
      <c r="S111" s="8">
        <v>0</v>
      </c>
    </row>
    <row r="112" spans="1:19">
      <c r="A112" s="8" t="s">
        <v>5001</v>
      </c>
      <c r="B112" s="8" t="s">
        <v>5371</v>
      </c>
      <c r="C112" s="8" t="s">
        <v>575</v>
      </c>
      <c r="D112" s="8">
        <v>4066</v>
      </c>
      <c r="E112" s="8" t="s">
        <v>5040</v>
      </c>
      <c r="F112" s="8">
        <v>316</v>
      </c>
      <c r="G112" s="8">
        <v>2</v>
      </c>
      <c r="H112" s="8">
        <v>2</v>
      </c>
      <c r="I112" s="8">
        <v>0</v>
      </c>
      <c r="K112" s="8" t="s">
        <v>5000</v>
      </c>
      <c r="L112" s="8" t="s">
        <v>5153</v>
      </c>
      <c r="M112" s="8" t="s">
        <v>606</v>
      </c>
      <c r="N112" s="8">
        <v>4067</v>
      </c>
      <c r="O112" s="8" t="s">
        <v>5042</v>
      </c>
      <c r="P112" s="8">
        <v>414</v>
      </c>
      <c r="Q112" s="8">
        <v>0</v>
      </c>
      <c r="R112" s="8">
        <v>3</v>
      </c>
      <c r="S112" s="8">
        <v>0</v>
      </c>
    </row>
    <row r="113" spans="1:19">
      <c r="A113" s="8" t="s">
        <v>5001</v>
      </c>
      <c r="B113" s="8" t="s">
        <v>5372</v>
      </c>
      <c r="C113" s="8" t="s">
        <v>575</v>
      </c>
      <c r="D113" s="8">
        <v>4066</v>
      </c>
      <c r="E113" s="8" t="s">
        <v>5040</v>
      </c>
      <c r="F113" s="8">
        <v>229</v>
      </c>
      <c r="G113" s="8">
        <v>1</v>
      </c>
      <c r="H113" s="8">
        <v>3</v>
      </c>
      <c r="I113" s="8">
        <v>2</v>
      </c>
      <c r="K113" s="8" t="s">
        <v>5000</v>
      </c>
      <c r="L113" s="8" t="s">
        <v>5154</v>
      </c>
      <c r="M113" s="8" t="s">
        <v>606</v>
      </c>
      <c r="N113" s="8">
        <v>4067</v>
      </c>
      <c r="O113" s="8" t="s">
        <v>5042</v>
      </c>
      <c r="P113" s="8">
        <v>202</v>
      </c>
      <c r="Q113" s="8">
        <v>6</v>
      </c>
      <c r="R113" s="8">
        <v>1</v>
      </c>
      <c r="S113" s="8">
        <v>2</v>
      </c>
    </row>
    <row r="114" spans="1:19">
      <c r="A114" s="8" t="s">
        <v>5001</v>
      </c>
      <c r="B114" s="8" t="s">
        <v>5373</v>
      </c>
      <c r="C114" s="8" t="s">
        <v>575</v>
      </c>
      <c r="D114" s="8">
        <v>4066</v>
      </c>
      <c r="E114" s="8" t="s">
        <v>5052</v>
      </c>
      <c r="F114" s="8">
        <v>708</v>
      </c>
      <c r="G114" s="8">
        <v>2</v>
      </c>
      <c r="H114" s="8">
        <v>2</v>
      </c>
      <c r="I114" s="8">
        <v>0</v>
      </c>
      <c r="K114" s="8" t="s">
        <v>5000</v>
      </c>
      <c r="L114" s="8" t="s">
        <v>5155</v>
      </c>
      <c r="M114" s="8" t="s">
        <v>606</v>
      </c>
      <c r="N114" s="8">
        <v>4067</v>
      </c>
      <c r="O114" s="8" t="s">
        <v>5042</v>
      </c>
      <c r="P114" s="8">
        <v>431</v>
      </c>
      <c r="Q114" s="8">
        <v>2</v>
      </c>
      <c r="R114" s="8">
        <v>3</v>
      </c>
      <c r="S114" s="8">
        <v>2</v>
      </c>
    </row>
    <row r="115" spans="1:19">
      <c r="A115" s="8" t="s">
        <v>5001</v>
      </c>
      <c r="B115" s="8" t="s">
        <v>5374</v>
      </c>
      <c r="C115" s="8" t="s">
        <v>575</v>
      </c>
      <c r="D115" s="8">
        <v>4066</v>
      </c>
      <c r="E115" s="8" t="s">
        <v>5040</v>
      </c>
      <c r="F115" s="8">
        <v>519</v>
      </c>
      <c r="G115" s="8">
        <v>2</v>
      </c>
      <c r="H115" s="8">
        <v>3</v>
      </c>
      <c r="I115" s="8">
        <v>2</v>
      </c>
      <c r="K115" s="8" t="s">
        <v>5000</v>
      </c>
      <c r="L115" s="8" t="s">
        <v>5156</v>
      </c>
      <c r="M115" s="8" t="s">
        <v>606</v>
      </c>
      <c r="N115" s="8">
        <v>4067</v>
      </c>
      <c r="O115" s="8" t="s">
        <v>5042</v>
      </c>
      <c r="P115" s="8">
        <v>238</v>
      </c>
      <c r="Q115" s="8">
        <v>0</v>
      </c>
      <c r="R115" s="8">
        <v>1</v>
      </c>
      <c r="S115" s="8">
        <v>0</v>
      </c>
    </row>
    <row r="116" spans="1:19">
      <c r="A116" s="8" t="s">
        <v>5001</v>
      </c>
      <c r="B116" s="8" t="s">
        <v>5375</v>
      </c>
      <c r="C116" s="8" t="s">
        <v>575</v>
      </c>
      <c r="D116" s="8">
        <v>4066</v>
      </c>
      <c r="E116" s="8" t="s">
        <v>5042</v>
      </c>
      <c r="F116" s="8">
        <v>359</v>
      </c>
      <c r="G116" s="8">
        <v>0</v>
      </c>
      <c r="H116" s="8">
        <v>2</v>
      </c>
      <c r="I116" s="8">
        <v>1</v>
      </c>
      <c r="K116" s="8" t="s">
        <v>5000</v>
      </c>
      <c r="L116" s="8" t="s">
        <v>5157</v>
      </c>
      <c r="M116" s="8" t="s">
        <v>606</v>
      </c>
      <c r="N116" s="8">
        <v>4067</v>
      </c>
      <c r="O116" s="8" t="s">
        <v>5040</v>
      </c>
      <c r="P116" s="8">
        <v>866</v>
      </c>
      <c r="Q116" s="8">
        <v>3</v>
      </c>
      <c r="R116" s="8">
        <v>2</v>
      </c>
      <c r="S116" s="8">
        <v>0</v>
      </c>
    </row>
    <row r="117" spans="1:19">
      <c r="A117" s="8" t="s">
        <v>5001</v>
      </c>
      <c r="B117" s="8" t="s">
        <v>5376</v>
      </c>
      <c r="C117" s="8" t="s">
        <v>575</v>
      </c>
      <c r="D117" s="8">
        <v>4066</v>
      </c>
      <c r="E117" s="8" t="s">
        <v>5040</v>
      </c>
      <c r="F117" s="8">
        <v>304</v>
      </c>
      <c r="G117" s="8">
        <v>2</v>
      </c>
      <c r="H117" s="8">
        <v>3</v>
      </c>
      <c r="I117" s="8">
        <v>1</v>
      </c>
      <c r="K117" s="8" t="s">
        <v>5000</v>
      </c>
      <c r="L117" s="8" t="s">
        <v>5158</v>
      </c>
      <c r="M117" s="8" t="s">
        <v>606</v>
      </c>
      <c r="N117" s="8">
        <v>4067</v>
      </c>
      <c r="O117" s="8" t="s">
        <v>5040</v>
      </c>
      <c r="P117" s="8">
        <v>394</v>
      </c>
      <c r="Q117" s="8">
        <v>2</v>
      </c>
      <c r="R117" s="8">
        <v>2</v>
      </c>
      <c r="S117" s="8">
        <v>0</v>
      </c>
    </row>
    <row r="118" spans="1:19">
      <c r="A118" s="8" t="s">
        <v>5001</v>
      </c>
      <c r="B118" s="8" t="s">
        <v>5377</v>
      </c>
      <c r="C118" s="8" t="s">
        <v>575</v>
      </c>
      <c r="D118" s="8">
        <v>4066</v>
      </c>
      <c r="E118" s="8" t="s">
        <v>5040</v>
      </c>
      <c r="F118" s="8">
        <v>407</v>
      </c>
      <c r="G118" s="8">
        <v>2</v>
      </c>
      <c r="H118" s="8">
        <v>2</v>
      </c>
      <c r="I118" s="8">
        <v>2</v>
      </c>
      <c r="K118" s="8" t="s">
        <v>5000</v>
      </c>
      <c r="L118" s="8" t="s">
        <v>5159</v>
      </c>
      <c r="M118" s="8" t="s">
        <v>606</v>
      </c>
      <c r="N118" s="8">
        <v>4067</v>
      </c>
      <c r="O118" s="8" t="s">
        <v>5042</v>
      </c>
      <c r="P118" s="8">
        <v>385</v>
      </c>
      <c r="Q118" s="8">
        <v>4</v>
      </c>
      <c r="R118" s="8">
        <v>1</v>
      </c>
      <c r="S118" s="8">
        <v>2</v>
      </c>
    </row>
    <row r="119" spans="1:19">
      <c r="A119" s="8" t="s">
        <v>5001</v>
      </c>
      <c r="B119" s="8" t="s">
        <v>5378</v>
      </c>
      <c r="C119" s="8" t="s">
        <v>575</v>
      </c>
      <c r="D119" s="8">
        <v>4066</v>
      </c>
      <c r="E119" s="8" t="s">
        <v>5296</v>
      </c>
      <c r="F119" s="8">
        <v>248</v>
      </c>
      <c r="G119" s="8">
        <v>5</v>
      </c>
      <c r="H119" s="8">
        <v>1</v>
      </c>
      <c r="I119" s="8">
        <v>2</v>
      </c>
      <c r="K119" s="8" t="s">
        <v>5000</v>
      </c>
      <c r="L119" s="8" t="s">
        <v>5160</v>
      </c>
      <c r="M119" s="8" t="s">
        <v>606</v>
      </c>
      <c r="N119" s="8">
        <v>4067</v>
      </c>
      <c r="O119" s="8" t="s">
        <v>5040</v>
      </c>
      <c r="P119" s="8">
        <v>881</v>
      </c>
      <c r="Q119" s="8">
        <v>4</v>
      </c>
      <c r="R119" s="8">
        <v>2</v>
      </c>
      <c r="S119" s="8">
        <v>2</v>
      </c>
    </row>
    <row r="120" spans="1:19">
      <c r="A120" s="8" t="s">
        <v>5001</v>
      </c>
      <c r="B120" s="8" t="s">
        <v>5379</v>
      </c>
      <c r="C120" s="8" t="s">
        <v>575</v>
      </c>
      <c r="D120" s="8">
        <v>4066</v>
      </c>
      <c r="E120" s="8" t="s">
        <v>5042</v>
      </c>
      <c r="F120" s="8">
        <v>376</v>
      </c>
      <c r="G120" s="8">
        <v>1</v>
      </c>
      <c r="H120" s="8">
        <v>2</v>
      </c>
      <c r="I120" s="8">
        <v>1</v>
      </c>
      <c r="K120" s="8" t="s">
        <v>5000</v>
      </c>
      <c r="L120" s="8" t="s">
        <v>5161</v>
      </c>
      <c r="M120" s="8" t="s">
        <v>606</v>
      </c>
      <c r="N120" s="8">
        <v>4067</v>
      </c>
      <c r="O120" s="8" t="s">
        <v>5042</v>
      </c>
      <c r="P120" s="8">
        <v>396</v>
      </c>
      <c r="Q120" s="8">
        <v>0</v>
      </c>
      <c r="R120" s="8">
        <v>3</v>
      </c>
      <c r="S120" s="8">
        <v>0</v>
      </c>
    </row>
    <row r="121" spans="1:19">
      <c r="A121" s="8" t="s">
        <v>5001</v>
      </c>
      <c r="B121" s="8" t="s">
        <v>5380</v>
      </c>
      <c r="C121" s="8" t="s">
        <v>575</v>
      </c>
      <c r="D121" s="8">
        <v>4066</v>
      </c>
      <c r="E121" s="8" t="s">
        <v>5042</v>
      </c>
      <c r="F121" s="8">
        <v>366</v>
      </c>
      <c r="G121" s="8">
        <v>1</v>
      </c>
      <c r="H121" s="8">
        <v>2</v>
      </c>
      <c r="I121" s="8">
        <v>2</v>
      </c>
      <c r="K121" s="8" t="s">
        <v>5000</v>
      </c>
      <c r="L121" s="8" t="s">
        <v>5162</v>
      </c>
      <c r="M121" s="8" t="s">
        <v>606</v>
      </c>
      <c r="N121" s="8">
        <v>4067</v>
      </c>
      <c r="O121" s="8" t="s">
        <v>5042</v>
      </c>
      <c r="P121" s="8">
        <v>368</v>
      </c>
      <c r="Q121" s="8">
        <v>1</v>
      </c>
      <c r="R121" s="8">
        <v>1</v>
      </c>
      <c r="S121" s="8">
        <v>0</v>
      </c>
    </row>
    <row r="122" spans="1:19">
      <c r="A122" s="8" t="s">
        <v>5001</v>
      </c>
      <c r="B122" s="8" t="s">
        <v>5381</v>
      </c>
      <c r="C122" s="8" t="s">
        <v>575</v>
      </c>
      <c r="D122" s="8">
        <v>4066</v>
      </c>
      <c r="E122" s="8" t="s">
        <v>5040</v>
      </c>
      <c r="F122" s="8">
        <v>395</v>
      </c>
      <c r="G122" s="8">
        <v>1</v>
      </c>
      <c r="H122" s="8">
        <v>1</v>
      </c>
      <c r="I122" s="8">
        <v>0</v>
      </c>
      <c r="K122" s="8" t="s">
        <v>5000</v>
      </c>
      <c r="L122" s="8" t="s">
        <v>5163</v>
      </c>
      <c r="M122" s="8" t="s">
        <v>606</v>
      </c>
      <c r="N122" s="8">
        <v>4067</v>
      </c>
      <c r="O122" s="8" t="s">
        <v>5040</v>
      </c>
      <c r="P122" s="8">
        <v>794</v>
      </c>
      <c r="Q122" s="8">
        <v>2</v>
      </c>
      <c r="R122" s="8">
        <v>1</v>
      </c>
      <c r="S122" s="8">
        <v>2</v>
      </c>
    </row>
    <row r="123" spans="1:19">
      <c r="A123" s="8" t="s">
        <v>5001</v>
      </c>
      <c r="B123" s="8" t="s">
        <v>5382</v>
      </c>
      <c r="C123" s="8" t="s">
        <v>575</v>
      </c>
      <c r="D123" s="8">
        <v>4066</v>
      </c>
      <c r="E123" s="8" t="s">
        <v>5040</v>
      </c>
      <c r="F123" s="8">
        <v>369</v>
      </c>
      <c r="G123" s="8">
        <v>2</v>
      </c>
      <c r="H123" s="8">
        <v>3</v>
      </c>
      <c r="I123" s="8">
        <v>1</v>
      </c>
      <c r="K123" s="8" t="s">
        <v>5000</v>
      </c>
      <c r="L123" s="8" t="s">
        <v>5164</v>
      </c>
      <c r="M123" s="8" t="s">
        <v>606</v>
      </c>
      <c r="N123" s="8">
        <v>4067</v>
      </c>
      <c r="O123" s="8" t="s">
        <v>5040</v>
      </c>
      <c r="P123" s="8">
        <v>486</v>
      </c>
      <c r="Q123" s="8">
        <v>2</v>
      </c>
      <c r="R123" s="8">
        <v>3</v>
      </c>
      <c r="S123" s="8">
        <v>1</v>
      </c>
    </row>
    <row r="124" spans="1:19">
      <c r="A124" s="8" t="s">
        <v>5001</v>
      </c>
      <c r="B124" s="8" t="s">
        <v>5383</v>
      </c>
      <c r="C124" s="8" t="s">
        <v>575</v>
      </c>
      <c r="D124" s="8">
        <v>4066</v>
      </c>
      <c r="E124" s="8" t="s">
        <v>5049</v>
      </c>
      <c r="F124" s="8">
        <v>375</v>
      </c>
      <c r="G124" s="8">
        <v>1</v>
      </c>
      <c r="H124" s="8">
        <v>3</v>
      </c>
      <c r="I124" s="8">
        <v>0</v>
      </c>
      <c r="K124" s="8" t="s">
        <v>5000</v>
      </c>
      <c r="L124" s="8" t="s">
        <v>5165</v>
      </c>
      <c r="M124" s="8" t="s">
        <v>606</v>
      </c>
      <c r="N124" s="8">
        <v>4067</v>
      </c>
      <c r="O124" s="8" t="s">
        <v>5040</v>
      </c>
      <c r="P124" s="8">
        <v>597</v>
      </c>
      <c r="Q124" s="8">
        <v>2</v>
      </c>
      <c r="R124" s="8">
        <v>3</v>
      </c>
      <c r="S124" s="8">
        <v>2</v>
      </c>
    </row>
    <row r="125" spans="1:19">
      <c r="A125" s="8" t="s">
        <v>5001</v>
      </c>
      <c r="B125" s="8" t="s">
        <v>5384</v>
      </c>
      <c r="C125" s="8" t="s">
        <v>575</v>
      </c>
      <c r="D125" s="8">
        <v>4066</v>
      </c>
      <c r="E125" s="8" t="s">
        <v>5040</v>
      </c>
      <c r="F125" s="8">
        <v>517</v>
      </c>
      <c r="G125" s="8">
        <v>2</v>
      </c>
      <c r="H125" s="8">
        <v>3</v>
      </c>
      <c r="I125" s="8">
        <v>2</v>
      </c>
      <c r="K125" s="8" t="s">
        <v>5000</v>
      </c>
      <c r="L125" s="8" t="s">
        <v>5166</v>
      </c>
      <c r="M125" s="8" t="s">
        <v>606</v>
      </c>
      <c r="N125" s="8">
        <v>4067</v>
      </c>
      <c r="O125" s="8" t="s">
        <v>5042</v>
      </c>
      <c r="P125" s="8">
        <v>467</v>
      </c>
      <c r="Q125" s="8">
        <v>1</v>
      </c>
      <c r="R125" s="8">
        <v>2</v>
      </c>
      <c r="S125" s="8">
        <v>1</v>
      </c>
    </row>
    <row r="126" spans="1:19">
      <c r="A126" s="8" t="s">
        <v>5001</v>
      </c>
      <c r="B126" s="8" t="s">
        <v>5385</v>
      </c>
      <c r="C126" s="8" t="s">
        <v>575</v>
      </c>
      <c r="D126" s="8">
        <v>4066</v>
      </c>
      <c r="E126" s="8" t="s">
        <v>5040</v>
      </c>
      <c r="F126" s="8">
        <v>414</v>
      </c>
      <c r="G126" s="8">
        <v>0</v>
      </c>
      <c r="H126" s="8">
        <v>1</v>
      </c>
      <c r="I126" s="8">
        <v>2</v>
      </c>
      <c r="K126" s="8" t="s">
        <v>5000</v>
      </c>
      <c r="L126" s="8" t="s">
        <v>5167</v>
      </c>
      <c r="M126" s="8" t="s">
        <v>606</v>
      </c>
      <c r="N126" s="8">
        <v>4067</v>
      </c>
      <c r="O126" s="8" t="s">
        <v>5042</v>
      </c>
      <c r="P126" s="8">
        <v>514</v>
      </c>
      <c r="Q126" s="8">
        <v>1</v>
      </c>
      <c r="R126" s="8">
        <v>3</v>
      </c>
      <c r="S126" s="8">
        <v>0</v>
      </c>
    </row>
    <row r="127" spans="1:19">
      <c r="A127" s="8" t="s">
        <v>5001</v>
      </c>
      <c r="B127" s="8" t="s">
        <v>5386</v>
      </c>
      <c r="C127" s="8" t="s">
        <v>575</v>
      </c>
      <c r="D127" s="8">
        <v>4066</v>
      </c>
      <c r="E127" s="8" t="s">
        <v>5040</v>
      </c>
      <c r="F127" s="8">
        <v>370</v>
      </c>
      <c r="G127" s="8">
        <v>2</v>
      </c>
      <c r="H127" s="8">
        <v>2</v>
      </c>
      <c r="I127" s="8">
        <v>2</v>
      </c>
      <c r="K127" s="8" t="s">
        <v>5000</v>
      </c>
      <c r="L127" s="8" t="s">
        <v>5168</v>
      </c>
      <c r="M127" s="8" t="s">
        <v>606</v>
      </c>
      <c r="N127" s="8">
        <v>4067</v>
      </c>
      <c r="O127" s="8" t="s">
        <v>5042</v>
      </c>
      <c r="P127" s="8">
        <v>473</v>
      </c>
      <c r="Q127" s="8">
        <v>1</v>
      </c>
      <c r="R127" s="8">
        <v>3</v>
      </c>
      <c r="S127" s="8">
        <v>2</v>
      </c>
    </row>
    <row r="128" spans="1:19">
      <c r="A128" s="8" t="s">
        <v>5001</v>
      </c>
      <c r="B128" s="8" t="s">
        <v>5387</v>
      </c>
      <c r="C128" s="8" t="s">
        <v>575</v>
      </c>
      <c r="D128" s="8">
        <v>4066</v>
      </c>
      <c r="E128" s="8" t="s">
        <v>5042</v>
      </c>
      <c r="F128" s="8">
        <v>388</v>
      </c>
      <c r="G128" s="8">
        <v>1</v>
      </c>
      <c r="H128" s="8">
        <v>2</v>
      </c>
      <c r="I128" s="8">
        <v>0</v>
      </c>
      <c r="K128" s="8" t="s">
        <v>5000</v>
      </c>
      <c r="L128" s="8" t="s">
        <v>5169</v>
      </c>
      <c r="M128" s="8" t="s">
        <v>606</v>
      </c>
      <c r="N128" s="8">
        <v>4067</v>
      </c>
      <c r="O128" s="8" t="s">
        <v>5042</v>
      </c>
      <c r="P128" s="8">
        <v>229</v>
      </c>
      <c r="Q128" s="8">
        <v>5</v>
      </c>
      <c r="R128" s="8">
        <v>1</v>
      </c>
      <c r="S128" s="8">
        <v>0</v>
      </c>
    </row>
    <row r="129" spans="1:19">
      <c r="A129" s="8" t="s">
        <v>5001</v>
      </c>
      <c r="B129" s="8" t="s">
        <v>5388</v>
      </c>
      <c r="C129" s="8" t="s">
        <v>575</v>
      </c>
      <c r="D129" s="8">
        <v>4066</v>
      </c>
      <c r="E129" s="8" t="s">
        <v>5042</v>
      </c>
      <c r="F129" s="8">
        <v>379</v>
      </c>
      <c r="G129" s="8">
        <v>0</v>
      </c>
      <c r="H129" s="8">
        <v>1</v>
      </c>
      <c r="I129" s="8">
        <v>0</v>
      </c>
      <c r="K129" s="8" t="s">
        <v>5000</v>
      </c>
      <c r="L129" s="8" t="s">
        <v>5170</v>
      </c>
      <c r="M129" s="8" t="s">
        <v>606</v>
      </c>
      <c r="N129" s="8">
        <v>4067</v>
      </c>
      <c r="O129" s="8" t="s">
        <v>5040</v>
      </c>
      <c r="P129" s="8">
        <v>481</v>
      </c>
      <c r="Q129" s="8">
        <v>2</v>
      </c>
      <c r="R129" s="8">
        <v>2</v>
      </c>
      <c r="S129" s="8">
        <v>0</v>
      </c>
    </row>
    <row r="130" spans="1:19">
      <c r="A130" s="8" t="s">
        <v>5001</v>
      </c>
      <c r="B130" s="8" t="s">
        <v>5389</v>
      </c>
      <c r="C130" s="8" t="s">
        <v>575</v>
      </c>
      <c r="D130" s="8">
        <v>4066</v>
      </c>
      <c r="E130" s="8" t="s">
        <v>5040</v>
      </c>
      <c r="F130" s="8">
        <v>317</v>
      </c>
      <c r="G130" s="8">
        <v>1</v>
      </c>
      <c r="H130" s="8">
        <v>2</v>
      </c>
      <c r="I130" s="8">
        <v>1</v>
      </c>
      <c r="K130" s="8" t="s">
        <v>5000</v>
      </c>
      <c r="L130" s="8" t="s">
        <v>5171</v>
      </c>
      <c r="M130" s="8" t="s">
        <v>606</v>
      </c>
      <c r="N130" s="8">
        <v>4067</v>
      </c>
      <c r="O130" s="8" t="s">
        <v>5042</v>
      </c>
      <c r="P130" s="8">
        <v>200</v>
      </c>
      <c r="Q130" s="8">
        <v>0</v>
      </c>
      <c r="R130" s="8">
        <v>3</v>
      </c>
      <c r="S130" s="8">
        <v>2</v>
      </c>
    </row>
    <row r="131" spans="1:19">
      <c r="A131" s="8" t="s">
        <v>5001</v>
      </c>
      <c r="B131" s="8" t="s">
        <v>5390</v>
      </c>
      <c r="C131" s="8" t="s">
        <v>575</v>
      </c>
      <c r="D131" s="8">
        <v>4066</v>
      </c>
      <c r="E131" s="8" t="s">
        <v>5052</v>
      </c>
      <c r="F131" s="8">
        <v>950</v>
      </c>
      <c r="G131" s="8">
        <v>5</v>
      </c>
      <c r="H131" s="8">
        <v>1</v>
      </c>
      <c r="I131" s="8">
        <v>1</v>
      </c>
      <c r="K131" s="8" t="s">
        <v>5000</v>
      </c>
      <c r="L131" s="8" t="s">
        <v>5172</v>
      </c>
      <c r="M131" s="8" t="s">
        <v>606</v>
      </c>
      <c r="N131" s="8">
        <v>4067</v>
      </c>
      <c r="O131" s="8" t="s">
        <v>5042</v>
      </c>
      <c r="P131" s="8">
        <v>397</v>
      </c>
      <c r="Q131" s="8">
        <v>0</v>
      </c>
      <c r="R131" s="8">
        <v>1</v>
      </c>
      <c r="S131" s="8">
        <v>1</v>
      </c>
    </row>
    <row r="132" spans="1:19">
      <c r="A132" s="8" t="s">
        <v>5001</v>
      </c>
      <c r="B132" s="8" t="s">
        <v>5391</v>
      </c>
      <c r="C132" s="8" t="s">
        <v>575</v>
      </c>
      <c r="D132" s="8">
        <v>4066</v>
      </c>
      <c r="E132" s="8" t="s">
        <v>5052</v>
      </c>
      <c r="F132" s="8">
        <v>749</v>
      </c>
      <c r="G132" s="8">
        <v>4</v>
      </c>
      <c r="H132" s="8">
        <v>2</v>
      </c>
      <c r="I132" s="8">
        <v>0</v>
      </c>
      <c r="K132" s="8" t="s">
        <v>5000</v>
      </c>
      <c r="L132" s="8" t="s">
        <v>5173</v>
      </c>
      <c r="M132" s="8" t="s">
        <v>606</v>
      </c>
      <c r="N132" s="8">
        <v>4067</v>
      </c>
      <c r="O132" s="8" t="s">
        <v>5042</v>
      </c>
      <c r="P132" s="8">
        <v>452</v>
      </c>
      <c r="Q132" s="8">
        <v>0</v>
      </c>
      <c r="R132" s="8">
        <v>1</v>
      </c>
      <c r="S132" s="8">
        <v>0</v>
      </c>
    </row>
    <row r="133" spans="1:19">
      <c r="A133" s="8" t="s">
        <v>5001</v>
      </c>
      <c r="B133" s="8" t="s">
        <v>5392</v>
      </c>
      <c r="C133" s="8" t="s">
        <v>575</v>
      </c>
      <c r="D133" s="8">
        <v>4066</v>
      </c>
      <c r="E133" s="8" t="s">
        <v>5052</v>
      </c>
      <c r="F133" s="8">
        <v>515</v>
      </c>
      <c r="G133" s="8">
        <v>4</v>
      </c>
      <c r="H133" s="8">
        <v>1</v>
      </c>
      <c r="I133" s="8">
        <v>1</v>
      </c>
      <c r="K133" s="8" t="s">
        <v>5000</v>
      </c>
      <c r="L133" s="8" t="s">
        <v>5174</v>
      </c>
      <c r="M133" s="8" t="s">
        <v>606</v>
      </c>
      <c r="N133" s="8">
        <v>4067</v>
      </c>
      <c r="O133" s="8" t="s">
        <v>5042</v>
      </c>
      <c r="P133" s="8">
        <v>503</v>
      </c>
      <c r="Q133" s="8">
        <v>1</v>
      </c>
      <c r="R133" s="8">
        <v>1</v>
      </c>
      <c r="S133" s="8">
        <v>0</v>
      </c>
    </row>
    <row r="134" spans="1:19">
      <c r="A134" s="8" t="s">
        <v>5001</v>
      </c>
      <c r="B134" s="8" t="s">
        <v>5393</v>
      </c>
      <c r="C134" s="8" t="s">
        <v>575</v>
      </c>
      <c r="D134" s="8">
        <v>4066</v>
      </c>
      <c r="E134" s="8" t="s">
        <v>5052</v>
      </c>
      <c r="F134" s="8">
        <v>197</v>
      </c>
      <c r="G134" s="8">
        <v>5</v>
      </c>
      <c r="H134" s="8">
        <v>1</v>
      </c>
      <c r="I134" s="8">
        <v>1</v>
      </c>
      <c r="K134" s="8" t="s">
        <v>5000</v>
      </c>
      <c r="L134" s="8" t="s">
        <v>5175</v>
      </c>
      <c r="M134" s="8" t="s">
        <v>606</v>
      </c>
      <c r="N134" s="8">
        <v>4067</v>
      </c>
      <c r="O134" s="8" t="s">
        <v>5040</v>
      </c>
      <c r="P134" s="8">
        <v>418</v>
      </c>
      <c r="Q134" s="8">
        <v>2</v>
      </c>
      <c r="R134" s="8">
        <v>1</v>
      </c>
      <c r="S134" s="8">
        <v>2</v>
      </c>
    </row>
    <row r="135" spans="1:19">
      <c r="A135" s="8" t="s">
        <v>5001</v>
      </c>
      <c r="B135" s="8" t="s">
        <v>5394</v>
      </c>
      <c r="C135" s="8" t="s">
        <v>575</v>
      </c>
      <c r="D135" s="8">
        <v>4066</v>
      </c>
      <c r="E135" s="8" t="s">
        <v>5042</v>
      </c>
      <c r="F135" s="8">
        <v>225</v>
      </c>
      <c r="G135" s="8">
        <v>0</v>
      </c>
      <c r="H135" s="8">
        <v>3</v>
      </c>
      <c r="I135" s="8">
        <v>0</v>
      </c>
      <c r="K135" s="8" t="s">
        <v>5000</v>
      </c>
      <c r="L135" s="8" t="s">
        <v>5176</v>
      </c>
      <c r="M135" s="8" t="s">
        <v>606</v>
      </c>
      <c r="N135" s="8">
        <v>4067</v>
      </c>
      <c r="O135" s="8" t="s">
        <v>5040</v>
      </c>
      <c r="P135" s="8">
        <v>226</v>
      </c>
      <c r="Q135" s="8">
        <v>2</v>
      </c>
      <c r="R135" s="8">
        <v>2</v>
      </c>
      <c r="S135" s="8">
        <v>0</v>
      </c>
    </row>
    <row r="136" spans="1:19">
      <c r="A136" s="8" t="s">
        <v>5001</v>
      </c>
      <c r="B136" s="8" t="s">
        <v>5395</v>
      </c>
      <c r="C136" s="8" t="s">
        <v>575</v>
      </c>
      <c r="D136" s="8">
        <v>4066</v>
      </c>
      <c r="E136" s="8" t="s">
        <v>5040</v>
      </c>
      <c r="F136" s="8">
        <v>227</v>
      </c>
      <c r="G136" s="8">
        <v>1</v>
      </c>
      <c r="H136" s="8">
        <v>1</v>
      </c>
      <c r="I136" s="8">
        <v>2</v>
      </c>
      <c r="K136" s="8" t="s">
        <v>5000</v>
      </c>
      <c r="L136" s="8" t="s">
        <v>5177</v>
      </c>
      <c r="M136" s="8" t="s">
        <v>606</v>
      </c>
      <c r="N136" s="8">
        <v>4067</v>
      </c>
      <c r="O136" s="8" t="s">
        <v>5042</v>
      </c>
      <c r="P136" s="8">
        <v>311</v>
      </c>
      <c r="Q136" s="8">
        <v>0</v>
      </c>
      <c r="R136" s="8">
        <v>2</v>
      </c>
      <c r="S136" s="8">
        <v>2</v>
      </c>
    </row>
    <row r="137" spans="1:19">
      <c r="A137" s="8" t="s">
        <v>5001</v>
      </c>
      <c r="B137" s="8" t="s">
        <v>5396</v>
      </c>
      <c r="C137" s="8" t="s">
        <v>575</v>
      </c>
      <c r="D137" s="8">
        <v>4066</v>
      </c>
      <c r="E137" s="8" t="s">
        <v>5040</v>
      </c>
      <c r="F137" s="8">
        <v>431</v>
      </c>
      <c r="G137" s="8">
        <v>2</v>
      </c>
      <c r="H137" s="8">
        <v>2</v>
      </c>
      <c r="I137" s="8">
        <v>1</v>
      </c>
      <c r="K137" s="8" t="s">
        <v>5000</v>
      </c>
      <c r="L137" s="8" t="s">
        <v>5178</v>
      </c>
      <c r="M137" s="8" t="s">
        <v>606</v>
      </c>
      <c r="N137" s="8">
        <v>4067</v>
      </c>
      <c r="O137" s="8" t="s">
        <v>5042</v>
      </c>
      <c r="P137" s="8">
        <v>453</v>
      </c>
      <c r="Q137" s="8">
        <v>2</v>
      </c>
      <c r="R137" s="8">
        <v>1</v>
      </c>
      <c r="S137" s="8">
        <v>2</v>
      </c>
    </row>
    <row r="138" spans="1:19">
      <c r="A138" s="8" t="s">
        <v>5001</v>
      </c>
      <c r="B138" s="8" t="s">
        <v>5397</v>
      </c>
      <c r="C138" s="8" t="s">
        <v>575</v>
      </c>
      <c r="D138" s="8">
        <v>4066</v>
      </c>
      <c r="E138" s="8" t="s">
        <v>5040</v>
      </c>
      <c r="F138" s="8">
        <v>429</v>
      </c>
      <c r="G138" s="8">
        <v>2</v>
      </c>
      <c r="H138" s="8">
        <v>1</v>
      </c>
      <c r="I138" s="8">
        <v>0</v>
      </c>
      <c r="K138" s="8" t="s">
        <v>5000</v>
      </c>
      <c r="L138" s="8" t="s">
        <v>5179</v>
      </c>
      <c r="M138" s="8" t="s">
        <v>606</v>
      </c>
      <c r="N138" s="8">
        <v>4067</v>
      </c>
      <c r="O138" s="8" t="s">
        <v>5040</v>
      </c>
      <c r="P138" s="8">
        <v>327</v>
      </c>
      <c r="Q138" s="8">
        <v>1</v>
      </c>
      <c r="R138" s="8">
        <v>2</v>
      </c>
      <c r="S138" s="8">
        <v>2</v>
      </c>
    </row>
    <row r="139" spans="1:19">
      <c r="A139" s="8" t="s">
        <v>5001</v>
      </c>
      <c r="B139" s="8" t="s">
        <v>5398</v>
      </c>
      <c r="C139" s="8" t="s">
        <v>575</v>
      </c>
      <c r="D139" s="8">
        <v>4066</v>
      </c>
      <c r="E139" s="8" t="s">
        <v>5100</v>
      </c>
      <c r="F139" s="8">
        <v>649</v>
      </c>
      <c r="G139" s="8">
        <v>3</v>
      </c>
      <c r="H139" s="8">
        <v>1</v>
      </c>
      <c r="I139" s="8">
        <v>1</v>
      </c>
      <c r="K139" s="8" t="s">
        <v>5000</v>
      </c>
      <c r="L139" s="8" t="s">
        <v>5180</v>
      </c>
      <c r="M139" s="8" t="s">
        <v>606</v>
      </c>
      <c r="N139" s="8">
        <v>4067</v>
      </c>
      <c r="O139" s="8" t="s">
        <v>5040</v>
      </c>
      <c r="P139" s="8">
        <v>351</v>
      </c>
      <c r="Q139" s="8">
        <v>1</v>
      </c>
      <c r="R139" s="8">
        <v>2</v>
      </c>
      <c r="S139" s="8">
        <v>0</v>
      </c>
    </row>
    <row r="140" spans="1:19">
      <c r="A140" s="8" t="s">
        <v>5001</v>
      </c>
      <c r="B140" s="8" t="s">
        <v>5399</v>
      </c>
      <c r="C140" s="8" t="s">
        <v>575</v>
      </c>
      <c r="D140" s="8">
        <v>4066</v>
      </c>
      <c r="E140" s="8" t="s">
        <v>5040</v>
      </c>
      <c r="F140" s="8">
        <v>288</v>
      </c>
      <c r="G140" s="8">
        <v>2</v>
      </c>
      <c r="H140" s="8">
        <v>3</v>
      </c>
      <c r="I140" s="8">
        <v>2</v>
      </c>
      <c r="K140" s="8" t="s">
        <v>5000</v>
      </c>
      <c r="L140" s="8" t="s">
        <v>5181</v>
      </c>
      <c r="M140" s="8" t="s">
        <v>606</v>
      </c>
      <c r="N140" s="8">
        <v>4067</v>
      </c>
      <c r="O140" s="8" t="s">
        <v>5042</v>
      </c>
      <c r="P140" s="8">
        <v>430</v>
      </c>
      <c r="Q140" s="8">
        <v>0</v>
      </c>
      <c r="R140" s="8">
        <v>1</v>
      </c>
      <c r="S140" s="8">
        <v>0</v>
      </c>
    </row>
    <row r="141" spans="1:19">
      <c r="A141" s="8" t="s">
        <v>5001</v>
      </c>
      <c r="B141" s="8" t="s">
        <v>5400</v>
      </c>
      <c r="C141" s="8" t="s">
        <v>575</v>
      </c>
      <c r="D141" s="8">
        <v>4066</v>
      </c>
      <c r="E141" s="8" t="s">
        <v>5052</v>
      </c>
      <c r="F141" s="8">
        <v>543</v>
      </c>
      <c r="G141" s="8">
        <v>3</v>
      </c>
      <c r="H141" s="8">
        <v>1</v>
      </c>
      <c r="I141" s="8">
        <v>2</v>
      </c>
      <c r="K141" s="8" t="s">
        <v>5000</v>
      </c>
      <c r="L141" s="8" t="s">
        <v>5182</v>
      </c>
      <c r="M141" s="8" t="s">
        <v>606</v>
      </c>
      <c r="N141" s="8">
        <v>4067</v>
      </c>
      <c r="O141" s="8" t="s">
        <v>5040</v>
      </c>
      <c r="P141" s="8">
        <v>439</v>
      </c>
      <c r="Q141" s="8">
        <v>2</v>
      </c>
      <c r="R141" s="8">
        <v>1</v>
      </c>
      <c r="S141" s="8">
        <v>0</v>
      </c>
    </row>
    <row r="142" spans="1:19">
      <c r="A142" s="8" t="s">
        <v>5001</v>
      </c>
      <c r="B142" s="8" t="s">
        <v>5401</v>
      </c>
      <c r="C142" s="8" t="s">
        <v>575</v>
      </c>
      <c r="D142" s="8">
        <v>4066</v>
      </c>
      <c r="E142" s="8" t="s">
        <v>5347</v>
      </c>
      <c r="F142" s="8">
        <v>188</v>
      </c>
      <c r="G142" s="8">
        <v>1</v>
      </c>
      <c r="H142" s="8">
        <v>3</v>
      </c>
      <c r="I142" s="8">
        <v>2</v>
      </c>
      <c r="K142" s="8" t="s">
        <v>5000</v>
      </c>
      <c r="L142" s="8" t="s">
        <v>5183</v>
      </c>
      <c r="M142" s="8" t="s">
        <v>606</v>
      </c>
      <c r="N142" s="8">
        <v>4067</v>
      </c>
      <c r="O142" s="8" t="s">
        <v>5040</v>
      </c>
      <c r="P142" s="8">
        <v>689</v>
      </c>
      <c r="Q142" s="8">
        <v>2</v>
      </c>
      <c r="R142" s="8">
        <v>2</v>
      </c>
      <c r="S142" s="8">
        <v>1</v>
      </c>
    </row>
    <row r="143" spans="1:19">
      <c r="A143" s="8" t="s">
        <v>5001</v>
      </c>
      <c r="B143" s="8" t="s">
        <v>5402</v>
      </c>
      <c r="C143" s="8" t="s">
        <v>575</v>
      </c>
      <c r="D143" s="8">
        <v>4066</v>
      </c>
      <c r="E143" s="8" t="s">
        <v>5040</v>
      </c>
      <c r="F143" s="8">
        <v>244</v>
      </c>
      <c r="G143" s="8">
        <v>2</v>
      </c>
      <c r="H143" s="8">
        <v>2</v>
      </c>
      <c r="I143" s="8">
        <v>2</v>
      </c>
      <c r="K143" s="8" t="s">
        <v>5000</v>
      </c>
      <c r="L143" s="8" t="s">
        <v>5184</v>
      </c>
      <c r="M143" s="8" t="s">
        <v>606</v>
      </c>
      <c r="N143" s="8">
        <v>4067</v>
      </c>
      <c r="O143" s="8" t="s">
        <v>5049</v>
      </c>
      <c r="P143" s="8">
        <v>347</v>
      </c>
      <c r="Q143" s="8">
        <v>1</v>
      </c>
      <c r="R143" s="8">
        <v>2</v>
      </c>
      <c r="S143" s="8">
        <v>2</v>
      </c>
    </row>
    <row r="144" spans="1:19">
      <c r="A144" s="8" t="s">
        <v>5001</v>
      </c>
      <c r="B144" s="8" t="s">
        <v>5403</v>
      </c>
      <c r="C144" s="8" t="s">
        <v>575</v>
      </c>
      <c r="D144" s="8">
        <v>4066</v>
      </c>
      <c r="E144" s="8" t="s">
        <v>5049</v>
      </c>
      <c r="F144" s="8">
        <v>399</v>
      </c>
      <c r="G144" s="8">
        <v>0</v>
      </c>
      <c r="H144" s="8">
        <v>2</v>
      </c>
      <c r="I144" s="8">
        <v>0</v>
      </c>
      <c r="K144" s="8" t="s">
        <v>5000</v>
      </c>
      <c r="L144" s="8" t="s">
        <v>5185</v>
      </c>
      <c r="M144" s="8" t="s">
        <v>606</v>
      </c>
      <c r="N144" s="8">
        <v>4067</v>
      </c>
      <c r="O144" s="8" t="s">
        <v>5042</v>
      </c>
      <c r="P144" s="8">
        <v>548</v>
      </c>
      <c r="Q144" s="8">
        <v>0</v>
      </c>
      <c r="R144" s="8">
        <v>1</v>
      </c>
      <c r="S144" s="8">
        <v>2</v>
      </c>
    </row>
    <row r="145" spans="1:19">
      <c r="A145" s="8" t="s">
        <v>5001</v>
      </c>
      <c r="B145" s="8" t="s">
        <v>5404</v>
      </c>
      <c r="C145" s="8" t="s">
        <v>575</v>
      </c>
      <c r="D145" s="8">
        <v>4066</v>
      </c>
      <c r="E145" s="8" t="s">
        <v>5042</v>
      </c>
      <c r="F145" s="8">
        <v>199</v>
      </c>
      <c r="G145" s="8">
        <v>1</v>
      </c>
      <c r="H145" s="8">
        <v>1</v>
      </c>
      <c r="I145" s="8">
        <v>0</v>
      </c>
      <c r="K145" s="8" t="s">
        <v>5000</v>
      </c>
      <c r="L145" s="8" t="s">
        <v>5186</v>
      </c>
      <c r="M145" s="8" t="s">
        <v>606</v>
      </c>
      <c r="N145" s="8">
        <v>4067</v>
      </c>
      <c r="O145" s="8" t="s">
        <v>5042</v>
      </c>
      <c r="P145" s="8">
        <v>388</v>
      </c>
      <c r="Q145" s="8">
        <v>1</v>
      </c>
      <c r="R145" s="8">
        <v>1</v>
      </c>
      <c r="S145" s="8">
        <v>0</v>
      </c>
    </row>
    <row r="146" spans="1:19">
      <c r="A146" s="8" t="s">
        <v>5001</v>
      </c>
      <c r="B146" s="8" t="s">
        <v>5405</v>
      </c>
      <c r="C146" s="8" t="s">
        <v>575</v>
      </c>
      <c r="D146" s="8">
        <v>4066</v>
      </c>
      <c r="E146" s="8" t="s">
        <v>5052</v>
      </c>
      <c r="F146" s="8">
        <v>480</v>
      </c>
      <c r="G146" s="8">
        <v>2</v>
      </c>
      <c r="H146" s="8">
        <v>3</v>
      </c>
      <c r="I146" s="8">
        <v>1</v>
      </c>
      <c r="K146" s="8" t="s">
        <v>5000</v>
      </c>
      <c r="L146" s="8" t="s">
        <v>5187</v>
      </c>
      <c r="M146" s="8" t="s">
        <v>606</v>
      </c>
      <c r="N146" s="8">
        <v>4067</v>
      </c>
      <c r="O146" s="8" t="s">
        <v>5049</v>
      </c>
      <c r="P146" s="8">
        <v>267</v>
      </c>
      <c r="Q146" s="8">
        <v>1</v>
      </c>
      <c r="R146" s="8">
        <v>1</v>
      </c>
      <c r="S146" s="8">
        <v>2</v>
      </c>
    </row>
    <row r="147" spans="1:19">
      <c r="A147" s="8" t="s">
        <v>5001</v>
      </c>
      <c r="B147" s="8" t="s">
        <v>5406</v>
      </c>
      <c r="C147" s="8" t="s">
        <v>575</v>
      </c>
      <c r="D147" s="8">
        <v>4066</v>
      </c>
      <c r="E147" s="8" t="s">
        <v>5040</v>
      </c>
      <c r="F147" s="8">
        <v>195</v>
      </c>
      <c r="G147" s="8">
        <v>1</v>
      </c>
      <c r="H147" s="8">
        <v>2</v>
      </c>
      <c r="I147" s="8">
        <v>1</v>
      </c>
      <c r="K147" s="8" t="s">
        <v>5000</v>
      </c>
      <c r="L147" s="8" t="s">
        <v>5188</v>
      </c>
      <c r="M147" s="8" t="s">
        <v>606</v>
      </c>
      <c r="N147" s="8">
        <v>4067</v>
      </c>
      <c r="O147" s="8" t="s">
        <v>5040</v>
      </c>
      <c r="P147" s="8">
        <v>244</v>
      </c>
      <c r="Q147" s="8">
        <v>1</v>
      </c>
      <c r="R147" s="8">
        <v>2</v>
      </c>
      <c r="S147" s="8">
        <v>0</v>
      </c>
    </row>
    <row r="148" spans="1:19">
      <c r="A148" s="8" t="s">
        <v>5001</v>
      </c>
      <c r="B148" s="8" t="s">
        <v>5407</v>
      </c>
      <c r="C148" s="8" t="s">
        <v>575</v>
      </c>
      <c r="D148" s="8">
        <v>4066</v>
      </c>
      <c r="E148" s="8" t="s">
        <v>5040</v>
      </c>
      <c r="F148" s="8">
        <v>537</v>
      </c>
      <c r="G148" s="8">
        <v>2</v>
      </c>
      <c r="H148" s="8">
        <v>3</v>
      </c>
      <c r="I148" s="8">
        <v>0</v>
      </c>
      <c r="K148" s="8" t="s">
        <v>5000</v>
      </c>
      <c r="L148" s="8" t="s">
        <v>5189</v>
      </c>
      <c r="M148" s="8" t="s">
        <v>606</v>
      </c>
      <c r="N148" s="8">
        <v>4067</v>
      </c>
      <c r="O148" s="8" t="s">
        <v>5040</v>
      </c>
      <c r="P148" s="8">
        <v>437</v>
      </c>
      <c r="Q148" s="8">
        <v>3</v>
      </c>
      <c r="R148" s="8">
        <v>1</v>
      </c>
      <c r="S148" s="8">
        <v>1</v>
      </c>
    </row>
    <row r="149" spans="1:19">
      <c r="A149" s="8" t="s">
        <v>5001</v>
      </c>
      <c r="B149" s="8" t="s">
        <v>5408</v>
      </c>
      <c r="C149" s="8" t="s">
        <v>575</v>
      </c>
      <c r="D149" s="8">
        <v>4066</v>
      </c>
      <c r="E149" s="8" t="s">
        <v>5040</v>
      </c>
      <c r="F149" s="8">
        <v>452</v>
      </c>
      <c r="G149" s="8">
        <v>2</v>
      </c>
      <c r="H149" s="8">
        <v>1</v>
      </c>
      <c r="I149" s="8">
        <v>0</v>
      </c>
      <c r="K149" s="8" t="s">
        <v>5000</v>
      </c>
      <c r="L149" s="8" t="s">
        <v>5190</v>
      </c>
      <c r="M149" s="8" t="s">
        <v>606</v>
      </c>
      <c r="N149" s="8">
        <v>4067</v>
      </c>
      <c r="O149" s="8" t="s">
        <v>5040</v>
      </c>
      <c r="P149" s="8">
        <v>447</v>
      </c>
      <c r="Q149" s="8">
        <v>3</v>
      </c>
      <c r="R149" s="8">
        <v>1</v>
      </c>
      <c r="S149" s="8">
        <v>0</v>
      </c>
    </row>
    <row r="150" spans="1:19">
      <c r="A150" s="8" t="s">
        <v>5001</v>
      </c>
      <c r="B150" s="8" t="s">
        <v>5409</v>
      </c>
      <c r="C150" s="8" t="s">
        <v>575</v>
      </c>
      <c r="D150" s="8">
        <v>4066</v>
      </c>
      <c r="E150" s="8" t="s">
        <v>5049</v>
      </c>
      <c r="F150" s="8">
        <v>336</v>
      </c>
      <c r="G150" s="8">
        <v>0</v>
      </c>
      <c r="H150" s="8">
        <v>3</v>
      </c>
      <c r="I150" s="8">
        <v>0</v>
      </c>
      <c r="K150" s="8" t="s">
        <v>5000</v>
      </c>
      <c r="L150" s="8" t="s">
        <v>5191</v>
      </c>
      <c r="M150" s="8" t="s">
        <v>606</v>
      </c>
      <c r="N150" s="8">
        <v>4067</v>
      </c>
      <c r="O150" s="8" t="s">
        <v>5042</v>
      </c>
      <c r="P150" s="8">
        <v>453</v>
      </c>
      <c r="Q150" s="8">
        <v>0</v>
      </c>
      <c r="R150" s="8">
        <v>2</v>
      </c>
      <c r="S150" s="8">
        <v>1</v>
      </c>
    </row>
    <row r="151" spans="1:19">
      <c r="A151" s="8" t="s">
        <v>5001</v>
      </c>
      <c r="B151" s="8" t="s">
        <v>5410</v>
      </c>
      <c r="C151" s="8" t="s">
        <v>575</v>
      </c>
      <c r="D151" s="8">
        <v>4066</v>
      </c>
      <c r="E151" s="8" t="s">
        <v>5040</v>
      </c>
      <c r="F151" s="8">
        <v>755</v>
      </c>
      <c r="G151" s="8">
        <v>3</v>
      </c>
      <c r="H151" s="8">
        <v>1</v>
      </c>
      <c r="I151" s="8">
        <v>2</v>
      </c>
      <c r="K151" s="8" t="s">
        <v>5000</v>
      </c>
      <c r="L151" s="8" t="s">
        <v>5192</v>
      </c>
      <c r="M151" s="8" t="s">
        <v>606</v>
      </c>
      <c r="N151" s="8">
        <v>4067</v>
      </c>
      <c r="O151" s="8" t="s">
        <v>5042</v>
      </c>
      <c r="P151" s="8">
        <v>569</v>
      </c>
      <c r="Q151" s="8">
        <v>0</v>
      </c>
      <c r="R151" s="8">
        <v>2</v>
      </c>
      <c r="S151" s="8">
        <v>1</v>
      </c>
    </row>
    <row r="152" spans="1:19">
      <c r="A152" s="8" t="s">
        <v>5001</v>
      </c>
      <c r="B152" s="8" t="s">
        <v>5411</v>
      </c>
      <c r="C152" s="8" t="s">
        <v>575</v>
      </c>
      <c r="D152" s="8">
        <v>4066</v>
      </c>
      <c r="E152" s="8" t="s">
        <v>5049</v>
      </c>
      <c r="F152" s="8">
        <v>206</v>
      </c>
      <c r="G152" s="8">
        <v>1</v>
      </c>
      <c r="H152" s="8">
        <v>2</v>
      </c>
      <c r="I152" s="8">
        <v>0</v>
      </c>
      <c r="K152" s="8" t="s">
        <v>5000</v>
      </c>
      <c r="L152" s="8" t="s">
        <v>5193</v>
      </c>
      <c r="M152" s="8" t="s">
        <v>606</v>
      </c>
      <c r="N152" s="8">
        <v>4067</v>
      </c>
      <c r="O152" s="8" t="s">
        <v>5040</v>
      </c>
      <c r="P152" s="8">
        <v>457</v>
      </c>
      <c r="Q152" s="8">
        <v>1</v>
      </c>
      <c r="R152" s="8">
        <v>1</v>
      </c>
      <c r="S152" s="8">
        <v>0</v>
      </c>
    </row>
    <row r="153" spans="1:19">
      <c r="A153" s="8" t="s">
        <v>5001</v>
      </c>
      <c r="B153" s="8" t="s">
        <v>5412</v>
      </c>
      <c r="C153" s="8" t="s">
        <v>575</v>
      </c>
      <c r="D153" s="8">
        <v>4066</v>
      </c>
      <c r="E153" s="8" t="s">
        <v>5052</v>
      </c>
      <c r="F153" s="8">
        <v>554</v>
      </c>
      <c r="G153" s="8">
        <v>2</v>
      </c>
      <c r="H153" s="8">
        <v>1</v>
      </c>
      <c r="I153" s="8">
        <v>0</v>
      </c>
      <c r="K153" s="8" t="s">
        <v>5000</v>
      </c>
      <c r="L153" s="8" t="s">
        <v>5194</v>
      </c>
      <c r="M153" s="8" t="s">
        <v>606</v>
      </c>
      <c r="N153" s="8">
        <v>4067</v>
      </c>
      <c r="O153" s="8" t="s">
        <v>5040</v>
      </c>
      <c r="P153" s="8">
        <v>524</v>
      </c>
      <c r="Q153" s="8">
        <v>1</v>
      </c>
      <c r="R153" s="8">
        <v>2</v>
      </c>
      <c r="S153" s="8">
        <v>0</v>
      </c>
    </row>
    <row r="154" spans="1:19">
      <c r="A154" s="8" t="s">
        <v>5001</v>
      </c>
      <c r="B154" s="8" t="s">
        <v>5413</v>
      </c>
      <c r="C154" s="8" t="s">
        <v>575</v>
      </c>
      <c r="D154" s="8">
        <v>4066</v>
      </c>
      <c r="E154" s="8" t="s">
        <v>5052</v>
      </c>
      <c r="F154" s="8">
        <v>531</v>
      </c>
      <c r="G154" s="8">
        <v>4</v>
      </c>
      <c r="H154" s="8">
        <v>1</v>
      </c>
      <c r="I154" s="8">
        <v>0</v>
      </c>
      <c r="K154" s="8" t="s">
        <v>5000</v>
      </c>
      <c r="L154" s="8" t="s">
        <v>5195</v>
      </c>
      <c r="M154" s="8" t="s">
        <v>606</v>
      </c>
      <c r="N154" s="8">
        <v>4067</v>
      </c>
      <c r="O154" s="8" t="s">
        <v>5040</v>
      </c>
      <c r="P154" s="8">
        <v>268</v>
      </c>
      <c r="Q154" s="8">
        <v>1</v>
      </c>
      <c r="R154" s="8">
        <v>2</v>
      </c>
      <c r="S154" s="8">
        <v>1</v>
      </c>
    </row>
    <row r="155" spans="1:19">
      <c r="A155" s="8" t="s">
        <v>5001</v>
      </c>
      <c r="B155" s="8" t="s">
        <v>5414</v>
      </c>
      <c r="C155" s="8" t="s">
        <v>575</v>
      </c>
      <c r="D155" s="8">
        <v>4066</v>
      </c>
      <c r="E155" s="8" t="s">
        <v>5052</v>
      </c>
      <c r="F155" s="8">
        <v>472</v>
      </c>
      <c r="G155" s="8">
        <v>1</v>
      </c>
      <c r="H155" s="8">
        <v>1</v>
      </c>
      <c r="I155" s="8">
        <v>0</v>
      </c>
      <c r="K155" s="8" t="s">
        <v>5000</v>
      </c>
      <c r="L155" s="8" t="s">
        <v>5196</v>
      </c>
      <c r="M155" s="8" t="s">
        <v>606</v>
      </c>
      <c r="N155" s="8">
        <v>4067</v>
      </c>
      <c r="O155" s="8" t="s">
        <v>5052</v>
      </c>
      <c r="P155" s="8">
        <v>674</v>
      </c>
      <c r="Q155" s="8">
        <v>3</v>
      </c>
      <c r="R155" s="8">
        <v>2</v>
      </c>
      <c r="S155" s="8">
        <v>1</v>
      </c>
    </row>
    <row r="156" spans="1:19">
      <c r="A156" s="8" t="s">
        <v>5001</v>
      </c>
      <c r="B156" s="8" t="s">
        <v>5415</v>
      </c>
      <c r="C156" s="8" t="s">
        <v>575</v>
      </c>
      <c r="D156" s="8">
        <v>4066</v>
      </c>
      <c r="E156" s="8" t="s">
        <v>5052</v>
      </c>
      <c r="F156" s="8">
        <v>579</v>
      </c>
      <c r="G156" s="8">
        <v>4</v>
      </c>
      <c r="H156" s="8">
        <v>1</v>
      </c>
      <c r="I156" s="8">
        <v>0</v>
      </c>
      <c r="K156" s="8" t="s">
        <v>5000</v>
      </c>
      <c r="L156" s="8" t="s">
        <v>5197</v>
      </c>
      <c r="M156" s="8" t="s">
        <v>606</v>
      </c>
      <c r="N156" s="8">
        <v>4067</v>
      </c>
      <c r="O156" s="8" t="s">
        <v>5052</v>
      </c>
      <c r="P156" s="8">
        <v>195</v>
      </c>
      <c r="Q156" s="8">
        <v>4</v>
      </c>
      <c r="R156" s="8">
        <v>2</v>
      </c>
      <c r="S156" s="8">
        <v>1</v>
      </c>
    </row>
    <row r="157" spans="1:19">
      <c r="A157" s="8" t="s">
        <v>5001</v>
      </c>
      <c r="B157" s="8" t="s">
        <v>5416</v>
      </c>
      <c r="C157" s="8" t="s">
        <v>575</v>
      </c>
      <c r="D157" s="8">
        <v>4066</v>
      </c>
      <c r="E157" s="8" t="s">
        <v>5052</v>
      </c>
      <c r="F157" s="8">
        <v>528</v>
      </c>
      <c r="G157" s="8">
        <v>2</v>
      </c>
      <c r="H157" s="8">
        <v>1</v>
      </c>
      <c r="I157" s="8">
        <v>1</v>
      </c>
      <c r="K157" s="8" t="s">
        <v>5000</v>
      </c>
      <c r="L157" s="8" t="s">
        <v>5198</v>
      </c>
      <c r="M157" s="8" t="s">
        <v>606</v>
      </c>
      <c r="N157" s="8">
        <v>4067</v>
      </c>
      <c r="O157" s="8" t="s">
        <v>5052</v>
      </c>
      <c r="P157" s="8">
        <v>311</v>
      </c>
      <c r="Q157" s="8">
        <v>0</v>
      </c>
      <c r="R157" s="8">
        <v>2</v>
      </c>
      <c r="S157" s="8">
        <v>0</v>
      </c>
    </row>
    <row r="158" spans="1:19">
      <c r="A158" s="8" t="s">
        <v>5001</v>
      </c>
      <c r="B158" s="8" t="s">
        <v>5417</v>
      </c>
      <c r="C158" s="8" t="s">
        <v>575</v>
      </c>
      <c r="D158" s="8">
        <v>4066</v>
      </c>
      <c r="E158" s="8" t="s">
        <v>5040</v>
      </c>
      <c r="F158" s="8">
        <v>605</v>
      </c>
      <c r="G158" s="8">
        <v>2</v>
      </c>
      <c r="H158" s="8">
        <v>1</v>
      </c>
      <c r="I158" s="8">
        <v>0</v>
      </c>
      <c r="K158" s="8" t="s">
        <v>5000</v>
      </c>
      <c r="L158" s="8" t="s">
        <v>5199</v>
      </c>
      <c r="M158" s="8" t="s">
        <v>606</v>
      </c>
      <c r="N158" s="8">
        <v>4067</v>
      </c>
      <c r="O158" s="8" t="s">
        <v>5042</v>
      </c>
      <c r="P158" s="8">
        <v>240</v>
      </c>
      <c r="Q158" s="8">
        <v>1</v>
      </c>
      <c r="R158" s="8">
        <v>2</v>
      </c>
      <c r="S158" s="8">
        <v>1</v>
      </c>
    </row>
    <row r="159" spans="1:19">
      <c r="A159" s="8" t="s">
        <v>5001</v>
      </c>
      <c r="B159" s="8" t="s">
        <v>5418</v>
      </c>
      <c r="C159" s="8" t="s">
        <v>575</v>
      </c>
      <c r="D159" s="8">
        <v>4066</v>
      </c>
      <c r="E159" s="8" t="s">
        <v>5040</v>
      </c>
      <c r="F159" s="8">
        <v>353</v>
      </c>
      <c r="G159" s="8">
        <v>1</v>
      </c>
      <c r="H159" s="8">
        <v>2</v>
      </c>
      <c r="I159" s="8">
        <v>2</v>
      </c>
      <c r="K159" s="8" t="s">
        <v>5000</v>
      </c>
      <c r="L159" s="8" t="s">
        <v>5200</v>
      </c>
      <c r="M159" s="8" t="s">
        <v>606</v>
      </c>
      <c r="N159" s="8">
        <v>4067</v>
      </c>
      <c r="O159" s="8" t="s">
        <v>5040</v>
      </c>
      <c r="P159" s="8">
        <v>548</v>
      </c>
      <c r="Q159" s="8">
        <v>3</v>
      </c>
      <c r="R159" s="8">
        <v>1</v>
      </c>
      <c r="S159" s="8">
        <v>1</v>
      </c>
    </row>
    <row r="160" spans="1:19">
      <c r="A160" s="8" t="s">
        <v>5001</v>
      </c>
      <c r="B160" s="8" t="s">
        <v>5419</v>
      </c>
      <c r="C160" s="8" t="s">
        <v>575</v>
      </c>
      <c r="D160" s="8">
        <v>4066</v>
      </c>
      <c r="E160" s="8" t="s">
        <v>5042</v>
      </c>
      <c r="F160" s="8">
        <v>402</v>
      </c>
      <c r="G160" s="8">
        <v>0</v>
      </c>
      <c r="H160" s="8">
        <v>3</v>
      </c>
      <c r="I160" s="8">
        <v>1</v>
      </c>
      <c r="K160" s="8" t="s">
        <v>5000</v>
      </c>
      <c r="L160" s="8" t="s">
        <v>5201</v>
      </c>
      <c r="M160" s="8" t="s">
        <v>606</v>
      </c>
      <c r="N160" s="8">
        <v>4067</v>
      </c>
      <c r="O160" s="8" t="s">
        <v>5040</v>
      </c>
      <c r="P160" s="8">
        <v>472</v>
      </c>
      <c r="Q160" s="8">
        <v>2</v>
      </c>
      <c r="R160" s="8">
        <v>1</v>
      </c>
      <c r="S160" s="8">
        <v>1</v>
      </c>
    </row>
    <row r="161" spans="1:19">
      <c r="A161" s="8" t="s">
        <v>5001</v>
      </c>
      <c r="B161" s="8" t="s">
        <v>5420</v>
      </c>
      <c r="C161" s="8" t="s">
        <v>575</v>
      </c>
      <c r="D161" s="8">
        <v>4066</v>
      </c>
      <c r="E161" s="8" t="s">
        <v>5052</v>
      </c>
      <c r="F161" s="8">
        <v>418</v>
      </c>
      <c r="G161" s="8">
        <v>3</v>
      </c>
      <c r="H161" s="8">
        <v>1</v>
      </c>
      <c r="I161" s="8">
        <v>0</v>
      </c>
      <c r="K161" s="8" t="s">
        <v>5000</v>
      </c>
      <c r="L161" s="8" t="s">
        <v>5202</v>
      </c>
      <c r="M161" s="8" t="s">
        <v>606</v>
      </c>
      <c r="N161" s="8">
        <v>4067</v>
      </c>
      <c r="O161" s="8" t="s">
        <v>5040</v>
      </c>
      <c r="P161" s="8">
        <v>933</v>
      </c>
      <c r="Q161" s="8">
        <v>3</v>
      </c>
      <c r="R161" s="8">
        <v>1</v>
      </c>
      <c r="S161" s="8">
        <v>1</v>
      </c>
    </row>
    <row r="162" spans="1:19">
      <c r="A162" s="8" t="s">
        <v>5001</v>
      </c>
      <c r="B162" s="8" t="s">
        <v>5421</v>
      </c>
      <c r="C162" s="8" t="s">
        <v>575</v>
      </c>
      <c r="D162" s="8">
        <v>4066</v>
      </c>
      <c r="E162" s="8" t="s">
        <v>5052</v>
      </c>
      <c r="F162" s="8">
        <v>893</v>
      </c>
      <c r="G162" s="8">
        <v>4</v>
      </c>
      <c r="H162" s="8">
        <v>1</v>
      </c>
      <c r="I162" s="8">
        <v>0</v>
      </c>
      <c r="K162" s="8" t="s">
        <v>5000</v>
      </c>
      <c r="L162" s="8" t="s">
        <v>5203</v>
      </c>
      <c r="M162" s="8" t="s">
        <v>606</v>
      </c>
      <c r="N162" s="8">
        <v>4067</v>
      </c>
      <c r="O162" s="8" t="s">
        <v>5049</v>
      </c>
      <c r="P162" s="8">
        <v>520</v>
      </c>
      <c r="Q162" s="8">
        <v>1</v>
      </c>
      <c r="R162" s="8">
        <v>1</v>
      </c>
      <c r="S162" s="8">
        <v>2</v>
      </c>
    </row>
    <row r="163" spans="1:19">
      <c r="A163" s="8" t="s">
        <v>5001</v>
      </c>
      <c r="B163" s="8" t="s">
        <v>5422</v>
      </c>
      <c r="C163" s="8" t="s">
        <v>575</v>
      </c>
      <c r="D163" s="8">
        <v>4066</v>
      </c>
      <c r="E163" s="8" t="s">
        <v>5040</v>
      </c>
      <c r="F163" s="8">
        <v>379</v>
      </c>
      <c r="G163" s="8">
        <v>2</v>
      </c>
      <c r="H163" s="8">
        <v>1</v>
      </c>
      <c r="I163" s="8">
        <v>1</v>
      </c>
      <c r="K163" s="8" t="s">
        <v>5000</v>
      </c>
      <c r="L163" s="8" t="s">
        <v>5204</v>
      </c>
      <c r="M163" s="8" t="s">
        <v>606</v>
      </c>
      <c r="N163" s="8">
        <v>4067</v>
      </c>
      <c r="O163" s="8" t="s">
        <v>5042</v>
      </c>
      <c r="P163" s="8">
        <v>194</v>
      </c>
      <c r="Q163" s="8">
        <v>5</v>
      </c>
      <c r="R163" s="8">
        <v>1</v>
      </c>
      <c r="S163" s="8">
        <v>0</v>
      </c>
    </row>
    <row r="164" spans="1:19">
      <c r="A164" s="8" t="s">
        <v>5001</v>
      </c>
      <c r="B164" s="8" t="s">
        <v>5423</v>
      </c>
      <c r="C164" s="8" t="s">
        <v>575</v>
      </c>
      <c r="D164" s="8">
        <v>4066</v>
      </c>
      <c r="E164" s="8" t="s">
        <v>5040</v>
      </c>
      <c r="F164" s="8">
        <v>391</v>
      </c>
      <c r="G164" s="8">
        <v>2</v>
      </c>
      <c r="H164" s="8">
        <v>2</v>
      </c>
      <c r="I164" s="8">
        <v>2</v>
      </c>
      <c r="K164" s="8" t="s">
        <v>5000</v>
      </c>
      <c r="L164" s="8" t="s">
        <v>5205</v>
      </c>
      <c r="M164" s="8" t="s">
        <v>606</v>
      </c>
      <c r="N164" s="8">
        <v>4067</v>
      </c>
      <c r="O164" s="8" t="s">
        <v>5040</v>
      </c>
      <c r="P164" s="8">
        <v>268</v>
      </c>
      <c r="Q164" s="8">
        <v>1</v>
      </c>
      <c r="R164" s="8">
        <v>2</v>
      </c>
      <c r="S164" s="8">
        <v>2</v>
      </c>
    </row>
    <row r="165" spans="1:19">
      <c r="A165" s="8" t="s">
        <v>5001</v>
      </c>
      <c r="B165" s="8" t="s">
        <v>5424</v>
      </c>
      <c r="C165" s="8" t="s">
        <v>575</v>
      </c>
      <c r="D165" s="8">
        <v>4066</v>
      </c>
      <c r="E165" s="8" t="s">
        <v>5052</v>
      </c>
      <c r="F165" s="8">
        <v>483</v>
      </c>
      <c r="G165" s="8">
        <v>3</v>
      </c>
      <c r="H165" s="8">
        <v>1</v>
      </c>
      <c r="I165" s="8">
        <v>0</v>
      </c>
      <c r="K165" s="8" t="s">
        <v>5000</v>
      </c>
      <c r="L165" s="8" t="s">
        <v>5206</v>
      </c>
      <c r="M165" s="8" t="s">
        <v>606</v>
      </c>
      <c r="N165" s="8">
        <v>4067</v>
      </c>
      <c r="O165" s="8" t="s">
        <v>5040</v>
      </c>
      <c r="P165" s="8">
        <v>340</v>
      </c>
      <c r="Q165" s="8">
        <v>2</v>
      </c>
      <c r="R165" s="8">
        <v>2</v>
      </c>
      <c r="S165" s="8">
        <v>1</v>
      </c>
    </row>
    <row r="166" spans="1:19">
      <c r="A166" s="8" t="s">
        <v>5001</v>
      </c>
      <c r="B166" s="8" t="s">
        <v>5425</v>
      </c>
      <c r="C166" s="8" t="s">
        <v>575</v>
      </c>
      <c r="D166" s="8">
        <v>4066</v>
      </c>
      <c r="E166" s="8" t="s">
        <v>5052</v>
      </c>
      <c r="F166" s="8">
        <v>719</v>
      </c>
      <c r="G166" s="8">
        <v>0</v>
      </c>
      <c r="H166" s="8">
        <v>2</v>
      </c>
      <c r="I166" s="8">
        <v>0</v>
      </c>
      <c r="K166" s="8" t="s">
        <v>5000</v>
      </c>
      <c r="L166" s="8" t="s">
        <v>5207</v>
      </c>
      <c r="M166" s="8" t="s">
        <v>606</v>
      </c>
      <c r="N166" s="8">
        <v>4067</v>
      </c>
      <c r="O166" s="8" t="s">
        <v>5042</v>
      </c>
      <c r="P166" s="8">
        <v>421</v>
      </c>
      <c r="Q166" s="8">
        <v>1</v>
      </c>
      <c r="R166" s="8">
        <v>2</v>
      </c>
      <c r="S166" s="8">
        <v>0</v>
      </c>
    </row>
    <row r="167" spans="1:19">
      <c r="A167" s="8" t="s">
        <v>5001</v>
      </c>
      <c r="B167" s="8" t="s">
        <v>5426</v>
      </c>
      <c r="C167" s="8" t="s">
        <v>575</v>
      </c>
      <c r="D167" s="8">
        <v>4066</v>
      </c>
      <c r="E167" s="8" t="s">
        <v>5052</v>
      </c>
      <c r="F167" s="8">
        <v>443</v>
      </c>
      <c r="G167" s="8">
        <v>3</v>
      </c>
      <c r="H167" s="8">
        <v>1</v>
      </c>
      <c r="I167" s="8">
        <v>2</v>
      </c>
      <c r="K167" s="8" t="s">
        <v>5000</v>
      </c>
      <c r="L167" s="8" t="s">
        <v>5208</v>
      </c>
      <c r="M167" s="8" t="s">
        <v>606</v>
      </c>
      <c r="N167" s="8">
        <v>4067</v>
      </c>
      <c r="O167" s="8" t="s">
        <v>5040</v>
      </c>
      <c r="P167" s="8">
        <v>323</v>
      </c>
      <c r="Q167" s="8">
        <v>1</v>
      </c>
      <c r="R167" s="8">
        <v>2</v>
      </c>
      <c r="S167" s="8">
        <v>2</v>
      </c>
    </row>
    <row r="168" spans="1:19">
      <c r="A168" s="8" t="s">
        <v>5001</v>
      </c>
      <c r="B168" s="8" t="s">
        <v>5427</v>
      </c>
      <c r="C168" s="8" t="s">
        <v>575</v>
      </c>
      <c r="D168" s="8">
        <v>4066</v>
      </c>
      <c r="E168" s="8" t="s">
        <v>5042</v>
      </c>
      <c r="F168" s="8">
        <v>366</v>
      </c>
      <c r="G168" s="8">
        <v>0</v>
      </c>
      <c r="H168" s="8">
        <v>2</v>
      </c>
      <c r="I168" s="8">
        <v>2</v>
      </c>
      <c r="K168" s="8" t="s">
        <v>5000</v>
      </c>
      <c r="L168" s="8" t="s">
        <v>5209</v>
      </c>
      <c r="M168" s="8" t="s">
        <v>606</v>
      </c>
      <c r="N168" s="8">
        <v>4067</v>
      </c>
      <c r="O168" s="8" t="s">
        <v>5052</v>
      </c>
      <c r="P168" s="8">
        <v>194</v>
      </c>
      <c r="Q168" s="8">
        <v>6</v>
      </c>
      <c r="R168" s="8">
        <v>1</v>
      </c>
      <c r="S168" s="8">
        <v>0</v>
      </c>
    </row>
    <row r="169" spans="1:19">
      <c r="A169" s="8" t="s">
        <v>5001</v>
      </c>
      <c r="B169" s="8" t="s">
        <v>5428</v>
      </c>
      <c r="C169" s="8" t="s">
        <v>575</v>
      </c>
      <c r="D169" s="8">
        <v>4066</v>
      </c>
      <c r="E169" s="8" t="s">
        <v>5040</v>
      </c>
      <c r="F169" s="8">
        <v>473</v>
      </c>
      <c r="G169" s="8">
        <v>2</v>
      </c>
      <c r="H169" s="8">
        <v>1</v>
      </c>
      <c r="I169" s="8">
        <v>1</v>
      </c>
      <c r="K169" s="8" t="s">
        <v>5000</v>
      </c>
      <c r="L169" s="8" t="s">
        <v>5210</v>
      </c>
      <c r="M169" s="8" t="s">
        <v>606</v>
      </c>
      <c r="N169" s="8">
        <v>4067</v>
      </c>
      <c r="O169" s="8" t="s">
        <v>5052</v>
      </c>
      <c r="P169" s="8">
        <v>191</v>
      </c>
      <c r="Q169" s="8">
        <v>1</v>
      </c>
      <c r="R169" s="8">
        <v>2</v>
      </c>
      <c r="S169" s="8">
        <v>2</v>
      </c>
    </row>
    <row r="170" spans="1:19">
      <c r="A170" s="8" t="s">
        <v>5001</v>
      </c>
      <c r="B170" s="8" t="s">
        <v>5429</v>
      </c>
      <c r="C170" s="8" t="s">
        <v>575</v>
      </c>
      <c r="D170" s="8">
        <v>4066</v>
      </c>
      <c r="E170" s="8" t="s">
        <v>5042</v>
      </c>
      <c r="F170" s="8">
        <v>397</v>
      </c>
      <c r="G170" s="8">
        <v>1</v>
      </c>
      <c r="H170" s="8">
        <v>1</v>
      </c>
      <c r="I170" s="8">
        <v>1</v>
      </c>
      <c r="K170" s="8" t="s">
        <v>5000</v>
      </c>
      <c r="L170" s="8" t="s">
        <v>5211</v>
      </c>
      <c r="M170" s="8" t="s">
        <v>606</v>
      </c>
      <c r="N170" s="8">
        <v>4067</v>
      </c>
      <c r="O170" s="8" t="s">
        <v>5052</v>
      </c>
      <c r="P170" s="8">
        <v>140</v>
      </c>
      <c r="Q170" s="8">
        <v>5</v>
      </c>
      <c r="R170" s="8">
        <v>1</v>
      </c>
      <c r="S170" s="8">
        <v>0</v>
      </c>
    </row>
    <row r="171" spans="1:19">
      <c r="A171" s="8" t="s">
        <v>5001</v>
      </c>
      <c r="B171" s="8" t="s">
        <v>5430</v>
      </c>
      <c r="C171" s="8" t="s">
        <v>575</v>
      </c>
      <c r="D171" s="8">
        <v>4066</v>
      </c>
      <c r="E171" s="8" t="s">
        <v>5040</v>
      </c>
      <c r="F171" s="8">
        <v>301</v>
      </c>
      <c r="G171" s="8">
        <v>1</v>
      </c>
      <c r="H171" s="8">
        <v>1</v>
      </c>
      <c r="I171" s="8">
        <v>2</v>
      </c>
      <c r="K171" s="8" t="s">
        <v>5000</v>
      </c>
      <c r="L171" s="8" t="s">
        <v>5212</v>
      </c>
      <c r="M171" s="8" t="s">
        <v>606</v>
      </c>
      <c r="N171" s="8">
        <v>4067</v>
      </c>
      <c r="O171" s="8" t="s">
        <v>5052</v>
      </c>
      <c r="P171" s="8">
        <v>287</v>
      </c>
      <c r="Q171" s="8">
        <v>5</v>
      </c>
      <c r="R171" s="8">
        <v>1</v>
      </c>
      <c r="S171" s="8">
        <v>2</v>
      </c>
    </row>
    <row r="172" spans="1:19">
      <c r="A172" s="8" t="s">
        <v>5001</v>
      </c>
      <c r="B172" s="8" t="s">
        <v>5431</v>
      </c>
      <c r="C172" s="8" t="s">
        <v>575</v>
      </c>
      <c r="D172" s="8">
        <v>4066</v>
      </c>
      <c r="E172" s="8" t="s">
        <v>5040</v>
      </c>
      <c r="F172" s="8">
        <v>464</v>
      </c>
      <c r="G172" s="8">
        <v>2</v>
      </c>
      <c r="H172" s="8">
        <v>3</v>
      </c>
      <c r="I172" s="8">
        <v>0</v>
      </c>
      <c r="K172" s="8" t="s">
        <v>5000</v>
      </c>
      <c r="L172" s="8" t="s">
        <v>5213</v>
      </c>
      <c r="M172" s="8" t="s">
        <v>606</v>
      </c>
      <c r="N172" s="8">
        <v>4067</v>
      </c>
      <c r="O172" s="8" t="s">
        <v>5052</v>
      </c>
      <c r="P172" s="8">
        <v>718</v>
      </c>
      <c r="Q172" s="8">
        <v>3</v>
      </c>
      <c r="R172" s="8">
        <v>1</v>
      </c>
      <c r="S172" s="8">
        <v>2</v>
      </c>
    </row>
    <row r="173" spans="1:19">
      <c r="A173" s="8" t="s">
        <v>5001</v>
      </c>
      <c r="B173" s="8" t="s">
        <v>5432</v>
      </c>
      <c r="C173" s="8" t="s">
        <v>575</v>
      </c>
      <c r="D173" s="8">
        <v>4066</v>
      </c>
      <c r="E173" s="8" t="s">
        <v>5040</v>
      </c>
      <c r="F173" s="8">
        <v>282</v>
      </c>
      <c r="G173" s="8">
        <v>1</v>
      </c>
      <c r="H173" s="8">
        <v>1</v>
      </c>
      <c r="I173" s="8">
        <v>1</v>
      </c>
      <c r="K173" s="8" t="s">
        <v>5000</v>
      </c>
      <c r="L173" s="8" t="s">
        <v>5214</v>
      </c>
      <c r="M173" s="8" t="s">
        <v>606</v>
      </c>
      <c r="N173" s="8">
        <v>4067</v>
      </c>
      <c r="O173" s="8" t="s">
        <v>5040</v>
      </c>
      <c r="P173" s="8">
        <v>617</v>
      </c>
      <c r="Q173" s="8">
        <v>2</v>
      </c>
      <c r="R173" s="8">
        <v>2</v>
      </c>
      <c r="S173" s="8">
        <v>1</v>
      </c>
    </row>
    <row r="174" spans="1:19">
      <c r="A174" s="8" t="s">
        <v>5001</v>
      </c>
      <c r="B174" s="8" t="s">
        <v>5433</v>
      </c>
      <c r="C174" s="8" t="s">
        <v>575</v>
      </c>
      <c r="D174" s="8">
        <v>4066</v>
      </c>
      <c r="E174" s="8" t="s">
        <v>5052</v>
      </c>
      <c r="F174" s="8">
        <v>447</v>
      </c>
      <c r="G174" s="8">
        <v>0</v>
      </c>
      <c r="H174" s="8">
        <v>3</v>
      </c>
      <c r="I174" s="8">
        <v>0</v>
      </c>
      <c r="K174" s="8" t="s">
        <v>5000</v>
      </c>
      <c r="L174" s="8" t="s">
        <v>5215</v>
      </c>
      <c r="M174" s="8" t="s">
        <v>606</v>
      </c>
      <c r="N174" s="8">
        <v>4067</v>
      </c>
      <c r="O174" s="8" t="s">
        <v>5040</v>
      </c>
      <c r="P174" s="8">
        <v>585</v>
      </c>
      <c r="Q174" s="8">
        <v>2</v>
      </c>
      <c r="R174" s="8">
        <v>3</v>
      </c>
      <c r="S174" s="8">
        <v>2</v>
      </c>
    </row>
    <row r="175" spans="1:19">
      <c r="A175" s="8" t="s">
        <v>5001</v>
      </c>
      <c r="B175" s="8" t="s">
        <v>5434</v>
      </c>
      <c r="C175" s="8" t="s">
        <v>576</v>
      </c>
      <c r="D175" s="8">
        <v>4065</v>
      </c>
      <c r="E175" s="8" t="s">
        <v>5100</v>
      </c>
      <c r="F175" s="8">
        <v>660</v>
      </c>
      <c r="G175" s="8">
        <v>4</v>
      </c>
      <c r="H175" s="8">
        <v>2</v>
      </c>
      <c r="I175" s="8">
        <v>0</v>
      </c>
      <c r="K175" s="8" t="s">
        <v>5000</v>
      </c>
      <c r="L175" s="8" t="s">
        <v>5216</v>
      </c>
      <c r="M175" s="8" t="s">
        <v>606</v>
      </c>
      <c r="N175" s="8">
        <v>4067</v>
      </c>
      <c r="O175" s="8" t="s">
        <v>5042</v>
      </c>
      <c r="P175" s="8">
        <v>541</v>
      </c>
      <c r="Q175" s="8">
        <v>1</v>
      </c>
      <c r="R175" s="8">
        <v>3</v>
      </c>
      <c r="S175" s="8">
        <v>2</v>
      </c>
    </row>
    <row r="176" spans="1:19">
      <c r="A176" s="8" t="s">
        <v>5001</v>
      </c>
      <c r="B176" s="8" t="s">
        <v>5435</v>
      </c>
      <c r="C176" s="8" t="s">
        <v>576</v>
      </c>
      <c r="D176" s="8">
        <v>4065</v>
      </c>
      <c r="E176" s="8" t="s">
        <v>5040</v>
      </c>
      <c r="F176" s="8">
        <v>598</v>
      </c>
      <c r="G176" s="8">
        <v>3</v>
      </c>
      <c r="H176" s="8">
        <v>1</v>
      </c>
      <c r="I176" s="8">
        <v>1</v>
      </c>
      <c r="K176" s="8" t="s">
        <v>5000</v>
      </c>
      <c r="L176" s="8" t="s">
        <v>5217</v>
      </c>
      <c r="M176" s="8" t="s">
        <v>606</v>
      </c>
      <c r="N176" s="8">
        <v>4067</v>
      </c>
      <c r="O176" s="8" t="s">
        <v>5040</v>
      </c>
      <c r="P176" s="8">
        <v>792</v>
      </c>
      <c r="Q176" s="8">
        <v>3</v>
      </c>
      <c r="R176" s="8">
        <v>1</v>
      </c>
      <c r="S176" s="8">
        <v>0</v>
      </c>
    </row>
    <row r="177" spans="1:19">
      <c r="A177" s="8" t="s">
        <v>5001</v>
      </c>
      <c r="B177" s="8" t="s">
        <v>5436</v>
      </c>
      <c r="C177" s="8" t="s">
        <v>576</v>
      </c>
      <c r="D177" s="8">
        <v>4065</v>
      </c>
      <c r="E177" s="8" t="s">
        <v>5040</v>
      </c>
      <c r="F177" s="8">
        <v>492</v>
      </c>
      <c r="G177" s="8">
        <v>2</v>
      </c>
      <c r="H177" s="8">
        <v>3</v>
      </c>
      <c r="I177" s="8">
        <v>1</v>
      </c>
      <c r="K177" s="8" t="s">
        <v>5000</v>
      </c>
      <c r="L177" s="8" t="s">
        <v>5218</v>
      </c>
      <c r="M177" s="8" t="s">
        <v>606</v>
      </c>
      <c r="N177" s="8">
        <v>4067</v>
      </c>
      <c r="O177" s="8" t="s">
        <v>5049</v>
      </c>
      <c r="P177" s="8">
        <v>211</v>
      </c>
      <c r="Q177" s="8">
        <v>1</v>
      </c>
      <c r="R177" s="8">
        <v>1</v>
      </c>
      <c r="S177" s="8">
        <v>0</v>
      </c>
    </row>
    <row r="178" spans="1:19">
      <c r="A178" s="8" t="s">
        <v>5001</v>
      </c>
      <c r="B178" s="8" t="s">
        <v>5437</v>
      </c>
      <c r="C178" s="8" t="s">
        <v>576</v>
      </c>
      <c r="D178" s="8">
        <v>4065</v>
      </c>
      <c r="E178" s="8" t="s">
        <v>5040</v>
      </c>
      <c r="F178" s="8">
        <v>289</v>
      </c>
      <c r="G178" s="8">
        <v>1</v>
      </c>
      <c r="H178" s="8">
        <v>1</v>
      </c>
      <c r="I178" s="8">
        <v>0</v>
      </c>
      <c r="K178" s="8" t="s">
        <v>5000</v>
      </c>
      <c r="L178" s="8" t="s">
        <v>5219</v>
      </c>
      <c r="M178" s="8" t="s">
        <v>606</v>
      </c>
      <c r="N178" s="8">
        <v>4067</v>
      </c>
      <c r="O178" s="8" t="s">
        <v>5049</v>
      </c>
      <c r="P178" s="8">
        <v>1013</v>
      </c>
      <c r="Q178" s="8">
        <v>5</v>
      </c>
      <c r="R178" s="8">
        <v>1</v>
      </c>
      <c r="S178" s="8">
        <v>0</v>
      </c>
    </row>
    <row r="179" spans="1:19">
      <c r="A179" s="8" t="s">
        <v>5001</v>
      </c>
      <c r="B179" s="8" t="s">
        <v>5438</v>
      </c>
      <c r="C179" s="8" t="s">
        <v>576</v>
      </c>
      <c r="D179" s="8">
        <v>4065</v>
      </c>
      <c r="E179" s="8" t="s">
        <v>5052</v>
      </c>
      <c r="F179" s="8">
        <v>434</v>
      </c>
      <c r="G179" s="8">
        <v>2</v>
      </c>
      <c r="H179" s="8">
        <v>2</v>
      </c>
      <c r="I179" s="8">
        <v>1</v>
      </c>
      <c r="K179" s="8" t="s">
        <v>5000</v>
      </c>
      <c r="L179" s="8" t="s">
        <v>5220</v>
      </c>
      <c r="M179" s="8" t="s">
        <v>606</v>
      </c>
      <c r="N179" s="8">
        <v>4067</v>
      </c>
      <c r="O179" s="8" t="s">
        <v>5042</v>
      </c>
      <c r="P179" s="8">
        <v>210</v>
      </c>
      <c r="Q179" s="8">
        <v>1</v>
      </c>
      <c r="R179" s="8">
        <v>2</v>
      </c>
      <c r="S179" s="8">
        <v>1</v>
      </c>
    </row>
    <row r="180" spans="1:19">
      <c r="A180" s="8" t="s">
        <v>5001</v>
      </c>
      <c r="B180" s="8" t="s">
        <v>5439</v>
      </c>
      <c r="C180" s="8" t="s">
        <v>576</v>
      </c>
      <c r="D180" s="8">
        <v>4065</v>
      </c>
      <c r="E180" s="8" t="s">
        <v>5049</v>
      </c>
      <c r="F180" s="8">
        <v>217</v>
      </c>
      <c r="G180" s="8">
        <v>1</v>
      </c>
      <c r="H180" s="8">
        <v>3</v>
      </c>
      <c r="I180" s="8">
        <v>0</v>
      </c>
      <c r="K180" s="8" t="s">
        <v>5000</v>
      </c>
      <c r="L180" s="8" t="s">
        <v>5221</v>
      </c>
      <c r="M180" s="8" t="s">
        <v>606</v>
      </c>
      <c r="N180" s="8">
        <v>4067</v>
      </c>
      <c r="O180" s="8" t="s">
        <v>5042</v>
      </c>
      <c r="P180" s="8">
        <v>312</v>
      </c>
      <c r="Q180" s="8">
        <v>1</v>
      </c>
      <c r="R180" s="8">
        <v>1</v>
      </c>
      <c r="S180" s="8">
        <v>0</v>
      </c>
    </row>
    <row r="181" spans="1:19">
      <c r="A181" s="8" t="s">
        <v>5001</v>
      </c>
      <c r="B181" s="8" t="s">
        <v>5440</v>
      </c>
      <c r="C181" s="8" t="s">
        <v>576</v>
      </c>
      <c r="D181" s="8">
        <v>4065</v>
      </c>
      <c r="E181" s="8" t="s">
        <v>5040</v>
      </c>
      <c r="F181" s="8">
        <v>564</v>
      </c>
      <c r="G181" s="8">
        <v>3</v>
      </c>
      <c r="H181" s="8">
        <v>1</v>
      </c>
      <c r="I181" s="8">
        <v>0</v>
      </c>
      <c r="K181" s="8" t="s">
        <v>5000</v>
      </c>
      <c r="L181" s="8" t="s">
        <v>5222</v>
      </c>
      <c r="M181" s="8" t="s">
        <v>606</v>
      </c>
      <c r="N181" s="8">
        <v>4067</v>
      </c>
      <c r="O181" s="8" t="s">
        <v>5052</v>
      </c>
      <c r="P181" s="8">
        <v>275</v>
      </c>
      <c r="Q181" s="8">
        <v>3</v>
      </c>
      <c r="R181" s="8">
        <v>1</v>
      </c>
      <c r="S181" s="8">
        <v>0</v>
      </c>
    </row>
    <row r="182" spans="1:19">
      <c r="A182" s="8" t="s">
        <v>5001</v>
      </c>
      <c r="B182" s="8" t="s">
        <v>5441</v>
      </c>
      <c r="C182" s="8" t="s">
        <v>576</v>
      </c>
      <c r="D182" s="8">
        <v>4065</v>
      </c>
      <c r="E182" s="8" t="s">
        <v>5040</v>
      </c>
      <c r="F182" s="8">
        <v>350</v>
      </c>
      <c r="G182" s="8">
        <v>2</v>
      </c>
      <c r="H182" s="8">
        <v>3</v>
      </c>
      <c r="I182" s="8">
        <v>1</v>
      </c>
      <c r="K182" s="8" t="s">
        <v>5000</v>
      </c>
      <c r="L182" s="8" t="s">
        <v>5223</v>
      </c>
      <c r="M182" s="8" t="s">
        <v>606</v>
      </c>
      <c r="N182" s="8">
        <v>4067</v>
      </c>
      <c r="O182" s="8" t="s">
        <v>5052</v>
      </c>
      <c r="P182" s="8">
        <v>230</v>
      </c>
      <c r="Q182" s="8">
        <v>3</v>
      </c>
      <c r="R182" s="8">
        <v>1</v>
      </c>
      <c r="S182" s="8">
        <v>0</v>
      </c>
    </row>
    <row r="183" spans="1:19">
      <c r="A183" s="8" t="s">
        <v>5001</v>
      </c>
      <c r="B183" s="8" t="s">
        <v>5442</v>
      </c>
      <c r="C183" s="8" t="s">
        <v>576</v>
      </c>
      <c r="D183" s="8">
        <v>4065</v>
      </c>
      <c r="E183" s="8" t="s">
        <v>5100</v>
      </c>
      <c r="F183" s="8">
        <v>444</v>
      </c>
      <c r="G183" s="8">
        <v>3</v>
      </c>
      <c r="H183" s="8">
        <v>1</v>
      </c>
      <c r="I183" s="8">
        <v>1</v>
      </c>
      <c r="K183" s="8" t="s">
        <v>5000</v>
      </c>
      <c r="L183" s="8" t="s">
        <v>5224</v>
      </c>
      <c r="M183" s="8" t="s">
        <v>606</v>
      </c>
      <c r="N183" s="8">
        <v>4067</v>
      </c>
      <c r="O183" s="8" t="s">
        <v>5052</v>
      </c>
      <c r="P183" s="8">
        <v>881</v>
      </c>
      <c r="Q183" s="8">
        <v>4</v>
      </c>
      <c r="R183" s="8">
        <v>1</v>
      </c>
      <c r="S183" s="8">
        <v>1</v>
      </c>
    </row>
    <row r="184" spans="1:19">
      <c r="A184" s="8" t="s">
        <v>5001</v>
      </c>
      <c r="B184" s="8" t="s">
        <v>5443</v>
      </c>
      <c r="C184" s="8" t="s">
        <v>576</v>
      </c>
      <c r="D184" s="8">
        <v>4065</v>
      </c>
      <c r="E184" s="8" t="s">
        <v>5052</v>
      </c>
      <c r="F184" s="8">
        <v>370</v>
      </c>
      <c r="G184" s="8">
        <v>2</v>
      </c>
      <c r="H184" s="8">
        <v>2</v>
      </c>
      <c r="I184" s="8">
        <v>1</v>
      </c>
      <c r="K184" s="8" t="s">
        <v>5000</v>
      </c>
      <c r="L184" s="8" t="s">
        <v>5225</v>
      </c>
      <c r="M184" s="8" t="s">
        <v>606</v>
      </c>
      <c r="N184" s="8">
        <v>4067</v>
      </c>
      <c r="O184" s="8" t="s">
        <v>5052</v>
      </c>
      <c r="P184" s="8">
        <v>1186</v>
      </c>
      <c r="Q184" s="8">
        <v>0</v>
      </c>
      <c r="R184" s="8">
        <v>3</v>
      </c>
      <c r="S184" s="8">
        <v>1</v>
      </c>
    </row>
    <row r="185" spans="1:19">
      <c r="A185" s="8" t="s">
        <v>5001</v>
      </c>
      <c r="B185" s="8" t="s">
        <v>5444</v>
      </c>
      <c r="C185" s="8" t="s">
        <v>576</v>
      </c>
      <c r="D185" s="8">
        <v>4065</v>
      </c>
      <c r="E185" s="8" t="s">
        <v>5052</v>
      </c>
      <c r="F185" s="8">
        <v>436</v>
      </c>
      <c r="G185" s="8">
        <v>3</v>
      </c>
      <c r="H185" s="8">
        <v>2</v>
      </c>
      <c r="I185" s="8">
        <v>1</v>
      </c>
      <c r="K185" s="8" t="s">
        <v>5000</v>
      </c>
      <c r="L185" s="8" t="s">
        <v>5226</v>
      </c>
      <c r="M185" s="8" t="s">
        <v>606</v>
      </c>
      <c r="N185" s="8">
        <v>4067</v>
      </c>
      <c r="O185" s="8" t="s">
        <v>5052</v>
      </c>
      <c r="P185" s="8">
        <v>264</v>
      </c>
      <c r="Q185" s="8">
        <v>3</v>
      </c>
      <c r="R185" s="8">
        <v>1</v>
      </c>
      <c r="S185" s="8">
        <v>2</v>
      </c>
    </row>
    <row r="186" spans="1:19">
      <c r="A186" s="8" t="s">
        <v>5001</v>
      </c>
      <c r="B186" s="8" t="s">
        <v>5445</v>
      </c>
      <c r="C186" s="8" t="s">
        <v>576</v>
      </c>
      <c r="D186" s="8">
        <v>4065</v>
      </c>
      <c r="E186" s="8" t="s">
        <v>5040</v>
      </c>
      <c r="F186" s="8">
        <v>244</v>
      </c>
      <c r="G186" s="8">
        <v>1</v>
      </c>
      <c r="H186" s="8">
        <v>1</v>
      </c>
      <c r="I186" s="8">
        <v>1</v>
      </c>
      <c r="K186" s="8" t="s">
        <v>5000</v>
      </c>
      <c r="L186" s="8" t="s">
        <v>5227</v>
      </c>
      <c r="M186" s="8" t="s">
        <v>606</v>
      </c>
      <c r="N186" s="8">
        <v>4067</v>
      </c>
      <c r="O186" s="8" t="s">
        <v>5100</v>
      </c>
      <c r="P186" s="8">
        <v>438</v>
      </c>
      <c r="Q186" s="8">
        <v>2</v>
      </c>
      <c r="R186" s="8">
        <v>1</v>
      </c>
      <c r="S186" s="8">
        <v>1</v>
      </c>
    </row>
    <row r="187" spans="1:19">
      <c r="A187" s="8" t="s">
        <v>5001</v>
      </c>
      <c r="B187" s="8" t="s">
        <v>5446</v>
      </c>
      <c r="C187" s="8" t="s">
        <v>576</v>
      </c>
      <c r="D187" s="8">
        <v>4065</v>
      </c>
      <c r="E187" s="8" t="s">
        <v>5052</v>
      </c>
      <c r="F187" s="8">
        <v>399</v>
      </c>
      <c r="G187" s="8">
        <v>2</v>
      </c>
      <c r="H187" s="8">
        <v>3</v>
      </c>
      <c r="I187" s="8">
        <v>2</v>
      </c>
      <c r="K187" s="8" t="s">
        <v>5000</v>
      </c>
      <c r="L187" s="8" t="s">
        <v>5228</v>
      </c>
      <c r="M187" s="8" t="s">
        <v>606</v>
      </c>
      <c r="N187" s="8">
        <v>4067</v>
      </c>
      <c r="O187" s="8" t="s">
        <v>5040</v>
      </c>
      <c r="P187" s="8">
        <v>441</v>
      </c>
      <c r="Q187" s="8">
        <v>0</v>
      </c>
      <c r="R187" s="8">
        <v>1</v>
      </c>
      <c r="S187" s="8">
        <v>1</v>
      </c>
    </row>
    <row r="188" spans="1:19">
      <c r="A188" s="8" t="s">
        <v>5001</v>
      </c>
      <c r="B188" s="8" t="s">
        <v>5447</v>
      </c>
      <c r="C188" s="8" t="s">
        <v>576</v>
      </c>
      <c r="D188" s="8">
        <v>4065</v>
      </c>
      <c r="E188" s="8" t="s">
        <v>5042</v>
      </c>
      <c r="F188" s="8">
        <v>173</v>
      </c>
      <c r="G188" s="8">
        <v>1</v>
      </c>
      <c r="H188" s="8">
        <v>3</v>
      </c>
      <c r="I188" s="8">
        <v>1</v>
      </c>
      <c r="K188" s="8" t="s">
        <v>5000</v>
      </c>
      <c r="L188" s="8" t="s">
        <v>5229</v>
      </c>
      <c r="M188" s="8" t="s">
        <v>606</v>
      </c>
      <c r="N188" s="8">
        <v>4067</v>
      </c>
      <c r="O188" s="8" t="s">
        <v>5040</v>
      </c>
      <c r="P188" s="8">
        <v>439</v>
      </c>
      <c r="Q188" s="8">
        <v>2</v>
      </c>
      <c r="R188" s="8">
        <v>2</v>
      </c>
      <c r="S188" s="8">
        <v>1</v>
      </c>
    </row>
    <row r="189" spans="1:19">
      <c r="A189" s="8" t="s">
        <v>5001</v>
      </c>
      <c r="B189" s="8" t="s">
        <v>5448</v>
      </c>
      <c r="C189" s="8" t="s">
        <v>576</v>
      </c>
      <c r="D189" s="8">
        <v>4065</v>
      </c>
      <c r="E189" s="8" t="s">
        <v>5052</v>
      </c>
      <c r="F189" s="8">
        <v>529</v>
      </c>
      <c r="G189" s="8">
        <v>3</v>
      </c>
      <c r="H189" s="8">
        <v>1</v>
      </c>
      <c r="I189" s="8">
        <v>0</v>
      </c>
      <c r="K189" s="8" t="s">
        <v>5000</v>
      </c>
      <c r="L189" s="8" t="s">
        <v>5230</v>
      </c>
      <c r="M189" s="8" t="s">
        <v>606</v>
      </c>
      <c r="N189" s="8">
        <v>4067</v>
      </c>
      <c r="O189" s="8" t="s">
        <v>5042</v>
      </c>
      <c r="P189" s="8">
        <v>475</v>
      </c>
      <c r="Q189" s="8">
        <v>0</v>
      </c>
      <c r="R189" s="8">
        <v>2</v>
      </c>
      <c r="S189" s="8">
        <v>0</v>
      </c>
    </row>
    <row r="190" spans="1:19">
      <c r="A190" s="8" t="s">
        <v>5001</v>
      </c>
      <c r="B190" s="8" t="s">
        <v>5449</v>
      </c>
      <c r="C190" s="8" t="s">
        <v>576</v>
      </c>
      <c r="D190" s="8">
        <v>4065</v>
      </c>
      <c r="E190" s="8" t="s">
        <v>5040</v>
      </c>
      <c r="F190" s="8">
        <v>306</v>
      </c>
      <c r="G190" s="8">
        <v>1</v>
      </c>
      <c r="H190" s="8">
        <v>1</v>
      </c>
      <c r="I190" s="8">
        <v>0</v>
      </c>
      <c r="K190" s="8" t="s">
        <v>5000</v>
      </c>
      <c r="L190" s="8" t="s">
        <v>5231</v>
      </c>
      <c r="M190" s="8" t="s">
        <v>606</v>
      </c>
      <c r="N190" s="8">
        <v>4067</v>
      </c>
      <c r="O190" s="8" t="s">
        <v>5040</v>
      </c>
      <c r="P190" s="8">
        <v>513</v>
      </c>
      <c r="Q190" s="8">
        <v>2</v>
      </c>
      <c r="R190" s="8">
        <v>1</v>
      </c>
      <c r="S190" s="8">
        <v>0</v>
      </c>
    </row>
    <row r="191" spans="1:19">
      <c r="A191" s="8" t="s">
        <v>5001</v>
      </c>
      <c r="B191" s="8" t="s">
        <v>5450</v>
      </c>
      <c r="C191" s="8" t="s">
        <v>576</v>
      </c>
      <c r="D191" s="8">
        <v>4065</v>
      </c>
      <c r="E191" s="8" t="s">
        <v>5052</v>
      </c>
      <c r="F191" s="8">
        <v>595</v>
      </c>
      <c r="G191" s="8">
        <v>3</v>
      </c>
      <c r="H191" s="8">
        <v>1</v>
      </c>
      <c r="I191" s="8">
        <v>0</v>
      </c>
      <c r="K191" s="8" t="s">
        <v>5000</v>
      </c>
      <c r="L191" s="8" t="s">
        <v>5232</v>
      </c>
      <c r="M191" s="8" t="s">
        <v>606</v>
      </c>
      <c r="N191" s="8">
        <v>4067</v>
      </c>
      <c r="O191" s="8" t="s">
        <v>5042</v>
      </c>
      <c r="P191" s="8">
        <v>541</v>
      </c>
      <c r="Q191" s="8">
        <v>0</v>
      </c>
      <c r="R191" s="8">
        <v>1</v>
      </c>
      <c r="S191" s="8">
        <v>2</v>
      </c>
    </row>
    <row r="192" spans="1:19">
      <c r="A192" s="8" t="s">
        <v>5001</v>
      </c>
      <c r="B192" s="8" t="s">
        <v>5451</v>
      </c>
      <c r="C192" s="8" t="s">
        <v>576</v>
      </c>
      <c r="D192" s="8">
        <v>4065</v>
      </c>
      <c r="E192" s="8" t="s">
        <v>5040</v>
      </c>
      <c r="F192" s="8">
        <v>311</v>
      </c>
      <c r="G192" s="8">
        <v>2</v>
      </c>
      <c r="H192" s="8">
        <v>2</v>
      </c>
      <c r="I192" s="8">
        <v>0</v>
      </c>
      <c r="K192" s="8" t="s">
        <v>5000</v>
      </c>
      <c r="L192" s="8" t="s">
        <v>5233</v>
      </c>
      <c r="M192" s="8" t="s">
        <v>606</v>
      </c>
      <c r="N192" s="8">
        <v>4067</v>
      </c>
      <c r="O192" s="8" t="s">
        <v>5042</v>
      </c>
      <c r="P192" s="8">
        <v>383</v>
      </c>
      <c r="Q192" s="8">
        <v>1</v>
      </c>
      <c r="R192" s="8">
        <v>1</v>
      </c>
      <c r="S192" s="8">
        <v>0</v>
      </c>
    </row>
    <row r="193" spans="1:19">
      <c r="A193" s="8" t="s">
        <v>5001</v>
      </c>
      <c r="B193" s="8" t="s">
        <v>5452</v>
      </c>
      <c r="C193" s="8" t="s">
        <v>576</v>
      </c>
      <c r="D193" s="8">
        <v>4065</v>
      </c>
      <c r="E193" s="8" t="s">
        <v>5052</v>
      </c>
      <c r="F193" s="8">
        <v>521</v>
      </c>
      <c r="G193" s="8">
        <v>3</v>
      </c>
      <c r="H193" s="8">
        <v>1</v>
      </c>
      <c r="I193" s="8">
        <v>0</v>
      </c>
      <c r="K193" s="8" t="s">
        <v>5000</v>
      </c>
      <c r="L193" s="8" t="s">
        <v>5234</v>
      </c>
      <c r="M193" s="8" t="s">
        <v>606</v>
      </c>
      <c r="N193" s="8">
        <v>4067</v>
      </c>
      <c r="O193" s="8" t="s">
        <v>5040</v>
      </c>
      <c r="P193" s="8">
        <v>512</v>
      </c>
      <c r="Q193" s="8">
        <v>2</v>
      </c>
      <c r="R193" s="8">
        <v>2</v>
      </c>
      <c r="S193" s="8">
        <v>1</v>
      </c>
    </row>
    <row r="194" spans="1:19">
      <c r="A194" s="8" t="s">
        <v>5001</v>
      </c>
      <c r="B194" s="8" t="s">
        <v>5453</v>
      </c>
      <c r="C194" s="8" t="s">
        <v>576</v>
      </c>
      <c r="D194" s="8">
        <v>4065</v>
      </c>
      <c r="E194" s="8" t="s">
        <v>5040</v>
      </c>
      <c r="F194" s="8">
        <v>275</v>
      </c>
      <c r="G194" s="8">
        <v>2</v>
      </c>
      <c r="H194" s="8">
        <v>3</v>
      </c>
      <c r="I194" s="8">
        <v>1</v>
      </c>
      <c r="K194" s="8" t="s">
        <v>5000</v>
      </c>
      <c r="L194" s="8" t="s">
        <v>5235</v>
      </c>
      <c r="M194" s="8" t="s">
        <v>606</v>
      </c>
      <c r="N194" s="8">
        <v>4067</v>
      </c>
      <c r="O194" s="8" t="s">
        <v>5042</v>
      </c>
      <c r="P194" s="8">
        <v>544</v>
      </c>
      <c r="Q194" s="8">
        <v>1</v>
      </c>
      <c r="R194" s="8">
        <v>2</v>
      </c>
      <c r="S194" s="8">
        <v>0</v>
      </c>
    </row>
    <row r="195" spans="1:19">
      <c r="A195" s="8" t="s">
        <v>5001</v>
      </c>
      <c r="B195" s="8" t="s">
        <v>5454</v>
      </c>
      <c r="C195" s="8" t="s">
        <v>576</v>
      </c>
      <c r="D195" s="8">
        <v>4065</v>
      </c>
      <c r="E195" s="8" t="s">
        <v>5040</v>
      </c>
      <c r="F195" s="8">
        <v>194</v>
      </c>
      <c r="G195" s="8">
        <v>1</v>
      </c>
      <c r="H195" s="8">
        <v>3</v>
      </c>
      <c r="I195" s="8">
        <v>0</v>
      </c>
      <c r="K195" s="8" t="s">
        <v>5000</v>
      </c>
      <c r="L195" s="8" t="s">
        <v>5236</v>
      </c>
      <c r="M195" s="8" t="s">
        <v>606</v>
      </c>
      <c r="N195" s="8">
        <v>4067</v>
      </c>
      <c r="O195" s="8" t="s">
        <v>5040</v>
      </c>
      <c r="P195" s="8">
        <v>564</v>
      </c>
      <c r="Q195" s="8">
        <v>3</v>
      </c>
      <c r="R195" s="8">
        <v>1</v>
      </c>
      <c r="S195" s="8">
        <v>0</v>
      </c>
    </row>
    <row r="196" spans="1:19">
      <c r="A196" s="8" t="s">
        <v>5001</v>
      </c>
      <c r="B196" s="8" t="s">
        <v>5455</v>
      </c>
      <c r="C196" s="8" t="s">
        <v>576</v>
      </c>
      <c r="D196" s="8">
        <v>4065</v>
      </c>
      <c r="E196" s="8" t="s">
        <v>5052</v>
      </c>
      <c r="F196" s="8">
        <v>739</v>
      </c>
      <c r="G196" s="8">
        <v>4</v>
      </c>
      <c r="H196" s="8">
        <v>1</v>
      </c>
      <c r="I196" s="8">
        <v>2</v>
      </c>
      <c r="K196" s="8" t="s">
        <v>5000</v>
      </c>
      <c r="L196" s="8" t="s">
        <v>5237</v>
      </c>
      <c r="M196" s="8" t="s">
        <v>606</v>
      </c>
      <c r="N196" s="8">
        <v>4067</v>
      </c>
      <c r="O196" s="8" t="s">
        <v>5042</v>
      </c>
      <c r="P196" s="8">
        <v>271</v>
      </c>
      <c r="Q196" s="8">
        <v>6</v>
      </c>
      <c r="R196" s="8">
        <v>1</v>
      </c>
      <c r="S196" s="8">
        <v>0</v>
      </c>
    </row>
    <row r="197" spans="1:19">
      <c r="A197" s="8" t="s">
        <v>5001</v>
      </c>
      <c r="B197" s="8" t="s">
        <v>5456</v>
      </c>
      <c r="C197" s="8" t="s">
        <v>576</v>
      </c>
      <c r="D197" s="8">
        <v>4065</v>
      </c>
      <c r="E197" s="8" t="s">
        <v>5040</v>
      </c>
      <c r="F197" s="8">
        <v>465</v>
      </c>
      <c r="G197" s="8">
        <v>2</v>
      </c>
      <c r="H197" s="8">
        <v>2</v>
      </c>
      <c r="I197" s="8">
        <v>1</v>
      </c>
      <c r="K197" s="8" t="s">
        <v>5000</v>
      </c>
      <c r="L197" s="8" t="s">
        <v>5238</v>
      </c>
      <c r="M197" s="8" t="s">
        <v>606</v>
      </c>
      <c r="N197" s="8">
        <v>4067</v>
      </c>
      <c r="O197" s="8" t="s">
        <v>5052</v>
      </c>
      <c r="P197" s="8">
        <v>638</v>
      </c>
      <c r="Q197" s="8">
        <v>0</v>
      </c>
      <c r="R197" s="8">
        <v>2</v>
      </c>
      <c r="S197" s="8">
        <v>1</v>
      </c>
    </row>
    <row r="198" spans="1:19">
      <c r="A198" s="8" t="s">
        <v>5001</v>
      </c>
      <c r="B198" s="8" t="s">
        <v>5457</v>
      </c>
      <c r="C198" s="8" t="s">
        <v>576</v>
      </c>
      <c r="D198" s="8">
        <v>4065</v>
      </c>
      <c r="E198" s="8" t="s">
        <v>5052</v>
      </c>
      <c r="F198" s="8">
        <v>1105</v>
      </c>
      <c r="G198" s="8">
        <v>4</v>
      </c>
      <c r="H198" s="8">
        <v>1</v>
      </c>
      <c r="I198" s="8">
        <v>2</v>
      </c>
      <c r="K198" s="8" t="s">
        <v>5000</v>
      </c>
      <c r="L198" s="8" t="s">
        <v>5239</v>
      </c>
      <c r="M198" s="8" t="s">
        <v>606</v>
      </c>
      <c r="N198" s="8">
        <v>4067</v>
      </c>
      <c r="O198" s="8" t="s">
        <v>5052</v>
      </c>
      <c r="P198" s="8">
        <v>193</v>
      </c>
      <c r="Q198" s="8">
        <v>1</v>
      </c>
      <c r="R198" s="8">
        <v>1</v>
      </c>
      <c r="S198" s="8">
        <v>0</v>
      </c>
    </row>
    <row r="199" spans="1:19">
      <c r="A199" s="8" t="s">
        <v>5001</v>
      </c>
      <c r="B199" s="8" t="s">
        <v>5458</v>
      </c>
      <c r="C199" s="8" t="s">
        <v>576</v>
      </c>
      <c r="D199" s="8">
        <v>4065</v>
      </c>
      <c r="E199" s="8" t="s">
        <v>5052</v>
      </c>
      <c r="F199" s="8">
        <v>484</v>
      </c>
      <c r="G199" s="8">
        <v>3</v>
      </c>
      <c r="H199" s="8">
        <v>1</v>
      </c>
      <c r="I199" s="8">
        <v>0</v>
      </c>
      <c r="K199" s="8" t="s">
        <v>5000</v>
      </c>
      <c r="L199" s="8" t="s">
        <v>5240</v>
      </c>
      <c r="M199" s="8" t="s">
        <v>606</v>
      </c>
      <c r="N199" s="8">
        <v>4067</v>
      </c>
      <c r="O199" s="8" t="s">
        <v>5052</v>
      </c>
      <c r="P199" s="8">
        <v>944</v>
      </c>
      <c r="Q199" s="8">
        <v>3</v>
      </c>
      <c r="R199" s="8">
        <v>2</v>
      </c>
      <c r="S199" s="8">
        <v>2</v>
      </c>
    </row>
    <row r="200" spans="1:19">
      <c r="A200" s="8" t="s">
        <v>5001</v>
      </c>
      <c r="B200" s="8" t="s">
        <v>5459</v>
      </c>
      <c r="C200" s="8" t="s">
        <v>576</v>
      </c>
      <c r="D200" s="8">
        <v>4065</v>
      </c>
      <c r="E200" s="8" t="s">
        <v>5100</v>
      </c>
      <c r="F200" s="8">
        <v>535</v>
      </c>
      <c r="G200" s="8">
        <v>3</v>
      </c>
      <c r="H200" s="8">
        <v>1</v>
      </c>
      <c r="I200" s="8">
        <v>0</v>
      </c>
      <c r="K200" s="8" t="s">
        <v>5000</v>
      </c>
      <c r="L200" s="8" t="s">
        <v>5241</v>
      </c>
      <c r="M200" s="8" t="s">
        <v>606</v>
      </c>
      <c r="N200" s="8">
        <v>4067</v>
      </c>
      <c r="O200" s="8" t="s">
        <v>5040</v>
      </c>
      <c r="P200" s="8">
        <v>685</v>
      </c>
      <c r="Q200" s="8">
        <v>3</v>
      </c>
      <c r="R200" s="8">
        <v>1</v>
      </c>
      <c r="S200" s="8">
        <v>2</v>
      </c>
    </row>
    <row r="201" spans="1:19">
      <c r="A201" s="8" t="s">
        <v>5001</v>
      </c>
      <c r="B201" s="8" t="s">
        <v>5460</v>
      </c>
      <c r="C201" s="8" t="s">
        <v>576</v>
      </c>
      <c r="D201" s="8">
        <v>4065</v>
      </c>
      <c r="E201" s="8" t="s">
        <v>5052</v>
      </c>
      <c r="F201" s="8">
        <v>390</v>
      </c>
      <c r="G201" s="8">
        <v>3</v>
      </c>
      <c r="H201" s="8">
        <v>1</v>
      </c>
      <c r="I201" s="8">
        <v>0</v>
      </c>
      <c r="K201" s="8" t="s">
        <v>5000</v>
      </c>
      <c r="L201" s="8" t="s">
        <v>5242</v>
      </c>
      <c r="M201" s="8" t="s">
        <v>606</v>
      </c>
      <c r="N201" s="8">
        <v>4067</v>
      </c>
      <c r="O201" s="8" t="s">
        <v>5042</v>
      </c>
      <c r="P201" s="8">
        <v>242</v>
      </c>
      <c r="Q201" s="8">
        <v>1</v>
      </c>
      <c r="R201" s="8">
        <v>1</v>
      </c>
      <c r="S201" s="8">
        <v>2</v>
      </c>
    </row>
    <row r="202" spans="1:19">
      <c r="A202" s="8" t="s">
        <v>5001</v>
      </c>
      <c r="B202" s="8" t="s">
        <v>5461</v>
      </c>
      <c r="C202" s="8" t="s">
        <v>576</v>
      </c>
      <c r="D202" s="8">
        <v>4065</v>
      </c>
      <c r="E202" s="8" t="s">
        <v>5052</v>
      </c>
      <c r="F202" s="8">
        <v>617</v>
      </c>
      <c r="G202" s="8">
        <v>4</v>
      </c>
      <c r="H202" s="8">
        <v>1</v>
      </c>
      <c r="I202" s="8">
        <v>1</v>
      </c>
      <c r="K202" s="8" t="s">
        <v>5000</v>
      </c>
      <c r="L202" s="8" t="s">
        <v>5243</v>
      </c>
      <c r="M202" s="8" t="s">
        <v>606</v>
      </c>
      <c r="N202" s="8">
        <v>4067</v>
      </c>
      <c r="O202" s="8" t="s">
        <v>5042</v>
      </c>
      <c r="P202" s="8">
        <v>417</v>
      </c>
      <c r="Q202" s="8">
        <v>1</v>
      </c>
      <c r="R202" s="8">
        <v>1</v>
      </c>
      <c r="S202" s="8">
        <v>0</v>
      </c>
    </row>
    <row r="203" spans="1:19">
      <c r="A203" s="8" t="s">
        <v>5001</v>
      </c>
      <c r="B203" s="8" t="s">
        <v>5462</v>
      </c>
      <c r="C203" s="8" t="s">
        <v>576</v>
      </c>
      <c r="D203" s="8">
        <v>4065</v>
      </c>
      <c r="E203" s="8" t="s">
        <v>5052</v>
      </c>
      <c r="F203" s="8">
        <v>544</v>
      </c>
      <c r="G203" s="8">
        <v>2</v>
      </c>
      <c r="H203" s="8">
        <v>2</v>
      </c>
      <c r="I203" s="8">
        <v>2</v>
      </c>
      <c r="K203" s="8" t="s">
        <v>5000</v>
      </c>
      <c r="L203" s="8" t="s">
        <v>5244</v>
      </c>
      <c r="M203" s="8" t="s">
        <v>606</v>
      </c>
      <c r="N203" s="8">
        <v>4067</v>
      </c>
      <c r="O203" s="8" t="s">
        <v>5040</v>
      </c>
      <c r="P203" s="8">
        <v>427</v>
      </c>
      <c r="Q203" s="8">
        <v>2</v>
      </c>
      <c r="R203" s="8">
        <v>1</v>
      </c>
      <c r="S203" s="8">
        <v>0</v>
      </c>
    </row>
    <row r="204" spans="1:19">
      <c r="A204" s="8" t="s">
        <v>5001</v>
      </c>
      <c r="B204" s="8" t="s">
        <v>5463</v>
      </c>
      <c r="C204" s="8" t="s">
        <v>576</v>
      </c>
      <c r="D204" s="8">
        <v>4065</v>
      </c>
      <c r="E204" s="8" t="s">
        <v>5052</v>
      </c>
      <c r="F204" s="8">
        <v>591</v>
      </c>
      <c r="G204" s="8">
        <v>3</v>
      </c>
      <c r="H204" s="8">
        <v>1</v>
      </c>
      <c r="I204" s="8">
        <v>1</v>
      </c>
      <c r="K204" s="8" t="s">
        <v>5000</v>
      </c>
      <c r="L204" s="8" t="s">
        <v>5245</v>
      </c>
      <c r="M204" s="8" t="s">
        <v>606</v>
      </c>
      <c r="N204" s="8">
        <v>4067</v>
      </c>
      <c r="O204" s="8" t="s">
        <v>5042</v>
      </c>
      <c r="P204" s="8">
        <v>369</v>
      </c>
      <c r="Q204" s="8">
        <v>1</v>
      </c>
      <c r="R204" s="8">
        <v>3</v>
      </c>
      <c r="S204" s="8">
        <v>1</v>
      </c>
    </row>
    <row r="205" spans="1:19">
      <c r="A205" s="8" t="s">
        <v>5001</v>
      </c>
      <c r="B205" s="8" t="s">
        <v>5464</v>
      </c>
      <c r="C205" s="8" t="s">
        <v>576</v>
      </c>
      <c r="D205" s="8">
        <v>4065</v>
      </c>
      <c r="E205" s="8" t="s">
        <v>5040</v>
      </c>
      <c r="F205" s="8">
        <v>416</v>
      </c>
      <c r="G205" s="8">
        <v>0</v>
      </c>
      <c r="H205" s="8">
        <v>2</v>
      </c>
      <c r="I205" s="8">
        <v>1</v>
      </c>
      <c r="K205" s="8" t="s">
        <v>5000</v>
      </c>
      <c r="L205" s="8" t="s">
        <v>5246</v>
      </c>
      <c r="M205" s="8" t="s">
        <v>606</v>
      </c>
      <c r="N205" s="8">
        <v>4067</v>
      </c>
      <c r="O205" s="8" t="s">
        <v>5040</v>
      </c>
      <c r="P205" s="8">
        <v>625</v>
      </c>
      <c r="Q205" s="8">
        <v>2</v>
      </c>
      <c r="R205" s="8">
        <v>3</v>
      </c>
      <c r="S205" s="8">
        <v>2</v>
      </c>
    </row>
    <row r="206" spans="1:19">
      <c r="A206" s="8" t="s">
        <v>5001</v>
      </c>
      <c r="B206" s="8" t="s">
        <v>5465</v>
      </c>
      <c r="C206" s="8" t="s">
        <v>576</v>
      </c>
      <c r="D206" s="8">
        <v>4065</v>
      </c>
      <c r="E206" s="8" t="s">
        <v>5040</v>
      </c>
      <c r="F206" s="8">
        <v>155</v>
      </c>
      <c r="G206" s="8">
        <v>1</v>
      </c>
      <c r="H206" s="8">
        <v>3</v>
      </c>
      <c r="I206" s="8">
        <v>0</v>
      </c>
      <c r="K206" s="8" t="s">
        <v>5000</v>
      </c>
      <c r="L206" s="8" t="s">
        <v>5247</v>
      </c>
      <c r="M206" s="8" t="s">
        <v>606</v>
      </c>
      <c r="N206" s="8">
        <v>4067</v>
      </c>
      <c r="O206" s="8" t="s">
        <v>5040</v>
      </c>
      <c r="P206" s="8">
        <v>471</v>
      </c>
      <c r="Q206" s="8">
        <v>2</v>
      </c>
      <c r="R206" s="8">
        <v>1</v>
      </c>
      <c r="S206" s="8">
        <v>2</v>
      </c>
    </row>
    <row r="207" spans="1:19">
      <c r="A207" s="8" t="s">
        <v>5001</v>
      </c>
      <c r="B207" s="8" t="s">
        <v>5466</v>
      </c>
      <c r="C207" s="8" t="s">
        <v>576</v>
      </c>
      <c r="D207" s="8">
        <v>4065</v>
      </c>
      <c r="E207" s="8" t="s">
        <v>5052</v>
      </c>
      <c r="F207" s="8">
        <v>530</v>
      </c>
      <c r="G207" s="8">
        <v>2</v>
      </c>
      <c r="H207" s="8">
        <v>1</v>
      </c>
      <c r="I207" s="8">
        <v>1</v>
      </c>
      <c r="K207" s="8" t="s">
        <v>5000</v>
      </c>
      <c r="L207" s="8" t="s">
        <v>5248</v>
      </c>
      <c r="M207" s="8" t="s">
        <v>606</v>
      </c>
      <c r="N207" s="8">
        <v>4067</v>
      </c>
      <c r="O207" s="8" t="s">
        <v>5052</v>
      </c>
      <c r="P207" s="8">
        <v>222</v>
      </c>
      <c r="Q207" s="8">
        <v>3</v>
      </c>
      <c r="R207" s="8">
        <v>1</v>
      </c>
      <c r="S207" s="8">
        <v>2</v>
      </c>
    </row>
    <row r="208" spans="1:19">
      <c r="A208" s="8" t="s">
        <v>5001</v>
      </c>
      <c r="B208" s="8" t="s">
        <v>5467</v>
      </c>
      <c r="C208" s="8" t="s">
        <v>576</v>
      </c>
      <c r="D208" s="8">
        <v>4065</v>
      </c>
      <c r="E208" s="8" t="s">
        <v>5052</v>
      </c>
      <c r="F208" s="8">
        <v>377</v>
      </c>
      <c r="G208" s="8">
        <v>2</v>
      </c>
      <c r="H208" s="8">
        <v>1</v>
      </c>
      <c r="I208" s="8">
        <v>1</v>
      </c>
      <c r="K208" s="8" t="s">
        <v>5000</v>
      </c>
      <c r="L208" s="8" t="s">
        <v>5249</v>
      </c>
      <c r="M208" s="8" t="s">
        <v>606</v>
      </c>
      <c r="N208" s="8">
        <v>4067</v>
      </c>
      <c r="O208" s="8" t="s">
        <v>5052</v>
      </c>
      <c r="P208" s="8">
        <v>1094</v>
      </c>
      <c r="Q208" s="8">
        <v>4</v>
      </c>
      <c r="R208" s="8">
        <v>2</v>
      </c>
      <c r="S208" s="8">
        <v>2</v>
      </c>
    </row>
    <row r="209" spans="1:19">
      <c r="A209" s="8" t="s">
        <v>5001</v>
      </c>
      <c r="B209" s="8" t="s">
        <v>5468</v>
      </c>
      <c r="C209" s="8" t="s">
        <v>576</v>
      </c>
      <c r="D209" s="8">
        <v>4065</v>
      </c>
      <c r="E209" s="8" t="s">
        <v>5040</v>
      </c>
      <c r="F209" s="8">
        <v>263</v>
      </c>
      <c r="G209" s="8">
        <v>1</v>
      </c>
      <c r="H209" s="8">
        <v>1</v>
      </c>
      <c r="I209" s="8">
        <v>1</v>
      </c>
      <c r="K209" s="8" t="s">
        <v>5000</v>
      </c>
      <c r="L209" s="8" t="s">
        <v>5250</v>
      </c>
      <c r="M209" s="8" t="s">
        <v>606</v>
      </c>
      <c r="N209" s="8">
        <v>4067</v>
      </c>
      <c r="O209" s="8" t="s">
        <v>5040</v>
      </c>
      <c r="P209" s="8">
        <v>180</v>
      </c>
      <c r="Q209" s="8">
        <v>1</v>
      </c>
      <c r="R209" s="8">
        <v>1</v>
      </c>
      <c r="S209" s="8">
        <v>1</v>
      </c>
    </row>
    <row r="210" spans="1:19">
      <c r="A210" s="8" t="s">
        <v>5001</v>
      </c>
      <c r="B210" s="8" t="s">
        <v>5469</v>
      </c>
      <c r="C210" s="8" t="s">
        <v>576</v>
      </c>
      <c r="D210" s="8">
        <v>4065</v>
      </c>
      <c r="E210" s="8" t="s">
        <v>5052</v>
      </c>
      <c r="F210" s="8">
        <v>421</v>
      </c>
      <c r="G210" s="8">
        <v>3</v>
      </c>
      <c r="H210" s="8">
        <v>1</v>
      </c>
      <c r="I210" s="8">
        <v>0</v>
      </c>
      <c r="K210" s="8" t="s">
        <v>5000</v>
      </c>
      <c r="L210" s="8" t="s">
        <v>5251</v>
      </c>
      <c r="M210" s="8" t="s">
        <v>606</v>
      </c>
      <c r="N210" s="8">
        <v>4067</v>
      </c>
      <c r="O210" s="8" t="s">
        <v>5042</v>
      </c>
      <c r="P210" s="8">
        <v>287</v>
      </c>
      <c r="Q210" s="8">
        <v>0</v>
      </c>
      <c r="R210" s="8">
        <v>3</v>
      </c>
      <c r="S210" s="8">
        <v>0</v>
      </c>
    </row>
    <row r="211" spans="1:19">
      <c r="A211" s="8" t="s">
        <v>5001</v>
      </c>
      <c r="B211" s="8" t="s">
        <v>5470</v>
      </c>
      <c r="C211" s="8" t="s">
        <v>576</v>
      </c>
      <c r="D211" s="8">
        <v>4065</v>
      </c>
      <c r="E211" s="8" t="s">
        <v>5052</v>
      </c>
      <c r="F211" s="8">
        <v>635</v>
      </c>
      <c r="G211" s="8">
        <v>3</v>
      </c>
      <c r="H211" s="8">
        <v>1</v>
      </c>
      <c r="I211" s="8">
        <v>0</v>
      </c>
      <c r="K211" s="8" t="s">
        <v>5000</v>
      </c>
      <c r="L211" s="8" t="s">
        <v>5252</v>
      </c>
      <c r="M211" s="8" t="s">
        <v>606</v>
      </c>
      <c r="N211" s="8">
        <v>4067</v>
      </c>
      <c r="O211" s="8" t="s">
        <v>5042</v>
      </c>
      <c r="P211" s="8">
        <v>491</v>
      </c>
      <c r="Q211" s="8">
        <v>1</v>
      </c>
      <c r="R211" s="8">
        <v>2</v>
      </c>
      <c r="S211" s="8">
        <v>2</v>
      </c>
    </row>
    <row r="212" spans="1:19">
      <c r="A212" s="8" t="s">
        <v>5001</v>
      </c>
      <c r="B212" s="8" t="s">
        <v>5471</v>
      </c>
      <c r="C212" s="8" t="s">
        <v>576</v>
      </c>
      <c r="D212" s="8">
        <v>4065</v>
      </c>
      <c r="E212" s="8" t="s">
        <v>5052</v>
      </c>
      <c r="F212" s="8">
        <v>380</v>
      </c>
      <c r="G212" s="8">
        <v>3</v>
      </c>
      <c r="H212" s="8">
        <v>1</v>
      </c>
      <c r="I212" s="8">
        <v>1</v>
      </c>
      <c r="K212" s="8" t="s">
        <v>5000</v>
      </c>
      <c r="L212" s="8" t="s">
        <v>5253</v>
      </c>
      <c r="M212" s="8" t="s">
        <v>606</v>
      </c>
      <c r="N212" s="8">
        <v>4067</v>
      </c>
      <c r="O212" s="8" t="s">
        <v>5040</v>
      </c>
      <c r="P212" s="8">
        <v>537</v>
      </c>
      <c r="Q212" s="8">
        <v>2</v>
      </c>
      <c r="R212" s="8">
        <v>2</v>
      </c>
      <c r="S212" s="8">
        <v>1</v>
      </c>
    </row>
    <row r="213" spans="1:19">
      <c r="A213" s="8" t="s">
        <v>5001</v>
      </c>
      <c r="B213" s="8" t="s">
        <v>5472</v>
      </c>
      <c r="C213" s="8" t="s">
        <v>576</v>
      </c>
      <c r="D213" s="8">
        <v>4065</v>
      </c>
      <c r="E213" s="8" t="s">
        <v>5052</v>
      </c>
      <c r="F213" s="8">
        <v>723</v>
      </c>
      <c r="G213" s="8">
        <v>3</v>
      </c>
      <c r="H213" s="8">
        <v>2</v>
      </c>
      <c r="I213" s="8">
        <v>0</v>
      </c>
      <c r="K213" s="8" t="s">
        <v>5000</v>
      </c>
      <c r="L213" s="8" t="s">
        <v>5254</v>
      </c>
      <c r="M213" s="8" t="s">
        <v>606</v>
      </c>
      <c r="N213" s="8">
        <v>4067</v>
      </c>
      <c r="O213" s="8" t="s">
        <v>5040</v>
      </c>
      <c r="P213" s="8">
        <v>357</v>
      </c>
      <c r="Q213" s="8">
        <v>2</v>
      </c>
      <c r="R213" s="8">
        <v>3</v>
      </c>
      <c r="S213" s="8">
        <v>0</v>
      </c>
    </row>
    <row r="214" spans="1:19">
      <c r="A214" s="8" t="s">
        <v>5001</v>
      </c>
      <c r="B214" s="8" t="s">
        <v>5473</v>
      </c>
      <c r="C214" s="8" t="s">
        <v>576</v>
      </c>
      <c r="D214" s="8">
        <v>4065</v>
      </c>
      <c r="E214" s="8" t="s">
        <v>5052</v>
      </c>
      <c r="F214" s="8">
        <v>362</v>
      </c>
      <c r="G214" s="8">
        <v>3</v>
      </c>
      <c r="H214" s="8">
        <v>1</v>
      </c>
      <c r="I214" s="8">
        <v>2</v>
      </c>
      <c r="K214" s="8" t="s">
        <v>5000</v>
      </c>
      <c r="L214" s="8" t="s">
        <v>5255</v>
      </c>
      <c r="M214" s="8" t="s">
        <v>606</v>
      </c>
      <c r="N214" s="8">
        <v>4067</v>
      </c>
      <c r="O214" s="8" t="s">
        <v>5040</v>
      </c>
      <c r="P214" s="8">
        <v>224</v>
      </c>
      <c r="Q214" s="8">
        <v>1</v>
      </c>
      <c r="R214" s="8">
        <v>1</v>
      </c>
      <c r="S214" s="8">
        <v>0</v>
      </c>
    </row>
    <row r="215" spans="1:19">
      <c r="A215" s="8" t="s">
        <v>5001</v>
      </c>
      <c r="B215" s="8" t="s">
        <v>5474</v>
      </c>
      <c r="C215" s="8" t="s">
        <v>576</v>
      </c>
      <c r="D215" s="8">
        <v>4065</v>
      </c>
      <c r="E215" s="8" t="s">
        <v>5049</v>
      </c>
      <c r="F215" s="8">
        <v>251</v>
      </c>
      <c r="G215" s="8">
        <v>1</v>
      </c>
      <c r="H215" s="8">
        <v>1</v>
      </c>
      <c r="I215" s="8">
        <v>2</v>
      </c>
      <c r="K215" s="8" t="s">
        <v>5000</v>
      </c>
      <c r="L215" s="8" t="s">
        <v>5256</v>
      </c>
      <c r="M215" s="8" t="s">
        <v>606</v>
      </c>
      <c r="N215" s="8">
        <v>4067</v>
      </c>
      <c r="O215" s="8" t="s">
        <v>5052</v>
      </c>
      <c r="P215" s="8">
        <v>222</v>
      </c>
      <c r="Q215" s="8">
        <v>6</v>
      </c>
      <c r="R215" s="8">
        <v>1</v>
      </c>
      <c r="S215" s="8">
        <v>2</v>
      </c>
    </row>
    <row r="216" spans="1:19">
      <c r="A216" s="8" t="s">
        <v>5001</v>
      </c>
      <c r="B216" s="8" t="s">
        <v>5475</v>
      </c>
      <c r="C216" s="8" t="s">
        <v>576</v>
      </c>
      <c r="D216" s="8">
        <v>4065</v>
      </c>
      <c r="E216" s="8" t="s">
        <v>5042</v>
      </c>
      <c r="F216" s="8">
        <v>301</v>
      </c>
      <c r="G216" s="8">
        <v>1</v>
      </c>
      <c r="H216" s="8">
        <v>3</v>
      </c>
      <c r="I216" s="8">
        <v>1</v>
      </c>
      <c r="K216" s="8" t="s">
        <v>5000</v>
      </c>
      <c r="L216" s="8" t="s">
        <v>5257</v>
      </c>
      <c r="M216" s="8" t="s">
        <v>606</v>
      </c>
      <c r="N216" s="8">
        <v>4067</v>
      </c>
      <c r="O216" s="8" t="s">
        <v>5052</v>
      </c>
      <c r="P216" s="8">
        <v>775</v>
      </c>
      <c r="Q216" s="8">
        <v>5</v>
      </c>
      <c r="R216" s="8">
        <v>2</v>
      </c>
      <c r="S216" s="8">
        <v>0</v>
      </c>
    </row>
    <row r="217" spans="1:19">
      <c r="A217" s="8" t="s">
        <v>5001</v>
      </c>
      <c r="B217" s="8" t="s">
        <v>5476</v>
      </c>
      <c r="C217" s="8" t="s">
        <v>576</v>
      </c>
      <c r="D217" s="8">
        <v>4065</v>
      </c>
      <c r="E217" s="8" t="s">
        <v>5052</v>
      </c>
      <c r="F217" s="8">
        <v>817</v>
      </c>
      <c r="G217" s="8">
        <v>0</v>
      </c>
      <c r="H217" s="8">
        <v>1</v>
      </c>
      <c r="I217" s="8">
        <v>2</v>
      </c>
      <c r="K217" s="8" t="s">
        <v>5000</v>
      </c>
      <c r="L217" s="8" t="s">
        <v>5258</v>
      </c>
      <c r="M217" s="8" t="s">
        <v>606</v>
      </c>
      <c r="N217" s="8">
        <v>4067</v>
      </c>
      <c r="O217" s="8" t="s">
        <v>5040</v>
      </c>
      <c r="P217" s="8">
        <v>401</v>
      </c>
      <c r="Q217" s="8">
        <v>0</v>
      </c>
      <c r="R217" s="8">
        <v>2</v>
      </c>
      <c r="S217" s="8">
        <v>2</v>
      </c>
    </row>
    <row r="218" spans="1:19">
      <c r="A218" s="8" t="s">
        <v>4999</v>
      </c>
      <c r="B218" s="8" t="s">
        <v>5477</v>
      </c>
      <c r="C218" s="8" t="s">
        <v>577</v>
      </c>
      <c r="D218" s="8">
        <v>4070</v>
      </c>
      <c r="E218" s="8" t="s">
        <v>5052</v>
      </c>
      <c r="F218" s="8">
        <v>433</v>
      </c>
      <c r="G218" s="8">
        <v>4</v>
      </c>
      <c r="H218" s="8">
        <v>1</v>
      </c>
      <c r="I218" s="8">
        <v>0</v>
      </c>
      <c r="K218" s="8" t="s">
        <v>5000</v>
      </c>
      <c r="L218" s="8" t="s">
        <v>5259</v>
      </c>
      <c r="M218" s="8" t="s">
        <v>606</v>
      </c>
      <c r="N218" s="8">
        <v>4067</v>
      </c>
      <c r="O218" s="8" t="s">
        <v>5100</v>
      </c>
      <c r="P218" s="8">
        <v>911</v>
      </c>
      <c r="Q218" s="8">
        <v>4</v>
      </c>
      <c r="R218" s="8">
        <v>1</v>
      </c>
      <c r="S218" s="8">
        <v>0</v>
      </c>
    </row>
    <row r="219" spans="1:19">
      <c r="A219" s="8" t="s">
        <v>4999</v>
      </c>
      <c r="B219" s="8" t="s">
        <v>5478</v>
      </c>
      <c r="C219" s="8" t="s">
        <v>577</v>
      </c>
      <c r="D219" s="8">
        <v>4070</v>
      </c>
      <c r="E219" s="8" t="s">
        <v>5052</v>
      </c>
      <c r="F219" s="8">
        <v>481</v>
      </c>
      <c r="G219" s="8">
        <v>4</v>
      </c>
      <c r="H219" s="8">
        <v>1</v>
      </c>
      <c r="I219" s="8">
        <v>2</v>
      </c>
      <c r="K219" s="8" t="s">
        <v>5000</v>
      </c>
      <c r="L219" s="8" t="s">
        <v>5260</v>
      </c>
      <c r="M219" s="8" t="s">
        <v>606</v>
      </c>
      <c r="N219" s="8">
        <v>4067</v>
      </c>
      <c r="O219" s="8" t="s">
        <v>5040</v>
      </c>
      <c r="P219" s="8">
        <v>702</v>
      </c>
      <c r="Q219" s="8">
        <v>3</v>
      </c>
      <c r="R219" s="8">
        <v>1</v>
      </c>
      <c r="S219" s="8">
        <v>2</v>
      </c>
    </row>
    <row r="220" spans="1:19">
      <c r="A220" s="8" t="s">
        <v>4999</v>
      </c>
      <c r="B220" s="8" t="s">
        <v>5479</v>
      </c>
      <c r="C220" s="8" t="s">
        <v>577</v>
      </c>
      <c r="D220" s="8">
        <v>4070</v>
      </c>
      <c r="E220" s="8" t="s">
        <v>5052</v>
      </c>
      <c r="F220" s="8">
        <v>427</v>
      </c>
      <c r="G220" s="8">
        <v>4</v>
      </c>
      <c r="H220" s="8">
        <v>1</v>
      </c>
      <c r="I220" s="8">
        <v>2</v>
      </c>
      <c r="K220" s="8" t="s">
        <v>5000</v>
      </c>
      <c r="L220" s="8" t="s">
        <v>5261</v>
      </c>
      <c r="M220" s="8" t="s">
        <v>606</v>
      </c>
      <c r="N220" s="8">
        <v>4067</v>
      </c>
      <c r="O220" s="8" t="s">
        <v>5042</v>
      </c>
      <c r="P220" s="8">
        <v>210</v>
      </c>
      <c r="Q220" s="8">
        <v>1</v>
      </c>
      <c r="R220" s="8">
        <v>1</v>
      </c>
      <c r="S220" s="8">
        <v>2</v>
      </c>
    </row>
    <row r="221" spans="1:19">
      <c r="A221" s="8" t="s">
        <v>4999</v>
      </c>
      <c r="B221" s="8" t="s">
        <v>5480</v>
      </c>
      <c r="C221" s="8" t="s">
        <v>577</v>
      </c>
      <c r="D221" s="8">
        <v>4070</v>
      </c>
      <c r="E221" s="8" t="s">
        <v>5052</v>
      </c>
      <c r="F221" s="8">
        <v>448</v>
      </c>
      <c r="G221" s="8">
        <v>3</v>
      </c>
      <c r="H221" s="8">
        <v>1</v>
      </c>
      <c r="I221" s="8">
        <v>2</v>
      </c>
      <c r="K221" s="8" t="s">
        <v>5000</v>
      </c>
      <c r="L221" s="8" t="s">
        <v>5262</v>
      </c>
      <c r="M221" s="8" t="s">
        <v>606</v>
      </c>
      <c r="N221" s="8">
        <v>4067</v>
      </c>
      <c r="O221" s="8" t="s">
        <v>5042</v>
      </c>
      <c r="P221" s="8">
        <v>557</v>
      </c>
      <c r="Q221" s="8">
        <v>1</v>
      </c>
      <c r="R221" s="8">
        <v>2</v>
      </c>
      <c r="S221" s="8">
        <v>0</v>
      </c>
    </row>
    <row r="222" spans="1:19">
      <c r="A222" s="8" t="s">
        <v>4999</v>
      </c>
      <c r="B222" s="8" t="s">
        <v>5481</v>
      </c>
      <c r="C222" s="8" t="s">
        <v>577</v>
      </c>
      <c r="D222" s="8">
        <v>4070</v>
      </c>
      <c r="E222" s="8" t="s">
        <v>5052</v>
      </c>
      <c r="F222" s="8">
        <v>421</v>
      </c>
      <c r="G222" s="8">
        <v>0</v>
      </c>
      <c r="H222" s="8">
        <v>1</v>
      </c>
      <c r="I222" s="8">
        <v>0</v>
      </c>
      <c r="K222" s="8" t="s">
        <v>5000</v>
      </c>
      <c r="L222" s="8" t="s">
        <v>5263</v>
      </c>
      <c r="M222" s="8" t="s">
        <v>606</v>
      </c>
      <c r="N222" s="8">
        <v>4067</v>
      </c>
      <c r="O222" s="8" t="s">
        <v>5040</v>
      </c>
      <c r="P222" s="8">
        <v>595</v>
      </c>
      <c r="Q222" s="8">
        <v>2</v>
      </c>
      <c r="R222" s="8">
        <v>2</v>
      </c>
      <c r="S222" s="8">
        <v>1</v>
      </c>
    </row>
    <row r="223" spans="1:19">
      <c r="A223" s="8" t="s">
        <v>4999</v>
      </c>
      <c r="B223" s="8" t="s">
        <v>5482</v>
      </c>
      <c r="C223" s="8" t="s">
        <v>577</v>
      </c>
      <c r="D223" s="8">
        <v>4070</v>
      </c>
      <c r="E223" s="8" t="s">
        <v>5052</v>
      </c>
      <c r="F223" s="8">
        <v>478</v>
      </c>
      <c r="G223" s="8">
        <v>4</v>
      </c>
      <c r="H223" s="8">
        <v>2</v>
      </c>
      <c r="I223" s="8">
        <v>2</v>
      </c>
      <c r="K223" s="8" t="s">
        <v>5000</v>
      </c>
      <c r="L223" s="8" t="s">
        <v>5264</v>
      </c>
      <c r="M223" s="8" t="s">
        <v>606</v>
      </c>
      <c r="N223" s="8">
        <v>4067</v>
      </c>
      <c r="O223" s="8" t="s">
        <v>5040</v>
      </c>
      <c r="P223" s="8">
        <v>493</v>
      </c>
      <c r="Q223" s="8">
        <v>1</v>
      </c>
      <c r="R223" s="8">
        <v>2</v>
      </c>
      <c r="S223" s="8">
        <v>2</v>
      </c>
    </row>
    <row r="224" spans="1:19">
      <c r="A224" s="8" t="s">
        <v>4999</v>
      </c>
      <c r="B224" s="8" t="s">
        <v>5483</v>
      </c>
      <c r="C224" s="8" t="s">
        <v>577</v>
      </c>
      <c r="D224" s="8">
        <v>4070</v>
      </c>
      <c r="E224" s="8" t="s">
        <v>5052</v>
      </c>
      <c r="F224" s="8">
        <v>495</v>
      </c>
      <c r="G224" s="8">
        <v>0</v>
      </c>
      <c r="H224" s="8">
        <v>2</v>
      </c>
      <c r="I224" s="8">
        <v>0</v>
      </c>
      <c r="K224" s="8" t="s">
        <v>5000</v>
      </c>
      <c r="L224" s="8" t="s">
        <v>5265</v>
      </c>
      <c r="M224" s="8" t="s">
        <v>606</v>
      </c>
      <c r="N224" s="8">
        <v>4067</v>
      </c>
      <c r="O224" s="8" t="s">
        <v>5040</v>
      </c>
      <c r="P224" s="8">
        <v>462</v>
      </c>
      <c r="Q224" s="8">
        <v>1</v>
      </c>
      <c r="R224" s="8">
        <v>1</v>
      </c>
      <c r="S224" s="8">
        <v>0</v>
      </c>
    </row>
    <row r="225" spans="1:19">
      <c r="A225" s="8" t="s">
        <v>4999</v>
      </c>
      <c r="B225" s="8" t="s">
        <v>5484</v>
      </c>
      <c r="C225" s="8" t="s">
        <v>577</v>
      </c>
      <c r="D225" s="8">
        <v>4070</v>
      </c>
      <c r="E225" s="8" t="s">
        <v>5052</v>
      </c>
      <c r="F225" s="8">
        <v>546</v>
      </c>
      <c r="G225" s="8">
        <v>4</v>
      </c>
      <c r="H225" s="8">
        <v>1</v>
      </c>
      <c r="I225" s="8">
        <v>1</v>
      </c>
      <c r="K225" s="8" t="s">
        <v>5000</v>
      </c>
      <c r="L225" s="8" t="s">
        <v>5266</v>
      </c>
      <c r="M225" s="8" t="s">
        <v>606</v>
      </c>
      <c r="N225" s="8">
        <v>4067</v>
      </c>
      <c r="O225" s="8" t="s">
        <v>5052</v>
      </c>
      <c r="P225" s="8">
        <v>570</v>
      </c>
      <c r="Q225" s="8">
        <v>2</v>
      </c>
      <c r="R225" s="8">
        <v>2</v>
      </c>
      <c r="S225" s="8">
        <v>1</v>
      </c>
    </row>
    <row r="226" spans="1:19">
      <c r="A226" s="8" t="s">
        <v>4999</v>
      </c>
      <c r="B226" s="8" t="s">
        <v>5485</v>
      </c>
      <c r="C226" s="8" t="s">
        <v>577</v>
      </c>
      <c r="D226" s="8">
        <v>4070</v>
      </c>
      <c r="E226" s="8" t="s">
        <v>5052</v>
      </c>
      <c r="F226" s="8">
        <v>340</v>
      </c>
      <c r="G226" s="8">
        <v>4</v>
      </c>
      <c r="H226" s="8">
        <v>1</v>
      </c>
      <c r="I226" s="8">
        <v>2</v>
      </c>
      <c r="K226" s="8" t="s">
        <v>5000</v>
      </c>
      <c r="L226" s="8" t="s">
        <v>5267</v>
      </c>
      <c r="M226" s="8" t="s">
        <v>606</v>
      </c>
      <c r="N226" s="8">
        <v>4067</v>
      </c>
      <c r="O226" s="8" t="s">
        <v>5052</v>
      </c>
      <c r="P226" s="8">
        <v>983</v>
      </c>
      <c r="Q226" s="8">
        <v>5</v>
      </c>
      <c r="R226" s="8">
        <v>1</v>
      </c>
      <c r="S226" s="8">
        <v>0</v>
      </c>
    </row>
    <row r="227" spans="1:19">
      <c r="A227" s="8" t="s">
        <v>5001</v>
      </c>
      <c r="B227" s="8" t="s">
        <v>5486</v>
      </c>
      <c r="C227" s="8" t="s">
        <v>578</v>
      </c>
      <c r="D227" s="8">
        <v>4069</v>
      </c>
      <c r="E227" s="8" t="s">
        <v>5052</v>
      </c>
      <c r="F227" s="8">
        <v>213</v>
      </c>
      <c r="G227" s="8">
        <v>1</v>
      </c>
      <c r="H227" s="8">
        <v>1</v>
      </c>
      <c r="I227" s="8">
        <v>0</v>
      </c>
      <c r="K227" s="8" t="s">
        <v>5000</v>
      </c>
      <c r="L227" s="8" t="s">
        <v>5268</v>
      </c>
      <c r="M227" s="8" t="s">
        <v>606</v>
      </c>
      <c r="N227" s="8">
        <v>4067</v>
      </c>
      <c r="O227" s="8" t="s">
        <v>5052</v>
      </c>
      <c r="P227" s="8">
        <v>596</v>
      </c>
      <c r="Q227" s="8">
        <v>3</v>
      </c>
      <c r="R227" s="8">
        <v>1</v>
      </c>
      <c r="S227" s="8">
        <v>1</v>
      </c>
    </row>
    <row r="228" spans="1:19">
      <c r="A228" s="8" t="s">
        <v>5001</v>
      </c>
      <c r="B228" s="8" t="s">
        <v>5487</v>
      </c>
      <c r="C228" s="8" t="s">
        <v>578</v>
      </c>
      <c r="D228" s="8">
        <v>4069</v>
      </c>
      <c r="E228" s="8" t="s">
        <v>5052</v>
      </c>
      <c r="F228" s="8">
        <v>429</v>
      </c>
      <c r="G228" s="8">
        <v>2</v>
      </c>
      <c r="H228" s="8">
        <v>3</v>
      </c>
      <c r="I228" s="8">
        <v>2</v>
      </c>
      <c r="K228" s="8" t="s">
        <v>5000</v>
      </c>
      <c r="L228" s="8" t="s">
        <v>5269</v>
      </c>
      <c r="M228" s="8" t="s">
        <v>606</v>
      </c>
      <c r="N228" s="8">
        <v>4067</v>
      </c>
      <c r="O228" s="8" t="s">
        <v>5052</v>
      </c>
      <c r="P228" s="8">
        <v>277</v>
      </c>
      <c r="Q228" s="8">
        <v>5</v>
      </c>
      <c r="R228" s="8">
        <v>1</v>
      </c>
      <c r="S228" s="8">
        <v>0</v>
      </c>
    </row>
    <row r="229" spans="1:19" ht="48.4">
      <c r="A229" s="8" t="s">
        <v>5001</v>
      </c>
      <c r="B229" s="8" t="s">
        <v>5488</v>
      </c>
      <c r="C229" s="8" t="s">
        <v>579</v>
      </c>
      <c r="D229" s="8">
        <v>4069</v>
      </c>
      <c r="E229" s="8" t="s">
        <v>5042</v>
      </c>
      <c r="F229" s="8">
        <v>241</v>
      </c>
      <c r="G229" s="8">
        <v>0</v>
      </c>
      <c r="H229" s="8">
        <v>2</v>
      </c>
      <c r="I229" s="8">
        <v>2</v>
      </c>
      <c r="K229" s="11" t="s">
        <v>5000</v>
      </c>
      <c r="L229" s="11" t="s">
        <v>7005</v>
      </c>
      <c r="M229" s="11" t="s">
        <v>606</v>
      </c>
      <c r="N229" s="11">
        <v>4067</v>
      </c>
      <c r="O229" s="11" t="s">
        <v>5042</v>
      </c>
      <c r="P229" s="11">
        <v>310</v>
      </c>
      <c r="Q229" s="11">
        <v>1</v>
      </c>
      <c r="R229" s="11">
        <v>2</v>
      </c>
      <c r="S229" s="11">
        <v>1</v>
      </c>
    </row>
    <row r="230" spans="1:19" ht="32.25">
      <c r="A230" s="8" t="s">
        <v>5000</v>
      </c>
      <c r="B230" s="8" t="s">
        <v>5489</v>
      </c>
      <c r="C230" s="8" t="s">
        <v>579</v>
      </c>
      <c r="D230" s="8">
        <v>4069</v>
      </c>
      <c r="E230" s="8" t="s">
        <v>5052</v>
      </c>
      <c r="F230" s="8">
        <v>414</v>
      </c>
      <c r="G230" s="8">
        <v>3</v>
      </c>
      <c r="H230" s="8">
        <v>1</v>
      </c>
      <c r="I230" s="8">
        <v>1</v>
      </c>
      <c r="K230" s="11" t="s">
        <v>5000</v>
      </c>
      <c r="L230" s="11" t="s">
        <v>7006</v>
      </c>
      <c r="M230" s="11" t="s">
        <v>606</v>
      </c>
      <c r="N230" s="11">
        <v>4067</v>
      </c>
      <c r="O230" s="11" t="s">
        <v>5040</v>
      </c>
      <c r="P230" s="11">
        <v>440</v>
      </c>
      <c r="Q230" s="11">
        <v>2</v>
      </c>
      <c r="R230" s="11">
        <v>1</v>
      </c>
      <c r="S230" s="11">
        <v>0</v>
      </c>
    </row>
    <row r="231" spans="1:19" ht="32.25">
      <c r="A231" s="8" t="s">
        <v>5000</v>
      </c>
      <c r="B231" s="8" t="s">
        <v>5490</v>
      </c>
      <c r="C231" s="8" t="s">
        <v>579</v>
      </c>
      <c r="D231" s="8">
        <v>4069</v>
      </c>
      <c r="E231" s="8" t="s">
        <v>5100</v>
      </c>
      <c r="F231" s="8">
        <v>356</v>
      </c>
      <c r="G231" s="8">
        <v>2</v>
      </c>
      <c r="H231" s="8">
        <v>2</v>
      </c>
      <c r="I231" s="8">
        <v>1</v>
      </c>
      <c r="K231" s="11" t="s">
        <v>5000</v>
      </c>
      <c r="L231" s="11" t="s">
        <v>7007</v>
      </c>
      <c r="M231" s="11" t="s">
        <v>606</v>
      </c>
      <c r="N231" s="11">
        <v>4067</v>
      </c>
      <c r="O231" s="11" t="s">
        <v>5049</v>
      </c>
      <c r="P231" s="11">
        <v>525</v>
      </c>
      <c r="Q231" s="11">
        <v>1</v>
      </c>
      <c r="R231" s="11">
        <v>1</v>
      </c>
      <c r="S231" s="11">
        <v>1</v>
      </c>
    </row>
    <row r="232" spans="1:19" ht="48.4">
      <c r="A232" s="8" t="s">
        <v>5000</v>
      </c>
      <c r="B232" s="8" t="s">
        <v>5491</v>
      </c>
      <c r="C232" s="8" t="s">
        <v>579</v>
      </c>
      <c r="D232" s="8">
        <v>4069</v>
      </c>
      <c r="E232" s="8" t="s">
        <v>5042</v>
      </c>
      <c r="F232" s="8">
        <v>199</v>
      </c>
      <c r="G232" s="8">
        <v>1</v>
      </c>
      <c r="H232" s="8">
        <v>1</v>
      </c>
      <c r="I232" s="8">
        <v>1</v>
      </c>
      <c r="K232" s="11" t="s">
        <v>5000</v>
      </c>
      <c r="L232" s="11" t="s">
        <v>7008</v>
      </c>
      <c r="M232" s="11" t="s">
        <v>606</v>
      </c>
      <c r="N232" s="11">
        <v>4067</v>
      </c>
      <c r="O232" s="11" t="s">
        <v>5042</v>
      </c>
      <c r="P232" s="11">
        <v>280</v>
      </c>
      <c r="Q232" s="11">
        <v>0</v>
      </c>
      <c r="R232" s="11">
        <v>2</v>
      </c>
      <c r="S232" s="11">
        <v>0</v>
      </c>
    </row>
    <row r="233" spans="1:19" ht="32.25">
      <c r="A233" s="8" t="s">
        <v>5000</v>
      </c>
      <c r="B233" s="8" t="s">
        <v>5492</v>
      </c>
      <c r="C233" s="8" t="s">
        <v>579</v>
      </c>
      <c r="D233" s="8">
        <v>4069</v>
      </c>
      <c r="E233" s="8" t="s">
        <v>5042</v>
      </c>
      <c r="F233" s="8">
        <v>203</v>
      </c>
      <c r="G233" s="8">
        <v>0</v>
      </c>
      <c r="H233" s="8">
        <v>2</v>
      </c>
      <c r="I233" s="8">
        <v>0</v>
      </c>
      <c r="K233" s="11" t="s">
        <v>5000</v>
      </c>
      <c r="L233" s="11" t="s">
        <v>7009</v>
      </c>
      <c r="M233" s="11" t="s">
        <v>606</v>
      </c>
      <c r="N233" s="11">
        <v>4067</v>
      </c>
      <c r="O233" s="11" t="s">
        <v>5052</v>
      </c>
      <c r="P233" s="11">
        <v>260</v>
      </c>
      <c r="Q233" s="11">
        <v>3</v>
      </c>
      <c r="R233" s="11">
        <v>2</v>
      </c>
      <c r="S233" s="11">
        <v>2</v>
      </c>
    </row>
    <row r="234" spans="1:19" ht="48.4">
      <c r="A234" s="8" t="s">
        <v>5000</v>
      </c>
      <c r="B234" s="8" t="s">
        <v>5493</v>
      </c>
      <c r="C234" s="8" t="s">
        <v>579</v>
      </c>
      <c r="D234" s="8">
        <v>4069</v>
      </c>
      <c r="E234" s="8" t="s">
        <v>5052</v>
      </c>
      <c r="F234" s="8">
        <v>569</v>
      </c>
      <c r="G234" s="8">
        <v>4</v>
      </c>
      <c r="H234" s="8">
        <v>1</v>
      </c>
      <c r="I234" s="8">
        <v>1</v>
      </c>
      <c r="K234" s="11" t="s">
        <v>5000</v>
      </c>
      <c r="L234" s="11" t="s">
        <v>7010</v>
      </c>
      <c r="M234" s="11" t="s">
        <v>606</v>
      </c>
      <c r="N234" s="11">
        <v>4067</v>
      </c>
      <c r="O234" s="11" t="s">
        <v>5042</v>
      </c>
      <c r="P234" s="11">
        <v>350</v>
      </c>
      <c r="Q234" s="11">
        <v>2</v>
      </c>
      <c r="R234" s="11">
        <v>1</v>
      </c>
      <c r="S234" s="11">
        <v>1</v>
      </c>
    </row>
    <row r="235" spans="1:19" ht="32.25">
      <c r="A235" s="8" t="s">
        <v>5000</v>
      </c>
      <c r="B235" s="8" t="s">
        <v>5494</v>
      </c>
      <c r="C235" s="8" t="s">
        <v>579</v>
      </c>
      <c r="D235" s="8">
        <v>4069</v>
      </c>
      <c r="E235" s="8" t="s">
        <v>5052</v>
      </c>
      <c r="F235" s="8">
        <v>570</v>
      </c>
      <c r="G235" s="8">
        <v>3</v>
      </c>
      <c r="H235" s="8">
        <v>2</v>
      </c>
      <c r="I235" s="8">
        <v>2</v>
      </c>
      <c r="K235" s="11" t="s">
        <v>5000</v>
      </c>
      <c r="L235" s="11" t="s">
        <v>7011</v>
      </c>
      <c r="M235" s="11" t="s">
        <v>606</v>
      </c>
      <c r="N235" s="11">
        <v>4067</v>
      </c>
      <c r="O235" s="11" t="s">
        <v>5040</v>
      </c>
      <c r="P235" s="11">
        <v>470</v>
      </c>
      <c r="Q235" s="11">
        <v>2</v>
      </c>
      <c r="R235" s="11">
        <v>2</v>
      </c>
      <c r="S235" s="11">
        <v>1</v>
      </c>
    </row>
    <row r="236" spans="1:19">
      <c r="A236" s="8" t="s">
        <v>5000</v>
      </c>
      <c r="B236" s="8" t="s">
        <v>5495</v>
      </c>
      <c r="C236" s="8" t="s">
        <v>579</v>
      </c>
      <c r="D236" s="8">
        <v>4069</v>
      </c>
      <c r="E236" s="8" t="s">
        <v>5052</v>
      </c>
      <c r="F236" s="8">
        <v>404</v>
      </c>
      <c r="G236" s="8">
        <v>4</v>
      </c>
      <c r="H236" s="8">
        <v>1</v>
      </c>
      <c r="I236" s="8">
        <v>2</v>
      </c>
    </row>
    <row r="237" spans="1:19">
      <c r="A237" s="8" t="s">
        <v>5000</v>
      </c>
      <c r="B237" s="8" t="s">
        <v>5496</v>
      </c>
      <c r="C237" s="8" t="s">
        <v>579</v>
      </c>
      <c r="D237" s="8">
        <v>4069</v>
      </c>
      <c r="E237" s="8" t="s">
        <v>5052</v>
      </c>
      <c r="F237" s="8">
        <v>435</v>
      </c>
      <c r="G237" s="8">
        <v>3</v>
      </c>
      <c r="H237" s="8">
        <v>1</v>
      </c>
      <c r="I237" s="8">
        <v>1</v>
      </c>
    </row>
    <row r="238" spans="1:19">
      <c r="A238" s="8" t="s">
        <v>5000</v>
      </c>
      <c r="B238" s="8" t="s">
        <v>5497</v>
      </c>
      <c r="C238" s="8" t="s">
        <v>579</v>
      </c>
      <c r="D238" s="8">
        <v>4069</v>
      </c>
      <c r="E238" s="8" t="s">
        <v>5052</v>
      </c>
      <c r="F238" s="8">
        <v>654</v>
      </c>
      <c r="G238" s="8">
        <v>5</v>
      </c>
      <c r="H238" s="8">
        <v>2</v>
      </c>
      <c r="I238" s="8">
        <v>1</v>
      </c>
    </row>
    <row r="239" spans="1:19">
      <c r="A239" s="8" t="s">
        <v>5000</v>
      </c>
      <c r="B239" s="8" t="s">
        <v>5498</v>
      </c>
      <c r="C239" s="8" t="s">
        <v>579</v>
      </c>
      <c r="D239" s="8">
        <v>4069</v>
      </c>
      <c r="E239" s="8" t="s">
        <v>5052</v>
      </c>
      <c r="F239" s="8">
        <v>1010</v>
      </c>
      <c r="G239" s="8">
        <v>4</v>
      </c>
      <c r="H239" s="8">
        <v>1</v>
      </c>
      <c r="I239" s="8">
        <v>1</v>
      </c>
    </row>
    <row r="240" spans="1:19">
      <c r="A240" s="8" t="s">
        <v>5000</v>
      </c>
      <c r="B240" s="8" t="s">
        <v>5499</v>
      </c>
      <c r="C240" s="8" t="s">
        <v>579</v>
      </c>
      <c r="D240" s="8">
        <v>4069</v>
      </c>
      <c r="E240" s="8" t="s">
        <v>5052</v>
      </c>
      <c r="F240" s="8">
        <v>405</v>
      </c>
      <c r="G240" s="8">
        <v>4</v>
      </c>
      <c r="H240" s="8">
        <v>2</v>
      </c>
      <c r="I240" s="8">
        <v>1</v>
      </c>
    </row>
    <row r="241" spans="1:9">
      <c r="A241" s="8" t="s">
        <v>5000</v>
      </c>
      <c r="B241" s="8" t="s">
        <v>5500</v>
      </c>
      <c r="C241" s="8" t="s">
        <v>579</v>
      </c>
      <c r="D241" s="8">
        <v>4069</v>
      </c>
      <c r="E241" s="8" t="s">
        <v>5052</v>
      </c>
      <c r="F241" s="8">
        <v>536</v>
      </c>
      <c r="G241" s="8">
        <v>4</v>
      </c>
      <c r="H241" s="8">
        <v>1</v>
      </c>
      <c r="I241" s="8">
        <v>1</v>
      </c>
    </row>
    <row r="242" spans="1:9">
      <c r="A242" s="8" t="s">
        <v>5000</v>
      </c>
      <c r="B242" s="8" t="s">
        <v>5501</v>
      </c>
      <c r="C242" s="8" t="s">
        <v>579</v>
      </c>
      <c r="D242" s="8">
        <v>4069</v>
      </c>
      <c r="E242" s="8" t="s">
        <v>5052</v>
      </c>
      <c r="F242" s="8">
        <v>693</v>
      </c>
      <c r="G242" s="8">
        <v>6</v>
      </c>
      <c r="H242" s="8">
        <v>1</v>
      </c>
      <c r="I242" s="8">
        <v>2</v>
      </c>
    </row>
    <row r="243" spans="1:9">
      <c r="A243" s="8" t="s">
        <v>5000</v>
      </c>
      <c r="B243" s="8" t="s">
        <v>5502</v>
      </c>
      <c r="C243" s="8" t="s">
        <v>579</v>
      </c>
      <c r="D243" s="8">
        <v>4069</v>
      </c>
      <c r="E243" s="8" t="s">
        <v>5052</v>
      </c>
      <c r="F243" s="8">
        <v>763</v>
      </c>
      <c r="G243" s="8">
        <v>0</v>
      </c>
      <c r="H243" s="8">
        <v>3</v>
      </c>
      <c r="I243" s="8">
        <v>2</v>
      </c>
    </row>
    <row r="244" spans="1:9">
      <c r="A244" s="8" t="s">
        <v>5000</v>
      </c>
      <c r="B244" s="8" t="s">
        <v>5503</v>
      </c>
      <c r="C244" s="8" t="s">
        <v>579</v>
      </c>
      <c r="D244" s="8">
        <v>4069</v>
      </c>
      <c r="E244" s="8" t="s">
        <v>5052</v>
      </c>
      <c r="F244" s="8">
        <v>770</v>
      </c>
      <c r="G244" s="8">
        <v>4</v>
      </c>
      <c r="H244" s="8">
        <v>1</v>
      </c>
      <c r="I244" s="8">
        <v>0</v>
      </c>
    </row>
    <row r="245" spans="1:9">
      <c r="A245" s="8" t="s">
        <v>5000</v>
      </c>
      <c r="B245" s="8" t="s">
        <v>5504</v>
      </c>
      <c r="C245" s="8" t="s">
        <v>579</v>
      </c>
      <c r="D245" s="8">
        <v>4069</v>
      </c>
      <c r="E245" s="8" t="s">
        <v>5052</v>
      </c>
      <c r="F245" s="8">
        <v>779</v>
      </c>
      <c r="G245" s="8">
        <v>5</v>
      </c>
      <c r="H245" s="8">
        <v>2</v>
      </c>
      <c r="I245" s="8">
        <v>0</v>
      </c>
    </row>
    <row r="246" spans="1:9">
      <c r="A246" s="8" t="s">
        <v>5000</v>
      </c>
      <c r="B246" s="8" t="s">
        <v>5505</v>
      </c>
      <c r="C246" s="8" t="s">
        <v>579</v>
      </c>
      <c r="D246" s="8">
        <v>4069</v>
      </c>
      <c r="E246" s="8" t="s">
        <v>5052</v>
      </c>
      <c r="F246" s="8">
        <v>662</v>
      </c>
      <c r="G246" s="8">
        <v>4</v>
      </c>
      <c r="H246" s="8">
        <v>1</v>
      </c>
      <c r="I246" s="8">
        <v>2</v>
      </c>
    </row>
    <row r="247" spans="1:9">
      <c r="A247" s="8" t="s">
        <v>5000</v>
      </c>
      <c r="B247" s="8" t="s">
        <v>5506</v>
      </c>
      <c r="C247" s="8" t="s">
        <v>579</v>
      </c>
      <c r="D247" s="8">
        <v>4069</v>
      </c>
      <c r="E247" s="8" t="s">
        <v>5052</v>
      </c>
      <c r="F247" s="8">
        <v>405</v>
      </c>
      <c r="G247" s="8">
        <v>3</v>
      </c>
      <c r="H247" s="8">
        <v>1</v>
      </c>
      <c r="I247" s="8">
        <v>1</v>
      </c>
    </row>
    <row r="248" spans="1:9">
      <c r="A248" s="8" t="s">
        <v>5000</v>
      </c>
      <c r="B248" s="8" t="s">
        <v>5507</v>
      </c>
      <c r="C248" s="8" t="s">
        <v>579</v>
      </c>
      <c r="D248" s="8">
        <v>4069</v>
      </c>
      <c r="E248" s="8" t="s">
        <v>5052</v>
      </c>
      <c r="F248" s="8">
        <v>595</v>
      </c>
      <c r="G248" s="8">
        <v>4</v>
      </c>
      <c r="H248" s="8">
        <v>1</v>
      </c>
      <c r="I248" s="8">
        <v>1</v>
      </c>
    </row>
    <row r="249" spans="1:9">
      <c r="A249" s="8" t="s">
        <v>5000</v>
      </c>
      <c r="B249" s="8" t="s">
        <v>5508</v>
      </c>
      <c r="C249" s="8" t="s">
        <v>579</v>
      </c>
      <c r="D249" s="8">
        <v>4069</v>
      </c>
      <c r="E249" s="8" t="s">
        <v>5052</v>
      </c>
      <c r="F249" s="8">
        <v>475</v>
      </c>
      <c r="G249" s="8">
        <v>4</v>
      </c>
      <c r="H249" s="8">
        <v>1</v>
      </c>
      <c r="I249" s="8">
        <v>2</v>
      </c>
    </row>
    <row r="250" spans="1:9">
      <c r="A250" s="8" t="s">
        <v>5000</v>
      </c>
      <c r="B250" s="8" t="s">
        <v>5509</v>
      </c>
      <c r="C250" s="8" t="s">
        <v>579</v>
      </c>
      <c r="D250" s="8">
        <v>4069</v>
      </c>
      <c r="E250" s="8" t="s">
        <v>5052</v>
      </c>
      <c r="F250" s="8">
        <v>860</v>
      </c>
      <c r="G250" s="8">
        <v>5</v>
      </c>
      <c r="H250" s="8">
        <v>1</v>
      </c>
      <c r="I250" s="8">
        <v>2</v>
      </c>
    </row>
    <row r="251" spans="1:9">
      <c r="A251" s="8" t="s">
        <v>5000</v>
      </c>
      <c r="B251" s="8" t="s">
        <v>5510</v>
      </c>
      <c r="C251" s="8" t="s">
        <v>579</v>
      </c>
      <c r="D251" s="8">
        <v>4069</v>
      </c>
      <c r="E251" s="8" t="s">
        <v>5052</v>
      </c>
      <c r="F251" s="8">
        <v>563</v>
      </c>
      <c r="G251" s="8">
        <v>3</v>
      </c>
      <c r="H251" s="8">
        <v>1</v>
      </c>
      <c r="I251" s="8">
        <v>2</v>
      </c>
    </row>
    <row r="252" spans="1:9">
      <c r="A252" s="8" t="s">
        <v>5000</v>
      </c>
      <c r="B252" s="8" t="s">
        <v>5511</v>
      </c>
      <c r="C252" s="8" t="s">
        <v>579</v>
      </c>
      <c r="D252" s="8">
        <v>4069</v>
      </c>
      <c r="E252" s="8" t="s">
        <v>5052</v>
      </c>
      <c r="F252" s="8">
        <v>678</v>
      </c>
      <c r="G252" s="8">
        <v>3</v>
      </c>
      <c r="H252" s="8">
        <v>1</v>
      </c>
      <c r="I252" s="8">
        <v>1</v>
      </c>
    </row>
    <row r="253" spans="1:9">
      <c r="A253" s="8" t="s">
        <v>5000</v>
      </c>
      <c r="B253" s="8" t="s">
        <v>5512</v>
      </c>
      <c r="C253" s="8" t="s">
        <v>579</v>
      </c>
      <c r="D253" s="8">
        <v>4069</v>
      </c>
      <c r="E253" s="8" t="s">
        <v>5052</v>
      </c>
      <c r="F253" s="8">
        <v>538</v>
      </c>
      <c r="G253" s="8">
        <v>3</v>
      </c>
      <c r="H253" s="8">
        <v>1</v>
      </c>
      <c r="I253" s="8">
        <v>0</v>
      </c>
    </row>
    <row r="254" spans="1:9">
      <c r="A254" s="8" t="s">
        <v>5000</v>
      </c>
      <c r="B254" s="8" t="s">
        <v>5513</v>
      </c>
      <c r="C254" s="8" t="s">
        <v>579</v>
      </c>
      <c r="D254" s="8">
        <v>4069</v>
      </c>
      <c r="E254" s="8" t="s">
        <v>5052</v>
      </c>
      <c r="F254" s="8">
        <v>119</v>
      </c>
      <c r="G254" s="8">
        <v>5</v>
      </c>
      <c r="H254" s="8">
        <v>1</v>
      </c>
      <c r="I254" s="8">
        <v>0</v>
      </c>
    </row>
    <row r="255" spans="1:9">
      <c r="A255" s="8" t="s">
        <v>5000</v>
      </c>
      <c r="B255" s="8" t="s">
        <v>5514</v>
      </c>
      <c r="C255" s="8" t="s">
        <v>579</v>
      </c>
      <c r="D255" s="8">
        <v>4069</v>
      </c>
      <c r="E255" s="8" t="s">
        <v>5052</v>
      </c>
      <c r="F255" s="8">
        <v>456</v>
      </c>
      <c r="G255" s="8">
        <v>4</v>
      </c>
      <c r="H255" s="8">
        <v>1</v>
      </c>
      <c r="I255" s="8">
        <v>2</v>
      </c>
    </row>
    <row r="256" spans="1:9">
      <c r="A256" s="8" t="s">
        <v>5000</v>
      </c>
      <c r="B256" s="8" t="s">
        <v>5515</v>
      </c>
      <c r="C256" s="8" t="s">
        <v>579</v>
      </c>
      <c r="D256" s="8">
        <v>4069</v>
      </c>
      <c r="E256" s="8" t="s">
        <v>5052</v>
      </c>
      <c r="F256" s="8">
        <v>893</v>
      </c>
      <c r="G256" s="8">
        <v>5</v>
      </c>
      <c r="H256" s="8">
        <v>1</v>
      </c>
      <c r="I256" s="8">
        <v>0</v>
      </c>
    </row>
    <row r="257" spans="1:9">
      <c r="A257" s="8" t="s">
        <v>5000</v>
      </c>
      <c r="B257" s="8" t="s">
        <v>5516</v>
      </c>
      <c r="C257" s="8" t="s">
        <v>579</v>
      </c>
      <c r="D257" s="8">
        <v>4069</v>
      </c>
      <c r="E257" s="8" t="s">
        <v>5052</v>
      </c>
      <c r="F257" s="8">
        <v>397</v>
      </c>
      <c r="G257" s="8">
        <v>4</v>
      </c>
      <c r="H257" s="8">
        <v>1</v>
      </c>
      <c r="I257" s="8">
        <v>0</v>
      </c>
    </row>
    <row r="258" spans="1:9">
      <c r="A258" s="8" t="s">
        <v>5000</v>
      </c>
      <c r="B258" s="8" t="s">
        <v>5517</v>
      </c>
      <c r="C258" s="8" t="s">
        <v>579</v>
      </c>
      <c r="D258" s="8">
        <v>4069</v>
      </c>
      <c r="E258" s="8" t="s">
        <v>5052</v>
      </c>
      <c r="F258" s="8">
        <v>751</v>
      </c>
      <c r="G258" s="8">
        <v>5</v>
      </c>
      <c r="H258" s="8">
        <v>1</v>
      </c>
      <c r="I258" s="8">
        <v>2</v>
      </c>
    </row>
    <row r="259" spans="1:9">
      <c r="A259" s="8" t="s">
        <v>5000</v>
      </c>
      <c r="B259" s="8" t="s">
        <v>5518</v>
      </c>
      <c r="C259" s="8" t="s">
        <v>579</v>
      </c>
      <c r="D259" s="8">
        <v>4069</v>
      </c>
      <c r="E259" s="8" t="s">
        <v>5052</v>
      </c>
      <c r="F259" s="8">
        <v>128</v>
      </c>
      <c r="G259" s="8">
        <v>5</v>
      </c>
      <c r="H259" s="8">
        <v>1</v>
      </c>
      <c r="I259" s="8">
        <v>2</v>
      </c>
    </row>
    <row r="260" spans="1:9">
      <c r="A260" s="8" t="s">
        <v>5000</v>
      </c>
      <c r="B260" s="8" t="s">
        <v>5519</v>
      </c>
      <c r="C260" s="8" t="s">
        <v>579</v>
      </c>
      <c r="D260" s="8">
        <v>4069</v>
      </c>
      <c r="E260" s="8" t="s">
        <v>5052</v>
      </c>
      <c r="F260" s="8">
        <v>526</v>
      </c>
      <c r="G260" s="8">
        <v>3</v>
      </c>
      <c r="H260" s="8">
        <v>1</v>
      </c>
      <c r="I260" s="8">
        <v>1</v>
      </c>
    </row>
    <row r="261" spans="1:9">
      <c r="A261" s="8" t="s">
        <v>5017</v>
      </c>
      <c r="B261" s="8" t="s">
        <v>5520</v>
      </c>
      <c r="C261" s="8" t="s">
        <v>580</v>
      </c>
      <c r="D261" s="8">
        <v>4068</v>
      </c>
      <c r="E261" s="8" t="s">
        <v>5052</v>
      </c>
      <c r="F261" s="8">
        <v>502</v>
      </c>
      <c r="G261" s="8">
        <v>3</v>
      </c>
      <c r="H261" s="8">
        <v>1</v>
      </c>
      <c r="I261" s="8">
        <v>1</v>
      </c>
    </row>
    <row r="262" spans="1:9">
      <c r="A262" s="8" t="s">
        <v>5017</v>
      </c>
      <c r="B262" s="8" t="s">
        <v>5521</v>
      </c>
      <c r="C262" s="8" t="s">
        <v>580</v>
      </c>
      <c r="D262" s="8">
        <v>4068</v>
      </c>
      <c r="E262" s="8" t="s">
        <v>5052</v>
      </c>
      <c r="F262" s="8">
        <v>706</v>
      </c>
      <c r="G262" s="8">
        <v>6</v>
      </c>
      <c r="H262" s="8">
        <v>1</v>
      </c>
      <c r="I262" s="8">
        <v>2</v>
      </c>
    </row>
    <row r="263" spans="1:9">
      <c r="A263" s="8" t="s">
        <v>5017</v>
      </c>
      <c r="B263" s="8" t="s">
        <v>5522</v>
      </c>
      <c r="C263" s="8" t="s">
        <v>580</v>
      </c>
      <c r="D263" s="8">
        <v>4068</v>
      </c>
      <c r="E263" s="8" t="s">
        <v>5052</v>
      </c>
      <c r="F263" s="8">
        <v>458</v>
      </c>
      <c r="G263" s="8">
        <v>3</v>
      </c>
      <c r="H263" s="8">
        <v>1</v>
      </c>
      <c r="I263" s="8">
        <v>1</v>
      </c>
    </row>
    <row r="264" spans="1:9">
      <c r="A264" s="8" t="s">
        <v>5017</v>
      </c>
      <c r="B264" s="8" t="s">
        <v>5523</v>
      </c>
      <c r="C264" s="8" t="s">
        <v>580</v>
      </c>
      <c r="D264" s="8">
        <v>4068</v>
      </c>
      <c r="E264" s="8" t="s">
        <v>5052</v>
      </c>
      <c r="F264" s="8">
        <v>1316</v>
      </c>
      <c r="G264" s="8">
        <v>4</v>
      </c>
      <c r="H264" s="8">
        <v>1</v>
      </c>
      <c r="I264" s="8">
        <v>2</v>
      </c>
    </row>
    <row r="265" spans="1:9">
      <c r="A265" s="8" t="s">
        <v>5017</v>
      </c>
      <c r="B265" s="8" t="s">
        <v>5524</v>
      </c>
      <c r="C265" s="8" t="s">
        <v>580</v>
      </c>
      <c r="D265" s="8">
        <v>4068</v>
      </c>
      <c r="E265" s="8" t="s">
        <v>5052</v>
      </c>
      <c r="F265" s="8">
        <v>1612</v>
      </c>
      <c r="G265" s="8">
        <v>5</v>
      </c>
      <c r="H265" s="8">
        <v>2</v>
      </c>
      <c r="I265" s="8">
        <v>0</v>
      </c>
    </row>
    <row r="266" spans="1:9">
      <c r="A266" s="8" t="s">
        <v>5017</v>
      </c>
      <c r="B266" s="8" t="s">
        <v>5525</v>
      </c>
      <c r="C266" s="8" t="s">
        <v>580</v>
      </c>
      <c r="D266" s="8">
        <v>4068</v>
      </c>
      <c r="E266" s="8" t="s">
        <v>5052</v>
      </c>
      <c r="F266" s="8">
        <v>154</v>
      </c>
      <c r="G266" s="8">
        <v>1</v>
      </c>
      <c r="H266" s="8">
        <v>1</v>
      </c>
      <c r="I266" s="8">
        <v>1</v>
      </c>
    </row>
    <row r="267" spans="1:9">
      <c r="A267" s="8" t="s">
        <v>5017</v>
      </c>
      <c r="B267" s="8" t="s">
        <v>5526</v>
      </c>
      <c r="C267" s="8" t="s">
        <v>580</v>
      </c>
      <c r="D267" s="8">
        <v>4068</v>
      </c>
      <c r="E267" s="8" t="s">
        <v>5052</v>
      </c>
      <c r="F267" s="8">
        <v>777</v>
      </c>
      <c r="G267" s="8">
        <v>0</v>
      </c>
      <c r="H267" s="8">
        <v>2</v>
      </c>
      <c r="I267" s="8">
        <v>0</v>
      </c>
    </row>
    <row r="268" spans="1:9">
      <c r="A268" s="8" t="s">
        <v>5017</v>
      </c>
      <c r="B268" s="8" t="s">
        <v>5527</v>
      </c>
      <c r="C268" s="8" t="s">
        <v>580</v>
      </c>
      <c r="D268" s="8">
        <v>4068</v>
      </c>
      <c r="E268" s="8" t="s">
        <v>5052</v>
      </c>
      <c r="F268" s="8">
        <v>1817</v>
      </c>
      <c r="G268" s="8">
        <v>4</v>
      </c>
      <c r="H268" s="8">
        <v>2</v>
      </c>
      <c r="I268" s="8">
        <v>2</v>
      </c>
    </row>
    <row r="269" spans="1:9">
      <c r="A269" s="8" t="s">
        <v>4999</v>
      </c>
      <c r="B269" s="8" t="s">
        <v>5528</v>
      </c>
      <c r="C269" s="8" t="s">
        <v>581</v>
      </c>
      <c r="D269" s="8">
        <v>4306</v>
      </c>
      <c r="E269" s="8" t="s">
        <v>5052</v>
      </c>
      <c r="F269" s="8">
        <v>417</v>
      </c>
      <c r="G269" s="8">
        <v>4</v>
      </c>
      <c r="H269" s="8">
        <v>2</v>
      </c>
      <c r="I269" s="8">
        <v>2</v>
      </c>
    </row>
    <row r="270" spans="1:9">
      <c r="A270" s="8" t="s">
        <v>4999</v>
      </c>
      <c r="B270" s="8" t="s">
        <v>5529</v>
      </c>
      <c r="C270" s="8" t="s">
        <v>581</v>
      </c>
      <c r="D270" s="8">
        <v>4306</v>
      </c>
      <c r="E270" s="8" t="s">
        <v>5052</v>
      </c>
      <c r="F270" s="8">
        <v>432</v>
      </c>
      <c r="G270" s="8">
        <v>4</v>
      </c>
      <c r="H270" s="8">
        <v>2</v>
      </c>
      <c r="I270" s="8">
        <v>1</v>
      </c>
    </row>
    <row r="271" spans="1:9">
      <c r="A271" s="8" t="s">
        <v>4999</v>
      </c>
      <c r="B271" s="8" t="s">
        <v>5530</v>
      </c>
      <c r="C271" s="8" t="s">
        <v>581</v>
      </c>
      <c r="D271" s="8">
        <v>4306</v>
      </c>
      <c r="E271" s="8" t="s">
        <v>5052</v>
      </c>
      <c r="F271" s="8">
        <v>430</v>
      </c>
      <c r="G271" s="8">
        <v>4</v>
      </c>
      <c r="H271" s="8">
        <v>1</v>
      </c>
      <c r="I271" s="8">
        <v>1</v>
      </c>
    </row>
    <row r="272" spans="1:9">
      <c r="A272" s="8" t="s">
        <v>4999</v>
      </c>
      <c r="B272" s="8" t="s">
        <v>5531</v>
      </c>
      <c r="C272" s="8" t="s">
        <v>581</v>
      </c>
      <c r="D272" s="8">
        <v>4306</v>
      </c>
      <c r="E272" s="8" t="s">
        <v>5052</v>
      </c>
      <c r="F272" s="8">
        <v>452</v>
      </c>
      <c r="G272" s="8">
        <v>4</v>
      </c>
      <c r="H272" s="8">
        <v>1</v>
      </c>
      <c r="I272" s="8">
        <v>0</v>
      </c>
    </row>
    <row r="273" spans="1:9">
      <c r="A273" s="8" t="s">
        <v>4999</v>
      </c>
      <c r="B273" s="8" t="s">
        <v>5532</v>
      </c>
      <c r="C273" s="8" t="s">
        <v>581</v>
      </c>
      <c r="D273" s="8">
        <v>4306</v>
      </c>
      <c r="E273" s="8" t="s">
        <v>5052</v>
      </c>
      <c r="F273" s="8">
        <v>357</v>
      </c>
      <c r="G273" s="8">
        <v>3</v>
      </c>
      <c r="H273" s="8">
        <v>1</v>
      </c>
      <c r="I273" s="8">
        <v>0</v>
      </c>
    </row>
    <row r="274" spans="1:9">
      <c r="A274" s="8" t="s">
        <v>4999</v>
      </c>
      <c r="B274" s="8" t="s">
        <v>5533</v>
      </c>
      <c r="C274" s="8" t="s">
        <v>581</v>
      </c>
      <c r="D274" s="8">
        <v>4306</v>
      </c>
      <c r="E274" s="8" t="s">
        <v>5052</v>
      </c>
      <c r="F274" s="8">
        <v>392</v>
      </c>
      <c r="G274" s="8">
        <v>4</v>
      </c>
      <c r="H274" s="8">
        <v>2</v>
      </c>
      <c r="I274" s="8">
        <v>1</v>
      </c>
    </row>
    <row r="275" spans="1:9">
      <c r="A275" s="8" t="s">
        <v>5017</v>
      </c>
      <c r="B275" s="8" t="s">
        <v>5534</v>
      </c>
      <c r="C275" s="8" t="s">
        <v>582</v>
      </c>
      <c r="D275" s="8">
        <v>4075</v>
      </c>
      <c r="E275" s="8" t="s">
        <v>5052</v>
      </c>
      <c r="F275" s="8">
        <v>487</v>
      </c>
      <c r="G275" s="8">
        <v>4</v>
      </c>
      <c r="H275" s="8">
        <v>1</v>
      </c>
      <c r="I275" s="8">
        <v>1</v>
      </c>
    </row>
    <row r="276" spans="1:9">
      <c r="A276" s="8" t="s">
        <v>5017</v>
      </c>
      <c r="B276" s="8" t="s">
        <v>5535</v>
      </c>
      <c r="C276" s="8" t="s">
        <v>582</v>
      </c>
      <c r="D276" s="8">
        <v>4075</v>
      </c>
      <c r="E276" s="8" t="s">
        <v>5040</v>
      </c>
      <c r="F276" s="8">
        <v>295</v>
      </c>
      <c r="G276" s="8">
        <v>2</v>
      </c>
      <c r="H276" s="8">
        <v>3</v>
      </c>
      <c r="I276" s="8">
        <v>0</v>
      </c>
    </row>
    <row r="277" spans="1:9">
      <c r="A277" s="8" t="s">
        <v>5017</v>
      </c>
      <c r="B277" s="8" t="s">
        <v>5536</v>
      </c>
      <c r="C277" s="8" t="s">
        <v>582</v>
      </c>
      <c r="D277" s="8">
        <v>4075</v>
      </c>
      <c r="E277" s="8" t="s">
        <v>5040</v>
      </c>
      <c r="F277" s="8">
        <v>317</v>
      </c>
      <c r="G277" s="8">
        <v>2</v>
      </c>
      <c r="H277" s="8">
        <v>1</v>
      </c>
      <c r="I277" s="8">
        <v>0</v>
      </c>
    </row>
    <row r="278" spans="1:9">
      <c r="A278" s="8" t="s">
        <v>5017</v>
      </c>
      <c r="B278" s="8" t="s">
        <v>5537</v>
      </c>
      <c r="C278" s="8" t="s">
        <v>582</v>
      </c>
      <c r="D278" s="8">
        <v>4075</v>
      </c>
      <c r="E278" s="8" t="s">
        <v>5100</v>
      </c>
      <c r="F278" s="8">
        <v>471</v>
      </c>
      <c r="G278" s="8">
        <v>3</v>
      </c>
      <c r="H278" s="8">
        <v>1</v>
      </c>
      <c r="I278" s="8">
        <v>1</v>
      </c>
    </row>
    <row r="279" spans="1:9">
      <c r="A279" s="8" t="s">
        <v>5017</v>
      </c>
      <c r="B279" s="8" t="s">
        <v>5538</v>
      </c>
      <c r="C279" s="8" t="s">
        <v>582</v>
      </c>
      <c r="D279" s="8">
        <v>4075</v>
      </c>
      <c r="E279" s="8" t="s">
        <v>5052</v>
      </c>
      <c r="F279" s="8">
        <v>379</v>
      </c>
      <c r="G279" s="8">
        <v>3</v>
      </c>
      <c r="H279" s="8">
        <v>2</v>
      </c>
      <c r="I279" s="8">
        <v>1</v>
      </c>
    </row>
    <row r="280" spans="1:9">
      <c r="A280" s="8" t="s">
        <v>5017</v>
      </c>
      <c r="B280" s="8" t="s">
        <v>5539</v>
      </c>
      <c r="C280" s="8" t="s">
        <v>582</v>
      </c>
      <c r="D280" s="8">
        <v>4075</v>
      </c>
      <c r="E280" s="8" t="s">
        <v>5040</v>
      </c>
      <c r="F280" s="8">
        <v>305</v>
      </c>
      <c r="G280" s="8">
        <v>2</v>
      </c>
      <c r="H280" s="8">
        <v>1</v>
      </c>
      <c r="I280" s="8">
        <v>1</v>
      </c>
    </row>
    <row r="281" spans="1:9">
      <c r="A281" s="8" t="s">
        <v>5017</v>
      </c>
      <c r="B281" s="8" t="s">
        <v>5540</v>
      </c>
      <c r="C281" s="8" t="s">
        <v>582</v>
      </c>
      <c r="D281" s="8">
        <v>4075</v>
      </c>
      <c r="E281" s="8" t="s">
        <v>5040</v>
      </c>
      <c r="F281" s="8">
        <v>289</v>
      </c>
      <c r="G281" s="8">
        <v>1</v>
      </c>
      <c r="H281" s="8">
        <v>3</v>
      </c>
      <c r="I281" s="8">
        <v>1</v>
      </c>
    </row>
    <row r="282" spans="1:9">
      <c r="A282" s="8" t="s">
        <v>5017</v>
      </c>
      <c r="B282" s="8" t="s">
        <v>5541</v>
      </c>
      <c r="C282" s="8" t="s">
        <v>582</v>
      </c>
      <c r="D282" s="8">
        <v>4075</v>
      </c>
      <c r="E282" s="8" t="s">
        <v>5040</v>
      </c>
      <c r="F282" s="8">
        <v>344</v>
      </c>
      <c r="G282" s="8">
        <v>2</v>
      </c>
      <c r="H282" s="8">
        <v>1</v>
      </c>
      <c r="I282" s="8">
        <v>1</v>
      </c>
    </row>
    <row r="283" spans="1:9">
      <c r="A283" s="8" t="s">
        <v>5017</v>
      </c>
      <c r="B283" s="8" t="s">
        <v>5542</v>
      </c>
      <c r="C283" s="8" t="s">
        <v>582</v>
      </c>
      <c r="D283" s="8">
        <v>4075</v>
      </c>
      <c r="E283" s="8" t="s">
        <v>5100</v>
      </c>
      <c r="F283" s="8">
        <v>382</v>
      </c>
      <c r="G283" s="8">
        <v>3</v>
      </c>
      <c r="H283" s="8">
        <v>2</v>
      </c>
      <c r="I283" s="8">
        <v>0</v>
      </c>
    </row>
    <row r="284" spans="1:9">
      <c r="A284" s="8" t="s">
        <v>5017</v>
      </c>
      <c r="B284" s="8" t="s">
        <v>5543</v>
      </c>
      <c r="C284" s="8" t="s">
        <v>582</v>
      </c>
      <c r="D284" s="8">
        <v>4075</v>
      </c>
      <c r="E284" s="8" t="s">
        <v>5100</v>
      </c>
      <c r="F284" s="8">
        <v>517</v>
      </c>
      <c r="G284" s="8">
        <v>4</v>
      </c>
      <c r="H284" s="8">
        <v>1</v>
      </c>
      <c r="I284" s="8">
        <v>0</v>
      </c>
    </row>
    <row r="285" spans="1:9">
      <c r="A285" s="8" t="s">
        <v>5017</v>
      </c>
      <c r="B285" s="8" t="s">
        <v>5544</v>
      </c>
      <c r="C285" s="8" t="s">
        <v>582</v>
      </c>
      <c r="D285" s="8">
        <v>4075</v>
      </c>
      <c r="E285" s="8" t="s">
        <v>5052</v>
      </c>
      <c r="F285" s="8">
        <v>156</v>
      </c>
      <c r="G285" s="8">
        <v>1</v>
      </c>
      <c r="H285" s="8">
        <v>3</v>
      </c>
      <c r="I285" s="8">
        <v>2</v>
      </c>
    </row>
    <row r="286" spans="1:9">
      <c r="A286" s="8" t="s">
        <v>5017</v>
      </c>
      <c r="B286" s="8" t="s">
        <v>5545</v>
      </c>
      <c r="C286" s="8" t="s">
        <v>582</v>
      </c>
      <c r="D286" s="8">
        <v>4075</v>
      </c>
      <c r="E286" s="8" t="s">
        <v>5100</v>
      </c>
      <c r="F286" s="8">
        <v>594</v>
      </c>
      <c r="G286" s="8">
        <v>3</v>
      </c>
      <c r="H286" s="8">
        <v>1</v>
      </c>
      <c r="I286" s="8">
        <v>0</v>
      </c>
    </row>
    <row r="287" spans="1:9">
      <c r="A287" s="8" t="s">
        <v>5017</v>
      </c>
      <c r="B287" s="8" t="s">
        <v>5546</v>
      </c>
      <c r="C287" s="8" t="s">
        <v>582</v>
      </c>
      <c r="D287" s="8">
        <v>4075</v>
      </c>
      <c r="E287" s="8" t="s">
        <v>5040</v>
      </c>
      <c r="F287" s="8">
        <v>350</v>
      </c>
      <c r="G287" s="8">
        <v>2</v>
      </c>
      <c r="H287" s="8">
        <v>2</v>
      </c>
      <c r="I287" s="8">
        <v>1</v>
      </c>
    </row>
    <row r="288" spans="1:9">
      <c r="A288" s="8" t="s">
        <v>5017</v>
      </c>
      <c r="B288" s="8" t="s">
        <v>5547</v>
      </c>
      <c r="C288" s="8" t="s">
        <v>582</v>
      </c>
      <c r="D288" s="8">
        <v>4075</v>
      </c>
      <c r="E288" s="8" t="s">
        <v>5040</v>
      </c>
      <c r="F288" s="8">
        <v>359</v>
      </c>
      <c r="G288" s="8">
        <v>2</v>
      </c>
      <c r="H288" s="8">
        <v>1</v>
      </c>
      <c r="I288" s="8">
        <v>0</v>
      </c>
    </row>
    <row r="289" spans="1:9">
      <c r="A289" s="8" t="s">
        <v>5017</v>
      </c>
      <c r="B289" s="8" t="s">
        <v>5548</v>
      </c>
      <c r="C289" s="8" t="s">
        <v>582</v>
      </c>
      <c r="D289" s="8">
        <v>4075</v>
      </c>
      <c r="E289" s="8" t="s">
        <v>5052</v>
      </c>
      <c r="F289" s="8">
        <v>465</v>
      </c>
      <c r="G289" s="8">
        <v>3</v>
      </c>
      <c r="H289" s="8">
        <v>1</v>
      </c>
      <c r="I289" s="8">
        <v>1</v>
      </c>
    </row>
    <row r="290" spans="1:9">
      <c r="A290" s="8" t="s">
        <v>5017</v>
      </c>
      <c r="B290" s="8" t="s">
        <v>5549</v>
      </c>
      <c r="C290" s="8" t="s">
        <v>582</v>
      </c>
      <c r="D290" s="8">
        <v>4075</v>
      </c>
      <c r="E290" s="8" t="s">
        <v>5052</v>
      </c>
      <c r="F290" s="8">
        <v>513</v>
      </c>
      <c r="G290" s="8">
        <v>3</v>
      </c>
      <c r="H290" s="8">
        <v>1</v>
      </c>
      <c r="I290" s="8">
        <v>0</v>
      </c>
    </row>
    <row r="291" spans="1:9">
      <c r="A291" s="8" t="s">
        <v>5017</v>
      </c>
      <c r="B291" s="8" t="s">
        <v>5550</v>
      </c>
      <c r="C291" s="8" t="s">
        <v>582</v>
      </c>
      <c r="D291" s="8">
        <v>4075</v>
      </c>
      <c r="E291" s="8" t="s">
        <v>5052</v>
      </c>
      <c r="F291" s="8">
        <v>751</v>
      </c>
      <c r="G291" s="8">
        <v>5</v>
      </c>
      <c r="H291" s="8">
        <v>2</v>
      </c>
      <c r="I291" s="8">
        <v>1</v>
      </c>
    </row>
    <row r="292" spans="1:9">
      <c r="A292" s="8" t="s">
        <v>5017</v>
      </c>
      <c r="B292" s="8" t="s">
        <v>5551</v>
      </c>
      <c r="C292" s="8" t="s">
        <v>582</v>
      </c>
      <c r="D292" s="8">
        <v>4075</v>
      </c>
      <c r="E292" s="8" t="s">
        <v>5040</v>
      </c>
      <c r="F292" s="8">
        <v>297</v>
      </c>
      <c r="G292" s="8">
        <v>2</v>
      </c>
      <c r="H292" s="8">
        <v>1</v>
      </c>
      <c r="I292" s="8">
        <v>1</v>
      </c>
    </row>
    <row r="293" spans="1:9">
      <c r="A293" s="8" t="s">
        <v>5017</v>
      </c>
      <c r="B293" s="8" t="s">
        <v>5552</v>
      </c>
      <c r="C293" s="8" t="s">
        <v>582</v>
      </c>
      <c r="D293" s="8">
        <v>4075</v>
      </c>
      <c r="E293" s="8" t="s">
        <v>5040</v>
      </c>
      <c r="F293" s="8">
        <v>157</v>
      </c>
      <c r="G293" s="8">
        <v>1</v>
      </c>
      <c r="H293" s="8">
        <v>1</v>
      </c>
      <c r="I293" s="8">
        <v>1</v>
      </c>
    </row>
    <row r="294" spans="1:9">
      <c r="A294" s="8" t="s">
        <v>5017</v>
      </c>
      <c r="B294" s="8" t="s">
        <v>5553</v>
      </c>
      <c r="C294" s="8" t="s">
        <v>582</v>
      </c>
      <c r="D294" s="8">
        <v>4075</v>
      </c>
      <c r="E294" s="8" t="s">
        <v>5040</v>
      </c>
      <c r="F294" s="8">
        <v>244</v>
      </c>
      <c r="G294" s="8">
        <v>0</v>
      </c>
      <c r="H294" s="8">
        <v>1</v>
      </c>
      <c r="I294" s="8">
        <v>2</v>
      </c>
    </row>
    <row r="295" spans="1:9">
      <c r="A295" s="8" t="s">
        <v>5017</v>
      </c>
      <c r="B295" s="8" t="s">
        <v>5554</v>
      </c>
      <c r="C295" s="8" t="s">
        <v>582</v>
      </c>
      <c r="D295" s="8">
        <v>4075</v>
      </c>
      <c r="E295" s="8" t="s">
        <v>5052</v>
      </c>
      <c r="F295" s="8">
        <v>585</v>
      </c>
      <c r="G295" s="8">
        <v>4</v>
      </c>
      <c r="H295" s="8">
        <v>2</v>
      </c>
      <c r="I295" s="8">
        <v>2</v>
      </c>
    </row>
    <row r="296" spans="1:9">
      <c r="A296" s="8" t="s">
        <v>5017</v>
      </c>
      <c r="B296" s="8" t="s">
        <v>5555</v>
      </c>
      <c r="C296" s="8" t="s">
        <v>582</v>
      </c>
      <c r="D296" s="8">
        <v>4075</v>
      </c>
      <c r="E296" s="8" t="s">
        <v>5052</v>
      </c>
      <c r="F296" s="8">
        <v>585</v>
      </c>
      <c r="G296" s="8">
        <v>4</v>
      </c>
      <c r="H296" s="8">
        <v>1</v>
      </c>
      <c r="I296" s="8">
        <v>0</v>
      </c>
    </row>
    <row r="297" spans="1:9">
      <c r="A297" s="8" t="s">
        <v>5017</v>
      </c>
      <c r="B297" s="8" t="s">
        <v>5556</v>
      </c>
      <c r="C297" s="8" t="s">
        <v>582</v>
      </c>
      <c r="D297" s="8">
        <v>4075</v>
      </c>
      <c r="E297" s="8" t="s">
        <v>5052</v>
      </c>
      <c r="F297" s="8">
        <v>380</v>
      </c>
      <c r="G297" s="8">
        <v>2</v>
      </c>
      <c r="H297" s="8">
        <v>2</v>
      </c>
      <c r="I297" s="8">
        <v>0</v>
      </c>
    </row>
    <row r="298" spans="1:9">
      <c r="A298" s="8" t="s">
        <v>5017</v>
      </c>
      <c r="B298" s="8" t="s">
        <v>5557</v>
      </c>
      <c r="C298" s="8" t="s">
        <v>582</v>
      </c>
      <c r="D298" s="8">
        <v>4075</v>
      </c>
      <c r="E298" s="8" t="s">
        <v>5040</v>
      </c>
      <c r="F298" s="8">
        <v>360</v>
      </c>
      <c r="G298" s="8">
        <v>2</v>
      </c>
      <c r="H298" s="8">
        <v>2</v>
      </c>
      <c r="I298" s="8">
        <v>2</v>
      </c>
    </row>
    <row r="299" spans="1:9">
      <c r="A299" s="8" t="s">
        <v>5017</v>
      </c>
      <c r="B299" s="8" t="s">
        <v>5558</v>
      </c>
      <c r="C299" s="8" t="s">
        <v>582</v>
      </c>
      <c r="D299" s="8">
        <v>4075</v>
      </c>
      <c r="E299" s="8" t="s">
        <v>5052</v>
      </c>
      <c r="F299" s="8">
        <v>548</v>
      </c>
      <c r="G299" s="8">
        <v>5</v>
      </c>
      <c r="H299" s="8">
        <v>1</v>
      </c>
      <c r="I299" s="8">
        <v>0</v>
      </c>
    </row>
    <row r="300" spans="1:9">
      <c r="A300" s="8" t="s">
        <v>5017</v>
      </c>
      <c r="B300" s="8" t="s">
        <v>5559</v>
      </c>
      <c r="C300" s="8" t="s">
        <v>582</v>
      </c>
      <c r="D300" s="8">
        <v>4075</v>
      </c>
      <c r="E300" s="8" t="s">
        <v>5052</v>
      </c>
      <c r="F300" s="8">
        <v>336</v>
      </c>
      <c r="G300" s="8">
        <v>3</v>
      </c>
      <c r="H300" s="8">
        <v>1</v>
      </c>
      <c r="I300" s="8">
        <v>0</v>
      </c>
    </row>
    <row r="301" spans="1:9">
      <c r="A301" s="8" t="s">
        <v>5017</v>
      </c>
      <c r="B301" s="8" t="s">
        <v>5560</v>
      </c>
      <c r="C301" s="8" t="s">
        <v>582</v>
      </c>
      <c r="D301" s="8">
        <v>4075</v>
      </c>
      <c r="E301" s="8" t="s">
        <v>5052</v>
      </c>
      <c r="F301" s="8">
        <v>715</v>
      </c>
      <c r="G301" s="8">
        <v>5</v>
      </c>
      <c r="H301" s="8">
        <v>1</v>
      </c>
      <c r="I301" s="8">
        <v>2</v>
      </c>
    </row>
    <row r="302" spans="1:9">
      <c r="A302" s="8" t="s">
        <v>5017</v>
      </c>
      <c r="B302" s="8" t="s">
        <v>5561</v>
      </c>
      <c r="C302" s="8" t="s">
        <v>582</v>
      </c>
      <c r="D302" s="8">
        <v>4075</v>
      </c>
      <c r="E302" s="8" t="s">
        <v>5052</v>
      </c>
      <c r="F302" s="8">
        <v>671</v>
      </c>
      <c r="G302" s="8">
        <v>4</v>
      </c>
      <c r="H302" s="8">
        <v>1</v>
      </c>
      <c r="I302" s="8">
        <v>1</v>
      </c>
    </row>
    <row r="303" spans="1:9">
      <c r="A303" s="8" t="s">
        <v>5017</v>
      </c>
      <c r="B303" s="8" t="s">
        <v>5562</v>
      </c>
      <c r="C303" s="8" t="s">
        <v>582</v>
      </c>
      <c r="D303" s="8">
        <v>4075</v>
      </c>
      <c r="E303" s="8" t="s">
        <v>5052</v>
      </c>
      <c r="F303" s="8">
        <v>455</v>
      </c>
      <c r="G303" s="8">
        <v>4</v>
      </c>
      <c r="H303" s="8">
        <v>1</v>
      </c>
      <c r="I303" s="8">
        <v>0</v>
      </c>
    </row>
    <row r="304" spans="1:9">
      <c r="A304" s="8" t="s">
        <v>5001</v>
      </c>
      <c r="B304" s="8" t="s">
        <v>5563</v>
      </c>
      <c r="C304" s="8" t="s">
        <v>583</v>
      </c>
      <c r="D304" s="8">
        <v>4051</v>
      </c>
      <c r="E304" s="8" t="s">
        <v>5040</v>
      </c>
      <c r="F304" s="8">
        <v>291</v>
      </c>
      <c r="G304" s="8">
        <v>2</v>
      </c>
      <c r="H304" s="8">
        <v>2</v>
      </c>
      <c r="I304" s="8">
        <v>0</v>
      </c>
    </row>
    <row r="305" spans="1:9">
      <c r="A305" s="8" t="s">
        <v>5001</v>
      </c>
      <c r="B305" s="8" t="s">
        <v>5564</v>
      </c>
      <c r="C305" s="8" t="s">
        <v>583</v>
      </c>
      <c r="D305" s="8">
        <v>4051</v>
      </c>
      <c r="E305" s="8" t="s">
        <v>5052</v>
      </c>
      <c r="F305" s="8">
        <v>206</v>
      </c>
      <c r="G305" s="8">
        <v>1</v>
      </c>
      <c r="H305" s="8">
        <v>1</v>
      </c>
      <c r="I305" s="8">
        <v>1</v>
      </c>
    </row>
    <row r="306" spans="1:9">
      <c r="A306" s="8" t="s">
        <v>5001</v>
      </c>
      <c r="B306" s="8" t="s">
        <v>5565</v>
      </c>
      <c r="C306" s="8" t="s">
        <v>583</v>
      </c>
      <c r="D306" s="8">
        <v>4051</v>
      </c>
      <c r="E306" s="8" t="s">
        <v>5100</v>
      </c>
      <c r="F306" s="8">
        <v>190</v>
      </c>
      <c r="G306" s="8">
        <v>0</v>
      </c>
      <c r="H306" s="8">
        <v>3</v>
      </c>
      <c r="I306" s="8">
        <v>0</v>
      </c>
    </row>
    <row r="307" spans="1:9">
      <c r="A307" s="8" t="s">
        <v>5001</v>
      </c>
      <c r="B307" s="8" t="s">
        <v>5566</v>
      </c>
      <c r="C307" s="8" t="s">
        <v>583</v>
      </c>
      <c r="D307" s="8">
        <v>4051</v>
      </c>
      <c r="E307" s="8" t="s">
        <v>5100</v>
      </c>
      <c r="F307" s="8">
        <v>438</v>
      </c>
      <c r="G307" s="8">
        <v>3</v>
      </c>
      <c r="H307" s="8">
        <v>1</v>
      </c>
      <c r="I307" s="8">
        <v>0</v>
      </c>
    </row>
    <row r="308" spans="1:9">
      <c r="A308" s="8" t="s">
        <v>5001</v>
      </c>
      <c r="B308" s="8" t="s">
        <v>5567</v>
      </c>
      <c r="C308" s="8" t="s">
        <v>583</v>
      </c>
      <c r="D308" s="8">
        <v>4051</v>
      </c>
      <c r="E308" s="8" t="s">
        <v>5040</v>
      </c>
      <c r="F308" s="8">
        <v>295</v>
      </c>
      <c r="G308" s="8">
        <v>1</v>
      </c>
      <c r="H308" s="8">
        <v>1</v>
      </c>
      <c r="I308" s="8">
        <v>0</v>
      </c>
    </row>
    <row r="309" spans="1:9">
      <c r="A309" s="8" t="s">
        <v>5001</v>
      </c>
      <c r="B309" s="8" t="s">
        <v>5568</v>
      </c>
      <c r="C309" s="8" t="s">
        <v>583</v>
      </c>
      <c r="D309" s="8">
        <v>4051</v>
      </c>
      <c r="E309" s="8" t="s">
        <v>5040</v>
      </c>
      <c r="F309" s="8">
        <v>161</v>
      </c>
      <c r="G309" s="8">
        <v>2</v>
      </c>
      <c r="H309" s="8">
        <v>3</v>
      </c>
      <c r="I309" s="8">
        <v>1</v>
      </c>
    </row>
    <row r="310" spans="1:9">
      <c r="A310" s="8" t="s">
        <v>5001</v>
      </c>
      <c r="B310" s="8" t="s">
        <v>5569</v>
      </c>
      <c r="C310" s="8" t="s">
        <v>583</v>
      </c>
      <c r="D310" s="8">
        <v>4051</v>
      </c>
      <c r="E310" s="8" t="s">
        <v>5040</v>
      </c>
      <c r="F310" s="8">
        <v>400</v>
      </c>
      <c r="G310" s="8">
        <v>2</v>
      </c>
      <c r="H310" s="8">
        <v>3</v>
      </c>
      <c r="I310" s="8">
        <v>1</v>
      </c>
    </row>
    <row r="311" spans="1:9">
      <c r="A311" s="8" t="s">
        <v>5001</v>
      </c>
      <c r="B311" s="8" t="s">
        <v>5570</v>
      </c>
      <c r="C311" s="8" t="s">
        <v>583</v>
      </c>
      <c r="D311" s="8">
        <v>4051</v>
      </c>
      <c r="E311" s="8" t="s">
        <v>5042</v>
      </c>
      <c r="F311" s="8">
        <v>125</v>
      </c>
      <c r="G311" s="8">
        <v>1</v>
      </c>
      <c r="H311" s="8">
        <v>1</v>
      </c>
      <c r="I311" s="8">
        <v>1</v>
      </c>
    </row>
    <row r="312" spans="1:9">
      <c r="A312" s="8" t="s">
        <v>5001</v>
      </c>
      <c r="B312" s="8" t="s">
        <v>5571</v>
      </c>
      <c r="C312" s="8" t="s">
        <v>583</v>
      </c>
      <c r="D312" s="8">
        <v>4051</v>
      </c>
      <c r="E312" s="8" t="s">
        <v>5040</v>
      </c>
      <c r="F312" s="8">
        <v>247</v>
      </c>
      <c r="G312" s="8">
        <v>2</v>
      </c>
      <c r="H312" s="8">
        <v>2</v>
      </c>
      <c r="I312" s="8">
        <v>2</v>
      </c>
    </row>
    <row r="313" spans="1:9">
      <c r="A313" s="8" t="s">
        <v>5001</v>
      </c>
      <c r="B313" s="8" t="s">
        <v>5572</v>
      </c>
      <c r="C313" s="8" t="s">
        <v>583</v>
      </c>
      <c r="D313" s="8">
        <v>4051</v>
      </c>
      <c r="E313" s="8" t="s">
        <v>5052</v>
      </c>
      <c r="F313" s="8">
        <v>344</v>
      </c>
      <c r="G313" s="8">
        <v>3</v>
      </c>
      <c r="H313" s="8">
        <v>1</v>
      </c>
      <c r="I313" s="8">
        <v>2</v>
      </c>
    </row>
    <row r="314" spans="1:9">
      <c r="A314" s="8" t="s">
        <v>5001</v>
      </c>
      <c r="B314" s="8" t="s">
        <v>5573</v>
      </c>
      <c r="C314" s="8" t="s">
        <v>583</v>
      </c>
      <c r="D314" s="8">
        <v>4051</v>
      </c>
      <c r="E314" s="8" t="s">
        <v>5100</v>
      </c>
      <c r="F314" s="8">
        <v>384</v>
      </c>
      <c r="G314" s="8">
        <v>2</v>
      </c>
      <c r="H314" s="8">
        <v>3</v>
      </c>
      <c r="I314" s="8">
        <v>1</v>
      </c>
    </row>
    <row r="315" spans="1:9">
      <c r="A315" s="8" t="s">
        <v>5001</v>
      </c>
      <c r="B315" s="8" t="s">
        <v>5574</v>
      </c>
      <c r="C315" s="8" t="s">
        <v>583</v>
      </c>
      <c r="D315" s="8">
        <v>4051</v>
      </c>
      <c r="E315" s="8" t="s">
        <v>5040</v>
      </c>
      <c r="F315" s="8">
        <v>500</v>
      </c>
      <c r="G315" s="8">
        <v>2</v>
      </c>
      <c r="H315" s="8">
        <v>2</v>
      </c>
      <c r="I315" s="8">
        <v>2</v>
      </c>
    </row>
    <row r="316" spans="1:9">
      <c r="A316" s="8" t="s">
        <v>5001</v>
      </c>
      <c r="B316" s="8" t="s">
        <v>5575</v>
      </c>
      <c r="C316" s="8" t="s">
        <v>583</v>
      </c>
      <c r="D316" s="8">
        <v>4051</v>
      </c>
      <c r="E316" s="8" t="s">
        <v>5040</v>
      </c>
      <c r="F316" s="8">
        <v>429</v>
      </c>
      <c r="G316" s="8">
        <v>2</v>
      </c>
      <c r="H316" s="8">
        <v>3</v>
      </c>
      <c r="I316" s="8">
        <v>2</v>
      </c>
    </row>
    <row r="317" spans="1:9">
      <c r="A317" s="8" t="s">
        <v>5001</v>
      </c>
      <c r="B317" s="8" t="s">
        <v>5576</v>
      </c>
      <c r="C317" s="8" t="s">
        <v>583</v>
      </c>
      <c r="D317" s="8">
        <v>4051</v>
      </c>
      <c r="E317" s="8" t="s">
        <v>5040</v>
      </c>
      <c r="F317" s="8">
        <v>394</v>
      </c>
      <c r="G317" s="8">
        <v>2</v>
      </c>
      <c r="H317" s="8">
        <v>3</v>
      </c>
      <c r="I317" s="8">
        <v>2</v>
      </c>
    </row>
    <row r="318" spans="1:9">
      <c r="A318" s="8" t="s">
        <v>5001</v>
      </c>
      <c r="B318" s="8" t="s">
        <v>5577</v>
      </c>
      <c r="C318" s="8" t="s">
        <v>583</v>
      </c>
      <c r="D318" s="8">
        <v>4051</v>
      </c>
      <c r="E318" s="8" t="s">
        <v>5042</v>
      </c>
      <c r="F318" s="8">
        <v>205</v>
      </c>
      <c r="G318" s="8">
        <v>0</v>
      </c>
      <c r="H318" s="8">
        <v>2</v>
      </c>
      <c r="I318" s="8">
        <v>2</v>
      </c>
    </row>
    <row r="319" spans="1:9">
      <c r="A319" s="8" t="s">
        <v>5001</v>
      </c>
      <c r="B319" s="8" t="s">
        <v>5578</v>
      </c>
      <c r="C319" s="8" t="s">
        <v>583</v>
      </c>
      <c r="D319" s="8">
        <v>4051</v>
      </c>
      <c r="E319" s="8" t="s">
        <v>5040</v>
      </c>
      <c r="F319" s="8">
        <v>389</v>
      </c>
      <c r="G319" s="8">
        <v>2</v>
      </c>
      <c r="H319" s="8">
        <v>3</v>
      </c>
      <c r="I319" s="8">
        <v>1</v>
      </c>
    </row>
    <row r="320" spans="1:9">
      <c r="A320" s="8" t="s">
        <v>5001</v>
      </c>
      <c r="B320" s="8" t="s">
        <v>5579</v>
      </c>
      <c r="C320" s="8" t="s">
        <v>583</v>
      </c>
      <c r="D320" s="8">
        <v>4051</v>
      </c>
      <c r="E320" s="8" t="s">
        <v>5100</v>
      </c>
      <c r="F320" s="8">
        <v>387</v>
      </c>
      <c r="G320" s="8">
        <v>2</v>
      </c>
      <c r="H320" s="8">
        <v>2</v>
      </c>
      <c r="I320" s="8">
        <v>1</v>
      </c>
    </row>
    <row r="321" spans="1:9">
      <c r="A321" s="8" t="s">
        <v>5001</v>
      </c>
      <c r="B321" s="8" t="s">
        <v>5580</v>
      </c>
      <c r="C321" s="8" t="s">
        <v>583</v>
      </c>
      <c r="D321" s="8">
        <v>4051</v>
      </c>
      <c r="E321" s="8" t="s">
        <v>5100</v>
      </c>
      <c r="F321" s="8">
        <v>186</v>
      </c>
      <c r="G321" s="8">
        <v>3</v>
      </c>
      <c r="H321" s="8">
        <v>1</v>
      </c>
      <c r="I321" s="8">
        <v>2</v>
      </c>
    </row>
    <row r="322" spans="1:9">
      <c r="A322" s="8" t="s">
        <v>5001</v>
      </c>
      <c r="B322" s="8" t="s">
        <v>5581</v>
      </c>
      <c r="C322" s="8" t="s">
        <v>583</v>
      </c>
      <c r="D322" s="8">
        <v>4051</v>
      </c>
      <c r="E322" s="8" t="s">
        <v>5040</v>
      </c>
      <c r="F322" s="8">
        <v>344</v>
      </c>
      <c r="G322" s="8">
        <v>2</v>
      </c>
      <c r="H322" s="8">
        <v>3</v>
      </c>
      <c r="I322" s="8">
        <v>0</v>
      </c>
    </row>
    <row r="323" spans="1:9">
      <c r="A323" s="8" t="s">
        <v>5001</v>
      </c>
      <c r="B323" s="8" t="s">
        <v>5582</v>
      </c>
      <c r="C323" s="8" t="s">
        <v>583</v>
      </c>
      <c r="D323" s="8">
        <v>4051</v>
      </c>
      <c r="E323" s="8" t="s">
        <v>5040</v>
      </c>
      <c r="F323" s="8">
        <v>505</v>
      </c>
      <c r="G323" s="8">
        <v>2</v>
      </c>
      <c r="H323" s="8">
        <v>1</v>
      </c>
      <c r="I323" s="8">
        <v>0</v>
      </c>
    </row>
    <row r="324" spans="1:9">
      <c r="A324" s="8" t="s">
        <v>5001</v>
      </c>
      <c r="B324" s="8" t="s">
        <v>5583</v>
      </c>
      <c r="C324" s="8" t="s">
        <v>583</v>
      </c>
      <c r="D324" s="8">
        <v>4051</v>
      </c>
      <c r="E324" s="8" t="s">
        <v>5100</v>
      </c>
      <c r="F324" s="8">
        <v>468</v>
      </c>
      <c r="G324" s="8">
        <v>3</v>
      </c>
      <c r="H324" s="8">
        <v>1</v>
      </c>
      <c r="I324" s="8">
        <v>2</v>
      </c>
    </row>
    <row r="325" spans="1:9">
      <c r="A325" s="8" t="s">
        <v>5001</v>
      </c>
      <c r="B325" s="8" t="s">
        <v>5584</v>
      </c>
      <c r="C325" s="8" t="s">
        <v>583</v>
      </c>
      <c r="D325" s="8">
        <v>4051</v>
      </c>
      <c r="E325" s="8" t="s">
        <v>5052</v>
      </c>
      <c r="F325" s="8">
        <v>399</v>
      </c>
      <c r="G325" s="8">
        <v>2</v>
      </c>
      <c r="H325" s="8">
        <v>3</v>
      </c>
      <c r="I325" s="8">
        <v>1</v>
      </c>
    </row>
    <row r="326" spans="1:9">
      <c r="A326" s="8" t="s">
        <v>5001</v>
      </c>
      <c r="B326" s="8" t="s">
        <v>5585</v>
      </c>
      <c r="C326" s="8" t="s">
        <v>583</v>
      </c>
      <c r="D326" s="8">
        <v>4051</v>
      </c>
      <c r="E326" s="8" t="s">
        <v>5052</v>
      </c>
      <c r="F326" s="8">
        <v>542</v>
      </c>
      <c r="G326" s="8">
        <v>3</v>
      </c>
      <c r="H326" s="8">
        <v>2</v>
      </c>
      <c r="I326" s="8">
        <v>2</v>
      </c>
    </row>
    <row r="327" spans="1:9">
      <c r="A327" s="8" t="s">
        <v>5001</v>
      </c>
      <c r="B327" s="8" t="s">
        <v>5586</v>
      </c>
      <c r="C327" s="8" t="s">
        <v>583</v>
      </c>
      <c r="D327" s="8">
        <v>4051</v>
      </c>
      <c r="E327" s="8" t="s">
        <v>5100</v>
      </c>
      <c r="F327" s="8">
        <v>157</v>
      </c>
      <c r="G327" s="8">
        <v>3</v>
      </c>
      <c r="H327" s="8">
        <v>1</v>
      </c>
      <c r="I327" s="8">
        <v>2</v>
      </c>
    </row>
    <row r="328" spans="1:9">
      <c r="A328" s="8" t="s">
        <v>5001</v>
      </c>
      <c r="B328" s="8" t="s">
        <v>5587</v>
      </c>
      <c r="C328" s="8" t="s">
        <v>583</v>
      </c>
      <c r="D328" s="8">
        <v>4051</v>
      </c>
      <c r="E328" s="8" t="s">
        <v>5052</v>
      </c>
      <c r="F328" s="8">
        <v>661</v>
      </c>
      <c r="G328" s="8">
        <v>4</v>
      </c>
      <c r="H328" s="8">
        <v>2</v>
      </c>
      <c r="I328" s="8">
        <v>2</v>
      </c>
    </row>
    <row r="329" spans="1:9">
      <c r="A329" s="8" t="s">
        <v>5001</v>
      </c>
      <c r="B329" s="8" t="s">
        <v>5588</v>
      </c>
      <c r="C329" s="8" t="s">
        <v>583</v>
      </c>
      <c r="D329" s="8">
        <v>4051</v>
      </c>
      <c r="E329" s="8" t="s">
        <v>5100</v>
      </c>
      <c r="F329" s="8">
        <v>275</v>
      </c>
      <c r="G329" s="8">
        <v>3</v>
      </c>
      <c r="H329" s="8">
        <v>1</v>
      </c>
      <c r="I329" s="8">
        <v>0</v>
      </c>
    </row>
    <row r="330" spans="1:9">
      <c r="A330" s="8" t="s">
        <v>5001</v>
      </c>
      <c r="B330" s="8" t="s">
        <v>5589</v>
      </c>
      <c r="C330" s="8" t="s">
        <v>583</v>
      </c>
      <c r="D330" s="8">
        <v>4051</v>
      </c>
      <c r="E330" s="8" t="s">
        <v>5040</v>
      </c>
      <c r="F330" s="8">
        <v>445</v>
      </c>
      <c r="G330" s="8">
        <v>4</v>
      </c>
      <c r="H330" s="8">
        <v>1</v>
      </c>
      <c r="I330" s="8">
        <v>1</v>
      </c>
    </row>
    <row r="331" spans="1:9">
      <c r="A331" s="8" t="s">
        <v>5001</v>
      </c>
      <c r="B331" s="8" t="s">
        <v>5590</v>
      </c>
      <c r="C331" s="8" t="s">
        <v>583</v>
      </c>
      <c r="D331" s="8">
        <v>4051</v>
      </c>
      <c r="E331" s="8" t="s">
        <v>5052</v>
      </c>
      <c r="F331" s="8">
        <v>429</v>
      </c>
      <c r="G331" s="8">
        <v>3</v>
      </c>
      <c r="H331" s="8">
        <v>1</v>
      </c>
      <c r="I331" s="8">
        <v>1</v>
      </c>
    </row>
    <row r="332" spans="1:9">
      <c r="A332" s="8" t="s">
        <v>5001</v>
      </c>
      <c r="B332" s="8" t="s">
        <v>5591</v>
      </c>
      <c r="C332" s="8" t="s">
        <v>583</v>
      </c>
      <c r="D332" s="8">
        <v>4051</v>
      </c>
      <c r="E332" s="8" t="s">
        <v>5040</v>
      </c>
      <c r="F332" s="8">
        <v>427</v>
      </c>
      <c r="G332" s="8">
        <v>2</v>
      </c>
      <c r="H332" s="8">
        <v>3</v>
      </c>
      <c r="I332" s="8">
        <v>1</v>
      </c>
    </row>
    <row r="333" spans="1:9">
      <c r="A333" s="8" t="s">
        <v>5001</v>
      </c>
      <c r="B333" s="8" t="s">
        <v>5592</v>
      </c>
      <c r="C333" s="8" t="s">
        <v>583</v>
      </c>
      <c r="D333" s="8">
        <v>4051</v>
      </c>
      <c r="E333" s="8" t="s">
        <v>5052</v>
      </c>
      <c r="F333" s="8">
        <v>507</v>
      </c>
      <c r="G333" s="8">
        <v>3</v>
      </c>
      <c r="H333" s="8">
        <v>1</v>
      </c>
      <c r="I333" s="8">
        <v>2</v>
      </c>
    </row>
    <row r="334" spans="1:9">
      <c r="A334" s="8" t="s">
        <v>5001</v>
      </c>
      <c r="B334" s="8" t="s">
        <v>5593</v>
      </c>
      <c r="C334" s="8" t="s">
        <v>583</v>
      </c>
      <c r="D334" s="8">
        <v>4051</v>
      </c>
      <c r="E334" s="8" t="s">
        <v>5052</v>
      </c>
      <c r="F334" s="8">
        <v>477</v>
      </c>
      <c r="G334" s="8">
        <v>3</v>
      </c>
      <c r="H334" s="8">
        <v>2</v>
      </c>
      <c r="I334" s="8">
        <v>1</v>
      </c>
    </row>
    <row r="335" spans="1:9">
      <c r="A335" s="8" t="s">
        <v>5001</v>
      </c>
      <c r="B335" s="8" t="s">
        <v>5594</v>
      </c>
      <c r="C335" s="8" t="s">
        <v>583</v>
      </c>
      <c r="D335" s="8">
        <v>4051</v>
      </c>
      <c r="E335" s="8" t="s">
        <v>5040</v>
      </c>
      <c r="F335" s="8">
        <v>404</v>
      </c>
      <c r="G335" s="8">
        <v>2</v>
      </c>
      <c r="H335" s="8">
        <v>3</v>
      </c>
      <c r="I335" s="8">
        <v>0</v>
      </c>
    </row>
    <row r="336" spans="1:9">
      <c r="A336" s="8" t="s">
        <v>5001</v>
      </c>
      <c r="B336" s="8" t="s">
        <v>5595</v>
      </c>
      <c r="C336" s="8" t="s">
        <v>583</v>
      </c>
      <c r="D336" s="8">
        <v>4051</v>
      </c>
      <c r="E336" s="8" t="s">
        <v>5052</v>
      </c>
      <c r="F336" s="8">
        <v>561</v>
      </c>
      <c r="G336" s="8">
        <v>5</v>
      </c>
      <c r="H336" s="8">
        <v>1</v>
      </c>
      <c r="I336" s="8">
        <v>1</v>
      </c>
    </row>
    <row r="337" spans="1:9">
      <c r="A337" s="8" t="s">
        <v>5001</v>
      </c>
      <c r="B337" s="8" t="s">
        <v>5596</v>
      </c>
      <c r="C337" s="8" t="s">
        <v>584</v>
      </c>
      <c r="D337" s="8">
        <v>4055</v>
      </c>
      <c r="E337" s="8" t="s">
        <v>5052</v>
      </c>
      <c r="F337" s="8">
        <v>375</v>
      </c>
      <c r="G337" s="8">
        <v>3</v>
      </c>
      <c r="H337" s="8">
        <v>1</v>
      </c>
      <c r="I337" s="8">
        <v>0</v>
      </c>
    </row>
    <row r="338" spans="1:9">
      <c r="A338" s="8" t="s">
        <v>5001</v>
      </c>
      <c r="B338" s="8" t="s">
        <v>5597</v>
      </c>
      <c r="C338" s="8" t="s">
        <v>584</v>
      </c>
      <c r="D338" s="8">
        <v>4055</v>
      </c>
      <c r="E338" s="8" t="s">
        <v>5052</v>
      </c>
      <c r="F338" s="8">
        <v>411</v>
      </c>
      <c r="G338" s="8">
        <v>0</v>
      </c>
      <c r="H338" s="8">
        <v>1</v>
      </c>
      <c r="I338" s="8">
        <v>2</v>
      </c>
    </row>
    <row r="339" spans="1:9">
      <c r="A339" s="8" t="s">
        <v>5001</v>
      </c>
      <c r="B339" s="8" t="s">
        <v>5598</v>
      </c>
      <c r="C339" s="8" t="s">
        <v>584</v>
      </c>
      <c r="D339" s="8">
        <v>4055</v>
      </c>
      <c r="E339" s="8" t="s">
        <v>5052</v>
      </c>
      <c r="F339" s="8">
        <v>572</v>
      </c>
      <c r="G339" s="8">
        <v>4</v>
      </c>
      <c r="H339" s="8">
        <v>1</v>
      </c>
      <c r="I339" s="8">
        <v>0</v>
      </c>
    </row>
    <row r="340" spans="1:9">
      <c r="A340" s="8" t="s">
        <v>5001</v>
      </c>
      <c r="B340" s="8" t="s">
        <v>5599</v>
      </c>
      <c r="C340" s="8" t="s">
        <v>584</v>
      </c>
      <c r="D340" s="8">
        <v>4055</v>
      </c>
      <c r="E340" s="8" t="s">
        <v>5052</v>
      </c>
      <c r="F340" s="8">
        <v>488</v>
      </c>
      <c r="G340" s="8">
        <v>3</v>
      </c>
      <c r="H340" s="8">
        <v>1</v>
      </c>
      <c r="I340" s="8">
        <v>1</v>
      </c>
    </row>
    <row r="341" spans="1:9">
      <c r="A341" s="8" t="s">
        <v>5001</v>
      </c>
      <c r="B341" s="8" t="s">
        <v>5600</v>
      </c>
      <c r="C341" s="8" t="s">
        <v>584</v>
      </c>
      <c r="D341" s="8">
        <v>4055</v>
      </c>
      <c r="E341" s="8" t="s">
        <v>5052</v>
      </c>
      <c r="F341" s="8">
        <v>415</v>
      </c>
      <c r="G341" s="8">
        <v>3</v>
      </c>
      <c r="H341" s="8">
        <v>1</v>
      </c>
      <c r="I341" s="8">
        <v>0</v>
      </c>
    </row>
    <row r="342" spans="1:9">
      <c r="A342" s="8" t="s">
        <v>5001</v>
      </c>
      <c r="B342" s="8" t="s">
        <v>5601</v>
      </c>
      <c r="C342" s="8" t="s">
        <v>584</v>
      </c>
      <c r="D342" s="8">
        <v>4055</v>
      </c>
      <c r="E342" s="8" t="s">
        <v>5052</v>
      </c>
      <c r="F342" s="8">
        <v>376</v>
      </c>
      <c r="G342" s="8">
        <v>3</v>
      </c>
      <c r="H342" s="8">
        <v>1</v>
      </c>
      <c r="I342" s="8">
        <v>0</v>
      </c>
    </row>
    <row r="343" spans="1:9">
      <c r="A343" s="8" t="s">
        <v>5001</v>
      </c>
      <c r="B343" s="8" t="s">
        <v>5602</v>
      </c>
      <c r="C343" s="8" t="s">
        <v>584</v>
      </c>
      <c r="D343" s="8">
        <v>4055</v>
      </c>
      <c r="E343" s="8" t="s">
        <v>5052</v>
      </c>
      <c r="F343" s="8">
        <v>531</v>
      </c>
      <c r="G343" s="8">
        <v>0</v>
      </c>
      <c r="H343" s="8">
        <v>1</v>
      </c>
      <c r="I343" s="8">
        <v>2</v>
      </c>
    </row>
    <row r="344" spans="1:9">
      <c r="A344" s="8" t="s">
        <v>5001</v>
      </c>
      <c r="B344" s="8" t="s">
        <v>5603</v>
      </c>
      <c r="C344" s="8" t="s">
        <v>584</v>
      </c>
      <c r="D344" s="8">
        <v>4055</v>
      </c>
      <c r="E344" s="8" t="s">
        <v>5052</v>
      </c>
      <c r="F344" s="8">
        <v>592</v>
      </c>
      <c r="G344" s="8">
        <v>4</v>
      </c>
      <c r="H344" s="8">
        <v>1</v>
      </c>
      <c r="I344" s="8">
        <v>2</v>
      </c>
    </row>
    <row r="345" spans="1:9">
      <c r="A345" s="8" t="s">
        <v>5001</v>
      </c>
      <c r="B345" s="8" t="s">
        <v>5604</v>
      </c>
      <c r="C345" s="8" t="s">
        <v>584</v>
      </c>
      <c r="D345" s="8">
        <v>4055</v>
      </c>
      <c r="E345" s="8" t="s">
        <v>5052</v>
      </c>
      <c r="F345" s="8">
        <v>459</v>
      </c>
      <c r="G345" s="8">
        <v>4</v>
      </c>
      <c r="H345" s="8">
        <v>2</v>
      </c>
      <c r="I345" s="8">
        <v>1</v>
      </c>
    </row>
    <row r="346" spans="1:9">
      <c r="A346" s="8" t="s">
        <v>5001</v>
      </c>
      <c r="B346" s="8" t="s">
        <v>5605</v>
      </c>
      <c r="C346" s="8" t="s">
        <v>584</v>
      </c>
      <c r="D346" s="8">
        <v>4055</v>
      </c>
      <c r="E346" s="8" t="s">
        <v>5052</v>
      </c>
      <c r="F346" s="8">
        <v>709</v>
      </c>
      <c r="G346" s="8">
        <v>4</v>
      </c>
      <c r="H346" s="8">
        <v>1</v>
      </c>
      <c r="I346" s="8">
        <v>0</v>
      </c>
    </row>
    <row r="347" spans="1:9">
      <c r="A347" s="8" t="s">
        <v>5017</v>
      </c>
      <c r="B347" s="8" t="s">
        <v>5606</v>
      </c>
      <c r="C347" s="8" t="s">
        <v>585</v>
      </c>
      <c r="D347" s="8">
        <v>4069</v>
      </c>
      <c r="E347" s="8" t="s">
        <v>5052</v>
      </c>
      <c r="F347" s="8">
        <v>674</v>
      </c>
      <c r="G347" s="8">
        <v>4</v>
      </c>
      <c r="H347" s="8">
        <v>1</v>
      </c>
      <c r="I347" s="8">
        <v>1</v>
      </c>
    </row>
    <row r="348" spans="1:9">
      <c r="A348" s="8" t="s">
        <v>5017</v>
      </c>
      <c r="B348" s="8" t="s">
        <v>5607</v>
      </c>
      <c r="C348" s="8" t="s">
        <v>585</v>
      </c>
      <c r="D348" s="8">
        <v>4069</v>
      </c>
      <c r="E348" s="8" t="s">
        <v>5052</v>
      </c>
      <c r="F348" s="8">
        <v>591</v>
      </c>
      <c r="G348" s="8">
        <v>0</v>
      </c>
      <c r="H348" s="8">
        <v>3</v>
      </c>
      <c r="I348" s="8">
        <v>2</v>
      </c>
    </row>
    <row r="349" spans="1:9">
      <c r="A349" s="8" t="s">
        <v>5017</v>
      </c>
      <c r="B349" s="8" t="s">
        <v>5608</v>
      </c>
      <c r="C349" s="8" t="s">
        <v>585</v>
      </c>
      <c r="D349" s="8">
        <v>4069</v>
      </c>
      <c r="E349" s="8" t="s">
        <v>5052</v>
      </c>
      <c r="F349" s="8">
        <v>514</v>
      </c>
      <c r="G349" s="8">
        <v>4</v>
      </c>
      <c r="H349" s="8">
        <v>2</v>
      </c>
      <c r="I349" s="8">
        <v>0</v>
      </c>
    </row>
    <row r="350" spans="1:9">
      <c r="A350" s="8" t="s">
        <v>5017</v>
      </c>
      <c r="B350" s="8" t="s">
        <v>5609</v>
      </c>
      <c r="C350" s="8" t="s">
        <v>585</v>
      </c>
      <c r="D350" s="8">
        <v>4069</v>
      </c>
      <c r="E350" s="8" t="s">
        <v>5052</v>
      </c>
      <c r="F350" s="8">
        <v>557</v>
      </c>
      <c r="G350" s="8">
        <v>4</v>
      </c>
      <c r="H350" s="8">
        <v>1</v>
      </c>
      <c r="I350" s="8">
        <v>2</v>
      </c>
    </row>
    <row r="351" spans="1:9">
      <c r="A351" s="8" t="s">
        <v>5017</v>
      </c>
      <c r="B351" s="8" t="s">
        <v>5610</v>
      </c>
      <c r="C351" s="8" t="s">
        <v>585</v>
      </c>
      <c r="D351" s="8">
        <v>4069</v>
      </c>
      <c r="E351" s="8" t="s">
        <v>5052</v>
      </c>
      <c r="F351" s="8">
        <v>606</v>
      </c>
      <c r="G351" s="8">
        <v>3</v>
      </c>
      <c r="H351" s="8">
        <v>1</v>
      </c>
      <c r="I351" s="8">
        <v>1</v>
      </c>
    </row>
    <row r="352" spans="1:9">
      <c r="A352" s="8" t="s">
        <v>5017</v>
      </c>
      <c r="B352" s="8" t="s">
        <v>5611</v>
      </c>
      <c r="C352" s="8" t="s">
        <v>585</v>
      </c>
      <c r="D352" s="8">
        <v>4069</v>
      </c>
      <c r="E352" s="8" t="s">
        <v>5052</v>
      </c>
      <c r="F352" s="8">
        <v>685</v>
      </c>
      <c r="G352" s="8">
        <v>5</v>
      </c>
      <c r="H352" s="8">
        <v>1</v>
      </c>
      <c r="I352" s="8">
        <v>0</v>
      </c>
    </row>
    <row r="353" spans="1:9">
      <c r="A353" s="8" t="s">
        <v>5017</v>
      </c>
      <c r="B353" s="8" t="s">
        <v>5612</v>
      </c>
      <c r="C353" s="8" t="s">
        <v>586</v>
      </c>
      <c r="D353" s="8">
        <v>4075</v>
      </c>
      <c r="E353" s="8" t="s">
        <v>5052</v>
      </c>
      <c r="F353" s="8">
        <v>942</v>
      </c>
      <c r="G353" s="8">
        <v>5</v>
      </c>
      <c r="H353" s="8">
        <v>1</v>
      </c>
      <c r="I353" s="8">
        <v>0</v>
      </c>
    </row>
    <row r="354" spans="1:9">
      <c r="A354" s="8" t="s">
        <v>5017</v>
      </c>
      <c r="B354" s="8" t="s">
        <v>5613</v>
      </c>
      <c r="C354" s="8" t="s">
        <v>586</v>
      </c>
      <c r="D354" s="8">
        <v>4075</v>
      </c>
      <c r="E354" s="8" t="s">
        <v>5100</v>
      </c>
      <c r="F354" s="8">
        <v>482</v>
      </c>
      <c r="G354" s="8">
        <v>3</v>
      </c>
      <c r="H354" s="8">
        <v>1</v>
      </c>
      <c r="I354" s="8">
        <v>1</v>
      </c>
    </row>
    <row r="355" spans="1:9">
      <c r="A355" s="8" t="s">
        <v>5017</v>
      </c>
      <c r="B355" s="8" t="s">
        <v>5614</v>
      </c>
      <c r="C355" s="8" t="s">
        <v>586</v>
      </c>
      <c r="D355" s="8">
        <v>4075</v>
      </c>
      <c r="E355" s="8" t="s">
        <v>5040</v>
      </c>
      <c r="F355" s="8">
        <v>349</v>
      </c>
      <c r="G355" s="8">
        <v>2</v>
      </c>
      <c r="H355" s="8">
        <v>1</v>
      </c>
      <c r="I355" s="8">
        <v>1</v>
      </c>
    </row>
    <row r="356" spans="1:9">
      <c r="A356" s="8" t="s">
        <v>5017</v>
      </c>
      <c r="B356" s="8" t="s">
        <v>5615</v>
      </c>
      <c r="C356" s="8" t="s">
        <v>586</v>
      </c>
      <c r="D356" s="8">
        <v>4075</v>
      </c>
      <c r="E356" s="8" t="s">
        <v>5296</v>
      </c>
      <c r="F356" s="8">
        <v>373</v>
      </c>
      <c r="G356" s="8">
        <v>2</v>
      </c>
      <c r="H356" s="8">
        <v>3</v>
      </c>
      <c r="I356" s="8">
        <v>1</v>
      </c>
    </row>
    <row r="357" spans="1:9">
      <c r="A357" s="8" t="s">
        <v>5017</v>
      </c>
      <c r="B357" s="8" t="s">
        <v>5616</v>
      </c>
      <c r="C357" s="8" t="s">
        <v>586</v>
      </c>
      <c r="D357" s="8">
        <v>4075</v>
      </c>
      <c r="E357" s="8" t="s">
        <v>5100</v>
      </c>
      <c r="F357" s="8">
        <v>459</v>
      </c>
      <c r="G357" s="8">
        <v>3</v>
      </c>
      <c r="H357" s="8">
        <v>1</v>
      </c>
      <c r="I357" s="8">
        <v>1</v>
      </c>
    </row>
    <row r="358" spans="1:9">
      <c r="A358" s="8" t="s">
        <v>5017</v>
      </c>
      <c r="B358" s="8" t="s">
        <v>5617</v>
      </c>
      <c r="C358" s="8" t="s">
        <v>586</v>
      </c>
      <c r="D358" s="8">
        <v>4075</v>
      </c>
      <c r="E358" s="8" t="s">
        <v>5052</v>
      </c>
      <c r="F358" s="8">
        <v>455</v>
      </c>
      <c r="G358" s="8">
        <v>3</v>
      </c>
      <c r="H358" s="8">
        <v>1</v>
      </c>
      <c r="I358" s="8">
        <v>0</v>
      </c>
    </row>
    <row r="359" spans="1:9">
      <c r="A359" s="8" t="s">
        <v>5017</v>
      </c>
      <c r="B359" s="8" t="s">
        <v>5618</v>
      </c>
      <c r="C359" s="8" t="s">
        <v>586</v>
      </c>
      <c r="D359" s="8">
        <v>4075</v>
      </c>
      <c r="E359" s="8" t="s">
        <v>5100</v>
      </c>
      <c r="F359" s="8">
        <v>417</v>
      </c>
      <c r="G359" s="8">
        <v>3</v>
      </c>
      <c r="H359" s="8">
        <v>1</v>
      </c>
      <c r="I359" s="8">
        <v>1</v>
      </c>
    </row>
    <row r="360" spans="1:9">
      <c r="A360" s="8" t="s">
        <v>5017</v>
      </c>
      <c r="B360" s="8" t="s">
        <v>5619</v>
      </c>
      <c r="C360" s="8" t="s">
        <v>586</v>
      </c>
      <c r="D360" s="8">
        <v>4075</v>
      </c>
      <c r="E360" s="8" t="s">
        <v>5052</v>
      </c>
      <c r="F360" s="8">
        <v>284</v>
      </c>
      <c r="G360" s="8">
        <v>3</v>
      </c>
      <c r="H360" s="8">
        <v>1</v>
      </c>
      <c r="I360" s="8">
        <v>0</v>
      </c>
    </row>
    <row r="361" spans="1:9">
      <c r="A361" s="8" t="s">
        <v>5017</v>
      </c>
      <c r="B361" s="8" t="s">
        <v>5620</v>
      </c>
      <c r="C361" s="8" t="s">
        <v>586</v>
      </c>
      <c r="D361" s="8">
        <v>4075</v>
      </c>
      <c r="E361" s="8" t="s">
        <v>5052</v>
      </c>
      <c r="F361" s="8">
        <v>456</v>
      </c>
      <c r="G361" s="8">
        <v>3</v>
      </c>
      <c r="H361" s="8">
        <v>1</v>
      </c>
      <c r="I361" s="8">
        <v>2</v>
      </c>
    </row>
    <row r="362" spans="1:9">
      <c r="A362" s="8" t="s">
        <v>5017</v>
      </c>
      <c r="B362" s="8" t="s">
        <v>5621</v>
      </c>
      <c r="C362" s="8" t="s">
        <v>586</v>
      </c>
      <c r="D362" s="8">
        <v>4075</v>
      </c>
      <c r="E362" s="8" t="s">
        <v>5040</v>
      </c>
      <c r="F362" s="8">
        <v>408</v>
      </c>
      <c r="G362" s="8">
        <v>2</v>
      </c>
      <c r="H362" s="8">
        <v>1</v>
      </c>
      <c r="I362" s="8">
        <v>1</v>
      </c>
    </row>
    <row r="363" spans="1:9">
      <c r="A363" s="8" t="s">
        <v>5017</v>
      </c>
      <c r="B363" s="8" t="s">
        <v>5622</v>
      </c>
      <c r="C363" s="8" t="s">
        <v>586</v>
      </c>
      <c r="D363" s="8">
        <v>4075</v>
      </c>
      <c r="E363" s="8" t="s">
        <v>5052</v>
      </c>
      <c r="F363" s="8">
        <v>668</v>
      </c>
      <c r="G363" s="8">
        <v>3</v>
      </c>
      <c r="H363" s="8">
        <v>2</v>
      </c>
      <c r="I363" s="8">
        <v>0</v>
      </c>
    </row>
    <row r="364" spans="1:9">
      <c r="A364" s="8" t="s">
        <v>5017</v>
      </c>
      <c r="B364" s="8" t="s">
        <v>5623</v>
      </c>
      <c r="C364" s="8" t="s">
        <v>586</v>
      </c>
      <c r="D364" s="8">
        <v>4075</v>
      </c>
      <c r="E364" s="8" t="s">
        <v>5052</v>
      </c>
      <c r="F364" s="8">
        <v>446</v>
      </c>
      <c r="G364" s="8">
        <v>3</v>
      </c>
      <c r="H364" s="8">
        <v>2</v>
      </c>
      <c r="I364" s="8">
        <v>2</v>
      </c>
    </row>
    <row r="365" spans="1:9">
      <c r="A365" s="8" t="s">
        <v>5017</v>
      </c>
      <c r="B365" s="8" t="s">
        <v>5624</v>
      </c>
      <c r="C365" s="8" t="s">
        <v>586</v>
      </c>
      <c r="D365" s="8">
        <v>4075</v>
      </c>
      <c r="E365" s="8" t="s">
        <v>5052</v>
      </c>
      <c r="F365" s="8">
        <v>1174</v>
      </c>
      <c r="G365" s="8">
        <v>5</v>
      </c>
      <c r="H365" s="8">
        <v>2</v>
      </c>
      <c r="I365" s="8">
        <v>1</v>
      </c>
    </row>
    <row r="366" spans="1:9">
      <c r="A366" s="8" t="s">
        <v>5017</v>
      </c>
      <c r="B366" s="8" t="s">
        <v>5625</v>
      </c>
      <c r="C366" s="8" t="s">
        <v>586</v>
      </c>
      <c r="D366" s="8">
        <v>4075</v>
      </c>
      <c r="E366" s="8" t="s">
        <v>5052</v>
      </c>
      <c r="F366" s="8">
        <v>516</v>
      </c>
      <c r="G366" s="8">
        <v>3</v>
      </c>
      <c r="H366" s="8">
        <v>1</v>
      </c>
      <c r="I366" s="8">
        <v>1</v>
      </c>
    </row>
    <row r="367" spans="1:9">
      <c r="A367" s="8" t="s">
        <v>5017</v>
      </c>
      <c r="B367" s="8" t="s">
        <v>5626</v>
      </c>
      <c r="C367" s="8" t="s">
        <v>586</v>
      </c>
      <c r="D367" s="8">
        <v>4075</v>
      </c>
      <c r="E367" s="8" t="s">
        <v>5100</v>
      </c>
      <c r="F367" s="8">
        <v>582</v>
      </c>
      <c r="G367" s="8">
        <v>3</v>
      </c>
      <c r="H367" s="8">
        <v>1</v>
      </c>
      <c r="I367" s="8">
        <v>1</v>
      </c>
    </row>
    <row r="368" spans="1:9">
      <c r="A368" s="8" t="s">
        <v>5017</v>
      </c>
      <c r="B368" s="8" t="s">
        <v>5627</v>
      </c>
      <c r="C368" s="8" t="s">
        <v>586</v>
      </c>
      <c r="D368" s="8">
        <v>4075</v>
      </c>
      <c r="E368" s="8" t="s">
        <v>5052</v>
      </c>
      <c r="F368" s="8">
        <v>429</v>
      </c>
      <c r="G368" s="8">
        <v>3</v>
      </c>
      <c r="H368" s="8">
        <v>2</v>
      </c>
      <c r="I368" s="8">
        <v>0</v>
      </c>
    </row>
    <row r="369" spans="1:9">
      <c r="A369" s="8" t="s">
        <v>5017</v>
      </c>
      <c r="B369" s="8" t="s">
        <v>5628</v>
      </c>
      <c r="C369" s="8" t="s">
        <v>586</v>
      </c>
      <c r="D369" s="8">
        <v>4075</v>
      </c>
      <c r="E369" s="8" t="s">
        <v>5052</v>
      </c>
      <c r="F369" s="8">
        <v>601</v>
      </c>
      <c r="G369" s="8">
        <v>5</v>
      </c>
      <c r="H369" s="8">
        <v>2</v>
      </c>
      <c r="I369" s="8">
        <v>2</v>
      </c>
    </row>
    <row r="370" spans="1:9">
      <c r="A370" s="8" t="s">
        <v>5017</v>
      </c>
      <c r="B370" s="8" t="s">
        <v>5629</v>
      </c>
      <c r="C370" s="8" t="s">
        <v>586</v>
      </c>
      <c r="D370" s="8">
        <v>4075</v>
      </c>
      <c r="E370" s="8" t="s">
        <v>5052</v>
      </c>
      <c r="F370" s="8">
        <v>1358</v>
      </c>
      <c r="G370" s="8">
        <v>5</v>
      </c>
      <c r="H370" s="8">
        <v>1</v>
      </c>
      <c r="I370" s="8">
        <v>0</v>
      </c>
    </row>
    <row r="371" spans="1:9">
      <c r="A371" s="8" t="s">
        <v>5017</v>
      </c>
      <c r="B371" s="8" t="s">
        <v>5630</v>
      </c>
      <c r="C371" s="8" t="s">
        <v>586</v>
      </c>
      <c r="D371" s="8">
        <v>4075</v>
      </c>
      <c r="E371" s="8" t="s">
        <v>5052</v>
      </c>
      <c r="F371" s="8">
        <v>640</v>
      </c>
      <c r="G371" s="8">
        <v>4</v>
      </c>
      <c r="H371" s="8">
        <v>1</v>
      </c>
      <c r="I371" s="8">
        <v>0</v>
      </c>
    </row>
    <row r="372" spans="1:9">
      <c r="A372" s="8" t="s">
        <v>5017</v>
      </c>
      <c r="B372" s="8" t="s">
        <v>5631</v>
      </c>
      <c r="C372" s="8" t="s">
        <v>586</v>
      </c>
      <c r="D372" s="8">
        <v>4075</v>
      </c>
      <c r="E372" s="8" t="s">
        <v>5052</v>
      </c>
      <c r="F372" s="8">
        <v>473</v>
      </c>
      <c r="G372" s="8">
        <v>3</v>
      </c>
      <c r="H372" s="8">
        <v>2</v>
      </c>
      <c r="I372" s="8">
        <v>2</v>
      </c>
    </row>
    <row r="373" spans="1:9">
      <c r="A373" s="8" t="s">
        <v>5000</v>
      </c>
      <c r="B373" s="8" t="s">
        <v>5632</v>
      </c>
      <c r="C373" s="8" t="s">
        <v>587</v>
      </c>
      <c r="D373" s="8">
        <v>4068</v>
      </c>
      <c r="E373" s="8" t="s">
        <v>5040</v>
      </c>
      <c r="F373" s="8">
        <v>497</v>
      </c>
      <c r="G373" s="8">
        <v>2</v>
      </c>
      <c r="H373" s="8">
        <v>1</v>
      </c>
      <c r="I373" s="8">
        <v>1</v>
      </c>
    </row>
    <row r="374" spans="1:9">
      <c r="A374" s="8" t="s">
        <v>5000</v>
      </c>
      <c r="B374" s="8" t="s">
        <v>5633</v>
      </c>
      <c r="C374" s="8" t="s">
        <v>587</v>
      </c>
      <c r="D374" s="8">
        <v>4068</v>
      </c>
      <c r="E374" s="8" t="s">
        <v>5040</v>
      </c>
      <c r="F374" s="8">
        <v>291</v>
      </c>
      <c r="G374" s="8">
        <v>3</v>
      </c>
      <c r="H374" s="8">
        <v>2</v>
      </c>
      <c r="I374" s="8">
        <v>1</v>
      </c>
    </row>
    <row r="375" spans="1:9">
      <c r="A375" s="8" t="s">
        <v>5000</v>
      </c>
      <c r="B375" s="8" t="s">
        <v>5634</v>
      </c>
      <c r="C375" s="8" t="s">
        <v>587</v>
      </c>
      <c r="D375" s="8">
        <v>4068</v>
      </c>
      <c r="E375" s="8" t="s">
        <v>5040</v>
      </c>
      <c r="F375" s="8">
        <v>532</v>
      </c>
      <c r="G375" s="8">
        <v>3</v>
      </c>
      <c r="H375" s="8">
        <v>1</v>
      </c>
      <c r="I375" s="8">
        <v>1</v>
      </c>
    </row>
    <row r="376" spans="1:9">
      <c r="A376" s="8" t="s">
        <v>5000</v>
      </c>
      <c r="B376" s="8" t="s">
        <v>5635</v>
      </c>
      <c r="C376" s="8" t="s">
        <v>587</v>
      </c>
      <c r="D376" s="8">
        <v>4068</v>
      </c>
      <c r="E376" s="8" t="s">
        <v>5040</v>
      </c>
      <c r="F376" s="8">
        <v>311</v>
      </c>
      <c r="G376" s="8">
        <v>1</v>
      </c>
      <c r="H376" s="8">
        <v>3</v>
      </c>
      <c r="I376" s="8">
        <v>0</v>
      </c>
    </row>
    <row r="377" spans="1:9">
      <c r="A377" s="8" t="s">
        <v>5000</v>
      </c>
      <c r="B377" s="8" t="s">
        <v>5636</v>
      </c>
      <c r="C377" s="8" t="s">
        <v>587</v>
      </c>
      <c r="D377" s="8">
        <v>4068</v>
      </c>
      <c r="E377" s="8" t="s">
        <v>5040</v>
      </c>
      <c r="F377" s="8">
        <v>701</v>
      </c>
      <c r="G377" s="8">
        <v>2</v>
      </c>
      <c r="H377" s="8">
        <v>1</v>
      </c>
      <c r="I377" s="8">
        <v>1</v>
      </c>
    </row>
    <row r="378" spans="1:9">
      <c r="A378" s="8" t="s">
        <v>5000</v>
      </c>
      <c r="B378" s="8" t="s">
        <v>5637</v>
      </c>
      <c r="C378" s="8" t="s">
        <v>587</v>
      </c>
      <c r="D378" s="8">
        <v>4068</v>
      </c>
      <c r="E378" s="8" t="s">
        <v>5049</v>
      </c>
      <c r="F378" s="8">
        <v>236</v>
      </c>
      <c r="G378" s="8">
        <v>4</v>
      </c>
      <c r="H378" s="8">
        <v>2</v>
      </c>
      <c r="I378" s="8">
        <v>1</v>
      </c>
    </row>
    <row r="379" spans="1:9">
      <c r="A379" s="8" t="s">
        <v>5000</v>
      </c>
      <c r="B379" s="8" t="s">
        <v>5638</v>
      </c>
      <c r="C379" s="8" t="s">
        <v>587</v>
      </c>
      <c r="D379" s="8">
        <v>4068</v>
      </c>
      <c r="E379" s="8" t="s">
        <v>5040</v>
      </c>
      <c r="F379" s="8">
        <v>384</v>
      </c>
      <c r="G379" s="8">
        <v>2</v>
      </c>
      <c r="H379" s="8">
        <v>2</v>
      </c>
      <c r="I379" s="8">
        <v>0</v>
      </c>
    </row>
    <row r="380" spans="1:9">
      <c r="A380" s="8" t="s">
        <v>5000</v>
      </c>
      <c r="B380" s="8" t="s">
        <v>5639</v>
      </c>
      <c r="C380" s="8" t="s">
        <v>587</v>
      </c>
      <c r="D380" s="8">
        <v>4068</v>
      </c>
      <c r="E380" s="8" t="s">
        <v>5040</v>
      </c>
      <c r="F380" s="8">
        <v>376</v>
      </c>
      <c r="G380" s="8">
        <v>2</v>
      </c>
      <c r="H380" s="8">
        <v>3</v>
      </c>
      <c r="I380" s="8">
        <v>1</v>
      </c>
    </row>
    <row r="381" spans="1:9">
      <c r="A381" s="8" t="s">
        <v>5000</v>
      </c>
      <c r="B381" s="8" t="s">
        <v>5640</v>
      </c>
      <c r="C381" s="8" t="s">
        <v>587</v>
      </c>
      <c r="D381" s="8">
        <v>4068</v>
      </c>
      <c r="E381" s="8" t="s">
        <v>5040</v>
      </c>
      <c r="F381" s="8">
        <v>783</v>
      </c>
      <c r="G381" s="8">
        <v>2</v>
      </c>
      <c r="H381" s="8">
        <v>3</v>
      </c>
      <c r="I381" s="8">
        <v>2</v>
      </c>
    </row>
    <row r="382" spans="1:9">
      <c r="A382" s="8" t="s">
        <v>5000</v>
      </c>
      <c r="B382" s="8" t="s">
        <v>5641</v>
      </c>
      <c r="C382" s="8" t="s">
        <v>587</v>
      </c>
      <c r="D382" s="8">
        <v>4068</v>
      </c>
      <c r="E382" s="8" t="s">
        <v>5040</v>
      </c>
      <c r="F382" s="8">
        <v>242</v>
      </c>
      <c r="G382" s="8">
        <v>1</v>
      </c>
      <c r="H382" s="8">
        <v>2</v>
      </c>
      <c r="I382" s="8">
        <v>2</v>
      </c>
    </row>
    <row r="383" spans="1:9">
      <c r="A383" s="8" t="s">
        <v>5000</v>
      </c>
      <c r="B383" s="8" t="s">
        <v>5642</v>
      </c>
      <c r="C383" s="8" t="s">
        <v>587</v>
      </c>
      <c r="D383" s="8">
        <v>4068</v>
      </c>
      <c r="E383" s="8" t="s">
        <v>5042</v>
      </c>
      <c r="F383" s="8">
        <v>196</v>
      </c>
      <c r="G383" s="8">
        <v>1</v>
      </c>
      <c r="H383" s="8">
        <v>1</v>
      </c>
      <c r="I383" s="8">
        <v>2</v>
      </c>
    </row>
    <row r="384" spans="1:9">
      <c r="A384" s="8" t="s">
        <v>5000</v>
      </c>
      <c r="B384" s="8" t="s">
        <v>5643</v>
      </c>
      <c r="C384" s="8" t="s">
        <v>587</v>
      </c>
      <c r="D384" s="8">
        <v>4068</v>
      </c>
      <c r="E384" s="8" t="s">
        <v>5040</v>
      </c>
      <c r="F384" s="8">
        <v>704</v>
      </c>
      <c r="G384" s="8">
        <v>3</v>
      </c>
      <c r="H384" s="8">
        <v>1</v>
      </c>
      <c r="I384" s="8">
        <v>0</v>
      </c>
    </row>
    <row r="385" spans="1:9">
      <c r="A385" s="8" t="s">
        <v>5000</v>
      </c>
      <c r="B385" s="8" t="s">
        <v>5644</v>
      </c>
      <c r="C385" s="8" t="s">
        <v>587</v>
      </c>
      <c r="D385" s="8">
        <v>4068</v>
      </c>
      <c r="E385" s="8" t="s">
        <v>5040</v>
      </c>
      <c r="F385" s="8">
        <v>420</v>
      </c>
      <c r="G385" s="8">
        <v>2</v>
      </c>
      <c r="H385" s="8">
        <v>1</v>
      </c>
      <c r="I385" s="8">
        <v>2</v>
      </c>
    </row>
    <row r="386" spans="1:9">
      <c r="A386" s="8" t="s">
        <v>5000</v>
      </c>
      <c r="B386" s="8" t="s">
        <v>5645</v>
      </c>
      <c r="C386" s="8" t="s">
        <v>587</v>
      </c>
      <c r="D386" s="8">
        <v>4068</v>
      </c>
      <c r="E386" s="8" t="s">
        <v>5040</v>
      </c>
      <c r="F386" s="8">
        <v>317</v>
      </c>
      <c r="G386" s="8">
        <v>1</v>
      </c>
      <c r="H386" s="8">
        <v>1</v>
      </c>
      <c r="I386" s="8">
        <v>2</v>
      </c>
    </row>
    <row r="387" spans="1:9">
      <c r="A387" s="8" t="s">
        <v>5000</v>
      </c>
      <c r="B387" s="8" t="s">
        <v>5646</v>
      </c>
      <c r="C387" s="8" t="s">
        <v>587</v>
      </c>
      <c r="D387" s="8">
        <v>4068</v>
      </c>
      <c r="E387" s="8" t="s">
        <v>5040</v>
      </c>
      <c r="F387" s="8">
        <v>462</v>
      </c>
      <c r="G387" s="8">
        <v>2</v>
      </c>
      <c r="H387" s="8">
        <v>2</v>
      </c>
      <c r="I387" s="8">
        <v>0</v>
      </c>
    </row>
    <row r="388" spans="1:9">
      <c r="A388" s="8" t="s">
        <v>5000</v>
      </c>
      <c r="B388" s="8" t="s">
        <v>5647</v>
      </c>
      <c r="C388" s="8" t="s">
        <v>587</v>
      </c>
      <c r="D388" s="8">
        <v>4068</v>
      </c>
      <c r="E388" s="8" t="s">
        <v>5040</v>
      </c>
      <c r="F388" s="8">
        <v>479</v>
      </c>
      <c r="G388" s="8">
        <v>3</v>
      </c>
      <c r="H388" s="8">
        <v>1</v>
      </c>
      <c r="I388" s="8">
        <v>1</v>
      </c>
    </row>
    <row r="389" spans="1:9">
      <c r="A389" s="8" t="s">
        <v>5000</v>
      </c>
      <c r="B389" s="8" t="s">
        <v>5648</v>
      </c>
      <c r="C389" s="8" t="s">
        <v>587</v>
      </c>
      <c r="D389" s="8">
        <v>4068</v>
      </c>
      <c r="E389" s="8" t="s">
        <v>5040</v>
      </c>
      <c r="F389" s="8">
        <v>537</v>
      </c>
      <c r="G389" s="8">
        <v>2</v>
      </c>
      <c r="H389" s="8">
        <v>1</v>
      </c>
      <c r="I389" s="8">
        <v>1</v>
      </c>
    </row>
    <row r="390" spans="1:9">
      <c r="A390" s="8" t="s">
        <v>5000</v>
      </c>
      <c r="B390" s="8" t="s">
        <v>5649</v>
      </c>
      <c r="C390" s="8" t="s">
        <v>587</v>
      </c>
      <c r="D390" s="8">
        <v>4068</v>
      </c>
      <c r="E390" s="8" t="s">
        <v>5040</v>
      </c>
      <c r="F390" s="8">
        <v>282</v>
      </c>
      <c r="G390" s="8">
        <v>2</v>
      </c>
      <c r="H390" s="8">
        <v>3</v>
      </c>
      <c r="I390" s="8">
        <v>1</v>
      </c>
    </row>
    <row r="391" spans="1:9">
      <c r="A391" s="8" t="s">
        <v>5000</v>
      </c>
      <c r="B391" s="8" t="s">
        <v>5650</v>
      </c>
      <c r="C391" s="8" t="s">
        <v>587</v>
      </c>
      <c r="D391" s="8">
        <v>4068</v>
      </c>
      <c r="E391" s="8" t="s">
        <v>5042</v>
      </c>
      <c r="F391" s="8">
        <v>168</v>
      </c>
      <c r="G391" s="8">
        <v>1</v>
      </c>
      <c r="H391" s="8">
        <v>1</v>
      </c>
      <c r="I391" s="8">
        <v>1</v>
      </c>
    </row>
    <row r="392" spans="1:9">
      <c r="A392" s="8" t="s">
        <v>5000</v>
      </c>
      <c r="B392" s="8" t="s">
        <v>5651</v>
      </c>
      <c r="C392" s="8" t="s">
        <v>587</v>
      </c>
      <c r="D392" s="8">
        <v>4068</v>
      </c>
      <c r="E392" s="8" t="s">
        <v>5100</v>
      </c>
      <c r="F392" s="8">
        <v>382</v>
      </c>
      <c r="G392" s="8">
        <v>3</v>
      </c>
      <c r="H392" s="8">
        <v>1</v>
      </c>
      <c r="I392" s="8">
        <v>0</v>
      </c>
    </row>
    <row r="393" spans="1:9">
      <c r="A393" s="8" t="s">
        <v>5000</v>
      </c>
      <c r="B393" s="8" t="s">
        <v>5652</v>
      </c>
      <c r="C393" s="8" t="s">
        <v>587</v>
      </c>
      <c r="D393" s="8">
        <v>4068</v>
      </c>
      <c r="E393" s="8" t="s">
        <v>5040</v>
      </c>
      <c r="F393" s="8">
        <v>442</v>
      </c>
      <c r="G393" s="8">
        <v>2</v>
      </c>
      <c r="H393" s="8">
        <v>1</v>
      </c>
      <c r="I393" s="8">
        <v>0</v>
      </c>
    </row>
    <row r="394" spans="1:9">
      <c r="A394" s="8" t="s">
        <v>5000</v>
      </c>
      <c r="B394" s="8" t="s">
        <v>5653</v>
      </c>
      <c r="C394" s="8" t="s">
        <v>587</v>
      </c>
      <c r="D394" s="8">
        <v>4068</v>
      </c>
      <c r="E394" s="8" t="s">
        <v>5040</v>
      </c>
      <c r="F394" s="8">
        <v>490</v>
      </c>
      <c r="G394" s="8">
        <v>2</v>
      </c>
      <c r="H394" s="8">
        <v>1</v>
      </c>
      <c r="I394" s="8">
        <v>2</v>
      </c>
    </row>
    <row r="395" spans="1:9">
      <c r="A395" s="8" t="s">
        <v>5000</v>
      </c>
      <c r="B395" s="8" t="s">
        <v>5654</v>
      </c>
      <c r="C395" s="8" t="s">
        <v>587</v>
      </c>
      <c r="D395" s="8">
        <v>4068</v>
      </c>
      <c r="E395" s="8" t="s">
        <v>5042</v>
      </c>
      <c r="F395" s="8">
        <v>202</v>
      </c>
      <c r="G395" s="8">
        <v>1</v>
      </c>
      <c r="H395" s="8">
        <v>1</v>
      </c>
      <c r="I395" s="8">
        <v>1</v>
      </c>
    </row>
    <row r="396" spans="1:9">
      <c r="A396" s="8" t="s">
        <v>5000</v>
      </c>
      <c r="B396" s="8" t="s">
        <v>5655</v>
      </c>
      <c r="C396" s="8" t="s">
        <v>587</v>
      </c>
      <c r="D396" s="8">
        <v>4068</v>
      </c>
      <c r="E396" s="8" t="s">
        <v>5040</v>
      </c>
      <c r="F396" s="8">
        <v>664</v>
      </c>
      <c r="G396" s="8">
        <v>3</v>
      </c>
      <c r="H396" s="8">
        <v>2</v>
      </c>
      <c r="I396" s="8">
        <v>1</v>
      </c>
    </row>
    <row r="397" spans="1:9">
      <c r="A397" s="8" t="s">
        <v>5000</v>
      </c>
      <c r="B397" s="8" t="s">
        <v>5656</v>
      </c>
      <c r="C397" s="8" t="s">
        <v>587</v>
      </c>
      <c r="D397" s="8">
        <v>4068</v>
      </c>
      <c r="E397" s="8" t="s">
        <v>5040</v>
      </c>
      <c r="F397" s="8">
        <v>347</v>
      </c>
      <c r="G397" s="8">
        <v>2</v>
      </c>
      <c r="H397" s="8">
        <v>2</v>
      </c>
      <c r="I397" s="8">
        <v>1</v>
      </c>
    </row>
    <row r="398" spans="1:9">
      <c r="A398" s="8" t="s">
        <v>5000</v>
      </c>
      <c r="B398" s="8" t="s">
        <v>5657</v>
      </c>
      <c r="C398" s="8" t="s">
        <v>587</v>
      </c>
      <c r="D398" s="8">
        <v>4068</v>
      </c>
      <c r="E398" s="8" t="s">
        <v>5040</v>
      </c>
      <c r="F398" s="8">
        <v>336</v>
      </c>
      <c r="G398" s="8">
        <v>3</v>
      </c>
      <c r="H398" s="8">
        <v>2</v>
      </c>
      <c r="I398" s="8">
        <v>1</v>
      </c>
    </row>
    <row r="399" spans="1:9">
      <c r="A399" s="8" t="s">
        <v>5000</v>
      </c>
      <c r="B399" s="8" t="s">
        <v>5658</v>
      </c>
      <c r="C399" s="8" t="s">
        <v>587</v>
      </c>
      <c r="D399" s="8">
        <v>4068</v>
      </c>
      <c r="E399" s="8" t="s">
        <v>5100</v>
      </c>
      <c r="F399" s="8">
        <v>583</v>
      </c>
      <c r="G399" s="8">
        <v>3</v>
      </c>
      <c r="H399" s="8">
        <v>1</v>
      </c>
      <c r="I399" s="8">
        <v>0</v>
      </c>
    </row>
    <row r="400" spans="1:9">
      <c r="A400" s="8" t="s">
        <v>5000</v>
      </c>
      <c r="B400" s="8" t="s">
        <v>5659</v>
      </c>
      <c r="C400" s="8" t="s">
        <v>587</v>
      </c>
      <c r="D400" s="8">
        <v>4068</v>
      </c>
      <c r="E400" s="8" t="s">
        <v>5040</v>
      </c>
      <c r="F400" s="8">
        <v>448</v>
      </c>
      <c r="G400" s="8">
        <v>4</v>
      </c>
      <c r="H400" s="8">
        <v>1</v>
      </c>
      <c r="I400" s="8">
        <v>2</v>
      </c>
    </row>
    <row r="401" spans="1:9">
      <c r="A401" s="8" t="s">
        <v>5000</v>
      </c>
      <c r="B401" s="8" t="s">
        <v>5660</v>
      </c>
      <c r="C401" s="8" t="s">
        <v>587</v>
      </c>
      <c r="D401" s="8">
        <v>4068</v>
      </c>
      <c r="E401" s="8" t="s">
        <v>5040</v>
      </c>
      <c r="F401" s="8">
        <v>404</v>
      </c>
      <c r="G401" s="8">
        <v>2</v>
      </c>
      <c r="H401" s="8">
        <v>2</v>
      </c>
      <c r="I401" s="8">
        <v>0</v>
      </c>
    </row>
    <row r="402" spans="1:9">
      <c r="A402" s="8" t="s">
        <v>5000</v>
      </c>
      <c r="B402" s="8" t="s">
        <v>5661</v>
      </c>
      <c r="C402" s="8" t="s">
        <v>587</v>
      </c>
      <c r="D402" s="8">
        <v>4068</v>
      </c>
      <c r="E402" s="8" t="s">
        <v>5040</v>
      </c>
      <c r="F402" s="8">
        <v>351</v>
      </c>
      <c r="G402" s="8">
        <v>2</v>
      </c>
      <c r="H402" s="8">
        <v>3</v>
      </c>
      <c r="I402" s="8">
        <v>1</v>
      </c>
    </row>
    <row r="403" spans="1:9">
      <c r="A403" s="8" t="s">
        <v>5000</v>
      </c>
      <c r="B403" s="8" t="s">
        <v>5662</v>
      </c>
      <c r="C403" s="8" t="s">
        <v>587</v>
      </c>
      <c r="D403" s="8">
        <v>4068</v>
      </c>
      <c r="E403" s="8" t="s">
        <v>5040</v>
      </c>
      <c r="F403" s="8">
        <v>435</v>
      </c>
      <c r="G403" s="8">
        <v>2</v>
      </c>
      <c r="H403" s="8">
        <v>1</v>
      </c>
      <c r="I403" s="8">
        <v>2</v>
      </c>
    </row>
    <row r="404" spans="1:9">
      <c r="A404" s="8" t="s">
        <v>5000</v>
      </c>
      <c r="B404" s="8" t="s">
        <v>5663</v>
      </c>
      <c r="C404" s="8" t="s">
        <v>587</v>
      </c>
      <c r="D404" s="8">
        <v>4068</v>
      </c>
      <c r="E404" s="8" t="s">
        <v>5040</v>
      </c>
      <c r="F404" s="8">
        <v>516</v>
      </c>
      <c r="G404" s="8">
        <v>3</v>
      </c>
      <c r="H404" s="8">
        <v>1</v>
      </c>
      <c r="I404" s="8">
        <v>0</v>
      </c>
    </row>
    <row r="405" spans="1:9">
      <c r="A405" s="8" t="s">
        <v>5000</v>
      </c>
      <c r="B405" s="8" t="s">
        <v>5664</v>
      </c>
      <c r="C405" s="8" t="s">
        <v>587</v>
      </c>
      <c r="D405" s="8">
        <v>4068</v>
      </c>
      <c r="E405" s="8" t="s">
        <v>5040</v>
      </c>
      <c r="F405" s="8">
        <v>455</v>
      </c>
      <c r="G405" s="8">
        <v>2</v>
      </c>
      <c r="H405" s="8">
        <v>2</v>
      </c>
      <c r="I405" s="8">
        <v>0</v>
      </c>
    </row>
    <row r="406" spans="1:9">
      <c r="A406" s="8" t="s">
        <v>5000</v>
      </c>
      <c r="B406" s="8" t="s">
        <v>5665</v>
      </c>
      <c r="C406" s="8" t="s">
        <v>587</v>
      </c>
      <c r="D406" s="8">
        <v>4068</v>
      </c>
      <c r="E406" s="8" t="s">
        <v>5042</v>
      </c>
      <c r="F406" s="8">
        <v>159</v>
      </c>
      <c r="G406" s="8">
        <v>1</v>
      </c>
      <c r="H406" s="8">
        <v>2</v>
      </c>
      <c r="I406" s="8">
        <v>0</v>
      </c>
    </row>
    <row r="407" spans="1:9">
      <c r="A407" s="8" t="s">
        <v>5000</v>
      </c>
      <c r="B407" s="8" t="s">
        <v>5666</v>
      </c>
      <c r="C407" s="8" t="s">
        <v>587</v>
      </c>
      <c r="D407" s="8">
        <v>4068</v>
      </c>
      <c r="E407" s="8" t="s">
        <v>5052</v>
      </c>
      <c r="F407" s="8">
        <v>883</v>
      </c>
      <c r="G407" s="8">
        <v>5</v>
      </c>
      <c r="H407" s="8">
        <v>2</v>
      </c>
      <c r="I407" s="8">
        <v>1</v>
      </c>
    </row>
    <row r="408" spans="1:9">
      <c r="A408" s="8" t="s">
        <v>5000</v>
      </c>
      <c r="B408" s="8" t="s">
        <v>5667</v>
      </c>
      <c r="C408" s="8" t="s">
        <v>587</v>
      </c>
      <c r="D408" s="8">
        <v>4068</v>
      </c>
      <c r="E408" s="8" t="s">
        <v>5040</v>
      </c>
      <c r="F408" s="8">
        <v>871</v>
      </c>
      <c r="G408" s="8">
        <v>3</v>
      </c>
      <c r="H408" s="8">
        <v>1</v>
      </c>
      <c r="I408" s="8">
        <v>1</v>
      </c>
    </row>
    <row r="409" spans="1:9">
      <c r="A409" s="8" t="s">
        <v>5000</v>
      </c>
      <c r="B409" s="8" t="s">
        <v>5668</v>
      </c>
      <c r="C409" s="8" t="s">
        <v>587</v>
      </c>
      <c r="D409" s="8">
        <v>4068</v>
      </c>
      <c r="E409" s="8" t="s">
        <v>5100</v>
      </c>
      <c r="F409" s="8">
        <v>566</v>
      </c>
      <c r="G409" s="8">
        <v>2</v>
      </c>
      <c r="H409" s="8">
        <v>1</v>
      </c>
      <c r="I409" s="8">
        <v>1</v>
      </c>
    </row>
    <row r="410" spans="1:9">
      <c r="A410" s="8" t="s">
        <v>5000</v>
      </c>
      <c r="B410" s="8" t="s">
        <v>5669</v>
      </c>
      <c r="C410" s="8" t="s">
        <v>587</v>
      </c>
      <c r="D410" s="8">
        <v>4068</v>
      </c>
      <c r="E410" s="8" t="s">
        <v>5040</v>
      </c>
      <c r="F410" s="8">
        <v>494</v>
      </c>
      <c r="G410" s="8">
        <v>2</v>
      </c>
      <c r="H410" s="8">
        <v>2</v>
      </c>
      <c r="I410" s="8">
        <v>1</v>
      </c>
    </row>
    <row r="411" spans="1:9">
      <c r="A411" s="8" t="s">
        <v>5000</v>
      </c>
      <c r="B411" s="8" t="s">
        <v>5670</v>
      </c>
      <c r="C411" s="8" t="s">
        <v>587</v>
      </c>
      <c r="D411" s="8">
        <v>4068</v>
      </c>
      <c r="E411" s="8" t="s">
        <v>5040</v>
      </c>
      <c r="F411" s="8">
        <v>684</v>
      </c>
      <c r="G411" s="8">
        <v>3</v>
      </c>
      <c r="H411" s="8">
        <v>1</v>
      </c>
      <c r="I411" s="8">
        <v>2</v>
      </c>
    </row>
    <row r="412" spans="1:9">
      <c r="A412" s="8" t="s">
        <v>5000</v>
      </c>
      <c r="B412" s="8" t="s">
        <v>5671</v>
      </c>
      <c r="C412" s="8" t="s">
        <v>587</v>
      </c>
      <c r="D412" s="8">
        <v>4068</v>
      </c>
      <c r="E412" s="8" t="s">
        <v>5100</v>
      </c>
      <c r="F412" s="8">
        <v>477</v>
      </c>
      <c r="G412" s="8">
        <v>3</v>
      </c>
      <c r="H412" s="8">
        <v>1</v>
      </c>
      <c r="I412" s="8">
        <v>0</v>
      </c>
    </row>
    <row r="413" spans="1:9">
      <c r="A413" s="8" t="s">
        <v>5000</v>
      </c>
      <c r="B413" s="8" t="s">
        <v>5672</v>
      </c>
      <c r="C413" s="8" t="s">
        <v>587</v>
      </c>
      <c r="D413" s="8">
        <v>4068</v>
      </c>
      <c r="E413" s="8" t="s">
        <v>5040</v>
      </c>
      <c r="F413" s="8">
        <v>520</v>
      </c>
      <c r="G413" s="8">
        <v>0</v>
      </c>
      <c r="H413" s="8">
        <v>3</v>
      </c>
      <c r="I413" s="8">
        <v>2</v>
      </c>
    </row>
    <row r="414" spans="1:9">
      <c r="A414" s="8" t="s">
        <v>5000</v>
      </c>
      <c r="B414" s="8" t="s">
        <v>5673</v>
      </c>
      <c r="C414" s="8" t="s">
        <v>587</v>
      </c>
      <c r="D414" s="8">
        <v>4068</v>
      </c>
      <c r="E414" s="8" t="s">
        <v>5040</v>
      </c>
      <c r="F414" s="8">
        <v>373</v>
      </c>
      <c r="G414" s="8">
        <v>2</v>
      </c>
      <c r="H414" s="8">
        <v>3</v>
      </c>
      <c r="I414" s="8">
        <v>0</v>
      </c>
    </row>
    <row r="415" spans="1:9">
      <c r="A415" s="8" t="s">
        <v>5000</v>
      </c>
      <c r="B415" s="8" t="s">
        <v>5674</v>
      </c>
      <c r="C415" s="8" t="s">
        <v>587</v>
      </c>
      <c r="D415" s="8">
        <v>4068</v>
      </c>
      <c r="E415" s="8" t="s">
        <v>5100</v>
      </c>
      <c r="F415" s="8">
        <v>619</v>
      </c>
      <c r="G415" s="8">
        <v>3</v>
      </c>
      <c r="H415" s="8">
        <v>1</v>
      </c>
      <c r="I415" s="8">
        <v>1</v>
      </c>
    </row>
    <row r="416" spans="1:9">
      <c r="A416" s="8" t="s">
        <v>5000</v>
      </c>
      <c r="B416" s="8" t="s">
        <v>5675</v>
      </c>
      <c r="C416" s="8" t="s">
        <v>587</v>
      </c>
      <c r="D416" s="8">
        <v>4068</v>
      </c>
      <c r="E416" s="8" t="s">
        <v>5100</v>
      </c>
      <c r="F416" s="8">
        <v>466</v>
      </c>
      <c r="G416" s="8">
        <v>3</v>
      </c>
      <c r="H416" s="8">
        <v>1</v>
      </c>
      <c r="I416" s="8">
        <v>2</v>
      </c>
    </row>
    <row r="417" spans="1:9">
      <c r="A417" s="8" t="s">
        <v>5000</v>
      </c>
      <c r="B417" s="8" t="s">
        <v>5676</v>
      </c>
      <c r="C417" s="8" t="s">
        <v>587</v>
      </c>
      <c r="D417" s="8">
        <v>4068</v>
      </c>
      <c r="E417" s="8" t="s">
        <v>5049</v>
      </c>
      <c r="F417" s="8">
        <v>152</v>
      </c>
      <c r="G417" s="8">
        <v>1</v>
      </c>
      <c r="H417" s="8">
        <v>1</v>
      </c>
      <c r="I417" s="8">
        <v>1</v>
      </c>
    </row>
    <row r="418" spans="1:9">
      <c r="A418" s="8" t="s">
        <v>5000</v>
      </c>
      <c r="B418" s="8" t="s">
        <v>5677</v>
      </c>
      <c r="C418" s="8" t="s">
        <v>587</v>
      </c>
      <c r="D418" s="8">
        <v>4068</v>
      </c>
      <c r="E418" s="8" t="s">
        <v>5040</v>
      </c>
      <c r="F418" s="8">
        <v>491</v>
      </c>
      <c r="G418" s="8">
        <v>2</v>
      </c>
      <c r="H418" s="8">
        <v>3</v>
      </c>
      <c r="I418" s="8">
        <v>1</v>
      </c>
    </row>
    <row r="419" spans="1:9">
      <c r="A419" s="8" t="s">
        <v>5000</v>
      </c>
      <c r="B419" s="8" t="s">
        <v>5678</v>
      </c>
      <c r="C419" s="8" t="s">
        <v>587</v>
      </c>
      <c r="D419" s="8">
        <v>4068</v>
      </c>
      <c r="E419" s="8" t="s">
        <v>5100</v>
      </c>
      <c r="F419" s="8">
        <v>466</v>
      </c>
      <c r="G419" s="8">
        <v>3</v>
      </c>
      <c r="H419" s="8">
        <v>1</v>
      </c>
      <c r="I419" s="8">
        <v>0</v>
      </c>
    </row>
    <row r="420" spans="1:9">
      <c r="A420" s="8" t="s">
        <v>5000</v>
      </c>
      <c r="B420" s="8" t="s">
        <v>5679</v>
      </c>
      <c r="C420" s="8" t="s">
        <v>587</v>
      </c>
      <c r="D420" s="8">
        <v>4068</v>
      </c>
      <c r="E420" s="8" t="s">
        <v>5040</v>
      </c>
      <c r="F420" s="8">
        <v>562</v>
      </c>
      <c r="G420" s="8">
        <v>3</v>
      </c>
      <c r="H420" s="8">
        <v>1</v>
      </c>
      <c r="I420" s="8">
        <v>1</v>
      </c>
    </row>
    <row r="421" spans="1:9">
      <c r="A421" s="8" t="s">
        <v>5000</v>
      </c>
      <c r="B421" s="8" t="s">
        <v>5680</v>
      </c>
      <c r="C421" s="8" t="s">
        <v>587</v>
      </c>
      <c r="D421" s="8">
        <v>4068</v>
      </c>
      <c r="E421" s="8" t="s">
        <v>5040</v>
      </c>
      <c r="F421" s="8">
        <v>355</v>
      </c>
      <c r="G421" s="8">
        <v>2</v>
      </c>
      <c r="H421" s="8">
        <v>1</v>
      </c>
      <c r="I421" s="8">
        <v>1</v>
      </c>
    </row>
    <row r="422" spans="1:9">
      <c r="A422" s="8" t="s">
        <v>5000</v>
      </c>
      <c r="B422" s="8" t="s">
        <v>5681</v>
      </c>
      <c r="C422" s="8" t="s">
        <v>587</v>
      </c>
      <c r="D422" s="8">
        <v>4068</v>
      </c>
      <c r="E422" s="8" t="s">
        <v>5040</v>
      </c>
      <c r="F422" s="8">
        <v>535</v>
      </c>
      <c r="G422" s="8">
        <v>3</v>
      </c>
      <c r="H422" s="8">
        <v>2</v>
      </c>
      <c r="I422" s="8">
        <v>0</v>
      </c>
    </row>
    <row r="423" spans="1:9">
      <c r="A423" s="8" t="s">
        <v>5000</v>
      </c>
      <c r="B423" s="8" t="s">
        <v>5682</v>
      </c>
      <c r="C423" s="8" t="s">
        <v>587</v>
      </c>
      <c r="D423" s="8">
        <v>4068</v>
      </c>
      <c r="E423" s="8" t="s">
        <v>5040</v>
      </c>
      <c r="F423" s="8">
        <v>656</v>
      </c>
      <c r="G423" s="8">
        <v>2</v>
      </c>
      <c r="H423" s="8">
        <v>1</v>
      </c>
      <c r="I423" s="8">
        <v>0</v>
      </c>
    </row>
    <row r="424" spans="1:9">
      <c r="A424" s="8" t="s">
        <v>5000</v>
      </c>
      <c r="B424" s="8" t="s">
        <v>5683</v>
      </c>
      <c r="C424" s="8" t="s">
        <v>587</v>
      </c>
      <c r="D424" s="8">
        <v>4068</v>
      </c>
      <c r="E424" s="8" t="s">
        <v>5040</v>
      </c>
      <c r="F424" s="8">
        <v>550</v>
      </c>
      <c r="G424" s="8">
        <v>2</v>
      </c>
      <c r="H424" s="8">
        <v>3</v>
      </c>
      <c r="I424" s="8">
        <v>0</v>
      </c>
    </row>
    <row r="425" spans="1:9">
      <c r="A425" s="8" t="s">
        <v>5000</v>
      </c>
      <c r="B425" s="8" t="s">
        <v>5684</v>
      </c>
      <c r="C425" s="8" t="s">
        <v>587</v>
      </c>
      <c r="D425" s="8">
        <v>4068</v>
      </c>
      <c r="E425" s="8" t="s">
        <v>5040</v>
      </c>
      <c r="F425" s="8">
        <v>436</v>
      </c>
      <c r="G425" s="8">
        <v>3</v>
      </c>
      <c r="H425" s="8">
        <v>1</v>
      </c>
      <c r="I425" s="8">
        <v>1</v>
      </c>
    </row>
    <row r="426" spans="1:9">
      <c r="A426" s="8" t="s">
        <v>5000</v>
      </c>
      <c r="B426" s="8" t="s">
        <v>5685</v>
      </c>
      <c r="C426" s="8" t="s">
        <v>587</v>
      </c>
      <c r="D426" s="8">
        <v>4068</v>
      </c>
      <c r="E426" s="8" t="s">
        <v>5052</v>
      </c>
      <c r="F426" s="8">
        <v>485</v>
      </c>
      <c r="G426" s="8">
        <v>2</v>
      </c>
      <c r="H426" s="8">
        <v>3</v>
      </c>
      <c r="I426" s="8">
        <v>2</v>
      </c>
    </row>
    <row r="427" spans="1:9">
      <c r="A427" s="8" t="s">
        <v>5000</v>
      </c>
      <c r="B427" s="8" t="s">
        <v>5686</v>
      </c>
      <c r="C427" s="8" t="s">
        <v>587</v>
      </c>
      <c r="D427" s="8">
        <v>4068</v>
      </c>
      <c r="E427" s="8" t="s">
        <v>5040</v>
      </c>
      <c r="F427" s="8">
        <v>499</v>
      </c>
      <c r="G427" s="8">
        <v>3</v>
      </c>
      <c r="H427" s="8">
        <v>1</v>
      </c>
      <c r="I427" s="8">
        <v>1</v>
      </c>
    </row>
    <row r="428" spans="1:9">
      <c r="A428" s="8" t="s">
        <v>5000</v>
      </c>
      <c r="B428" s="8" t="s">
        <v>5687</v>
      </c>
      <c r="C428" s="8" t="s">
        <v>587</v>
      </c>
      <c r="D428" s="8">
        <v>4068</v>
      </c>
      <c r="E428" s="8" t="s">
        <v>5040</v>
      </c>
      <c r="F428" s="8">
        <v>533</v>
      </c>
      <c r="G428" s="8">
        <v>2</v>
      </c>
      <c r="H428" s="8">
        <v>2</v>
      </c>
      <c r="I428" s="8">
        <v>0</v>
      </c>
    </row>
    <row r="429" spans="1:9">
      <c r="A429" s="8" t="s">
        <v>5000</v>
      </c>
      <c r="B429" s="8" t="s">
        <v>5688</v>
      </c>
      <c r="C429" s="8" t="s">
        <v>587</v>
      </c>
      <c r="D429" s="8">
        <v>4068</v>
      </c>
      <c r="E429" s="8" t="s">
        <v>5040</v>
      </c>
      <c r="F429" s="8">
        <v>397</v>
      </c>
      <c r="G429" s="8">
        <v>2</v>
      </c>
      <c r="H429" s="8">
        <v>2</v>
      </c>
      <c r="I429" s="8">
        <v>1</v>
      </c>
    </row>
    <row r="430" spans="1:9">
      <c r="A430" s="8" t="s">
        <v>5000</v>
      </c>
      <c r="B430" s="8" t="s">
        <v>5689</v>
      </c>
      <c r="C430" s="8" t="s">
        <v>587</v>
      </c>
      <c r="D430" s="8">
        <v>4068</v>
      </c>
      <c r="E430" s="8" t="s">
        <v>5040</v>
      </c>
      <c r="F430" s="8">
        <v>473</v>
      </c>
      <c r="G430" s="8">
        <v>2</v>
      </c>
      <c r="H430" s="8">
        <v>3</v>
      </c>
      <c r="I430" s="8">
        <v>0</v>
      </c>
    </row>
    <row r="431" spans="1:9">
      <c r="A431" s="8" t="s">
        <v>5000</v>
      </c>
      <c r="B431" s="8" t="s">
        <v>5690</v>
      </c>
      <c r="C431" s="8" t="s">
        <v>587</v>
      </c>
      <c r="D431" s="8">
        <v>4068</v>
      </c>
      <c r="E431" s="8" t="s">
        <v>5040</v>
      </c>
      <c r="F431" s="8">
        <v>392</v>
      </c>
      <c r="G431" s="8">
        <v>2</v>
      </c>
      <c r="H431" s="8">
        <v>2</v>
      </c>
      <c r="I431" s="8">
        <v>0</v>
      </c>
    </row>
    <row r="432" spans="1:9">
      <c r="A432" s="8" t="s">
        <v>5000</v>
      </c>
      <c r="B432" s="8" t="s">
        <v>5691</v>
      </c>
      <c r="C432" s="8" t="s">
        <v>587</v>
      </c>
      <c r="D432" s="8">
        <v>4068</v>
      </c>
      <c r="E432" s="8" t="s">
        <v>5040</v>
      </c>
      <c r="F432" s="8">
        <v>448</v>
      </c>
      <c r="G432" s="8">
        <v>2</v>
      </c>
      <c r="H432" s="8">
        <v>1</v>
      </c>
      <c r="I432" s="8">
        <v>2</v>
      </c>
    </row>
    <row r="433" spans="1:9">
      <c r="A433" s="8" t="s">
        <v>5000</v>
      </c>
      <c r="B433" s="8" t="s">
        <v>5692</v>
      </c>
      <c r="C433" s="8" t="s">
        <v>587</v>
      </c>
      <c r="D433" s="8">
        <v>4068</v>
      </c>
      <c r="E433" s="8" t="s">
        <v>5040</v>
      </c>
      <c r="F433" s="8">
        <v>402</v>
      </c>
      <c r="G433" s="8">
        <v>2</v>
      </c>
      <c r="H433" s="8">
        <v>1</v>
      </c>
      <c r="I433" s="8">
        <v>0</v>
      </c>
    </row>
    <row r="434" spans="1:9">
      <c r="A434" s="8" t="s">
        <v>5000</v>
      </c>
      <c r="B434" s="8" t="s">
        <v>5693</v>
      </c>
      <c r="C434" s="8" t="s">
        <v>587</v>
      </c>
      <c r="D434" s="8">
        <v>4068</v>
      </c>
      <c r="E434" s="8" t="s">
        <v>5040</v>
      </c>
      <c r="F434" s="8">
        <v>558</v>
      </c>
      <c r="G434" s="8">
        <v>2</v>
      </c>
      <c r="H434" s="8">
        <v>2</v>
      </c>
      <c r="I434" s="8">
        <v>0</v>
      </c>
    </row>
    <row r="435" spans="1:9">
      <c r="A435" s="8" t="s">
        <v>5000</v>
      </c>
      <c r="B435" s="8" t="s">
        <v>5694</v>
      </c>
      <c r="C435" s="8" t="s">
        <v>587</v>
      </c>
      <c r="D435" s="8">
        <v>4068</v>
      </c>
      <c r="E435" s="8" t="s">
        <v>5040</v>
      </c>
      <c r="F435" s="8">
        <v>559</v>
      </c>
      <c r="G435" s="8">
        <v>0</v>
      </c>
      <c r="H435" s="8">
        <v>3</v>
      </c>
      <c r="I435" s="8">
        <v>0</v>
      </c>
    </row>
    <row r="436" spans="1:9">
      <c r="A436" s="8" t="s">
        <v>5000</v>
      </c>
      <c r="B436" s="8" t="s">
        <v>5695</v>
      </c>
      <c r="C436" s="8" t="s">
        <v>587</v>
      </c>
      <c r="D436" s="8">
        <v>4068</v>
      </c>
      <c r="E436" s="8" t="s">
        <v>5052</v>
      </c>
      <c r="F436" s="8">
        <v>630</v>
      </c>
      <c r="G436" s="8">
        <v>3</v>
      </c>
      <c r="H436" s="8">
        <v>1</v>
      </c>
      <c r="I436" s="8">
        <v>1</v>
      </c>
    </row>
    <row r="437" spans="1:9">
      <c r="A437" s="8" t="s">
        <v>5000</v>
      </c>
      <c r="B437" s="8" t="s">
        <v>5696</v>
      </c>
      <c r="C437" s="8" t="s">
        <v>587</v>
      </c>
      <c r="D437" s="8">
        <v>4068</v>
      </c>
      <c r="E437" s="8" t="s">
        <v>5040</v>
      </c>
      <c r="F437" s="8">
        <v>437</v>
      </c>
      <c r="G437" s="8">
        <v>2</v>
      </c>
      <c r="H437" s="8">
        <v>3</v>
      </c>
      <c r="I437" s="8">
        <v>1</v>
      </c>
    </row>
    <row r="438" spans="1:9">
      <c r="A438" s="8" t="s">
        <v>5000</v>
      </c>
      <c r="B438" s="8" t="s">
        <v>5697</v>
      </c>
      <c r="C438" s="8" t="s">
        <v>587</v>
      </c>
      <c r="D438" s="8">
        <v>4068</v>
      </c>
      <c r="E438" s="8" t="s">
        <v>5100</v>
      </c>
      <c r="F438" s="8">
        <v>141</v>
      </c>
      <c r="G438" s="8">
        <v>0</v>
      </c>
      <c r="H438" s="8">
        <v>1</v>
      </c>
      <c r="I438" s="8">
        <v>0</v>
      </c>
    </row>
    <row r="439" spans="1:9">
      <c r="A439" s="8" t="s">
        <v>5000</v>
      </c>
      <c r="B439" s="8" t="s">
        <v>5698</v>
      </c>
      <c r="C439" s="8" t="s">
        <v>587</v>
      </c>
      <c r="D439" s="8">
        <v>4068</v>
      </c>
      <c r="E439" s="8" t="s">
        <v>5040</v>
      </c>
      <c r="F439" s="8">
        <v>592</v>
      </c>
      <c r="G439" s="8">
        <v>0</v>
      </c>
      <c r="H439" s="8">
        <v>2</v>
      </c>
      <c r="I439" s="8">
        <v>2</v>
      </c>
    </row>
    <row r="440" spans="1:9">
      <c r="A440" s="8" t="s">
        <v>5000</v>
      </c>
      <c r="B440" s="8" t="s">
        <v>5699</v>
      </c>
      <c r="C440" s="8" t="s">
        <v>587</v>
      </c>
      <c r="D440" s="8">
        <v>4068</v>
      </c>
      <c r="E440" s="8" t="s">
        <v>5040</v>
      </c>
      <c r="F440" s="8">
        <v>416</v>
      </c>
      <c r="G440" s="8">
        <v>2</v>
      </c>
      <c r="H440" s="8">
        <v>2</v>
      </c>
      <c r="I440" s="8">
        <v>2</v>
      </c>
    </row>
    <row r="441" spans="1:9">
      <c r="A441" s="8" t="s">
        <v>5000</v>
      </c>
      <c r="B441" s="8" t="s">
        <v>5700</v>
      </c>
      <c r="C441" s="8" t="s">
        <v>587</v>
      </c>
      <c r="D441" s="8">
        <v>4068</v>
      </c>
      <c r="E441" s="8" t="s">
        <v>5100</v>
      </c>
      <c r="F441" s="8">
        <v>358</v>
      </c>
      <c r="G441" s="8">
        <v>2</v>
      </c>
      <c r="H441" s="8">
        <v>2</v>
      </c>
      <c r="I441" s="8">
        <v>1</v>
      </c>
    </row>
    <row r="442" spans="1:9">
      <c r="A442" s="8" t="s">
        <v>5000</v>
      </c>
      <c r="B442" s="8" t="s">
        <v>5701</v>
      </c>
      <c r="C442" s="8" t="s">
        <v>587</v>
      </c>
      <c r="D442" s="8">
        <v>4068</v>
      </c>
      <c r="E442" s="8" t="s">
        <v>5040</v>
      </c>
      <c r="F442" s="8">
        <v>323</v>
      </c>
      <c r="G442" s="8">
        <v>1</v>
      </c>
      <c r="H442" s="8">
        <v>1</v>
      </c>
      <c r="I442" s="8">
        <v>1</v>
      </c>
    </row>
    <row r="443" spans="1:9">
      <c r="A443" s="8" t="s">
        <v>5000</v>
      </c>
      <c r="B443" s="8" t="s">
        <v>5702</v>
      </c>
      <c r="C443" s="8" t="s">
        <v>587</v>
      </c>
      <c r="D443" s="8">
        <v>4068</v>
      </c>
      <c r="E443" s="8" t="s">
        <v>5052</v>
      </c>
      <c r="F443" s="8">
        <v>481</v>
      </c>
      <c r="G443" s="8">
        <v>2</v>
      </c>
      <c r="H443" s="8">
        <v>3</v>
      </c>
      <c r="I443" s="8">
        <v>2</v>
      </c>
    </row>
    <row r="444" spans="1:9">
      <c r="A444" s="8" t="s">
        <v>5000</v>
      </c>
      <c r="B444" s="8" t="s">
        <v>5703</v>
      </c>
      <c r="C444" s="8" t="s">
        <v>587</v>
      </c>
      <c r="D444" s="8">
        <v>4068</v>
      </c>
      <c r="E444" s="8" t="s">
        <v>5040</v>
      </c>
      <c r="F444" s="8">
        <v>421</v>
      </c>
      <c r="G444" s="8">
        <v>2</v>
      </c>
      <c r="H444" s="8">
        <v>2</v>
      </c>
      <c r="I444" s="8">
        <v>0</v>
      </c>
    </row>
    <row r="445" spans="1:9">
      <c r="A445" s="8" t="s">
        <v>5000</v>
      </c>
      <c r="B445" s="8" t="s">
        <v>5704</v>
      </c>
      <c r="C445" s="8" t="s">
        <v>587</v>
      </c>
      <c r="D445" s="8">
        <v>4068</v>
      </c>
      <c r="E445" s="8" t="s">
        <v>5040</v>
      </c>
      <c r="F445" s="8">
        <v>582</v>
      </c>
      <c r="G445" s="8">
        <v>2</v>
      </c>
      <c r="H445" s="8">
        <v>2</v>
      </c>
      <c r="I445" s="8">
        <v>1</v>
      </c>
    </row>
    <row r="446" spans="1:9">
      <c r="A446" s="8" t="s">
        <v>5000</v>
      </c>
      <c r="B446" s="8" t="s">
        <v>5705</v>
      </c>
      <c r="C446" s="8" t="s">
        <v>587</v>
      </c>
      <c r="D446" s="8">
        <v>4068</v>
      </c>
      <c r="E446" s="8" t="s">
        <v>5040</v>
      </c>
      <c r="F446" s="8">
        <v>478</v>
      </c>
      <c r="G446" s="8">
        <v>2</v>
      </c>
      <c r="H446" s="8">
        <v>1</v>
      </c>
      <c r="I446" s="8">
        <v>0</v>
      </c>
    </row>
    <row r="447" spans="1:9">
      <c r="A447" s="8" t="s">
        <v>5000</v>
      </c>
      <c r="B447" s="8" t="s">
        <v>5706</v>
      </c>
      <c r="C447" s="8" t="s">
        <v>587</v>
      </c>
      <c r="D447" s="8">
        <v>4068</v>
      </c>
      <c r="E447" s="8" t="s">
        <v>5040</v>
      </c>
      <c r="F447" s="8">
        <v>543</v>
      </c>
      <c r="G447" s="8">
        <v>2</v>
      </c>
      <c r="H447" s="8">
        <v>1</v>
      </c>
      <c r="I447" s="8">
        <v>2</v>
      </c>
    </row>
    <row r="448" spans="1:9">
      <c r="A448" s="8" t="s">
        <v>5000</v>
      </c>
      <c r="B448" s="8" t="s">
        <v>5707</v>
      </c>
      <c r="C448" s="8" t="s">
        <v>587</v>
      </c>
      <c r="D448" s="8">
        <v>4068</v>
      </c>
      <c r="E448" s="8" t="s">
        <v>5040</v>
      </c>
      <c r="F448" s="8">
        <v>319</v>
      </c>
      <c r="G448" s="8">
        <v>2</v>
      </c>
      <c r="H448" s="8">
        <v>2</v>
      </c>
      <c r="I448" s="8">
        <v>1</v>
      </c>
    </row>
    <row r="449" spans="1:9">
      <c r="A449" s="8" t="s">
        <v>5000</v>
      </c>
      <c r="B449" s="8" t="s">
        <v>5708</v>
      </c>
      <c r="C449" s="8" t="s">
        <v>587</v>
      </c>
      <c r="D449" s="8">
        <v>4068</v>
      </c>
      <c r="E449" s="8" t="s">
        <v>5052</v>
      </c>
      <c r="F449" s="8">
        <v>398</v>
      </c>
      <c r="G449" s="8">
        <v>2</v>
      </c>
      <c r="H449" s="8">
        <v>2</v>
      </c>
      <c r="I449" s="8">
        <v>2</v>
      </c>
    </row>
    <row r="450" spans="1:9">
      <c r="A450" s="8" t="s">
        <v>5000</v>
      </c>
      <c r="B450" s="8" t="s">
        <v>5709</v>
      </c>
      <c r="C450" s="8" t="s">
        <v>587</v>
      </c>
      <c r="D450" s="8">
        <v>4068</v>
      </c>
      <c r="E450" s="8" t="s">
        <v>5052</v>
      </c>
      <c r="F450" s="8">
        <v>834</v>
      </c>
      <c r="G450" s="8">
        <v>5</v>
      </c>
      <c r="H450" s="8">
        <v>1</v>
      </c>
      <c r="I450" s="8">
        <v>0</v>
      </c>
    </row>
    <row r="451" spans="1:9">
      <c r="A451" s="8" t="s">
        <v>5000</v>
      </c>
      <c r="B451" s="8" t="s">
        <v>5710</v>
      </c>
      <c r="C451" s="8" t="s">
        <v>587</v>
      </c>
      <c r="D451" s="8">
        <v>4068</v>
      </c>
      <c r="E451" s="8" t="s">
        <v>5049</v>
      </c>
      <c r="F451" s="8">
        <v>184</v>
      </c>
      <c r="G451" s="8">
        <v>0</v>
      </c>
      <c r="H451" s="8">
        <v>3</v>
      </c>
      <c r="I451" s="8">
        <v>0</v>
      </c>
    </row>
    <row r="452" spans="1:9">
      <c r="A452" s="8" t="s">
        <v>5000</v>
      </c>
      <c r="B452" s="8" t="s">
        <v>5711</v>
      </c>
      <c r="C452" s="8" t="s">
        <v>587</v>
      </c>
      <c r="D452" s="8">
        <v>4068</v>
      </c>
      <c r="E452" s="8" t="s">
        <v>5040</v>
      </c>
      <c r="F452" s="8">
        <v>454</v>
      </c>
      <c r="G452" s="8">
        <v>2</v>
      </c>
      <c r="H452" s="8">
        <v>2</v>
      </c>
      <c r="I452" s="8">
        <v>2</v>
      </c>
    </row>
    <row r="453" spans="1:9">
      <c r="A453" s="8" t="s">
        <v>5000</v>
      </c>
      <c r="B453" s="8" t="s">
        <v>5712</v>
      </c>
      <c r="C453" s="8" t="s">
        <v>587</v>
      </c>
      <c r="D453" s="8">
        <v>4068</v>
      </c>
      <c r="E453" s="8" t="s">
        <v>5052</v>
      </c>
      <c r="F453" s="8">
        <v>946</v>
      </c>
      <c r="G453" s="8">
        <v>0</v>
      </c>
      <c r="H453" s="8">
        <v>2</v>
      </c>
      <c r="I453" s="8">
        <v>0</v>
      </c>
    </row>
    <row r="454" spans="1:9">
      <c r="A454" s="8" t="s">
        <v>5000</v>
      </c>
      <c r="B454" s="8" t="s">
        <v>5713</v>
      </c>
      <c r="C454" s="8" t="s">
        <v>587</v>
      </c>
      <c r="D454" s="8">
        <v>4068</v>
      </c>
      <c r="E454" s="8" t="s">
        <v>5052</v>
      </c>
      <c r="F454" s="8">
        <v>458</v>
      </c>
      <c r="G454" s="8">
        <v>3</v>
      </c>
      <c r="H454" s="8">
        <v>2</v>
      </c>
      <c r="I454" s="8">
        <v>2</v>
      </c>
    </row>
    <row r="455" spans="1:9">
      <c r="A455" s="8" t="s">
        <v>5000</v>
      </c>
      <c r="B455" s="8" t="s">
        <v>5714</v>
      </c>
      <c r="C455" s="8" t="s">
        <v>587</v>
      </c>
      <c r="D455" s="8">
        <v>4068</v>
      </c>
      <c r="E455" s="8" t="s">
        <v>5052</v>
      </c>
      <c r="F455" s="8">
        <v>444</v>
      </c>
      <c r="G455" s="8">
        <v>3</v>
      </c>
      <c r="H455" s="8">
        <v>1</v>
      </c>
      <c r="I455" s="8">
        <v>1</v>
      </c>
    </row>
    <row r="456" spans="1:9">
      <c r="A456" s="8" t="s">
        <v>5000</v>
      </c>
      <c r="B456" s="8" t="s">
        <v>5715</v>
      </c>
      <c r="C456" s="8" t="s">
        <v>587</v>
      </c>
      <c r="D456" s="8">
        <v>4068</v>
      </c>
      <c r="E456" s="8" t="s">
        <v>5100</v>
      </c>
      <c r="F456" s="8">
        <v>534</v>
      </c>
      <c r="G456" s="8">
        <v>3</v>
      </c>
      <c r="H456" s="8">
        <v>1</v>
      </c>
      <c r="I456" s="8">
        <v>2</v>
      </c>
    </row>
    <row r="457" spans="1:9">
      <c r="A457" s="8" t="s">
        <v>5000</v>
      </c>
      <c r="B457" s="8" t="s">
        <v>5716</v>
      </c>
      <c r="C457" s="8" t="s">
        <v>587</v>
      </c>
      <c r="D457" s="8">
        <v>4068</v>
      </c>
      <c r="E457" s="8" t="s">
        <v>5042</v>
      </c>
      <c r="F457" s="8">
        <v>102</v>
      </c>
      <c r="G457" s="8">
        <v>1</v>
      </c>
      <c r="H457" s="8">
        <v>3</v>
      </c>
      <c r="I457" s="8">
        <v>1</v>
      </c>
    </row>
    <row r="458" spans="1:9">
      <c r="A458" s="8" t="s">
        <v>5000</v>
      </c>
      <c r="B458" s="8" t="s">
        <v>5717</v>
      </c>
      <c r="C458" s="8" t="s">
        <v>587</v>
      </c>
      <c r="D458" s="8">
        <v>4068</v>
      </c>
      <c r="E458" s="8" t="s">
        <v>5040</v>
      </c>
      <c r="F458" s="8">
        <v>275</v>
      </c>
      <c r="G458" s="8">
        <v>1</v>
      </c>
      <c r="H458" s="8">
        <v>1</v>
      </c>
      <c r="I458" s="8">
        <v>1</v>
      </c>
    </row>
    <row r="459" spans="1:9">
      <c r="A459" s="8" t="s">
        <v>5000</v>
      </c>
      <c r="B459" s="8" t="s">
        <v>5718</v>
      </c>
      <c r="C459" s="8" t="s">
        <v>587</v>
      </c>
      <c r="D459" s="8">
        <v>4068</v>
      </c>
      <c r="E459" s="8" t="s">
        <v>5040</v>
      </c>
      <c r="F459" s="8">
        <v>493</v>
      </c>
      <c r="G459" s="8">
        <v>2</v>
      </c>
      <c r="H459" s="8">
        <v>1</v>
      </c>
      <c r="I459" s="8">
        <v>1</v>
      </c>
    </row>
    <row r="460" spans="1:9">
      <c r="A460" s="8" t="s">
        <v>5000</v>
      </c>
      <c r="B460" s="8" t="s">
        <v>5719</v>
      </c>
      <c r="C460" s="8" t="s">
        <v>587</v>
      </c>
      <c r="D460" s="8">
        <v>4068</v>
      </c>
      <c r="E460" s="8" t="s">
        <v>5040</v>
      </c>
      <c r="F460" s="8">
        <v>642</v>
      </c>
      <c r="G460" s="8">
        <v>2</v>
      </c>
      <c r="H460" s="8">
        <v>3</v>
      </c>
      <c r="I460" s="8">
        <v>0</v>
      </c>
    </row>
    <row r="461" spans="1:9">
      <c r="A461" s="8" t="s">
        <v>5000</v>
      </c>
      <c r="B461" s="8" t="s">
        <v>5720</v>
      </c>
      <c r="C461" s="8" t="s">
        <v>587</v>
      </c>
      <c r="D461" s="8">
        <v>4068</v>
      </c>
      <c r="E461" s="8" t="s">
        <v>5052</v>
      </c>
      <c r="F461" s="8">
        <v>514</v>
      </c>
      <c r="G461" s="8">
        <v>2</v>
      </c>
      <c r="H461" s="8">
        <v>2</v>
      </c>
      <c r="I461" s="8">
        <v>1</v>
      </c>
    </row>
    <row r="462" spans="1:9">
      <c r="A462" s="8" t="s">
        <v>5000</v>
      </c>
      <c r="B462" s="8" t="s">
        <v>5721</v>
      </c>
      <c r="C462" s="8" t="s">
        <v>587</v>
      </c>
      <c r="D462" s="8">
        <v>4068</v>
      </c>
      <c r="E462" s="8" t="s">
        <v>5052</v>
      </c>
      <c r="F462" s="8">
        <v>656</v>
      </c>
      <c r="G462" s="8">
        <v>4</v>
      </c>
      <c r="H462" s="8">
        <v>1</v>
      </c>
      <c r="I462" s="8">
        <v>2</v>
      </c>
    </row>
    <row r="463" spans="1:9">
      <c r="A463" s="8" t="s">
        <v>5000</v>
      </c>
      <c r="B463" s="8" t="s">
        <v>5722</v>
      </c>
      <c r="C463" s="8" t="s">
        <v>587</v>
      </c>
      <c r="D463" s="8">
        <v>4068</v>
      </c>
      <c r="E463" s="8" t="s">
        <v>5040</v>
      </c>
      <c r="F463" s="8">
        <v>515</v>
      </c>
      <c r="G463" s="8">
        <v>2</v>
      </c>
      <c r="H463" s="8">
        <v>1</v>
      </c>
      <c r="I463" s="8">
        <v>2</v>
      </c>
    </row>
    <row r="464" spans="1:9">
      <c r="A464" s="8" t="s">
        <v>5000</v>
      </c>
      <c r="B464" s="8" t="s">
        <v>5723</v>
      </c>
      <c r="C464" s="8" t="s">
        <v>587</v>
      </c>
      <c r="D464" s="8">
        <v>4068</v>
      </c>
      <c r="E464" s="8" t="s">
        <v>5040</v>
      </c>
      <c r="F464" s="8">
        <v>579</v>
      </c>
      <c r="G464" s="8">
        <v>2</v>
      </c>
      <c r="H464" s="8">
        <v>1</v>
      </c>
      <c r="I464" s="8">
        <v>0</v>
      </c>
    </row>
    <row r="465" spans="1:9">
      <c r="A465" s="8" t="s">
        <v>5000</v>
      </c>
      <c r="B465" s="8" t="s">
        <v>5724</v>
      </c>
      <c r="C465" s="8" t="s">
        <v>587</v>
      </c>
      <c r="D465" s="8">
        <v>4068</v>
      </c>
      <c r="E465" s="8" t="s">
        <v>5040</v>
      </c>
      <c r="F465" s="8">
        <v>343</v>
      </c>
      <c r="G465" s="8">
        <v>1</v>
      </c>
      <c r="H465" s="8">
        <v>1</v>
      </c>
      <c r="I465" s="8">
        <v>2</v>
      </c>
    </row>
    <row r="466" spans="1:9">
      <c r="A466" s="8" t="s">
        <v>5000</v>
      </c>
      <c r="B466" s="8" t="s">
        <v>5725</v>
      </c>
      <c r="C466" s="8" t="s">
        <v>587</v>
      </c>
      <c r="D466" s="8">
        <v>4068</v>
      </c>
      <c r="E466" s="8" t="s">
        <v>5040</v>
      </c>
      <c r="F466" s="8">
        <v>484</v>
      </c>
      <c r="G466" s="8">
        <v>2</v>
      </c>
      <c r="H466" s="8">
        <v>3</v>
      </c>
      <c r="I466" s="8">
        <v>0</v>
      </c>
    </row>
    <row r="467" spans="1:9">
      <c r="A467" s="8" t="s">
        <v>5000</v>
      </c>
      <c r="B467" s="8" t="s">
        <v>5726</v>
      </c>
      <c r="C467" s="8" t="s">
        <v>587</v>
      </c>
      <c r="D467" s="8">
        <v>4068</v>
      </c>
      <c r="E467" s="8" t="s">
        <v>5052</v>
      </c>
      <c r="F467" s="8">
        <v>483</v>
      </c>
      <c r="G467" s="8">
        <v>3</v>
      </c>
      <c r="H467" s="8">
        <v>1</v>
      </c>
      <c r="I467" s="8">
        <v>2</v>
      </c>
    </row>
    <row r="468" spans="1:9">
      <c r="A468" s="8" t="s">
        <v>5000</v>
      </c>
      <c r="B468" s="8" t="s">
        <v>5727</v>
      </c>
      <c r="C468" s="8" t="s">
        <v>587</v>
      </c>
      <c r="D468" s="8">
        <v>4068</v>
      </c>
      <c r="E468" s="8" t="s">
        <v>5052</v>
      </c>
      <c r="F468" s="8">
        <v>565</v>
      </c>
      <c r="G468" s="8">
        <v>5</v>
      </c>
      <c r="H468" s="8">
        <v>1</v>
      </c>
      <c r="I468" s="8">
        <v>1</v>
      </c>
    </row>
    <row r="469" spans="1:9">
      <c r="A469" s="8" t="s">
        <v>5000</v>
      </c>
      <c r="B469" s="8" t="s">
        <v>5728</v>
      </c>
      <c r="C469" s="8" t="s">
        <v>587</v>
      </c>
      <c r="D469" s="8">
        <v>4068</v>
      </c>
      <c r="E469" s="8" t="s">
        <v>5052</v>
      </c>
      <c r="F469" s="8">
        <v>550</v>
      </c>
      <c r="G469" s="8">
        <v>5</v>
      </c>
      <c r="H469" s="8">
        <v>1</v>
      </c>
      <c r="I469" s="8">
        <v>2</v>
      </c>
    </row>
    <row r="470" spans="1:9">
      <c r="A470" s="8" t="s">
        <v>5000</v>
      </c>
      <c r="B470" s="8" t="s">
        <v>5729</v>
      </c>
      <c r="C470" s="8" t="s">
        <v>587</v>
      </c>
      <c r="D470" s="8">
        <v>4068</v>
      </c>
      <c r="E470" s="8" t="s">
        <v>5040</v>
      </c>
      <c r="F470" s="8">
        <v>581</v>
      </c>
      <c r="G470" s="8">
        <v>2</v>
      </c>
      <c r="H470" s="8">
        <v>2</v>
      </c>
      <c r="I470" s="8">
        <v>2</v>
      </c>
    </row>
    <row r="471" spans="1:9">
      <c r="A471" s="8" t="s">
        <v>5000</v>
      </c>
      <c r="B471" s="8" t="s">
        <v>5730</v>
      </c>
      <c r="C471" s="8" t="s">
        <v>587</v>
      </c>
      <c r="D471" s="8">
        <v>4068</v>
      </c>
      <c r="E471" s="8" t="s">
        <v>5040</v>
      </c>
      <c r="F471" s="8">
        <v>364</v>
      </c>
      <c r="G471" s="8">
        <v>3</v>
      </c>
      <c r="H471" s="8">
        <v>1</v>
      </c>
      <c r="I471" s="8">
        <v>1</v>
      </c>
    </row>
    <row r="472" spans="1:9">
      <c r="A472" s="8" t="s">
        <v>5000</v>
      </c>
      <c r="B472" s="8" t="s">
        <v>5731</v>
      </c>
      <c r="C472" s="8" t="s">
        <v>587</v>
      </c>
      <c r="D472" s="8">
        <v>4068</v>
      </c>
      <c r="E472" s="8" t="s">
        <v>5296</v>
      </c>
      <c r="F472" s="8">
        <v>179</v>
      </c>
      <c r="G472" s="8">
        <v>6</v>
      </c>
      <c r="H472" s="8">
        <v>1</v>
      </c>
      <c r="I472" s="8">
        <v>1</v>
      </c>
    </row>
    <row r="473" spans="1:9">
      <c r="A473" s="8" t="s">
        <v>5000</v>
      </c>
      <c r="B473" s="8" t="s">
        <v>5732</v>
      </c>
      <c r="C473" s="8" t="s">
        <v>587</v>
      </c>
      <c r="D473" s="8">
        <v>4068</v>
      </c>
      <c r="E473" s="8" t="s">
        <v>5040</v>
      </c>
      <c r="F473" s="8">
        <v>660</v>
      </c>
      <c r="G473" s="8">
        <v>2</v>
      </c>
      <c r="H473" s="8">
        <v>2</v>
      </c>
      <c r="I473" s="8">
        <v>1</v>
      </c>
    </row>
    <row r="474" spans="1:9">
      <c r="A474" s="8" t="s">
        <v>5000</v>
      </c>
      <c r="B474" s="8" t="s">
        <v>5733</v>
      </c>
      <c r="C474" s="8" t="s">
        <v>587</v>
      </c>
      <c r="D474" s="8">
        <v>4068</v>
      </c>
      <c r="E474" s="8" t="s">
        <v>5040</v>
      </c>
      <c r="F474" s="8">
        <v>373</v>
      </c>
      <c r="G474" s="8">
        <v>2</v>
      </c>
      <c r="H474" s="8">
        <v>2</v>
      </c>
      <c r="I474" s="8">
        <v>2</v>
      </c>
    </row>
    <row r="475" spans="1:9">
      <c r="A475" s="8" t="s">
        <v>5000</v>
      </c>
      <c r="B475" s="8" t="s">
        <v>5734</v>
      </c>
      <c r="C475" s="8" t="s">
        <v>587</v>
      </c>
      <c r="D475" s="8">
        <v>4068</v>
      </c>
      <c r="E475" s="8" t="s">
        <v>5040</v>
      </c>
      <c r="F475" s="8">
        <v>374</v>
      </c>
      <c r="G475" s="8">
        <v>2</v>
      </c>
      <c r="H475" s="8">
        <v>3</v>
      </c>
      <c r="I475" s="8">
        <v>1</v>
      </c>
    </row>
    <row r="476" spans="1:9">
      <c r="A476" s="8" t="s">
        <v>5000</v>
      </c>
      <c r="B476" s="8" t="s">
        <v>5735</v>
      </c>
      <c r="C476" s="8" t="s">
        <v>587</v>
      </c>
      <c r="D476" s="8">
        <v>4068</v>
      </c>
      <c r="E476" s="8" t="s">
        <v>5052</v>
      </c>
      <c r="F476" s="8">
        <v>475</v>
      </c>
      <c r="G476" s="8">
        <v>3</v>
      </c>
      <c r="H476" s="8">
        <v>1</v>
      </c>
      <c r="I476" s="8">
        <v>1</v>
      </c>
    </row>
    <row r="477" spans="1:9">
      <c r="A477" s="8" t="s">
        <v>5000</v>
      </c>
      <c r="B477" s="8" t="s">
        <v>5736</v>
      </c>
      <c r="C477" s="8" t="s">
        <v>587</v>
      </c>
      <c r="D477" s="8">
        <v>4068</v>
      </c>
      <c r="E477" s="8" t="s">
        <v>5052</v>
      </c>
      <c r="F477" s="8">
        <v>501</v>
      </c>
      <c r="G477" s="8">
        <v>4</v>
      </c>
      <c r="H477" s="8">
        <v>1</v>
      </c>
      <c r="I477" s="8">
        <v>1</v>
      </c>
    </row>
    <row r="478" spans="1:9">
      <c r="A478" s="8" t="s">
        <v>5000</v>
      </c>
      <c r="B478" s="8" t="s">
        <v>5737</v>
      </c>
      <c r="C478" s="8" t="s">
        <v>587</v>
      </c>
      <c r="D478" s="8">
        <v>4068</v>
      </c>
      <c r="E478" s="8" t="s">
        <v>5052</v>
      </c>
      <c r="F478" s="8">
        <v>828</v>
      </c>
      <c r="G478" s="8">
        <v>4</v>
      </c>
      <c r="H478" s="8">
        <v>1</v>
      </c>
      <c r="I478" s="8">
        <v>1</v>
      </c>
    </row>
    <row r="479" spans="1:9">
      <c r="A479" s="8" t="s">
        <v>5000</v>
      </c>
      <c r="B479" s="8" t="s">
        <v>5738</v>
      </c>
      <c r="C479" s="8" t="s">
        <v>587</v>
      </c>
      <c r="D479" s="8">
        <v>4068</v>
      </c>
      <c r="E479" s="8" t="s">
        <v>5052</v>
      </c>
      <c r="F479" s="8">
        <v>219</v>
      </c>
      <c r="G479" s="8">
        <v>6</v>
      </c>
      <c r="H479" s="8">
        <v>1</v>
      </c>
      <c r="I479" s="8">
        <v>2</v>
      </c>
    </row>
    <row r="480" spans="1:9">
      <c r="A480" s="8" t="s">
        <v>5000</v>
      </c>
      <c r="B480" s="8" t="s">
        <v>5739</v>
      </c>
      <c r="C480" s="8" t="s">
        <v>587</v>
      </c>
      <c r="D480" s="8">
        <v>4068</v>
      </c>
      <c r="E480" s="8" t="s">
        <v>5052</v>
      </c>
      <c r="F480" s="8">
        <v>408</v>
      </c>
      <c r="G480" s="8">
        <v>3</v>
      </c>
      <c r="H480" s="8">
        <v>2</v>
      </c>
      <c r="I480" s="8">
        <v>1</v>
      </c>
    </row>
    <row r="481" spans="1:9">
      <c r="A481" s="8" t="s">
        <v>5000</v>
      </c>
      <c r="B481" s="8" t="s">
        <v>5740</v>
      </c>
      <c r="C481" s="8" t="s">
        <v>587</v>
      </c>
      <c r="D481" s="8">
        <v>4068</v>
      </c>
      <c r="E481" s="8" t="s">
        <v>5052</v>
      </c>
      <c r="F481" s="8">
        <v>398</v>
      </c>
      <c r="G481" s="8">
        <v>3</v>
      </c>
      <c r="H481" s="8">
        <v>1</v>
      </c>
      <c r="I481" s="8">
        <v>2</v>
      </c>
    </row>
    <row r="482" spans="1:9">
      <c r="A482" s="8" t="s">
        <v>5000</v>
      </c>
      <c r="B482" s="8" t="s">
        <v>5741</v>
      </c>
      <c r="C482" s="8" t="s">
        <v>587</v>
      </c>
      <c r="D482" s="8">
        <v>4068</v>
      </c>
      <c r="E482" s="8" t="s">
        <v>5052</v>
      </c>
      <c r="F482" s="8">
        <v>116</v>
      </c>
      <c r="G482" s="8">
        <v>1</v>
      </c>
      <c r="H482" s="8">
        <v>2</v>
      </c>
      <c r="I482" s="8">
        <v>1</v>
      </c>
    </row>
    <row r="483" spans="1:9">
      <c r="A483" s="8" t="s">
        <v>5000</v>
      </c>
      <c r="B483" s="8" t="s">
        <v>5742</v>
      </c>
      <c r="C483" s="8" t="s">
        <v>587</v>
      </c>
      <c r="D483" s="8">
        <v>4068</v>
      </c>
      <c r="E483" s="8" t="s">
        <v>5040</v>
      </c>
      <c r="F483" s="8">
        <v>613</v>
      </c>
      <c r="G483" s="8">
        <v>3</v>
      </c>
      <c r="H483" s="8">
        <v>1</v>
      </c>
      <c r="I483" s="8">
        <v>1</v>
      </c>
    </row>
    <row r="484" spans="1:9">
      <c r="A484" s="8" t="s">
        <v>5000</v>
      </c>
      <c r="B484" s="8" t="s">
        <v>5743</v>
      </c>
      <c r="C484" s="8" t="s">
        <v>587</v>
      </c>
      <c r="D484" s="8">
        <v>4068</v>
      </c>
      <c r="E484" s="8" t="s">
        <v>5040</v>
      </c>
      <c r="F484" s="8">
        <v>865</v>
      </c>
      <c r="G484" s="8">
        <v>3</v>
      </c>
      <c r="H484" s="8">
        <v>1</v>
      </c>
      <c r="I484" s="8">
        <v>0</v>
      </c>
    </row>
    <row r="485" spans="1:9">
      <c r="A485" s="8" t="s">
        <v>5000</v>
      </c>
      <c r="B485" s="8" t="s">
        <v>5744</v>
      </c>
      <c r="C485" s="8" t="s">
        <v>587</v>
      </c>
      <c r="D485" s="8">
        <v>4068</v>
      </c>
      <c r="E485" s="8" t="s">
        <v>5040</v>
      </c>
      <c r="F485" s="8">
        <v>656</v>
      </c>
      <c r="G485" s="8">
        <v>2</v>
      </c>
      <c r="H485" s="8">
        <v>2</v>
      </c>
      <c r="I485" s="8">
        <v>1</v>
      </c>
    </row>
    <row r="486" spans="1:9">
      <c r="A486" s="8" t="s">
        <v>5000</v>
      </c>
      <c r="B486" s="8" t="s">
        <v>5745</v>
      </c>
      <c r="C486" s="8" t="s">
        <v>587</v>
      </c>
      <c r="D486" s="8">
        <v>4068</v>
      </c>
      <c r="E486" s="8" t="s">
        <v>5040</v>
      </c>
      <c r="F486" s="8">
        <v>364</v>
      </c>
      <c r="G486" s="8">
        <v>2</v>
      </c>
      <c r="H486" s="8">
        <v>1</v>
      </c>
      <c r="I486" s="8">
        <v>2</v>
      </c>
    </row>
    <row r="487" spans="1:9">
      <c r="A487" s="8" t="s">
        <v>5000</v>
      </c>
      <c r="B487" s="8" t="s">
        <v>5746</v>
      </c>
      <c r="C487" s="8" t="s">
        <v>587</v>
      </c>
      <c r="D487" s="8">
        <v>4068</v>
      </c>
      <c r="E487" s="8" t="s">
        <v>5040</v>
      </c>
      <c r="F487" s="8">
        <v>906</v>
      </c>
      <c r="G487" s="8">
        <v>3</v>
      </c>
      <c r="H487" s="8">
        <v>1</v>
      </c>
      <c r="I487" s="8">
        <v>0</v>
      </c>
    </row>
    <row r="488" spans="1:9">
      <c r="A488" s="8" t="s">
        <v>5000</v>
      </c>
      <c r="B488" s="8" t="s">
        <v>5747</v>
      </c>
      <c r="C488" s="8" t="s">
        <v>587</v>
      </c>
      <c r="D488" s="8">
        <v>4068</v>
      </c>
      <c r="E488" s="8" t="s">
        <v>5052</v>
      </c>
      <c r="F488" s="8">
        <v>316</v>
      </c>
      <c r="G488" s="8">
        <v>1</v>
      </c>
      <c r="H488" s="8">
        <v>1</v>
      </c>
      <c r="I488" s="8">
        <v>1</v>
      </c>
    </row>
    <row r="489" spans="1:9">
      <c r="A489" s="8" t="s">
        <v>5006</v>
      </c>
      <c r="B489" s="8" t="s">
        <v>5748</v>
      </c>
      <c r="C489" s="8" t="s">
        <v>588</v>
      </c>
      <c r="D489" s="8">
        <v>4074</v>
      </c>
      <c r="E489" s="8" t="s">
        <v>5052</v>
      </c>
      <c r="F489" s="8">
        <v>418</v>
      </c>
      <c r="G489" s="8">
        <v>3</v>
      </c>
      <c r="H489" s="8">
        <v>1</v>
      </c>
      <c r="I489" s="8">
        <v>0</v>
      </c>
    </row>
    <row r="490" spans="1:9">
      <c r="A490" s="8" t="s">
        <v>5006</v>
      </c>
      <c r="B490" s="8" t="s">
        <v>5749</v>
      </c>
      <c r="C490" s="8" t="s">
        <v>588</v>
      </c>
      <c r="D490" s="8">
        <v>4074</v>
      </c>
      <c r="E490" s="8" t="s">
        <v>5052</v>
      </c>
      <c r="F490" s="8">
        <v>412</v>
      </c>
      <c r="G490" s="8">
        <v>3</v>
      </c>
      <c r="H490" s="8">
        <v>2</v>
      </c>
      <c r="I490" s="8">
        <v>2</v>
      </c>
    </row>
    <row r="491" spans="1:9">
      <c r="A491" s="8" t="s">
        <v>5006</v>
      </c>
      <c r="B491" s="8" t="s">
        <v>5750</v>
      </c>
      <c r="C491" s="8" t="s">
        <v>588</v>
      </c>
      <c r="D491" s="8">
        <v>4074</v>
      </c>
      <c r="E491" s="8" t="s">
        <v>5052</v>
      </c>
      <c r="F491" s="8">
        <v>394</v>
      </c>
      <c r="G491" s="8">
        <v>3</v>
      </c>
      <c r="H491" s="8">
        <v>1</v>
      </c>
      <c r="I491" s="8">
        <v>0</v>
      </c>
    </row>
    <row r="492" spans="1:9">
      <c r="A492" s="8" t="s">
        <v>5006</v>
      </c>
      <c r="B492" s="8" t="s">
        <v>5751</v>
      </c>
      <c r="C492" s="8" t="s">
        <v>588</v>
      </c>
      <c r="D492" s="8">
        <v>4074</v>
      </c>
      <c r="E492" s="8" t="s">
        <v>5052</v>
      </c>
      <c r="F492" s="8">
        <v>365</v>
      </c>
      <c r="G492" s="8">
        <v>3</v>
      </c>
      <c r="H492" s="8">
        <v>2</v>
      </c>
      <c r="I492" s="8">
        <v>1</v>
      </c>
    </row>
    <row r="493" spans="1:9">
      <c r="A493" s="8" t="s">
        <v>5006</v>
      </c>
      <c r="B493" s="8" t="s">
        <v>5752</v>
      </c>
      <c r="C493" s="8" t="s">
        <v>588</v>
      </c>
      <c r="D493" s="8">
        <v>4074</v>
      </c>
      <c r="E493" s="8" t="s">
        <v>5052</v>
      </c>
      <c r="F493" s="8">
        <v>389</v>
      </c>
      <c r="G493" s="8">
        <v>3</v>
      </c>
      <c r="H493" s="8">
        <v>2</v>
      </c>
      <c r="I493" s="8">
        <v>1</v>
      </c>
    </row>
    <row r="494" spans="1:9">
      <c r="A494" s="8" t="s">
        <v>5006</v>
      </c>
      <c r="B494" s="8" t="s">
        <v>5753</v>
      </c>
      <c r="C494" s="8" t="s">
        <v>588</v>
      </c>
      <c r="D494" s="8">
        <v>4074</v>
      </c>
      <c r="E494" s="8" t="s">
        <v>5052</v>
      </c>
      <c r="F494" s="8">
        <v>358</v>
      </c>
      <c r="G494" s="8">
        <v>3</v>
      </c>
      <c r="H494" s="8">
        <v>1</v>
      </c>
      <c r="I494" s="8">
        <v>0</v>
      </c>
    </row>
    <row r="495" spans="1:9">
      <c r="A495" s="8" t="s">
        <v>5006</v>
      </c>
      <c r="B495" s="8" t="s">
        <v>5754</v>
      </c>
      <c r="C495" s="8" t="s">
        <v>588</v>
      </c>
      <c r="D495" s="8">
        <v>4074</v>
      </c>
      <c r="E495" s="8" t="s">
        <v>5052</v>
      </c>
      <c r="F495" s="8">
        <v>398</v>
      </c>
      <c r="G495" s="8">
        <v>3</v>
      </c>
      <c r="H495" s="8">
        <v>1</v>
      </c>
      <c r="I495" s="8">
        <v>1</v>
      </c>
    </row>
    <row r="496" spans="1:9">
      <c r="A496" s="8" t="s">
        <v>5006</v>
      </c>
      <c r="B496" s="8" t="s">
        <v>5755</v>
      </c>
      <c r="C496" s="8" t="s">
        <v>588</v>
      </c>
      <c r="D496" s="8">
        <v>4074</v>
      </c>
      <c r="E496" s="8" t="s">
        <v>5052</v>
      </c>
      <c r="F496" s="8">
        <v>386</v>
      </c>
      <c r="G496" s="8">
        <v>4</v>
      </c>
      <c r="H496" s="8">
        <v>1</v>
      </c>
      <c r="I496" s="8">
        <v>0</v>
      </c>
    </row>
    <row r="497" spans="1:9">
      <c r="A497" s="8" t="s">
        <v>5006</v>
      </c>
      <c r="B497" s="8" t="s">
        <v>5756</v>
      </c>
      <c r="C497" s="8" t="s">
        <v>588</v>
      </c>
      <c r="D497" s="8">
        <v>4074</v>
      </c>
      <c r="E497" s="8" t="s">
        <v>5052</v>
      </c>
      <c r="F497" s="8">
        <v>334</v>
      </c>
      <c r="G497" s="8">
        <v>0</v>
      </c>
      <c r="H497" s="8">
        <v>2</v>
      </c>
      <c r="I497" s="8">
        <v>0</v>
      </c>
    </row>
    <row r="498" spans="1:9">
      <c r="A498" s="8" t="s">
        <v>5006</v>
      </c>
      <c r="B498" s="8" t="s">
        <v>5757</v>
      </c>
      <c r="C498" s="8" t="s">
        <v>588</v>
      </c>
      <c r="D498" s="8">
        <v>4074</v>
      </c>
      <c r="E498" s="8" t="s">
        <v>5052</v>
      </c>
      <c r="F498" s="8">
        <v>474</v>
      </c>
      <c r="G498" s="8">
        <v>3</v>
      </c>
      <c r="H498" s="8">
        <v>1</v>
      </c>
      <c r="I498" s="8">
        <v>0</v>
      </c>
    </row>
    <row r="499" spans="1:9">
      <c r="A499" s="8" t="s">
        <v>5006</v>
      </c>
      <c r="B499" s="8" t="s">
        <v>5758</v>
      </c>
      <c r="C499" s="8" t="s">
        <v>588</v>
      </c>
      <c r="D499" s="8">
        <v>4074</v>
      </c>
      <c r="E499" s="8" t="s">
        <v>5052</v>
      </c>
      <c r="F499" s="8">
        <v>474</v>
      </c>
      <c r="G499" s="8">
        <v>3</v>
      </c>
      <c r="H499" s="8">
        <v>1</v>
      </c>
      <c r="I499" s="8">
        <v>1</v>
      </c>
    </row>
    <row r="500" spans="1:9">
      <c r="A500" s="8" t="s">
        <v>5006</v>
      </c>
      <c r="B500" s="8" t="s">
        <v>5759</v>
      </c>
      <c r="C500" s="8" t="s">
        <v>588</v>
      </c>
      <c r="D500" s="8">
        <v>4074</v>
      </c>
      <c r="E500" s="8" t="s">
        <v>5052</v>
      </c>
      <c r="F500" s="8">
        <v>419</v>
      </c>
      <c r="G500" s="8">
        <v>3</v>
      </c>
      <c r="H500" s="8">
        <v>1</v>
      </c>
      <c r="I500" s="8">
        <v>1</v>
      </c>
    </row>
    <row r="501" spans="1:9">
      <c r="A501" s="8" t="s">
        <v>5006</v>
      </c>
      <c r="B501" s="8" t="s">
        <v>5760</v>
      </c>
      <c r="C501" s="8" t="s">
        <v>588</v>
      </c>
      <c r="D501" s="8">
        <v>4074</v>
      </c>
      <c r="E501" s="8" t="s">
        <v>5052</v>
      </c>
      <c r="F501" s="8">
        <v>420</v>
      </c>
      <c r="G501" s="8">
        <v>3</v>
      </c>
      <c r="H501" s="8">
        <v>2</v>
      </c>
      <c r="I501" s="8">
        <v>0</v>
      </c>
    </row>
    <row r="502" spans="1:9">
      <c r="A502" s="8" t="s">
        <v>5006</v>
      </c>
      <c r="B502" s="8" t="s">
        <v>5761</v>
      </c>
      <c r="C502" s="8" t="s">
        <v>589</v>
      </c>
      <c r="D502" s="8">
        <v>4074</v>
      </c>
      <c r="E502" s="8" t="s">
        <v>5052</v>
      </c>
      <c r="F502" s="8">
        <v>476</v>
      </c>
      <c r="G502" s="8">
        <v>4</v>
      </c>
      <c r="H502" s="8">
        <v>1</v>
      </c>
      <c r="I502" s="8">
        <v>2</v>
      </c>
    </row>
    <row r="503" spans="1:9">
      <c r="A503" s="8" t="s">
        <v>5006</v>
      </c>
      <c r="B503" s="8" t="s">
        <v>5762</v>
      </c>
      <c r="C503" s="8" t="s">
        <v>589</v>
      </c>
      <c r="D503" s="8">
        <v>4074</v>
      </c>
      <c r="E503" s="8" t="s">
        <v>5052</v>
      </c>
      <c r="F503" s="8">
        <v>310</v>
      </c>
      <c r="G503" s="8">
        <v>3</v>
      </c>
      <c r="H503" s="8">
        <v>1</v>
      </c>
      <c r="I503" s="8">
        <v>0</v>
      </c>
    </row>
    <row r="504" spans="1:9">
      <c r="A504" s="8" t="s">
        <v>5006</v>
      </c>
      <c r="B504" s="8" t="s">
        <v>5763</v>
      </c>
      <c r="C504" s="8" t="s">
        <v>589</v>
      </c>
      <c r="D504" s="8">
        <v>4074</v>
      </c>
      <c r="E504" s="8" t="s">
        <v>5052</v>
      </c>
      <c r="F504" s="8">
        <v>487</v>
      </c>
      <c r="G504" s="8">
        <v>3</v>
      </c>
      <c r="H504" s="8">
        <v>1</v>
      </c>
      <c r="I504" s="8">
        <v>2</v>
      </c>
    </row>
    <row r="505" spans="1:9">
      <c r="A505" s="8" t="s">
        <v>5006</v>
      </c>
      <c r="B505" s="8" t="s">
        <v>5764</v>
      </c>
      <c r="C505" s="8" t="s">
        <v>589</v>
      </c>
      <c r="D505" s="8">
        <v>4074</v>
      </c>
      <c r="E505" s="8" t="s">
        <v>5052</v>
      </c>
      <c r="F505" s="8">
        <v>459</v>
      </c>
      <c r="G505" s="8">
        <v>4</v>
      </c>
      <c r="H505" s="8">
        <v>1</v>
      </c>
      <c r="I505" s="8">
        <v>0</v>
      </c>
    </row>
    <row r="506" spans="1:9">
      <c r="A506" s="8" t="s">
        <v>5006</v>
      </c>
      <c r="B506" s="8" t="s">
        <v>5765</v>
      </c>
      <c r="C506" s="8" t="s">
        <v>589</v>
      </c>
      <c r="D506" s="8">
        <v>4074</v>
      </c>
      <c r="E506" s="8" t="s">
        <v>5052</v>
      </c>
      <c r="F506" s="8">
        <v>467</v>
      </c>
      <c r="G506" s="8">
        <v>3</v>
      </c>
      <c r="H506" s="8">
        <v>1</v>
      </c>
      <c r="I506" s="8">
        <v>1</v>
      </c>
    </row>
    <row r="507" spans="1:9">
      <c r="A507" s="8" t="s">
        <v>5006</v>
      </c>
      <c r="B507" s="8" t="s">
        <v>5766</v>
      </c>
      <c r="C507" s="8" t="s">
        <v>589</v>
      </c>
      <c r="D507" s="8">
        <v>4074</v>
      </c>
      <c r="E507" s="8" t="s">
        <v>5052</v>
      </c>
      <c r="F507" s="8">
        <v>417</v>
      </c>
      <c r="G507" s="8">
        <v>3</v>
      </c>
      <c r="H507" s="8">
        <v>1</v>
      </c>
      <c r="I507" s="8">
        <v>0</v>
      </c>
    </row>
    <row r="508" spans="1:9">
      <c r="A508" s="8" t="s">
        <v>5006</v>
      </c>
      <c r="B508" s="8" t="s">
        <v>5767</v>
      </c>
      <c r="C508" s="8" t="s">
        <v>589</v>
      </c>
      <c r="D508" s="8">
        <v>4074</v>
      </c>
      <c r="E508" s="8" t="s">
        <v>5052</v>
      </c>
      <c r="F508" s="8">
        <v>359</v>
      </c>
      <c r="G508" s="8">
        <v>3</v>
      </c>
      <c r="H508" s="8">
        <v>1</v>
      </c>
      <c r="I508" s="8">
        <v>1</v>
      </c>
    </row>
    <row r="509" spans="1:9">
      <c r="A509" s="8" t="s">
        <v>5006</v>
      </c>
      <c r="B509" s="8" t="s">
        <v>5768</v>
      </c>
      <c r="C509" s="8" t="s">
        <v>589</v>
      </c>
      <c r="D509" s="8">
        <v>4074</v>
      </c>
      <c r="E509" s="8" t="s">
        <v>5052</v>
      </c>
      <c r="F509" s="8">
        <v>561</v>
      </c>
      <c r="G509" s="8">
        <v>4</v>
      </c>
      <c r="H509" s="8">
        <v>2</v>
      </c>
      <c r="I509" s="8">
        <v>0</v>
      </c>
    </row>
    <row r="510" spans="1:9">
      <c r="A510" s="8" t="s">
        <v>5006</v>
      </c>
      <c r="B510" s="8" t="s">
        <v>5769</v>
      </c>
      <c r="C510" s="8" t="s">
        <v>589</v>
      </c>
      <c r="D510" s="8">
        <v>4074</v>
      </c>
      <c r="E510" s="8" t="s">
        <v>5052</v>
      </c>
      <c r="F510" s="8">
        <v>449</v>
      </c>
      <c r="G510" s="8">
        <v>4</v>
      </c>
      <c r="H510" s="8">
        <v>2</v>
      </c>
      <c r="I510" s="8">
        <v>1</v>
      </c>
    </row>
    <row r="511" spans="1:9">
      <c r="A511" s="8" t="s">
        <v>5006</v>
      </c>
      <c r="B511" s="8" t="s">
        <v>5770</v>
      </c>
      <c r="C511" s="8" t="s">
        <v>589</v>
      </c>
      <c r="D511" s="8">
        <v>4074</v>
      </c>
      <c r="E511" s="8" t="s">
        <v>5040</v>
      </c>
      <c r="F511" s="8">
        <v>406</v>
      </c>
      <c r="G511" s="8">
        <v>2</v>
      </c>
      <c r="H511" s="8">
        <v>1</v>
      </c>
      <c r="I511" s="8">
        <v>2</v>
      </c>
    </row>
    <row r="512" spans="1:9">
      <c r="A512" s="8" t="s">
        <v>5006</v>
      </c>
      <c r="B512" s="8" t="s">
        <v>5771</v>
      </c>
      <c r="C512" s="8" t="s">
        <v>589</v>
      </c>
      <c r="D512" s="8">
        <v>4074</v>
      </c>
      <c r="E512" s="8" t="s">
        <v>5052</v>
      </c>
      <c r="F512" s="8">
        <v>396</v>
      </c>
      <c r="G512" s="8">
        <v>4</v>
      </c>
      <c r="H512" s="8">
        <v>2</v>
      </c>
      <c r="I512" s="8">
        <v>0</v>
      </c>
    </row>
    <row r="513" spans="1:9">
      <c r="A513" s="8" t="s">
        <v>5006</v>
      </c>
      <c r="B513" s="8" t="s">
        <v>5772</v>
      </c>
      <c r="C513" s="8" t="s">
        <v>589</v>
      </c>
      <c r="D513" s="8">
        <v>4074</v>
      </c>
      <c r="E513" s="8" t="s">
        <v>5052</v>
      </c>
      <c r="F513" s="8">
        <v>420</v>
      </c>
      <c r="G513" s="8">
        <v>4</v>
      </c>
      <c r="H513" s="8">
        <v>1</v>
      </c>
      <c r="I513" s="8">
        <v>1</v>
      </c>
    </row>
    <row r="514" spans="1:9">
      <c r="A514" s="8" t="s">
        <v>4999</v>
      </c>
      <c r="B514" s="8" t="s">
        <v>5773</v>
      </c>
      <c r="C514" s="8" t="s">
        <v>590</v>
      </c>
      <c r="D514" s="8">
        <v>4306</v>
      </c>
      <c r="E514" s="8" t="s">
        <v>5052</v>
      </c>
      <c r="F514" s="8">
        <v>422</v>
      </c>
      <c r="G514" s="8">
        <v>4</v>
      </c>
      <c r="H514" s="8">
        <v>1</v>
      </c>
      <c r="I514" s="8">
        <v>1</v>
      </c>
    </row>
    <row r="515" spans="1:9">
      <c r="A515" s="8" t="s">
        <v>4999</v>
      </c>
      <c r="B515" s="8" t="s">
        <v>5774</v>
      </c>
      <c r="C515" s="8" t="s">
        <v>590</v>
      </c>
      <c r="D515" s="8">
        <v>4306</v>
      </c>
      <c r="E515" s="8" t="s">
        <v>5052</v>
      </c>
      <c r="F515" s="8">
        <v>365</v>
      </c>
      <c r="G515" s="8">
        <v>3</v>
      </c>
      <c r="H515" s="8">
        <v>1</v>
      </c>
      <c r="I515" s="8">
        <v>1</v>
      </c>
    </row>
    <row r="516" spans="1:9">
      <c r="A516" s="8" t="s">
        <v>4999</v>
      </c>
      <c r="B516" s="8" t="s">
        <v>5775</v>
      </c>
      <c r="C516" s="8" t="s">
        <v>590</v>
      </c>
      <c r="D516" s="8">
        <v>4306</v>
      </c>
      <c r="E516" s="8" t="s">
        <v>5052</v>
      </c>
      <c r="F516" s="8">
        <v>318</v>
      </c>
      <c r="G516" s="8">
        <v>3</v>
      </c>
      <c r="H516" s="8">
        <v>2</v>
      </c>
      <c r="I516" s="8">
        <v>2</v>
      </c>
    </row>
    <row r="517" spans="1:9">
      <c r="A517" s="8" t="s">
        <v>4999</v>
      </c>
      <c r="B517" s="8" t="s">
        <v>5776</v>
      </c>
      <c r="C517" s="8" t="s">
        <v>590</v>
      </c>
      <c r="D517" s="8">
        <v>4306</v>
      </c>
      <c r="E517" s="8" t="s">
        <v>5100</v>
      </c>
      <c r="F517" s="8">
        <v>346</v>
      </c>
      <c r="G517" s="8">
        <v>4</v>
      </c>
      <c r="H517" s="8">
        <v>1</v>
      </c>
      <c r="I517" s="8">
        <v>0</v>
      </c>
    </row>
    <row r="518" spans="1:9">
      <c r="A518" s="8" t="s">
        <v>4999</v>
      </c>
      <c r="B518" s="8" t="s">
        <v>5777</v>
      </c>
      <c r="C518" s="8" t="s">
        <v>590</v>
      </c>
      <c r="D518" s="8">
        <v>4306</v>
      </c>
      <c r="E518" s="8" t="s">
        <v>5052</v>
      </c>
      <c r="F518" s="8">
        <v>519</v>
      </c>
      <c r="G518" s="8">
        <v>4</v>
      </c>
      <c r="H518" s="8">
        <v>1</v>
      </c>
      <c r="I518" s="8">
        <v>1</v>
      </c>
    </row>
    <row r="519" spans="1:9">
      <c r="A519" s="8" t="s">
        <v>4999</v>
      </c>
      <c r="B519" s="8" t="s">
        <v>5778</v>
      </c>
      <c r="C519" s="8" t="s">
        <v>590</v>
      </c>
      <c r="D519" s="8">
        <v>4306</v>
      </c>
      <c r="E519" s="8" t="s">
        <v>5052</v>
      </c>
      <c r="F519" s="8">
        <v>477</v>
      </c>
      <c r="G519" s="8">
        <v>4</v>
      </c>
      <c r="H519" s="8">
        <v>2</v>
      </c>
      <c r="I519" s="8">
        <v>2</v>
      </c>
    </row>
    <row r="520" spans="1:9">
      <c r="A520" s="8" t="s">
        <v>4999</v>
      </c>
      <c r="B520" s="8" t="s">
        <v>5779</v>
      </c>
      <c r="C520" s="8" t="s">
        <v>590</v>
      </c>
      <c r="D520" s="8">
        <v>4306</v>
      </c>
      <c r="E520" s="8" t="s">
        <v>5052</v>
      </c>
      <c r="F520" s="8">
        <v>463</v>
      </c>
      <c r="G520" s="8">
        <v>3</v>
      </c>
      <c r="H520" s="8">
        <v>1</v>
      </c>
      <c r="I520" s="8">
        <v>2</v>
      </c>
    </row>
    <row r="521" spans="1:9">
      <c r="A521" s="8" t="s">
        <v>4999</v>
      </c>
      <c r="B521" s="8" t="s">
        <v>5780</v>
      </c>
      <c r="C521" s="8" t="s">
        <v>590</v>
      </c>
      <c r="D521" s="8">
        <v>4306</v>
      </c>
      <c r="E521" s="8" t="s">
        <v>5052</v>
      </c>
      <c r="F521" s="8">
        <v>434</v>
      </c>
      <c r="G521" s="8">
        <v>5</v>
      </c>
      <c r="H521" s="8">
        <v>1</v>
      </c>
      <c r="I521" s="8">
        <v>0</v>
      </c>
    </row>
    <row r="522" spans="1:9">
      <c r="A522" s="8" t="s">
        <v>4999</v>
      </c>
      <c r="B522" s="8" t="s">
        <v>5781</v>
      </c>
      <c r="C522" s="8" t="s">
        <v>590</v>
      </c>
      <c r="D522" s="8">
        <v>4306</v>
      </c>
      <c r="E522" s="8" t="s">
        <v>5052</v>
      </c>
      <c r="F522" s="8">
        <v>346</v>
      </c>
      <c r="G522" s="8">
        <v>0</v>
      </c>
      <c r="H522" s="8">
        <v>2</v>
      </c>
      <c r="I522" s="8">
        <v>1</v>
      </c>
    </row>
    <row r="523" spans="1:9">
      <c r="A523" s="8" t="s">
        <v>4999</v>
      </c>
      <c r="B523" s="8" t="s">
        <v>5782</v>
      </c>
      <c r="C523" s="8" t="s">
        <v>591</v>
      </c>
      <c r="D523" s="8">
        <v>4069</v>
      </c>
      <c r="E523" s="8" t="s">
        <v>5052</v>
      </c>
      <c r="F523" s="8">
        <v>427</v>
      </c>
      <c r="G523" s="8">
        <v>0</v>
      </c>
      <c r="H523" s="8">
        <v>2</v>
      </c>
      <c r="I523" s="8">
        <v>0</v>
      </c>
    </row>
    <row r="524" spans="1:9">
      <c r="A524" s="8" t="s">
        <v>4999</v>
      </c>
      <c r="B524" s="8" t="s">
        <v>5783</v>
      </c>
      <c r="C524" s="8" t="s">
        <v>591</v>
      </c>
      <c r="D524" s="8">
        <v>4069</v>
      </c>
      <c r="E524" s="8" t="s">
        <v>5052</v>
      </c>
      <c r="F524" s="8">
        <v>311</v>
      </c>
      <c r="G524" s="8">
        <v>3</v>
      </c>
      <c r="H524" s="8">
        <v>1</v>
      </c>
      <c r="I524" s="8">
        <v>0</v>
      </c>
    </row>
    <row r="525" spans="1:9">
      <c r="A525" s="8" t="s">
        <v>4999</v>
      </c>
      <c r="B525" s="8" t="s">
        <v>5784</v>
      </c>
      <c r="C525" s="8" t="s">
        <v>591</v>
      </c>
      <c r="D525" s="8">
        <v>4069</v>
      </c>
      <c r="E525" s="8" t="s">
        <v>5040</v>
      </c>
      <c r="F525" s="8">
        <v>508</v>
      </c>
      <c r="G525" s="8">
        <v>3</v>
      </c>
      <c r="H525" s="8">
        <v>1</v>
      </c>
      <c r="I525" s="8">
        <v>2</v>
      </c>
    </row>
    <row r="526" spans="1:9">
      <c r="A526" s="8" t="s">
        <v>4999</v>
      </c>
      <c r="B526" s="8" t="s">
        <v>5785</v>
      </c>
      <c r="C526" s="8" t="s">
        <v>591</v>
      </c>
      <c r="D526" s="8">
        <v>4069</v>
      </c>
      <c r="E526" s="8" t="s">
        <v>5052</v>
      </c>
      <c r="F526" s="8">
        <v>487</v>
      </c>
      <c r="G526" s="8">
        <v>0</v>
      </c>
      <c r="H526" s="8">
        <v>2</v>
      </c>
      <c r="I526" s="8">
        <v>0</v>
      </c>
    </row>
    <row r="527" spans="1:9">
      <c r="A527" s="8" t="s">
        <v>4999</v>
      </c>
      <c r="B527" s="8" t="s">
        <v>5786</v>
      </c>
      <c r="C527" s="8" t="s">
        <v>591</v>
      </c>
      <c r="D527" s="8">
        <v>4069</v>
      </c>
      <c r="E527" s="8" t="s">
        <v>5040</v>
      </c>
      <c r="F527" s="8">
        <v>471</v>
      </c>
      <c r="G527" s="8">
        <v>2</v>
      </c>
      <c r="H527" s="8">
        <v>2</v>
      </c>
      <c r="I527" s="8">
        <v>0</v>
      </c>
    </row>
    <row r="528" spans="1:9">
      <c r="A528" s="8" t="s">
        <v>4999</v>
      </c>
      <c r="B528" s="8" t="s">
        <v>5787</v>
      </c>
      <c r="C528" s="8" t="s">
        <v>591</v>
      </c>
      <c r="D528" s="8">
        <v>4069</v>
      </c>
      <c r="E528" s="8" t="s">
        <v>5052</v>
      </c>
      <c r="F528" s="8">
        <v>543</v>
      </c>
      <c r="G528" s="8">
        <v>3</v>
      </c>
      <c r="H528" s="8">
        <v>1</v>
      </c>
      <c r="I528" s="8">
        <v>1</v>
      </c>
    </row>
    <row r="529" spans="1:9">
      <c r="A529" s="8" t="s">
        <v>4999</v>
      </c>
      <c r="B529" s="8" t="s">
        <v>5788</v>
      </c>
      <c r="C529" s="8" t="s">
        <v>591</v>
      </c>
      <c r="D529" s="8">
        <v>4069</v>
      </c>
      <c r="E529" s="8" t="s">
        <v>5052</v>
      </c>
      <c r="F529" s="8">
        <v>669</v>
      </c>
      <c r="G529" s="8">
        <v>4</v>
      </c>
      <c r="H529" s="8">
        <v>1</v>
      </c>
      <c r="I529" s="8">
        <v>0</v>
      </c>
    </row>
    <row r="530" spans="1:9">
      <c r="A530" s="8" t="s">
        <v>4999</v>
      </c>
      <c r="B530" s="8" t="s">
        <v>5789</v>
      </c>
      <c r="C530" s="8" t="s">
        <v>591</v>
      </c>
      <c r="D530" s="8">
        <v>4069</v>
      </c>
      <c r="E530" s="8" t="s">
        <v>5052</v>
      </c>
      <c r="F530" s="8">
        <v>711</v>
      </c>
      <c r="G530" s="8">
        <v>4</v>
      </c>
      <c r="H530" s="8">
        <v>2</v>
      </c>
      <c r="I530" s="8">
        <v>1</v>
      </c>
    </row>
    <row r="531" spans="1:9">
      <c r="A531" s="8" t="s">
        <v>4999</v>
      </c>
      <c r="B531" s="8" t="s">
        <v>5790</v>
      </c>
      <c r="C531" s="8" t="s">
        <v>591</v>
      </c>
      <c r="D531" s="8">
        <v>4069</v>
      </c>
      <c r="E531" s="8" t="s">
        <v>5052</v>
      </c>
      <c r="F531" s="8">
        <v>589</v>
      </c>
      <c r="G531" s="8">
        <v>3</v>
      </c>
      <c r="H531" s="8">
        <v>1</v>
      </c>
      <c r="I531" s="8">
        <v>0</v>
      </c>
    </row>
    <row r="532" spans="1:9">
      <c r="A532" s="8" t="s">
        <v>4999</v>
      </c>
      <c r="B532" s="8" t="s">
        <v>5791</v>
      </c>
      <c r="C532" s="8" t="s">
        <v>591</v>
      </c>
      <c r="D532" s="8">
        <v>4069</v>
      </c>
      <c r="E532" s="8" t="s">
        <v>5052</v>
      </c>
      <c r="F532" s="8">
        <v>590</v>
      </c>
      <c r="G532" s="8">
        <v>0</v>
      </c>
      <c r="H532" s="8">
        <v>3</v>
      </c>
      <c r="I532" s="8">
        <v>2</v>
      </c>
    </row>
    <row r="533" spans="1:9">
      <c r="A533" s="8" t="s">
        <v>4999</v>
      </c>
      <c r="B533" s="8" t="s">
        <v>5792</v>
      </c>
      <c r="C533" s="8" t="s">
        <v>591</v>
      </c>
      <c r="D533" s="8">
        <v>4069</v>
      </c>
      <c r="E533" s="8" t="s">
        <v>5052</v>
      </c>
      <c r="F533" s="8">
        <v>473</v>
      </c>
      <c r="G533" s="8">
        <v>3</v>
      </c>
      <c r="H533" s="8">
        <v>1</v>
      </c>
      <c r="I533" s="8">
        <v>2</v>
      </c>
    </row>
    <row r="534" spans="1:9">
      <c r="A534" s="8" t="s">
        <v>4999</v>
      </c>
      <c r="B534" s="8" t="s">
        <v>5793</v>
      </c>
      <c r="C534" s="8" t="s">
        <v>591</v>
      </c>
      <c r="D534" s="8">
        <v>4069</v>
      </c>
      <c r="E534" s="8" t="s">
        <v>5052</v>
      </c>
      <c r="F534" s="8">
        <v>367</v>
      </c>
      <c r="G534" s="8">
        <v>3</v>
      </c>
      <c r="H534" s="8">
        <v>1</v>
      </c>
      <c r="I534" s="8">
        <v>1</v>
      </c>
    </row>
    <row r="535" spans="1:9">
      <c r="A535" s="8" t="s">
        <v>4999</v>
      </c>
      <c r="B535" s="8" t="s">
        <v>5794</v>
      </c>
      <c r="C535" s="8" t="s">
        <v>591</v>
      </c>
      <c r="D535" s="8">
        <v>4069</v>
      </c>
      <c r="E535" s="8" t="s">
        <v>5052</v>
      </c>
      <c r="F535" s="8">
        <v>242</v>
      </c>
      <c r="G535" s="8">
        <v>1</v>
      </c>
      <c r="H535" s="8">
        <v>1</v>
      </c>
      <c r="I535" s="8">
        <v>1</v>
      </c>
    </row>
    <row r="536" spans="1:9">
      <c r="A536" s="8" t="s">
        <v>4999</v>
      </c>
      <c r="B536" s="8" t="s">
        <v>5795</v>
      </c>
      <c r="C536" s="8" t="s">
        <v>591</v>
      </c>
      <c r="D536" s="8">
        <v>4069</v>
      </c>
      <c r="E536" s="8" t="s">
        <v>5052</v>
      </c>
      <c r="F536" s="8">
        <v>939</v>
      </c>
      <c r="G536" s="8">
        <v>5</v>
      </c>
      <c r="H536" s="8">
        <v>1</v>
      </c>
      <c r="I536" s="8">
        <v>2</v>
      </c>
    </row>
    <row r="537" spans="1:9">
      <c r="A537" s="8" t="s">
        <v>4999</v>
      </c>
      <c r="B537" s="8" t="s">
        <v>5796</v>
      </c>
      <c r="C537" s="8" t="s">
        <v>591</v>
      </c>
      <c r="D537" s="8">
        <v>4069</v>
      </c>
      <c r="E537" s="8" t="s">
        <v>5052</v>
      </c>
      <c r="F537" s="8">
        <v>1092</v>
      </c>
      <c r="G537" s="8">
        <v>4</v>
      </c>
      <c r="H537" s="8">
        <v>1</v>
      </c>
      <c r="I537" s="8">
        <v>0</v>
      </c>
    </row>
    <row r="538" spans="1:9">
      <c r="A538" s="8" t="s">
        <v>4999</v>
      </c>
      <c r="B538" s="8" t="s">
        <v>5797</v>
      </c>
      <c r="C538" s="8" t="s">
        <v>591</v>
      </c>
      <c r="D538" s="8">
        <v>4069</v>
      </c>
      <c r="E538" s="8" t="s">
        <v>5052</v>
      </c>
      <c r="F538" s="8">
        <v>513</v>
      </c>
      <c r="G538" s="8">
        <v>4</v>
      </c>
      <c r="H538" s="8">
        <v>1</v>
      </c>
      <c r="I538" s="8">
        <v>2</v>
      </c>
    </row>
    <row r="539" spans="1:9">
      <c r="A539" s="8" t="s">
        <v>4999</v>
      </c>
      <c r="B539" s="8" t="s">
        <v>5798</v>
      </c>
      <c r="C539" s="8" t="s">
        <v>591</v>
      </c>
      <c r="D539" s="8">
        <v>4069</v>
      </c>
      <c r="E539" s="8" t="s">
        <v>5052</v>
      </c>
      <c r="F539" s="8">
        <v>403</v>
      </c>
      <c r="G539" s="8">
        <v>3</v>
      </c>
      <c r="H539" s="8">
        <v>2</v>
      </c>
      <c r="I539" s="8">
        <v>0</v>
      </c>
    </row>
    <row r="540" spans="1:9">
      <c r="A540" s="8" t="s">
        <v>4999</v>
      </c>
      <c r="B540" s="8" t="s">
        <v>5799</v>
      </c>
      <c r="C540" s="8" t="s">
        <v>591</v>
      </c>
      <c r="D540" s="8">
        <v>4069</v>
      </c>
      <c r="E540" s="8" t="s">
        <v>5052</v>
      </c>
      <c r="F540" s="8">
        <v>646</v>
      </c>
      <c r="G540" s="8">
        <v>4</v>
      </c>
      <c r="H540" s="8">
        <v>1</v>
      </c>
      <c r="I540" s="8">
        <v>2</v>
      </c>
    </row>
    <row r="541" spans="1:9">
      <c r="A541" s="8" t="s">
        <v>4999</v>
      </c>
      <c r="B541" s="8" t="s">
        <v>5800</v>
      </c>
      <c r="C541" s="8" t="s">
        <v>591</v>
      </c>
      <c r="D541" s="8">
        <v>4069</v>
      </c>
      <c r="E541" s="8" t="s">
        <v>5052</v>
      </c>
      <c r="F541" s="8">
        <v>529</v>
      </c>
      <c r="G541" s="8">
        <v>4</v>
      </c>
      <c r="H541" s="8">
        <v>1</v>
      </c>
      <c r="I541" s="8">
        <v>2</v>
      </c>
    </row>
    <row r="542" spans="1:9">
      <c r="A542" s="8" t="s">
        <v>4999</v>
      </c>
      <c r="B542" s="8" t="s">
        <v>5801</v>
      </c>
      <c r="C542" s="8" t="s">
        <v>591</v>
      </c>
      <c r="D542" s="8">
        <v>4069</v>
      </c>
      <c r="E542" s="8" t="s">
        <v>5052</v>
      </c>
      <c r="F542" s="8">
        <v>347</v>
      </c>
      <c r="G542" s="8">
        <v>2</v>
      </c>
      <c r="H542" s="8">
        <v>3</v>
      </c>
      <c r="I542" s="8">
        <v>2</v>
      </c>
    </row>
    <row r="543" spans="1:9">
      <c r="A543" s="8" t="s">
        <v>4999</v>
      </c>
      <c r="B543" s="8" t="s">
        <v>5802</v>
      </c>
      <c r="C543" s="8" t="s">
        <v>591</v>
      </c>
      <c r="D543" s="8">
        <v>4069</v>
      </c>
      <c r="E543" s="8" t="s">
        <v>5052</v>
      </c>
      <c r="F543" s="8">
        <v>458</v>
      </c>
      <c r="G543" s="8">
        <v>3</v>
      </c>
      <c r="H543" s="8">
        <v>2</v>
      </c>
      <c r="I543" s="8">
        <v>1</v>
      </c>
    </row>
    <row r="544" spans="1:9">
      <c r="A544" s="8" t="s">
        <v>4999</v>
      </c>
      <c r="B544" s="8" t="s">
        <v>5803</v>
      </c>
      <c r="C544" s="8" t="s">
        <v>591</v>
      </c>
      <c r="D544" s="8">
        <v>4069</v>
      </c>
      <c r="E544" s="8" t="s">
        <v>5052</v>
      </c>
      <c r="F544" s="8">
        <v>945</v>
      </c>
      <c r="G544" s="8">
        <v>4</v>
      </c>
      <c r="H544" s="8">
        <v>2</v>
      </c>
      <c r="I544" s="8">
        <v>0</v>
      </c>
    </row>
    <row r="545" spans="1:9">
      <c r="A545" s="8" t="s">
        <v>4999</v>
      </c>
      <c r="B545" s="8" t="s">
        <v>5804</v>
      </c>
      <c r="C545" s="8" t="s">
        <v>591</v>
      </c>
      <c r="D545" s="8">
        <v>4069</v>
      </c>
      <c r="E545" s="8" t="s">
        <v>5052</v>
      </c>
      <c r="F545" s="8">
        <v>447</v>
      </c>
      <c r="G545" s="8">
        <v>3</v>
      </c>
      <c r="H545" s="8">
        <v>1</v>
      </c>
      <c r="I545" s="8">
        <v>2</v>
      </c>
    </row>
    <row r="546" spans="1:9">
      <c r="A546" s="8" t="s">
        <v>4999</v>
      </c>
      <c r="B546" s="8" t="s">
        <v>5805</v>
      </c>
      <c r="C546" s="8" t="s">
        <v>591</v>
      </c>
      <c r="D546" s="8">
        <v>4069</v>
      </c>
      <c r="E546" s="8" t="s">
        <v>5052</v>
      </c>
      <c r="F546" s="8">
        <v>379</v>
      </c>
      <c r="G546" s="8">
        <v>3</v>
      </c>
      <c r="H546" s="8">
        <v>2</v>
      </c>
      <c r="I546" s="8">
        <v>1</v>
      </c>
    </row>
    <row r="547" spans="1:9">
      <c r="A547" s="8" t="s">
        <v>4999</v>
      </c>
      <c r="B547" s="8" t="s">
        <v>5806</v>
      </c>
      <c r="C547" s="8" t="s">
        <v>591</v>
      </c>
      <c r="D547" s="8">
        <v>4069</v>
      </c>
      <c r="E547" s="8" t="s">
        <v>5040</v>
      </c>
      <c r="F547" s="8">
        <v>313</v>
      </c>
      <c r="G547" s="8">
        <v>0</v>
      </c>
      <c r="H547" s="8">
        <v>2</v>
      </c>
      <c r="I547" s="8">
        <v>1</v>
      </c>
    </row>
    <row r="548" spans="1:9">
      <c r="A548" s="8" t="s">
        <v>4999</v>
      </c>
      <c r="B548" s="8" t="s">
        <v>5807</v>
      </c>
      <c r="C548" s="8" t="s">
        <v>591</v>
      </c>
      <c r="D548" s="8">
        <v>4069</v>
      </c>
      <c r="E548" s="8" t="s">
        <v>5052</v>
      </c>
      <c r="F548" s="8">
        <v>381</v>
      </c>
      <c r="G548" s="8">
        <v>0</v>
      </c>
      <c r="H548" s="8">
        <v>2</v>
      </c>
      <c r="I548" s="8">
        <v>0</v>
      </c>
    </row>
    <row r="549" spans="1:9">
      <c r="A549" s="8" t="s">
        <v>4999</v>
      </c>
      <c r="B549" s="8" t="s">
        <v>5808</v>
      </c>
      <c r="C549" s="8" t="s">
        <v>591</v>
      </c>
      <c r="D549" s="8">
        <v>4069</v>
      </c>
      <c r="E549" s="8" t="s">
        <v>5052</v>
      </c>
      <c r="F549" s="8">
        <v>489</v>
      </c>
      <c r="G549" s="8">
        <v>2</v>
      </c>
      <c r="H549" s="8">
        <v>3</v>
      </c>
      <c r="I549" s="8">
        <v>0</v>
      </c>
    </row>
    <row r="550" spans="1:9">
      <c r="A550" s="8" t="s">
        <v>4999</v>
      </c>
      <c r="B550" s="8" t="s">
        <v>5809</v>
      </c>
      <c r="C550" s="8" t="s">
        <v>591</v>
      </c>
      <c r="D550" s="8">
        <v>4069</v>
      </c>
      <c r="E550" s="8" t="s">
        <v>5052</v>
      </c>
      <c r="F550" s="8">
        <v>494</v>
      </c>
      <c r="G550" s="8">
        <v>3</v>
      </c>
      <c r="H550" s="8">
        <v>2</v>
      </c>
      <c r="I550" s="8">
        <v>0</v>
      </c>
    </row>
    <row r="551" spans="1:9">
      <c r="A551" s="8" t="s">
        <v>4999</v>
      </c>
      <c r="B551" s="8" t="s">
        <v>5810</v>
      </c>
      <c r="C551" s="8" t="s">
        <v>592</v>
      </c>
      <c r="D551" s="8">
        <v>4069</v>
      </c>
      <c r="E551" s="8" t="s">
        <v>5052</v>
      </c>
      <c r="F551" s="8">
        <v>876</v>
      </c>
      <c r="G551" s="8">
        <v>4</v>
      </c>
      <c r="H551" s="8">
        <v>1</v>
      </c>
      <c r="I551" s="8">
        <v>0</v>
      </c>
    </row>
    <row r="552" spans="1:9">
      <c r="A552" s="8" t="s">
        <v>4999</v>
      </c>
      <c r="B552" s="8" t="s">
        <v>5811</v>
      </c>
      <c r="C552" s="8" t="s">
        <v>592</v>
      </c>
      <c r="D552" s="8">
        <v>4069</v>
      </c>
      <c r="E552" s="8" t="s">
        <v>5052</v>
      </c>
      <c r="F552" s="8">
        <v>571</v>
      </c>
      <c r="G552" s="8">
        <v>5</v>
      </c>
      <c r="H552" s="8">
        <v>1</v>
      </c>
      <c r="I552" s="8">
        <v>0</v>
      </c>
    </row>
    <row r="553" spans="1:9">
      <c r="A553" s="8" t="s">
        <v>4999</v>
      </c>
      <c r="B553" s="8" t="s">
        <v>5812</v>
      </c>
      <c r="C553" s="8" t="s">
        <v>592</v>
      </c>
      <c r="D553" s="8">
        <v>4069</v>
      </c>
      <c r="E553" s="8" t="s">
        <v>5052</v>
      </c>
      <c r="F553" s="8">
        <v>614</v>
      </c>
      <c r="G553" s="8">
        <v>5</v>
      </c>
      <c r="H553" s="8">
        <v>1</v>
      </c>
      <c r="I553" s="8">
        <v>2</v>
      </c>
    </row>
    <row r="554" spans="1:9">
      <c r="A554" s="8" t="s">
        <v>4999</v>
      </c>
      <c r="B554" s="8" t="s">
        <v>5813</v>
      </c>
      <c r="C554" s="8" t="s">
        <v>592</v>
      </c>
      <c r="D554" s="8">
        <v>4069</v>
      </c>
      <c r="E554" s="8" t="s">
        <v>5100</v>
      </c>
      <c r="F554" s="8">
        <v>440</v>
      </c>
      <c r="G554" s="8">
        <v>3</v>
      </c>
      <c r="H554" s="8">
        <v>2</v>
      </c>
      <c r="I554" s="8">
        <v>2</v>
      </c>
    </row>
    <row r="555" spans="1:9">
      <c r="A555" s="8" t="s">
        <v>4999</v>
      </c>
      <c r="B555" s="8" t="s">
        <v>5814</v>
      </c>
      <c r="C555" s="8" t="s">
        <v>593</v>
      </c>
      <c r="D555" s="8">
        <v>4306</v>
      </c>
      <c r="E555" s="8" t="s">
        <v>5100</v>
      </c>
      <c r="F555" s="8">
        <v>205</v>
      </c>
      <c r="G555" s="8">
        <v>5</v>
      </c>
      <c r="H555" s="8">
        <v>2</v>
      </c>
      <c r="I555" s="8">
        <v>2</v>
      </c>
    </row>
    <row r="556" spans="1:9">
      <c r="A556" s="8" t="s">
        <v>5006</v>
      </c>
      <c r="B556" s="8" t="s">
        <v>5815</v>
      </c>
      <c r="C556" s="8" t="s">
        <v>594</v>
      </c>
      <c r="D556" s="8">
        <v>4074</v>
      </c>
      <c r="E556" s="8" t="s">
        <v>5100</v>
      </c>
      <c r="F556" s="8">
        <v>414</v>
      </c>
      <c r="G556" s="8">
        <v>3</v>
      </c>
      <c r="H556" s="8">
        <v>1</v>
      </c>
      <c r="I556" s="8">
        <v>1</v>
      </c>
    </row>
    <row r="557" spans="1:9">
      <c r="A557" s="8" t="s">
        <v>5006</v>
      </c>
      <c r="B557" s="8" t="s">
        <v>5816</v>
      </c>
      <c r="C557" s="8" t="s">
        <v>594</v>
      </c>
      <c r="D557" s="8">
        <v>4074</v>
      </c>
      <c r="E557" s="8" t="s">
        <v>5052</v>
      </c>
      <c r="F557" s="8">
        <v>468</v>
      </c>
      <c r="G557" s="8">
        <v>3</v>
      </c>
      <c r="H557" s="8">
        <v>1</v>
      </c>
      <c r="I557" s="8">
        <v>2</v>
      </c>
    </row>
    <row r="558" spans="1:9">
      <c r="A558" s="8" t="s">
        <v>5006</v>
      </c>
      <c r="B558" s="8" t="s">
        <v>5817</v>
      </c>
      <c r="C558" s="8" t="s">
        <v>594</v>
      </c>
      <c r="D558" s="8">
        <v>4074</v>
      </c>
      <c r="E558" s="8" t="s">
        <v>5040</v>
      </c>
      <c r="F558" s="8">
        <v>404</v>
      </c>
      <c r="G558" s="8">
        <v>2</v>
      </c>
      <c r="H558" s="8">
        <v>1</v>
      </c>
      <c r="I558" s="8">
        <v>1</v>
      </c>
    </row>
    <row r="559" spans="1:9">
      <c r="A559" s="8" t="s">
        <v>5006</v>
      </c>
      <c r="B559" s="8" t="s">
        <v>5818</v>
      </c>
      <c r="C559" s="8" t="s">
        <v>594</v>
      </c>
      <c r="D559" s="8">
        <v>4074</v>
      </c>
      <c r="E559" s="8" t="s">
        <v>5052</v>
      </c>
      <c r="F559" s="8">
        <v>597</v>
      </c>
      <c r="G559" s="8">
        <v>4</v>
      </c>
      <c r="H559" s="8">
        <v>1</v>
      </c>
      <c r="I559" s="8">
        <v>0</v>
      </c>
    </row>
    <row r="560" spans="1:9">
      <c r="A560" s="8" t="s">
        <v>5006</v>
      </c>
      <c r="B560" s="8" t="s">
        <v>5819</v>
      </c>
      <c r="C560" s="8" t="s">
        <v>594</v>
      </c>
      <c r="D560" s="8">
        <v>4074</v>
      </c>
      <c r="E560" s="8" t="s">
        <v>5052</v>
      </c>
      <c r="F560" s="8">
        <v>620</v>
      </c>
      <c r="G560" s="8">
        <v>4</v>
      </c>
      <c r="H560" s="8">
        <v>2</v>
      </c>
      <c r="I560" s="8">
        <v>0</v>
      </c>
    </row>
    <row r="561" spans="1:9">
      <c r="A561" s="8" t="s">
        <v>5000</v>
      </c>
      <c r="B561" s="8" t="s">
        <v>5820</v>
      </c>
      <c r="C561" s="8" t="s">
        <v>595</v>
      </c>
      <c r="D561" s="8">
        <v>4064</v>
      </c>
      <c r="E561" s="8" t="s">
        <v>5040</v>
      </c>
      <c r="F561" s="8">
        <v>761</v>
      </c>
      <c r="G561" s="8">
        <v>2</v>
      </c>
      <c r="H561" s="8">
        <v>1</v>
      </c>
      <c r="I561" s="8">
        <v>1</v>
      </c>
    </row>
    <row r="562" spans="1:9">
      <c r="A562" s="8" t="s">
        <v>5000</v>
      </c>
      <c r="B562" s="8" t="s">
        <v>5821</v>
      </c>
      <c r="C562" s="8" t="s">
        <v>595</v>
      </c>
      <c r="D562" s="8">
        <v>4064</v>
      </c>
      <c r="E562" s="8" t="s">
        <v>5040</v>
      </c>
      <c r="F562" s="8">
        <v>277</v>
      </c>
      <c r="G562" s="8">
        <v>1</v>
      </c>
      <c r="H562" s="8">
        <v>1</v>
      </c>
      <c r="I562" s="8">
        <v>2</v>
      </c>
    </row>
    <row r="563" spans="1:9">
      <c r="A563" s="8" t="s">
        <v>5000</v>
      </c>
      <c r="B563" s="8" t="s">
        <v>5822</v>
      </c>
      <c r="C563" s="8" t="s">
        <v>595</v>
      </c>
      <c r="D563" s="8">
        <v>4064</v>
      </c>
      <c r="E563" s="8" t="s">
        <v>5040</v>
      </c>
      <c r="F563" s="8">
        <v>503</v>
      </c>
      <c r="G563" s="8">
        <v>1</v>
      </c>
      <c r="H563" s="8">
        <v>3</v>
      </c>
      <c r="I563" s="8">
        <v>0</v>
      </c>
    </row>
    <row r="564" spans="1:9">
      <c r="A564" s="8" t="s">
        <v>5000</v>
      </c>
      <c r="B564" s="8" t="s">
        <v>5823</v>
      </c>
      <c r="C564" s="8" t="s">
        <v>595</v>
      </c>
      <c r="D564" s="8">
        <v>4064</v>
      </c>
      <c r="E564" s="8" t="s">
        <v>5040</v>
      </c>
      <c r="F564" s="8">
        <v>490</v>
      </c>
      <c r="G564" s="8">
        <v>1</v>
      </c>
      <c r="H564" s="8">
        <v>3</v>
      </c>
      <c r="I564" s="8">
        <v>0</v>
      </c>
    </row>
    <row r="565" spans="1:9">
      <c r="A565" s="8" t="s">
        <v>5000</v>
      </c>
      <c r="B565" s="8" t="s">
        <v>5824</v>
      </c>
      <c r="C565" s="8" t="s">
        <v>595</v>
      </c>
      <c r="D565" s="8">
        <v>4064</v>
      </c>
      <c r="E565" s="8" t="s">
        <v>5100</v>
      </c>
      <c r="F565" s="8">
        <v>645</v>
      </c>
      <c r="G565" s="8">
        <v>4</v>
      </c>
      <c r="H565" s="8">
        <v>1</v>
      </c>
      <c r="I565" s="8">
        <v>0</v>
      </c>
    </row>
    <row r="566" spans="1:9">
      <c r="A566" s="8" t="s">
        <v>5000</v>
      </c>
      <c r="B566" s="8" t="s">
        <v>5825</v>
      </c>
      <c r="C566" s="8" t="s">
        <v>595</v>
      </c>
      <c r="D566" s="8">
        <v>4064</v>
      </c>
      <c r="E566" s="8" t="s">
        <v>5040</v>
      </c>
      <c r="F566" s="8">
        <v>397</v>
      </c>
      <c r="G566" s="8">
        <v>2</v>
      </c>
      <c r="H566" s="8">
        <v>1</v>
      </c>
      <c r="I566" s="8">
        <v>0</v>
      </c>
    </row>
    <row r="567" spans="1:9">
      <c r="A567" s="8" t="s">
        <v>5000</v>
      </c>
      <c r="B567" s="8" t="s">
        <v>5826</v>
      </c>
      <c r="C567" s="8" t="s">
        <v>595</v>
      </c>
      <c r="D567" s="8">
        <v>4064</v>
      </c>
      <c r="E567" s="8" t="s">
        <v>5040</v>
      </c>
      <c r="F567" s="8">
        <v>337</v>
      </c>
      <c r="G567" s="8">
        <v>2</v>
      </c>
      <c r="H567" s="8">
        <v>3</v>
      </c>
      <c r="I567" s="8">
        <v>0</v>
      </c>
    </row>
    <row r="568" spans="1:9">
      <c r="A568" s="8" t="s">
        <v>5000</v>
      </c>
      <c r="B568" s="8" t="s">
        <v>5827</v>
      </c>
      <c r="C568" s="8" t="s">
        <v>595</v>
      </c>
      <c r="D568" s="8">
        <v>4064</v>
      </c>
      <c r="E568" s="8" t="s">
        <v>5040</v>
      </c>
      <c r="F568" s="8">
        <v>440</v>
      </c>
      <c r="G568" s="8">
        <v>0</v>
      </c>
      <c r="H568" s="8">
        <v>2</v>
      </c>
      <c r="I568" s="8">
        <v>2</v>
      </c>
    </row>
    <row r="569" spans="1:9">
      <c r="A569" s="8" t="s">
        <v>5000</v>
      </c>
      <c r="B569" s="8" t="s">
        <v>5828</v>
      </c>
      <c r="C569" s="8" t="s">
        <v>595</v>
      </c>
      <c r="D569" s="8">
        <v>4064</v>
      </c>
      <c r="E569" s="8" t="s">
        <v>5040</v>
      </c>
      <c r="F569" s="8">
        <v>408</v>
      </c>
      <c r="G569" s="8">
        <v>0</v>
      </c>
      <c r="H569" s="8">
        <v>3</v>
      </c>
      <c r="I569" s="8">
        <v>1</v>
      </c>
    </row>
    <row r="570" spans="1:9">
      <c r="A570" s="8" t="s">
        <v>5000</v>
      </c>
      <c r="B570" s="8" t="s">
        <v>5829</v>
      </c>
      <c r="C570" s="8" t="s">
        <v>595</v>
      </c>
      <c r="D570" s="8">
        <v>4064</v>
      </c>
      <c r="E570" s="8" t="s">
        <v>5040</v>
      </c>
      <c r="F570" s="8">
        <v>426</v>
      </c>
      <c r="G570" s="8">
        <v>2</v>
      </c>
      <c r="H570" s="8">
        <v>2</v>
      </c>
      <c r="I570" s="8">
        <v>0</v>
      </c>
    </row>
    <row r="571" spans="1:9">
      <c r="A571" s="8" t="s">
        <v>5000</v>
      </c>
      <c r="B571" s="8" t="s">
        <v>5830</v>
      </c>
      <c r="C571" s="8" t="s">
        <v>595</v>
      </c>
      <c r="D571" s="8">
        <v>4064</v>
      </c>
      <c r="E571" s="8" t="s">
        <v>5040</v>
      </c>
      <c r="F571" s="8">
        <v>507</v>
      </c>
      <c r="G571" s="8">
        <v>1</v>
      </c>
      <c r="H571" s="8">
        <v>2</v>
      </c>
      <c r="I571" s="8">
        <v>1</v>
      </c>
    </row>
    <row r="572" spans="1:9">
      <c r="A572" s="8" t="s">
        <v>5000</v>
      </c>
      <c r="B572" s="8" t="s">
        <v>5831</v>
      </c>
      <c r="C572" s="8" t="s">
        <v>595</v>
      </c>
      <c r="D572" s="8">
        <v>4064</v>
      </c>
      <c r="E572" s="8" t="s">
        <v>5040</v>
      </c>
      <c r="F572" s="8">
        <v>343</v>
      </c>
      <c r="G572" s="8">
        <v>1</v>
      </c>
      <c r="H572" s="8">
        <v>3</v>
      </c>
      <c r="I572" s="8">
        <v>1</v>
      </c>
    </row>
    <row r="573" spans="1:9">
      <c r="A573" s="8" t="s">
        <v>5000</v>
      </c>
      <c r="B573" s="8" t="s">
        <v>5832</v>
      </c>
      <c r="C573" s="8" t="s">
        <v>595</v>
      </c>
      <c r="D573" s="8">
        <v>4064</v>
      </c>
      <c r="E573" s="8" t="s">
        <v>5040</v>
      </c>
      <c r="F573" s="8">
        <v>381</v>
      </c>
      <c r="G573" s="8">
        <v>2</v>
      </c>
      <c r="H573" s="8">
        <v>2</v>
      </c>
      <c r="I573" s="8">
        <v>2</v>
      </c>
    </row>
    <row r="574" spans="1:9">
      <c r="A574" s="8" t="s">
        <v>5000</v>
      </c>
      <c r="B574" s="8" t="s">
        <v>5833</v>
      </c>
      <c r="C574" s="8" t="s">
        <v>595</v>
      </c>
      <c r="D574" s="8">
        <v>4064</v>
      </c>
      <c r="E574" s="8" t="s">
        <v>5040</v>
      </c>
      <c r="F574" s="8">
        <v>367</v>
      </c>
      <c r="G574" s="8">
        <v>1</v>
      </c>
      <c r="H574" s="8">
        <v>2</v>
      </c>
      <c r="I574" s="8">
        <v>0</v>
      </c>
    </row>
    <row r="575" spans="1:9">
      <c r="A575" s="8" t="s">
        <v>5000</v>
      </c>
      <c r="B575" s="8" t="s">
        <v>5834</v>
      </c>
      <c r="C575" s="8" t="s">
        <v>595</v>
      </c>
      <c r="D575" s="8">
        <v>4064</v>
      </c>
      <c r="E575" s="8" t="s">
        <v>5040</v>
      </c>
      <c r="F575" s="8">
        <v>464</v>
      </c>
      <c r="G575" s="8">
        <v>1</v>
      </c>
      <c r="H575" s="8">
        <v>1</v>
      </c>
      <c r="I575" s="8">
        <v>0</v>
      </c>
    </row>
    <row r="576" spans="1:9">
      <c r="A576" s="8" t="s">
        <v>5000</v>
      </c>
      <c r="B576" s="8" t="s">
        <v>5835</v>
      </c>
      <c r="C576" s="8" t="s">
        <v>595</v>
      </c>
      <c r="D576" s="8">
        <v>4064</v>
      </c>
      <c r="E576" s="8" t="s">
        <v>5040</v>
      </c>
      <c r="F576" s="8">
        <v>398</v>
      </c>
      <c r="G576" s="8">
        <v>2</v>
      </c>
      <c r="H576" s="8">
        <v>2</v>
      </c>
      <c r="I576" s="8">
        <v>1</v>
      </c>
    </row>
    <row r="577" spans="1:9">
      <c r="A577" s="8" t="s">
        <v>5000</v>
      </c>
      <c r="B577" s="8" t="s">
        <v>5836</v>
      </c>
      <c r="C577" s="8" t="s">
        <v>595</v>
      </c>
      <c r="D577" s="8">
        <v>4064</v>
      </c>
      <c r="E577" s="8" t="s">
        <v>5042</v>
      </c>
      <c r="F577" s="8">
        <v>263</v>
      </c>
      <c r="G577" s="8">
        <v>7</v>
      </c>
      <c r="H577" s="8">
        <v>1</v>
      </c>
      <c r="I577" s="8">
        <v>2</v>
      </c>
    </row>
    <row r="578" spans="1:9">
      <c r="A578" s="8" t="s">
        <v>5000</v>
      </c>
      <c r="B578" s="8" t="s">
        <v>5837</v>
      </c>
      <c r="C578" s="8" t="s">
        <v>595</v>
      </c>
      <c r="D578" s="8">
        <v>4064</v>
      </c>
      <c r="E578" s="8" t="s">
        <v>5040</v>
      </c>
      <c r="F578" s="8">
        <v>480</v>
      </c>
      <c r="G578" s="8">
        <v>1</v>
      </c>
      <c r="H578" s="8">
        <v>1</v>
      </c>
      <c r="I578" s="8">
        <v>0</v>
      </c>
    </row>
    <row r="579" spans="1:9">
      <c r="A579" s="8" t="s">
        <v>5000</v>
      </c>
      <c r="B579" s="8" t="s">
        <v>5838</v>
      </c>
      <c r="C579" s="8" t="s">
        <v>595</v>
      </c>
      <c r="D579" s="8">
        <v>4064</v>
      </c>
      <c r="E579" s="8" t="s">
        <v>5040</v>
      </c>
      <c r="F579" s="8">
        <v>170</v>
      </c>
      <c r="G579" s="8">
        <v>1</v>
      </c>
      <c r="H579" s="8">
        <v>3</v>
      </c>
      <c r="I579" s="8">
        <v>2</v>
      </c>
    </row>
    <row r="580" spans="1:9">
      <c r="A580" s="8" t="s">
        <v>5000</v>
      </c>
      <c r="B580" s="8" t="s">
        <v>5839</v>
      </c>
      <c r="C580" s="8" t="s">
        <v>595</v>
      </c>
      <c r="D580" s="8">
        <v>4064</v>
      </c>
      <c r="E580" s="8" t="s">
        <v>5040</v>
      </c>
      <c r="F580" s="8">
        <v>492</v>
      </c>
      <c r="G580" s="8">
        <v>2</v>
      </c>
      <c r="H580" s="8">
        <v>2</v>
      </c>
      <c r="I580" s="8">
        <v>2</v>
      </c>
    </row>
    <row r="581" spans="1:9">
      <c r="A581" s="8" t="s">
        <v>5000</v>
      </c>
      <c r="B581" s="8" t="s">
        <v>5840</v>
      </c>
      <c r="C581" s="8" t="s">
        <v>595</v>
      </c>
      <c r="D581" s="8">
        <v>4064</v>
      </c>
      <c r="E581" s="8" t="s">
        <v>5100</v>
      </c>
      <c r="F581" s="8">
        <v>786</v>
      </c>
      <c r="G581" s="8">
        <v>3</v>
      </c>
      <c r="H581" s="8">
        <v>2</v>
      </c>
      <c r="I581" s="8">
        <v>2</v>
      </c>
    </row>
    <row r="582" spans="1:9">
      <c r="A582" s="8" t="s">
        <v>5000</v>
      </c>
      <c r="B582" s="8" t="s">
        <v>5841</v>
      </c>
      <c r="C582" s="8" t="s">
        <v>595</v>
      </c>
      <c r="D582" s="8">
        <v>4064</v>
      </c>
      <c r="E582" s="8" t="s">
        <v>5040</v>
      </c>
      <c r="F582" s="8">
        <v>381</v>
      </c>
      <c r="G582" s="8">
        <v>2</v>
      </c>
      <c r="H582" s="8">
        <v>1</v>
      </c>
      <c r="I582" s="8">
        <v>0</v>
      </c>
    </row>
    <row r="583" spans="1:9">
      <c r="A583" s="8" t="s">
        <v>5000</v>
      </c>
      <c r="B583" s="8" t="s">
        <v>5842</v>
      </c>
      <c r="C583" s="8" t="s">
        <v>595</v>
      </c>
      <c r="D583" s="8">
        <v>4064</v>
      </c>
      <c r="E583" s="8" t="s">
        <v>5040</v>
      </c>
      <c r="F583" s="8">
        <v>445</v>
      </c>
      <c r="G583" s="8">
        <v>1</v>
      </c>
      <c r="H583" s="8">
        <v>2</v>
      </c>
      <c r="I583" s="8">
        <v>1</v>
      </c>
    </row>
    <row r="584" spans="1:9">
      <c r="A584" s="8" t="s">
        <v>5000</v>
      </c>
      <c r="B584" s="8" t="s">
        <v>5843</v>
      </c>
      <c r="C584" s="8" t="s">
        <v>595</v>
      </c>
      <c r="D584" s="8">
        <v>4064</v>
      </c>
      <c r="E584" s="8" t="s">
        <v>5040</v>
      </c>
      <c r="F584" s="8">
        <v>259</v>
      </c>
      <c r="G584" s="8">
        <v>1</v>
      </c>
      <c r="H584" s="8">
        <v>1</v>
      </c>
      <c r="I584" s="8">
        <v>0</v>
      </c>
    </row>
    <row r="585" spans="1:9">
      <c r="A585" s="8" t="s">
        <v>5000</v>
      </c>
      <c r="B585" s="8" t="s">
        <v>5844</v>
      </c>
      <c r="C585" s="8" t="s">
        <v>595</v>
      </c>
      <c r="D585" s="8">
        <v>4064</v>
      </c>
      <c r="E585" s="8" t="s">
        <v>5052</v>
      </c>
      <c r="F585" s="8">
        <v>487</v>
      </c>
      <c r="G585" s="8">
        <v>3</v>
      </c>
      <c r="H585" s="8">
        <v>2</v>
      </c>
      <c r="I585" s="8">
        <v>1</v>
      </c>
    </row>
    <row r="586" spans="1:9">
      <c r="A586" s="8" t="s">
        <v>5000</v>
      </c>
      <c r="B586" s="8" t="s">
        <v>5845</v>
      </c>
      <c r="C586" s="8" t="s">
        <v>595</v>
      </c>
      <c r="D586" s="8">
        <v>4064</v>
      </c>
      <c r="E586" s="8" t="s">
        <v>5052</v>
      </c>
      <c r="F586" s="8">
        <v>241</v>
      </c>
      <c r="G586" s="8">
        <v>1</v>
      </c>
      <c r="H586" s="8">
        <v>3</v>
      </c>
      <c r="I586" s="8">
        <v>2</v>
      </c>
    </row>
    <row r="587" spans="1:9">
      <c r="A587" s="8" t="s">
        <v>5000</v>
      </c>
      <c r="B587" s="8" t="s">
        <v>5846</v>
      </c>
      <c r="C587" s="8" t="s">
        <v>595</v>
      </c>
      <c r="D587" s="8">
        <v>4064</v>
      </c>
      <c r="E587" s="8" t="s">
        <v>5052</v>
      </c>
      <c r="F587" s="8">
        <v>838</v>
      </c>
      <c r="G587" s="8">
        <v>4</v>
      </c>
      <c r="H587" s="8">
        <v>2</v>
      </c>
      <c r="I587" s="8">
        <v>1</v>
      </c>
    </row>
    <row r="588" spans="1:9">
      <c r="A588" s="8" t="s">
        <v>5000</v>
      </c>
      <c r="B588" s="8" t="s">
        <v>5847</v>
      </c>
      <c r="C588" s="8" t="s">
        <v>595</v>
      </c>
      <c r="D588" s="8">
        <v>4064</v>
      </c>
      <c r="E588" s="8" t="s">
        <v>5052</v>
      </c>
      <c r="F588" s="8">
        <v>191</v>
      </c>
      <c r="G588" s="8">
        <v>1</v>
      </c>
      <c r="H588" s="8">
        <v>1</v>
      </c>
      <c r="I588" s="8">
        <v>2</v>
      </c>
    </row>
    <row r="589" spans="1:9">
      <c r="A589" s="8" t="s">
        <v>5000</v>
      </c>
      <c r="B589" s="8" t="s">
        <v>5848</v>
      </c>
      <c r="C589" s="8" t="s">
        <v>595</v>
      </c>
      <c r="D589" s="8">
        <v>4064</v>
      </c>
      <c r="E589" s="8" t="s">
        <v>5052</v>
      </c>
      <c r="F589" s="8">
        <v>672</v>
      </c>
      <c r="G589" s="8">
        <v>3</v>
      </c>
      <c r="H589" s="8">
        <v>1</v>
      </c>
      <c r="I589" s="8">
        <v>0</v>
      </c>
    </row>
    <row r="590" spans="1:9">
      <c r="A590" s="8" t="s">
        <v>5000</v>
      </c>
      <c r="B590" s="8" t="s">
        <v>5849</v>
      </c>
      <c r="C590" s="8" t="s">
        <v>595</v>
      </c>
      <c r="D590" s="8">
        <v>4064</v>
      </c>
      <c r="E590" s="8" t="s">
        <v>5040</v>
      </c>
      <c r="F590" s="8">
        <v>456</v>
      </c>
      <c r="G590" s="8">
        <v>3</v>
      </c>
      <c r="H590" s="8">
        <v>1</v>
      </c>
      <c r="I590" s="8">
        <v>1</v>
      </c>
    </row>
    <row r="591" spans="1:9">
      <c r="A591" s="8" t="s">
        <v>5000</v>
      </c>
      <c r="B591" s="8" t="s">
        <v>5850</v>
      </c>
      <c r="C591" s="8" t="s">
        <v>595</v>
      </c>
      <c r="D591" s="8">
        <v>4064</v>
      </c>
      <c r="E591" s="8" t="s">
        <v>5040</v>
      </c>
      <c r="F591" s="8">
        <v>255</v>
      </c>
      <c r="G591" s="8">
        <v>2</v>
      </c>
      <c r="H591" s="8">
        <v>3</v>
      </c>
      <c r="I591" s="8">
        <v>1</v>
      </c>
    </row>
    <row r="592" spans="1:9">
      <c r="A592" s="8" t="s">
        <v>4999</v>
      </c>
      <c r="B592" s="8" t="s">
        <v>5851</v>
      </c>
      <c r="C592" s="8" t="s">
        <v>596</v>
      </c>
      <c r="D592" s="8">
        <v>4070</v>
      </c>
      <c r="E592" s="8" t="s">
        <v>5052</v>
      </c>
      <c r="F592" s="8">
        <v>370</v>
      </c>
      <c r="G592" s="8">
        <v>4</v>
      </c>
      <c r="H592" s="8">
        <v>1</v>
      </c>
      <c r="I592" s="8">
        <v>1</v>
      </c>
    </row>
    <row r="593" spans="1:9">
      <c r="A593" s="8" t="s">
        <v>4999</v>
      </c>
      <c r="B593" s="8" t="s">
        <v>5852</v>
      </c>
      <c r="C593" s="8" t="s">
        <v>596</v>
      </c>
      <c r="D593" s="8">
        <v>4070</v>
      </c>
      <c r="E593" s="8" t="s">
        <v>5052</v>
      </c>
      <c r="F593" s="8">
        <v>483</v>
      </c>
      <c r="G593" s="8">
        <v>4</v>
      </c>
      <c r="H593" s="8">
        <v>1</v>
      </c>
      <c r="I593" s="8">
        <v>0</v>
      </c>
    </row>
    <row r="594" spans="1:9">
      <c r="A594" s="8" t="s">
        <v>4999</v>
      </c>
      <c r="B594" s="8" t="s">
        <v>5853</v>
      </c>
      <c r="C594" s="8" t="s">
        <v>596</v>
      </c>
      <c r="D594" s="8">
        <v>4070</v>
      </c>
      <c r="E594" s="8" t="s">
        <v>5052</v>
      </c>
      <c r="F594" s="8">
        <v>448</v>
      </c>
      <c r="G594" s="8">
        <v>4</v>
      </c>
      <c r="H594" s="8">
        <v>1</v>
      </c>
      <c r="I594" s="8">
        <v>2</v>
      </c>
    </row>
    <row r="595" spans="1:9">
      <c r="A595" s="8" t="s">
        <v>4999</v>
      </c>
      <c r="B595" s="8" t="s">
        <v>5854</v>
      </c>
      <c r="C595" s="8" t="s">
        <v>596</v>
      </c>
      <c r="D595" s="8">
        <v>4070</v>
      </c>
      <c r="E595" s="8" t="s">
        <v>5052</v>
      </c>
      <c r="F595" s="8">
        <v>400</v>
      </c>
      <c r="G595" s="8">
        <v>4</v>
      </c>
      <c r="H595" s="8">
        <v>1</v>
      </c>
      <c r="I595" s="8">
        <v>0</v>
      </c>
    </row>
    <row r="596" spans="1:9">
      <c r="A596" s="8" t="s">
        <v>4999</v>
      </c>
      <c r="B596" s="8" t="s">
        <v>5855</v>
      </c>
      <c r="C596" s="8" t="s">
        <v>596</v>
      </c>
      <c r="D596" s="8">
        <v>4070</v>
      </c>
      <c r="E596" s="8" t="s">
        <v>5052</v>
      </c>
      <c r="F596" s="8">
        <v>362</v>
      </c>
      <c r="G596" s="8">
        <v>4</v>
      </c>
      <c r="H596" s="8">
        <v>1</v>
      </c>
      <c r="I596" s="8">
        <v>1</v>
      </c>
    </row>
    <row r="597" spans="1:9">
      <c r="A597" s="8" t="s">
        <v>4999</v>
      </c>
      <c r="B597" s="8" t="s">
        <v>5856</v>
      </c>
      <c r="C597" s="8" t="s">
        <v>596</v>
      </c>
      <c r="D597" s="8">
        <v>4070</v>
      </c>
      <c r="E597" s="8" t="s">
        <v>5100</v>
      </c>
      <c r="F597" s="8">
        <v>328</v>
      </c>
      <c r="G597" s="8">
        <v>3</v>
      </c>
      <c r="H597" s="8">
        <v>1</v>
      </c>
      <c r="I597" s="8">
        <v>2</v>
      </c>
    </row>
    <row r="598" spans="1:9">
      <c r="A598" s="8" t="s">
        <v>4999</v>
      </c>
      <c r="B598" s="8" t="s">
        <v>5857</v>
      </c>
      <c r="C598" s="8" t="s">
        <v>596</v>
      </c>
      <c r="D598" s="8">
        <v>4070</v>
      </c>
      <c r="E598" s="8" t="s">
        <v>5052</v>
      </c>
      <c r="F598" s="8">
        <v>385</v>
      </c>
      <c r="G598" s="8">
        <v>4</v>
      </c>
      <c r="H598" s="8">
        <v>1</v>
      </c>
      <c r="I598" s="8">
        <v>0</v>
      </c>
    </row>
    <row r="599" spans="1:9">
      <c r="A599" s="8" t="s">
        <v>4999</v>
      </c>
      <c r="B599" s="8" t="s">
        <v>5858</v>
      </c>
      <c r="C599" s="8" t="s">
        <v>596</v>
      </c>
      <c r="D599" s="8">
        <v>4070</v>
      </c>
      <c r="E599" s="8" t="s">
        <v>5052</v>
      </c>
      <c r="F599" s="8">
        <v>482</v>
      </c>
      <c r="G599" s="8">
        <v>4</v>
      </c>
      <c r="H599" s="8">
        <v>1</v>
      </c>
      <c r="I599" s="8">
        <v>1</v>
      </c>
    </row>
    <row r="600" spans="1:9">
      <c r="A600" s="8" t="s">
        <v>4999</v>
      </c>
      <c r="B600" s="8" t="s">
        <v>5859</v>
      </c>
      <c r="C600" s="8" t="s">
        <v>596</v>
      </c>
      <c r="D600" s="8">
        <v>4070</v>
      </c>
      <c r="E600" s="8" t="s">
        <v>5052</v>
      </c>
      <c r="F600" s="8">
        <v>476</v>
      </c>
      <c r="G600" s="8">
        <v>4</v>
      </c>
      <c r="H600" s="8">
        <v>1</v>
      </c>
      <c r="I600" s="8">
        <v>1</v>
      </c>
    </row>
    <row r="601" spans="1:9">
      <c r="A601" s="8" t="s">
        <v>4999</v>
      </c>
      <c r="B601" s="8" t="s">
        <v>5860</v>
      </c>
      <c r="C601" s="8" t="s">
        <v>596</v>
      </c>
      <c r="D601" s="8">
        <v>4070</v>
      </c>
      <c r="E601" s="8" t="s">
        <v>5052</v>
      </c>
      <c r="F601" s="8">
        <v>602</v>
      </c>
      <c r="G601" s="8">
        <v>4</v>
      </c>
      <c r="H601" s="8">
        <v>2</v>
      </c>
      <c r="I601" s="8">
        <v>1</v>
      </c>
    </row>
    <row r="602" spans="1:9">
      <c r="A602" s="8" t="s">
        <v>4999</v>
      </c>
      <c r="B602" s="8" t="s">
        <v>5861</v>
      </c>
      <c r="C602" s="8" t="s">
        <v>596</v>
      </c>
      <c r="D602" s="8">
        <v>4070</v>
      </c>
      <c r="E602" s="8" t="s">
        <v>5052</v>
      </c>
      <c r="F602" s="8">
        <v>390</v>
      </c>
      <c r="G602" s="8">
        <v>4</v>
      </c>
      <c r="H602" s="8">
        <v>1</v>
      </c>
      <c r="I602" s="8">
        <v>2</v>
      </c>
    </row>
    <row r="603" spans="1:9">
      <c r="A603" s="8" t="s">
        <v>4999</v>
      </c>
      <c r="B603" s="8" t="s">
        <v>5862</v>
      </c>
      <c r="C603" s="8" t="s">
        <v>596</v>
      </c>
      <c r="D603" s="8">
        <v>4070</v>
      </c>
      <c r="E603" s="8" t="s">
        <v>5052</v>
      </c>
      <c r="F603" s="8">
        <v>375</v>
      </c>
      <c r="G603" s="8">
        <v>0</v>
      </c>
      <c r="H603" s="8">
        <v>3</v>
      </c>
      <c r="I603" s="8">
        <v>1</v>
      </c>
    </row>
    <row r="604" spans="1:9">
      <c r="A604" s="8" t="s">
        <v>4999</v>
      </c>
      <c r="B604" s="8" t="s">
        <v>5863</v>
      </c>
      <c r="C604" s="8" t="s">
        <v>596</v>
      </c>
      <c r="D604" s="8">
        <v>4070</v>
      </c>
      <c r="E604" s="8" t="s">
        <v>5040</v>
      </c>
      <c r="F604" s="8">
        <v>339</v>
      </c>
      <c r="G604" s="8">
        <v>0</v>
      </c>
      <c r="H604" s="8">
        <v>1</v>
      </c>
      <c r="I604" s="8">
        <v>2</v>
      </c>
    </row>
    <row r="605" spans="1:9">
      <c r="A605" s="8" t="s">
        <v>4999</v>
      </c>
      <c r="B605" s="8" t="s">
        <v>5864</v>
      </c>
      <c r="C605" s="8" t="s">
        <v>596</v>
      </c>
      <c r="D605" s="8">
        <v>4070</v>
      </c>
      <c r="E605" s="8" t="s">
        <v>5052</v>
      </c>
      <c r="F605" s="8">
        <v>520</v>
      </c>
      <c r="G605" s="8">
        <v>4</v>
      </c>
      <c r="H605" s="8">
        <v>1</v>
      </c>
      <c r="I605" s="8">
        <v>2</v>
      </c>
    </row>
    <row r="606" spans="1:9">
      <c r="A606" s="8" t="s">
        <v>4999</v>
      </c>
      <c r="B606" s="8" t="s">
        <v>5865</v>
      </c>
      <c r="C606" s="8" t="s">
        <v>596</v>
      </c>
      <c r="D606" s="8">
        <v>4070</v>
      </c>
      <c r="E606" s="8" t="s">
        <v>5052</v>
      </c>
      <c r="F606" s="8">
        <v>628</v>
      </c>
      <c r="G606" s="8">
        <v>4</v>
      </c>
      <c r="H606" s="8">
        <v>2</v>
      </c>
      <c r="I606" s="8">
        <v>0</v>
      </c>
    </row>
    <row r="607" spans="1:9">
      <c r="A607" s="8" t="s">
        <v>4999</v>
      </c>
      <c r="B607" s="8" t="s">
        <v>5866</v>
      </c>
      <c r="C607" s="8" t="s">
        <v>596</v>
      </c>
      <c r="D607" s="8">
        <v>4070</v>
      </c>
      <c r="E607" s="8" t="s">
        <v>5052</v>
      </c>
      <c r="F607" s="8">
        <v>367</v>
      </c>
      <c r="G607" s="8">
        <v>4</v>
      </c>
      <c r="H607" s="8">
        <v>1</v>
      </c>
      <c r="I607" s="8">
        <v>2</v>
      </c>
    </row>
    <row r="608" spans="1:9">
      <c r="A608" s="8" t="s">
        <v>4999</v>
      </c>
      <c r="B608" s="8" t="s">
        <v>5867</v>
      </c>
      <c r="C608" s="8" t="s">
        <v>596</v>
      </c>
      <c r="D608" s="8">
        <v>4070</v>
      </c>
      <c r="E608" s="8" t="s">
        <v>5052</v>
      </c>
      <c r="F608" s="8">
        <v>489</v>
      </c>
      <c r="G608" s="8">
        <v>4</v>
      </c>
      <c r="H608" s="8">
        <v>1</v>
      </c>
      <c r="I608" s="8">
        <v>0</v>
      </c>
    </row>
    <row r="609" spans="1:9">
      <c r="A609" s="8" t="s">
        <v>4999</v>
      </c>
      <c r="B609" s="8" t="s">
        <v>5868</v>
      </c>
      <c r="C609" s="8" t="s">
        <v>597</v>
      </c>
      <c r="D609" s="8">
        <v>4306</v>
      </c>
      <c r="E609" s="8" t="s">
        <v>5052</v>
      </c>
      <c r="F609" s="8">
        <v>489</v>
      </c>
      <c r="G609" s="8">
        <v>4</v>
      </c>
      <c r="H609" s="8">
        <v>1</v>
      </c>
      <c r="I609" s="8">
        <v>1</v>
      </c>
    </row>
    <row r="610" spans="1:9">
      <c r="A610" s="8" t="s">
        <v>4999</v>
      </c>
      <c r="B610" s="8" t="s">
        <v>5869</v>
      </c>
      <c r="C610" s="8" t="s">
        <v>597</v>
      </c>
      <c r="D610" s="8">
        <v>4306</v>
      </c>
      <c r="E610" s="8" t="s">
        <v>5052</v>
      </c>
      <c r="F610" s="8">
        <v>460</v>
      </c>
      <c r="G610" s="8">
        <v>4</v>
      </c>
      <c r="H610" s="8">
        <v>1</v>
      </c>
      <c r="I610" s="8">
        <v>1</v>
      </c>
    </row>
    <row r="611" spans="1:9">
      <c r="A611" s="8" t="s">
        <v>5006</v>
      </c>
      <c r="B611" s="8" t="s">
        <v>5870</v>
      </c>
      <c r="C611" s="8" t="s">
        <v>598</v>
      </c>
      <c r="D611" s="8">
        <v>4074</v>
      </c>
      <c r="E611" s="8" t="s">
        <v>5100</v>
      </c>
      <c r="F611" s="8">
        <v>393</v>
      </c>
      <c r="G611" s="8">
        <v>3</v>
      </c>
      <c r="H611" s="8">
        <v>1</v>
      </c>
      <c r="I611" s="8">
        <v>1</v>
      </c>
    </row>
    <row r="612" spans="1:9">
      <c r="A612" s="8" t="s">
        <v>5006</v>
      </c>
      <c r="B612" s="8" t="s">
        <v>5871</v>
      </c>
      <c r="C612" s="8" t="s">
        <v>598</v>
      </c>
      <c r="D612" s="8">
        <v>4074</v>
      </c>
      <c r="E612" s="8" t="s">
        <v>5100</v>
      </c>
      <c r="F612" s="8">
        <v>712</v>
      </c>
      <c r="G612" s="8">
        <v>3</v>
      </c>
      <c r="H612" s="8">
        <v>1</v>
      </c>
      <c r="I612" s="8">
        <v>1</v>
      </c>
    </row>
    <row r="613" spans="1:9">
      <c r="A613" s="8" t="s">
        <v>5006</v>
      </c>
      <c r="B613" s="8" t="s">
        <v>5872</v>
      </c>
      <c r="C613" s="8" t="s">
        <v>598</v>
      </c>
      <c r="D613" s="8">
        <v>4074</v>
      </c>
      <c r="E613" s="8" t="s">
        <v>5052</v>
      </c>
      <c r="F613" s="8">
        <v>632</v>
      </c>
      <c r="G613" s="8">
        <v>4</v>
      </c>
      <c r="H613" s="8">
        <v>1</v>
      </c>
      <c r="I613" s="8">
        <v>1</v>
      </c>
    </row>
    <row r="614" spans="1:9">
      <c r="A614" s="8" t="s">
        <v>5006</v>
      </c>
      <c r="B614" s="8" t="s">
        <v>5873</v>
      </c>
      <c r="C614" s="8" t="s">
        <v>598</v>
      </c>
      <c r="D614" s="8">
        <v>4074</v>
      </c>
      <c r="E614" s="8" t="s">
        <v>5100</v>
      </c>
      <c r="F614" s="8">
        <v>766</v>
      </c>
      <c r="G614" s="8">
        <v>4</v>
      </c>
      <c r="H614" s="8">
        <v>1</v>
      </c>
      <c r="I614" s="8">
        <v>1</v>
      </c>
    </row>
    <row r="615" spans="1:9">
      <c r="A615" s="8" t="s">
        <v>5006</v>
      </c>
      <c r="B615" s="8" t="s">
        <v>5874</v>
      </c>
      <c r="C615" s="8" t="s">
        <v>598</v>
      </c>
      <c r="D615" s="8">
        <v>4074</v>
      </c>
      <c r="E615" s="8" t="s">
        <v>5052</v>
      </c>
      <c r="F615" s="8">
        <v>692</v>
      </c>
      <c r="G615" s="8">
        <v>5</v>
      </c>
      <c r="H615" s="8">
        <v>2</v>
      </c>
      <c r="I615" s="8">
        <v>1</v>
      </c>
    </row>
    <row r="616" spans="1:9">
      <c r="A616" s="8" t="s">
        <v>5017</v>
      </c>
      <c r="B616" s="8" t="s">
        <v>5875</v>
      </c>
      <c r="C616" s="8" t="s">
        <v>599</v>
      </c>
      <c r="D616" s="8">
        <v>4075</v>
      </c>
      <c r="E616" s="8" t="s">
        <v>5100</v>
      </c>
      <c r="F616" s="8">
        <v>481</v>
      </c>
      <c r="G616" s="8">
        <v>3</v>
      </c>
      <c r="H616" s="8">
        <v>1</v>
      </c>
      <c r="I616" s="8">
        <v>2</v>
      </c>
    </row>
    <row r="617" spans="1:9">
      <c r="A617" s="8" t="s">
        <v>5017</v>
      </c>
      <c r="B617" s="8" t="s">
        <v>5876</v>
      </c>
      <c r="C617" s="8" t="s">
        <v>599</v>
      </c>
      <c r="D617" s="8">
        <v>4075</v>
      </c>
      <c r="E617" s="8" t="s">
        <v>5052</v>
      </c>
      <c r="F617" s="8">
        <v>165</v>
      </c>
      <c r="G617" s="8">
        <v>1</v>
      </c>
      <c r="H617" s="8">
        <v>2</v>
      </c>
      <c r="I617" s="8">
        <v>2</v>
      </c>
    </row>
    <row r="618" spans="1:9">
      <c r="A618" s="8" t="s">
        <v>5017</v>
      </c>
      <c r="B618" s="8" t="s">
        <v>5877</v>
      </c>
      <c r="C618" s="8" t="s">
        <v>599</v>
      </c>
      <c r="D618" s="8">
        <v>4075</v>
      </c>
      <c r="E618" s="8" t="s">
        <v>5878</v>
      </c>
      <c r="F618" s="8">
        <v>341</v>
      </c>
      <c r="G618" s="8">
        <v>3</v>
      </c>
      <c r="H618" s="8">
        <v>1</v>
      </c>
      <c r="I618" s="8">
        <v>1</v>
      </c>
    </row>
    <row r="619" spans="1:9">
      <c r="A619" s="8" t="s">
        <v>5017</v>
      </c>
      <c r="B619" s="8" t="s">
        <v>5879</v>
      </c>
      <c r="C619" s="8" t="s">
        <v>599</v>
      </c>
      <c r="D619" s="8">
        <v>4075</v>
      </c>
      <c r="E619" s="8" t="s">
        <v>5052</v>
      </c>
      <c r="F619" s="8">
        <v>492</v>
      </c>
      <c r="G619" s="8">
        <v>3</v>
      </c>
      <c r="H619" s="8">
        <v>2</v>
      </c>
      <c r="I619" s="8">
        <v>2</v>
      </c>
    </row>
    <row r="620" spans="1:9">
      <c r="A620" s="8" t="s">
        <v>5017</v>
      </c>
      <c r="B620" s="8" t="s">
        <v>5880</v>
      </c>
      <c r="C620" s="8" t="s">
        <v>599</v>
      </c>
      <c r="D620" s="8">
        <v>4075</v>
      </c>
      <c r="E620" s="8" t="s">
        <v>5100</v>
      </c>
      <c r="F620" s="8">
        <v>366</v>
      </c>
      <c r="G620" s="8">
        <v>3</v>
      </c>
      <c r="H620" s="8">
        <v>1</v>
      </c>
      <c r="I620" s="8">
        <v>0</v>
      </c>
    </row>
    <row r="621" spans="1:9">
      <c r="A621" s="8" t="s">
        <v>5017</v>
      </c>
      <c r="B621" s="8" t="s">
        <v>5881</v>
      </c>
      <c r="C621" s="8" t="s">
        <v>599</v>
      </c>
      <c r="D621" s="8">
        <v>4075</v>
      </c>
      <c r="E621" s="8" t="s">
        <v>5100</v>
      </c>
      <c r="F621" s="8">
        <v>467</v>
      </c>
      <c r="G621" s="8">
        <v>3</v>
      </c>
      <c r="H621" s="8">
        <v>1</v>
      </c>
      <c r="I621" s="8">
        <v>2</v>
      </c>
    </row>
    <row r="622" spans="1:9">
      <c r="A622" s="8" t="s">
        <v>5017</v>
      </c>
      <c r="B622" s="8" t="s">
        <v>5882</v>
      </c>
      <c r="C622" s="8" t="s">
        <v>599</v>
      </c>
      <c r="D622" s="8">
        <v>4075</v>
      </c>
      <c r="E622" s="8" t="s">
        <v>5100</v>
      </c>
      <c r="F622" s="8">
        <v>351</v>
      </c>
      <c r="G622" s="8">
        <v>3</v>
      </c>
      <c r="H622" s="8">
        <v>1</v>
      </c>
      <c r="I622" s="8">
        <v>1</v>
      </c>
    </row>
    <row r="623" spans="1:9">
      <c r="A623" s="8" t="s">
        <v>5017</v>
      </c>
      <c r="B623" s="8" t="s">
        <v>5883</v>
      </c>
      <c r="C623" s="8" t="s">
        <v>599</v>
      </c>
      <c r="D623" s="8">
        <v>4075</v>
      </c>
      <c r="E623" s="8" t="s">
        <v>5100</v>
      </c>
      <c r="F623" s="8">
        <v>380</v>
      </c>
      <c r="G623" s="8">
        <v>3</v>
      </c>
      <c r="H623" s="8">
        <v>2</v>
      </c>
      <c r="I623" s="8">
        <v>1</v>
      </c>
    </row>
    <row r="624" spans="1:9">
      <c r="A624" s="8" t="s">
        <v>5017</v>
      </c>
      <c r="B624" s="8" t="s">
        <v>5884</v>
      </c>
      <c r="C624" s="8" t="s">
        <v>599</v>
      </c>
      <c r="D624" s="8">
        <v>4075</v>
      </c>
      <c r="E624" s="8" t="s">
        <v>5100</v>
      </c>
      <c r="F624" s="8">
        <v>344</v>
      </c>
      <c r="G624" s="8">
        <v>3</v>
      </c>
      <c r="H624" s="8">
        <v>1</v>
      </c>
      <c r="I624" s="8">
        <v>2</v>
      </c>
    </row>
    <row r="625" spans="1:9">
      <c r="A625" s="8" t="s">
        <v>5017</v>
      </c>
      <c r="B625" s="8" t="s">
        <v>5885</v>
      </c>
      <c r="C625" s="8" t="s">
        <v>599</v>
      </c>
      <c r="D625" s="8">
        <v>4075</v>
      </c>
      <c r="E625" s="8" t="s">
        <v>5100</v>
      </c>
      <c r="F625" s="8">
        <v>382</v>
      </c>
      <c r="G625" s="8">
        <v>3</v>
      </c>
      <c r="H625" s="8">
        <v>1</v>
      </c>
      <c r="I625" s="8">
        <v>1</v>
      </c>
    </row>
    <row r="626" spans="1:9">
      <c r="A626" s="8" t="s">
        <v>5017</v>
      </c>
      <c r="B626" s="8" t="s">
        <v>5886</v>
      </c>
      <c r="C626" s="8" t="s">
        <v>599</v>
      </c>
      <c r="D626" s="8">
        <v>4075</v>
      </c>
      <c r="E626" s="8" t="s">
        <v>5100</v>
      </c>
      <c r="F626" s="8">
        <v>179</v>
      </c>
      <c r="G626" s="8">
        <v>1</v>
      </c>
      <c r="H626" s="8">
        <v>1</v>
      </c>
      <c r="I626" s="8">
        <v>2</v>
      </c>
    </row>
    <row r="627" spans="1:9">
      <c r="A627" s="8" t="s">
        <v>5017</v>
      </c>
      <c r="B627" s="8" t="s">
        <v>5887</v>
      </c>
      <c r="C627" s="8" t="s">
        <v>599</v>
      </c>
      <c r="D627" s="8">
        <v>4075</v>
      </c>
      <c r="E627" s="8" t="s">
        <v>5040</v>
      </c>
      <c r="F627" s="8">
        <v>247</v>
      </c>
      <c r="G627" s="8">
        <v>1</v>
      </c>
      <c r="H627" s="8">
        <v>1</v>
      </c>
      <c r="I627" s="8">
        <v>0</v>
      </c>
    </row>
    <row r="628" spans="1:9">
      <c r="A628" s="8" t="s">
        <v>5017</v>
      </c>
      <c r="B628" s="8" t="s">
        <v>5888</v>
      </c>
      <c r="C628" s="8" t="s">
        <v>599</v>
      </c>
      <c r="D628" s="8">
        <v>4075</v>
      </c>
      <c r="E628" s="8" t="s">
        <v>5040</v>
      </c>
      <c r="F628" s="8">
        <v>307</v>
      </c>
      <c r="G628" s="8">
        <v>2</v>
      </c>
      <c r="H628" s="8">
        <v>3</v>
      </c>
      <c r="I628" s="8">
        <v>1</v>
      </c>
    </row>
    <row r="629" spans="1:9">
      <c r="A629" s="8" t="s">
        <v>5017</v>
      </c>
      <c r="B629" s="8" t="s">
        <v>5889</v>
      </c>
      <c r="C629" s="8" t="s">
        <v>599</v>
      </c>
      <c r="D629" s="8">
        <v>4075</v>
      </c>
      <c r="E629" s="8" t="s">
        <v>5040</v>
      </c>
      <c r="F629" s="8">
        <v>263</v>
      </c>
      <c r="G629" s="8">
        <v>2</v>
      </c>
      <c r="H629" s="8">
        <v>1</v>
      </c>
      <c r="I629" s="8">
        <v>2</v>
      </c>
    </row>
    <row r="630" spans="1:9">
      <c r="A630" s="8" t="s">
        <v>5017</v>
      </c>
      <c r="B630" s="8" t="s">
        <v>5890</v>
      </c>
      <c r="C630" s="8" t="s">
        <v>599</v>
      </c>
      <c r="D630" s="8">
        <v>4075</v>
      </c>
      <c r="E630" s="8" t="s">
        <v>5100</v>
      </c>
      <c r="F630" s="8">
        <v>343</v>
      </c>
      <c r="G630" s="8">
        <v>3</v>
      </c>
      <c r="H630" s="8">
        <v>2</v>
      </c>
      <c r="I630" s="8">
        <v>2</v>
      </c>
    </row>
    <row r="631" spans="1:9">
      <c r="A631" s="8" t="s">
        <v>5017</v>
      </c>
      <c r="B631" s="8" t="s">
        <v>5891</v>
      </c>
      <c r="C631" s="8" t="s">
        <v>599</v>
      </c>
      <c r="D631" s="8">
        <v>4075</v>
      </c>
      <c r="E631" s="8" t="s">
        <v>5052</v>
      </c>
      <c r="F631" s="8">
        <v>284</v>
      </c>
      <c r="G631" s="8">
        <v>2</v>
      </c>
      <c r="H631" s="8">
        <v>2</v>
      </c>
      <c r="I631" s="8">
        <v>2</v>
      </c>
    </row>
    <row r="632" spans="1:9">
      <c r="A632" s="8" t="s">
        <v>5017</v>
      </c>
      <c r="B632" s="8" t="s">
        <v>5892</v>
      </c>
      <c r="C632" s="8" t="s">
        <v>599</v>
      </c>
      <c r="D632" s="8">
        <v>4075</v>
      </c>
      <c r="E632" s="8" t="s">
        <v>5040</v>
      </c>
      <c r="F632" s="8">
        <v>241</v>
      </c>
      <c r="G632" s="8">
        <v>1</v>
      </c>
      <c r="H632" s="8">
        <v>3</v>
      </c>
      <c r="I632" s="8">
        <v>2</v>
      </c>
    </row>
    <row r="633" spans="1:9">
      <c r="A633" s="8" t="s">
        <v>5017</v>
      </c>
      <c r="B633" s="8" t="s">
        <v>5893</v>
      </c>
      <c r="C633" s="8" t="s">
        <v>599</v>
      </c>
      <c r="D633" s="8">
        <v>4075</v>
      </c>
      <c r="E633" s="8" t="s">
        <v>5052</v>
      </c>
      <c r="F633" s="8">
        <v>627</v>
      </c>
      <c r="G633" s="8">
        <v>4</v>
      </c>
      <c r="H633" s="8">
        <v>1</v>
      </c>
      <c r="I633" s="8">
        <v>0</v>
      </c>
    </row>
    <row r="634" spans="1:9">
      <c r="A634" s="8" t="s">
        <v>5017</v>
      </c>
      <c r="B634" s="8" t="s">
        <v>5894</v>
      </c>
      <c r="C634" s="8" t="s">
        <v>599</v>
      </c>
      <c r="D634" s="8">
        <v>4075</v>
      </c>
      <c r="E634" s="8" t="s">
        <v>5052</v>
      </c>
      <c r="F634" s="8">
        <v>470</v>
      </c>
      <c r="G634" s="8">
        <v>3</v>
      </c>
      <c r="H634" s="8">
        <v>1</v>
      </c>
      <c r="I634" s="8">
        <v>0</v>
      </c>
    </row>
    <row r="635" spans="1:9">
      <c r="A635" s="8" t="s">
        <v>5017</v>
      </c>
      <c r="B635" s="8" t="s">
        <v>5895</v>
      </c>
      <c r="C635" s="8" t="s">
        <v>599</v>
      </c>
      <c r="D635" s="8">
        <v>4075</v>
      </c>
      <c r="E635" s="8" t="s">
        <v>5052</v>
      </c>
      <c r="F635" s="8">
        <v>617</v>
      </c>
      <c r="G635" s="8">
        <v>4</v>
      </c>
      <c r="H635" s="8">
        <v>2</v>
      </c>
      <c r="I635" s="8">
        <v>2</v>
      </c>
    </row>
    <row r="636" spans="1:9">
      <c r="A636" s="8" t="s">
        <v>5017</v>
      </c>
      <c r="B636" s="8" t="s">
        <v>5896</v>
      </c>
      <c r="C636" s="8" t="s">
        <v>599</v>
      </c>
      <c r="D636" s="8">
        <v>4075</v>
      </c>
      <c r="E636" s="8" t="s">
        <v>5052</v>
      </c>
      <c r="F636" s="8">
        <v>237</v>
      </c>
      <c r="G636" s="8">
        <v>3</v>
      </c>
      <c r="H636" s="8">
        <v>2</v>
      </c>
      <c r="I636" s="8">
        <v>1</v>
      </c>
    </row>
    <row r="637" spans="1:9">
      <c r="A637" s="8" t="s">
        <v>5017</v>
      </c>
      <c r="B637" s="8" t="s">
        <v>5897</v>
      </c>
      <c r="C637" s="8" t="s">
        <v>599</v>
      </c>
      <c r="D637" s="8">
        <v>4075</v>
      </c>
      <c r="E637" s="8" t="s">
        <v>5100</v>
      </c>
      <c r="F637" s="8">
        <v>332</v>
      </c>
      <c r="G637" s="8">
        <v>3</v>
      </c>
      <c r="H637" s="8">
        <v>1</v>
      </c>
      <c r="I637" s="8">
        <v>0</v>
      </c>
    </row>
    <row r="638" spans="1:9">
      <c r="A638" s="8" t="s">
        <v>5017</v>
      </c>
      <c r="B638" s="8" t="s">
        <v>5898</v>
      </c>
      <c r="C638" s="8" t="s">
        <v>599</v>
      </c>
      <c r="D638" s="8">
        <v>4075</v>
      </c>
      <c r="E638" s="8" t="s">
        <v>5052</v>
      </c>
      <c r="F638" s="8">
        <v>417</v>
      </c>
      <c r="G638" s="8">
        <v>4</v>
      </c>
      <c r="H638" s="8">
        <v>1</v>
      </c>
      <c r="I638" s="8">
        <v>2</v>
      </c>
    </row>
    <row r="639" spans="1:9">
      <c r="A639" s="8" t="s">
        <v>5017</v>
      </c>
      <c r="B639" s="8" t="s">
        <v>5899</v>
      </c>
      <c r="C639" s="8" t="s">
        <v>599</v>
      </c>
      <c r="D639" s="8">
        <v>4075</v>
      </c>
      <c r="E639" s="8" t="s">
        <v>5052</v>
      </c>
      <c r="F639" s="8">
        <v>509</v>
      </c>
      <c r="G639" s="8">
        <v>4</v>
      </c>
      <c r="H639" s="8">
        <v>1</v>
      </c>
      <c r="I639" s="8">
        <v>2</v>
      </c>
    </row>
    <row r="640" spans="1:9">
      <c r="A640" s="8" t="s">
        <v>5017</v>
      </c>
      <c r="B640" s="8" t="s">
        <v>5900</v>
      </c>
      <c r="C640" s="8" t="s">
        <v>599</v>
      </c>
      <c r="D640" s="8">
        <v>4075</v>
      </c>
      <c r="E640" s="8" t="s">
        <v>5052</v>
      </c>
      <c r="F640" s="8">
        <v>363</v>
      </c>
      <c r="G640" s="8">
        <v>3</v>
      </c>
      <c r="H640" s="8">
        <v>1</v>
      </c>
      <c r="I640" s="8">
        <v>0</v>
      </c>
    </row>
    <row r="641" spans="1:9">
      <c r="A641" s="8" t="s">
        <v>5017</v>
      </c>
      <c r="B641" s="8" t="s">
        <v>5901</v>
      </c>
      <c r="C641" s="8" t="s">
        <v>599</v>
      </c>
      <c r="D641" s="8">
        <v>4075</v>
      </c>
      <c r="E641" s="8" t="s">
        <v>5052</v>
      </c>
      <c r="F641" s="8">
        <v>345</v>
      </c>
      <c r="G641" s="8">
        <v>3</v>
      </c>
      <c r="H641" s="8">
        <v>1</v>
      </c>
      <c r="I641" s="8">
        <v>0</v>
      </c>
    </row>
    <row r="642" spans="1:9">
      <c r="A642" s="8" t="s">
        <v>5017</v>
      </c>
      <c r="B642" s="8" t="s">
        <v>5902</v>
      </c>
      <c r="C642" s="8" t="s">
        <v>599</v>
      </c>
      <c r="D642" s="8">
        <v>4075</v>
      </c>
      <c r="E642" s="8" t="s">
        <v>5052</v>
      </c>
      <c r="F642" s="8">
        <v>346</v>
      </c>
      <c r="G642" s="8">
        <v>2</v>
      </c>
      <c r="H642" s="8">
        <v>1</v>
      </c>
      <c r="I642" s="8">
        <v>1</v>
      </c>
    </row>
    <row r="643" spans="1:9">
      <c r="A643" s="8" t="s">
        <v>5017</v>
      </c>
      <c r="B643" s="8" t="s">
        <v>5903</v>
      </c>
      <c r="C643" s="8" t="s">
        <v>599</v>
      </c>
      <c r="D643" s="8">
        <v>4075</v>
      </c>
      <c r="E643" s="8" t="s">
        <v>5052</v>
      </c>
      <c r="F643" s="8">
        <v>360</v>
      </c>
      <c r="G643" s="8">
        <v>0</v>
      </c>
      <c r="H643" s="8">
        <v>1</v>
      </c>
      <c r="I643" s="8">
        <v>0</v>
      </c>
    </row>
    <row r="644" spans="1:9">
      <c r="A644" s="8" t="s">
        <v>5017</v>
      </c>
      <c r="B644" s="8" t="s">
        <v>5904</v>
      </c>
      <c r="C644" s="8" t="s">
        <v>599</v>
      </c>
      <c r="D644" s="8">
        <v>4075</v>
      </c>
      <c r="E644" s="8" t="s">
        <v>5052</v>
      </c>
      <c r="F644" s="8">
        <v>494</v>
      </c>
      <c r="G644" s="8">
        <v>3</v>
      </c>
      <c r="H644" s="8">
        <v>1</v>
      </c>
      <c r="I644" s="8">
        <v>1</v>
      </c>
    </row>
    <row r="645" spans="1:9">
      <c r="A645" s="8" t="s">
        <v>5017</v>
      </c>
      <c r="B645" s="8" t="s">
        <v>5905</v>
      </c>
      <c r="C645" s="8" t="s">
        <v>599</v>
      </c>
      <c r="D645" s="8">
        <v>4075</v>
      </c>
      <c r="E645" s="8" t="s">
        <v>5052</v>
      </c>
      <c r="F645" s="8">
        <v>443</v>
      </c>
      <c r="G645" s="8">
        <v>2</v>
      </c>
      <c r="H645" s="8">
        <v>2</v>
      </c>
      <c r="I645" s="8">
        <v>2</v>
      </c>
    </row>
    <row r="646" spans="1:9">
      <c r="A646" s="8" t="s">
        <v>5017</v>
      </c>
      <c r="B646" s="8" t="s">
        <v>5906</v>
      </c>
      <c r="C646" s="8" t="s">
        <v>599</v>
      </c>
      <c r="D646" s="8">
        <v>4075</v>
      </c>
      <c r="E646" s="8" t="s">
        <v>5100</v>
      </c>
      <c r="F646" s="8">
        <v>428</v>
      </c>
      <c r="G646" s="8">
        <v>3</v>
      </c>
      <c r="H646" s="8">
        <v>1</v>
      </c>
      <c r="I646" s="8">
        <v>0</v>
      </c>
    </row>
    <row r="647" spans="1:9">
      <c r="A647" s="8" t="s">
        <v>5017</v>
      </c>
      <c r="B647" s="8" t="s">
        <v>5907</v>
      </c>
      <c r="C647" s="8" t="s">
        <v>599</v>
      </c>
      <c r="D647" s="8">
        <v>4075</v>
      </c>
      <c r="E647" s="8" t="s">
        <v>5052</v>
      </c>
      <c r="F647" s="8">
        <v>333</v>
      </c>
      <c r="G647" s="8">
        <v>0</v>
      </c>
      <c r="H647" s="8">
        <v>3</v>
      </c>
      <c r="I647" s="8">
        <v>0</v>
      </c>
    </row>
    <row r="648" spans="1:9">
      <c r="A648" s="8" t="s">
        <v>5017</v>
      </c>
      <c r="B648" s="8" t="s">
        <v>5908</v>
      </c>
      <c r="C648" s="8" t="s">
        <v>599</v>
      </c>
      <c r="D648" s="8">
        <v>4075</v>
      </c>
      <c r="E648" s="8" t="s">
        <v>5052</v>
      </c>
      <c r="F648" s="8">
        <v>598</v>
      </c>
      <c r="G648" s="8">
        <v>4</v>
      </c>
      <c r="H648" s="8">
        <v>1</v>
      </c>
      <c r="I648" s="8">
        <v>1</v>
      </c>
    </row>
    <row r="649" spans="1:9">
      <c r="A649" s="8" t="s">
        <v>5017</v>
      </c>
      <c r="B649" s="8" t="s">
        <v>5909</v>
      </c>
      <c r="C649" s="8" t="s">
        <v>599</v>
      </c>
      <c r="D649" s="8">
        <v>4075</v>
      </c>
      <c r="E649" s="8" t="s">
        <v>5052</v>
      </c>
      <c r="F649" s="8">
        <v>313</v>
      </c>
      <c r="G649" s="8">
        <v>2</v>
      </c>
      <c r="H649" s="8">
        <v>2</v>
      </c>
      <c r="I649" s="8">
        <v>0</v>
      </c>
    </row>
    <row r="650" spans="1:9">
      <c r="A650" s="8" t="s">
        <v>5017</v>
      </c>
      <c r="B650" s="8" t="s">
        <v>5910</v>
      </c>
      <c r="C650" s="8" t="s">
        <v>599</v>
      </c>
      <c r="D650" s="8">
        <v>4075</v>
      </c>
      <c r="E650" s="8" t="s">
        <v>5052</v>
      </c>
      <c r="F650" s="8">
        <v>473</v>
      </c>
      <c r="G650" s="8">
        <v>4</v>
      </c>
      <c r="H650" s="8">
        <v>1</v>
      </c>
      <c r="I650" s="8">
        <v>2</v>
      </c>
    </row>
    <row r="651" spans="1:9">
      <c r="A651" s="8" t="s">
        <v>5017</v>
      </c>
      <c r="B651" s="8" t="s">
        <v>5911</v>
      </c>
      <c r="C651" s="8" t="s">
        <v>599</v>
      </c>
      <c r="D651" s="8">
        <v>4075</v>
      </c>
      <c r="E651" s="8" t="s">
        <v>5052</v>
      </c>
      <c r="F651" s="8">
        <v>424</v>
      </c>
      <c r="G651" s="8">
        <v>3</v>
      </c>
      <c r="H651" s="8">
        <v>1</v>
      </c>
      <c r="I651" s="8">
        <v>1</v>
      </c>
    </row>
    <row r="652" spans="1:9">
      <c r="A652" s="8" t="s">
        <v>5017</v>
      </c>
      <c r="B652" s="8" t="s">
        <v>5912</v>
      </c>
      <c r="C652" s="8" t="s">
        <v>599</v>
      </c>
      <c r="D652" s="8">
        <v>4075</v>
      </c>
      <c r="E652" s="8" t="s">
        <v>5052</v>
      </c>
      <c r="F652" s="8">
        <v>414</v>
      </c>
      <c r="G652" s="8">
        <v>0</v>
      </c>
      <c r="H652" s="8">
        <v>2</v>
      </c>
      <c r="I652" s="8">
        <v>1</v>
      </c>
    </row>
    <row r="653" spans="1:9">
      <c r="A653" s="8" t="s">
        <v>5017</v>
      </c>
      <c r="B653" s="8" t="s">
        <v>5913</v>
      </c>
      <c r="C653" s="8" t="s">
        <v>599</v>
      </c>
      <c r="D653" s="8">
        <v>4075</v>
      </c>
      <c r="E653" s="8" t="s">
        <v>5052</v>
      </c>
      <c r="F653" s="8">
        <v>886</v>
      </c>
      <c r="G653" s="8">
        <v>5</v>
      </c>
      <c r="H653" s="8">
        <v>1</v>
      </c>
      <c r="I653" s="8">
        <v>1</v>
      </c>
    </row>
    <row r="654" spans="1:9">
      <c r="A654" s="8" t="s">
        <v>5017</v>
      </c>
      <c r="B654" s="8" t="s">
        <v>5914</v>
      </c>
      <c r="C654" s="8" t="s">
        <v>599</v>
      </c>
      <c r="D654" s="8">
        <v>4075</v>
      </c>
      <c r="E654" s="8" t="s">
        <v>5052</v>
      </c>
      <c r="F654" s="8">
        <v>550</v>
      </c>
      <c r="G654" s="8">
        <v>3</v>
      </c>
      <c r="H654" s="8">
        <v>1</v>
      </c>
      <c r="I654" s="8">
        <v>1</v>
      </c>
    </row>
    <row r="655" spans="1:9">
      <c r="A655" s="8" t="s">
        <v>5017</v>
      </c>
      <c r="B655" s="8" t="s">
        <v>5915</v>
      </c>
      <c r="C655" s="8" t="s">
        <v>599</v>
      </c>
      <c r="D655" s="8">
        <v>4075</v>
      </c>
      <c r="E655" s="8" t="s">
        <v>5052</v>
      </c>
      <c r="F655" s="8">
        <v>427</v>
      </c>
      <c r="G655" s="8">
        <v>3</v>
      </c>
      <c r="H655" s="8">
        <v>1</v>
      </c>
      <c r="I655" s="8">
        <v>1</v>
      </c>
    </row>
    <row r="656" spans="1:9">
      <c r="A656" s="8" t="s">
        <v>5017</v>
      </c>
      <c r="B656" s="8" t="s">
        <v>5916</v>
      </c>
      <c r="C656" s="8" t="s">
        <v>599</v>
      </c>
      <c r="D656" s="8">
        <v>4075</v>
      </c>
      <c r="E656" s="8" t="s">
        <v>5052</v>
      </c>
      <c r="F656" s="8">
        <v>393</v>
      </c>
      <c r="G656" s="8">
        <v>3</v>
      </c>
      <c r="H656" s="8">
        <v>1</v>
      </c>
      <c r="I656" s="8">
        <v>1</v>
      </c>
    </row>
    <row r="657" spans="1:9">
      <c r="A657" s="8" t="s">
        <v>5017</v>
      </c>
      <c r="B657" s="8" t="s">
        <v>5917</v>
      </c>
      <c r="C657" s="8" t="s">
        <v>599</v>
      </c>
      <c r="D657" s="8">
        <v>4075</v>
      </c>
      <c r="E657" s="8" t="s">
        <v>5052</v>
      </c>
      <c r="F657" s="8">
        <v>420</v>
      </c>
      <c r="G657" s="8">
        <v>3</v>
      </c>
      <c r="H657" s="8">
        <v>1</v>
      </c>
      <c r="I657" s="8">
        <v>2</v>
      </c>
    </row>
    <row r="658" spans="1:9">
      <c r="A658" s="8" t="s">
        <v>5006</v>
      </c>
      <c r="B658" s="8" t="s">
        <v>5918</v>
      </c>
      <c r="C658" s="8" t="s">
        <v>600</v>
      </c>
      <c r="D658" s="8">
        <v>4069</v>
      </c>
      <c r="E658" s="8" t="s">
        <v>5052</v>
      </c>
      <c r="F658" s="8">
        <v>496</v>
      </c>
      <c r="G658" s="8">
        <v>4</v>
      </c>
      <c r="H658" s="8">
        <v>1</v>
      </c>
      <c r="I658" s="8">
        <v>0</v>
      </c>
    </row>
    <row r="659" spans="1:9">
      <c r="A659" s="8" t="s">
        <v>5006</v>
      </c>
      <c r="B659" s="8" t="s">
        <v>5919</v>
      </c>
      <c r="C659" s="8" t="s">
        <v>600</v>
      </c>
      <c r="D659" s="8">
        <v>4069</v>
      </c>
      <c r="E659" s="8" t="s">
        <v>5052</v>
      </c>
      <c r="F659" s="8">
        <v>587</v>
      </c>
      <c r="G659" s="8">
        <v>0</v>
      </c>
      <c r="H659" s="8">
        <v>2</v>
      </c>
      <c r="I659" s="8">
        <v>2</v>
      </c>
    </row>
    <row r="660" spans="1:9">
      <c r="A660" s="8" t="s">
        <v>4999</v>
      </c>
      <c r="B660" s="8" t="s">
        <v>5920</v>
      </c>
      <c r="C660" s="8" t="s">
        <v>601</v>
      </c>
      <c r="D660" s="8">
        <v>4069</v>
      </c>
      <c r="E660" s="8" t="s">
        <v>5052</v>
      </c>
      <c r="F660" s="8">
        <v>670</v>
      </c>
      <c r="G660" s="8">
        <v>4</v>
      </c>
      <c r="H660" s="8">
        <v>1</v>
      </c>
      <c r="I660" s="8">
        <v>0</v>
      </c>
    </row>
    <row r="661" spans="1:9">
      <c r="A661" s="8" t="s">
        <v>4999</v>
      </c>
      <c r="B661" s="8" t="s">
        <v>5921</v>
      </c>
      <c r="C661" s="8" t="s">
        <v>601</v>
      </c>
      <c r="D661" s="8">
        <v>4069</v>
      </c>
      <c r="E661" s="8" t="s">
        <v>5052</v>
      </c>
      <c r="F661" s="8">
        <v>613</v>
      </c>
      <c r="G661" s="8">
        <v>0</v>
      </c>
      <c r="H661" s="8">
        <v>2</v>
      </c>
      <c r="I661" s="8">
        <v>1</v>
      </c>
    </row>
    <row r="662" spans="1:9">
      <c r="A662" s="8" t="s">
        <v>4999</v>
      </c>
      <c r="B662" s="8" t="s">
        <v>5922</v>
      </c>
      <c r="C662" s="8" t="s">
        <v>601</v>
      </c>
      <c r="D662" s="8">
        <v>4069</v>
      </c>
      <c r="E662" s="8" t="s">
        <v>5052</v>
      </c>
      <c r="F662" s="8">
        <v>335</v>
      </c>
      <c r="G662" s="8">
        <v>3</v>
      </c>
      <c r="H662" s="8">
        <v>1</v>
      </c>
      <c r="I662" s="8">
        <v>2</v>
      </c>
    </row>
    <row r="663" spans="1:9">
      <c r="A663" s="8" t="s">
        <v>5001</v>
      </c>
      <c r="B663" s="8" t="s">
        <v>5923</v>
      </c>
      <c r="C663" s="8" t="s">
        <v>602</v>
      </c>
      <c r="D663" s="8">
        <v>4059</v>
      </c>
      <c r="E663" s="8" t="s">
        <v>5040</v>
      </c>
      <c r="F663" s="8">
        <v>299</v>
      </c>
      <c r="G663" s="8">
        <v>1</v>
      </c>
      <c r="H663" s="8">
        <v>2</v>
      </c>
      <c r="I663" s="8">
        <v>0</v>
      </c>
    </row>
    <row r="664" spans="1:9">
      <c r="A664" s="8" t="s">
        <v>5001</v>
      </c>
      <c r="B664" s="8" t="s">
        <v>5924</v>
      </c>
      <c r="C664" s="8" t="s">
        <v>602</v>
      </c>
      <c r="D664" s="8">
        <v>4059</v>
      </c>
      <c r="E664" s="8" t="s">
        <v>5049</v>
      </c>
      <c r="F664" s="8">
        <v>181</v>
      </c>
      <c r="G664" s="8">
        <v>4</v>
      </c>
      <c r="H664" s="8">
        <v>1</v>
      </c>
      <c r="I664" s="8">
        <v>1</v>
      </c>
    </row>
    <row r="665" spans="1:9">
      <c r="A665" s="8" t="s">
        <v>5001</v>
      </c>
      <c r="B665" s="8" t="s">
        <v>5925</v>
      </c>
      <c r="C665" s="8" t="s">
        <v>602</v>
      </c>
      <c r="D665" s="8">
        <v>4059</v>
      </c>
      <c r="E665" s="8" t="s">
        <v>5040</v>
      </c>
      <c r="F665" s="8">
        <v>240</v>
      </c>
      <c r="G665" s="8">
        <v>1</v>
      </c>
      <c r="H665" s="8">
        <v>3</v>
      </c>
      <c r="I665" s="8">
        <v>1</v>
      </c>
    </row>
    <row r="666" spans="1:9">
      <c r="A666" s="8" t="s">
        <v>5001</v>
      </c>
      <c r="B666" s="8" t="s">
        <v>5926</v>
      </c>
      <c r="C666" s="8" t="s">
        <v>602</v>
      </c>
      <c r="D666" s="8">
        <v>4059</v>
      </c>
      <c r="E666" s="8" t="s">
        <v>5040</v>
      </c>
      <c r="F666" s="8">
        <v>343</v>
      </c>
      <c r="G666" s="8">
        <v>2</v>
      </c>
      <c r="H666" s="8">
        <v>3</v>
      </c>
      <c r="I666" s="8">
        <v>2</v>
      </c>
    </row>
    <row r="667" spans="1:9">
      <c r="A667" s="8" t="s">
        <v>5001</v>
      </c>
      <c r="B667" s="8" t="s">
        <v>5927</v>
      </c>
      <c r="C667" s="8" t="s">
        <v>602</v>
      </c>
      <c r="D667" s="8">
        <v>4059</v>
      </c>
      <c r="E667" s="8" t="s">
        <v>5052</v>
      </c>
      <c r="F667" s="8">
        <v>617</v>
      </c>
      <c r="G667" s="8">
        <v>3</v>
      </c>
      <c r="H667" s="8">
        <v>1</v>
      </c>
      <c r="I667" s="8">
        <v>2</v>
      </c>
    </row>
    <row r="668" spans="1:9">
      <c r="A668" s="8" t="s">
        <v>5001</v>
      </c>
      <c r="B668" s="8" t="s">
        <v>5928</v>
      </c>
      <c r="C668" s="8" t="s">
        <v>602</v>
      </c>
      <c r="D668" s="8">
        <v>4059</v>
      </c>
      <c r="E668" s="8" t="s">
        <v>5040</v>
      </c>
      <c r="F668" s="8">
        <v>260</v>
      </c>
      <c r="G668" s="8">
        <v>0</v>
      </c>
      <c r="H668" s="8">
        <v>2</v>
      </c>
      <c r="I668" s="8">
        <v>0</v>
      </c>
    </row>
    <row r="669" spans="1:9">
      <c r="A669" s="8" t="s">
        <v>5001</v>
      </c>
      <c r="B669" s="8" t="s">
        <v>5929</v>
      </c>
      <c r="C669" s="8" t="s">
        <v>602</v>
      </c>
      <c r="D669" s="8">
        <v>4059</v>
      </c>
      <c r="E669" s="8" t="s">
        <v>5040</v>
      </c>
      <c r="F669" s="8">
        <v>422</v>
      </c>
      <c r="G669" s="8">
        <v>2</v>
      </c>
      <c r="H669" s="8">
        <v>1</v>
      </c>
      <c r="I669" s="8">
        <v>0</v>
      </c>
    </row>
    <row r="670" spans="1:9">
      <c r="A670" s="8" t="s">
        <v>5001</v>
      </c>
      <c r="B670" s="8" t="s">
        <v>5930</v>
      </c>
      <c r="C670" s="8" t="s">
        <v>602</v>
      </c>
      <c r="D670" s="8">
        <v>4059</v>
      </c>
      <c r="E670" s="8" t="s">
        <v>5100</v>
      </c>
      <c r="F670" s="8">
        <v>497</v>
      </c>
      <c r="G670" s="8">
        <v>3</v>
      </c>
      <c r="H670" s="8">
        <v>1</v>
      </c>
      <c r="I670" s="8">
        <v>1</v>
      </c>
    </row>
    <row r="671" spans="1:9">
      <c r="A671" s="8" t="s">
        <v>5001</v>
      </c>
      <c r="B671" s="8" t="s">
        <v>5931</v>
      </c>
      <c r="C671" s="8" t="s">
        <v>602</v>
      </c>
      <c r="D671" s="8">
        <v>4059</v>
      </c>
      <c r="E671" s="8" t="s">
        <v>5040</v>
      </c>
      <c r="F671" s="8">
        <v>352</v>
      </c>
      <c r="G671" s="8">
        <v>2</v>
      </c>
      <c r="H671" s="8">
        <v>3</v>
      </c>
      <c r="I671" s="8">
        <v>2</v>
      </c>
    </row>
    <row r="672" spans="1:9">
      <c r="A672" s="8" t="s">
        <v>5001</v>
      </c>
      <c r="B672" s="8" t="s">
        <v>5932</v>
      </c>
      <c r="C672" s="8" t="s">
        <v>602</v>
      </c>
      <c r="D672" s="8">
        <v>4059</v>
      </c>
      <c r="E672" s="8" t="s">
        <v>5100</v>
      </c>
      <c r="F672" s="8">
        <v>408</v>
      </c>
      <c r="G672" s="8">
        <v>2</v>
      </c>
      <c r="H672" s="8">
        <v>1</v>
      </c>
      <c r="I672" s="8">
        <v>2</v>
      </c>
    </row>
    <row r="673" spans="1:9">
      <c r="A673" s="8" t="s">
        <v>5001</v>
      </c>
      <c r="B673" s="8" t="s">
        <v>5933</v>
      </c>
      <c r="C673" s="8" t="s">
        <v>602</v>
      </c>
      <c r="D673" s="8">
        <v>4059</v>
      </c>
      <c r="E673" s="8" t="s">
        <v>5049</v>
      </c>
      <c r="F673" s="8">
        <v>115</v>
      </c>
      <c r="G673" s="8">
        <v>1</v>
      </c>
      <c r="H673" s="8">
        <v>1</v>
      </c>
      <c r="I673" s="8">
        <v>1</v>
      </c>
    </row>
    <row r="674" spans="1:9">
      <c r="A674" s="8" t="s">
        <v>5001</v>
      </c>
      <c r="B674" s="8" t="s">
        <v>5934</v>
      </c>
      <c r="C674" s="8" t="s">
        <v>602</v>
      </c>
      <c r="D674" s="8">
        <v>4059</v>
      </c>
      <c r="E674" s="8" t="s">
        <v>5049</v>
      </c>
      <c r="F674" s="8">
        <v>156</v>
      </c>
      <c r="G674" s="8">
        <v>4</v>
      </c>
      <c r="H674" s="8">
        <v>1</v>
      </c>
      <c r="I674" s="8">
        <v>0</v>
      </c>
    </row>
    <row r="675" spans="1:9">
      <c r="A675" s="8" t="s">
        <v>5001</v>
      </c>
      <c r="B675" s="8" t="s">
        <v>5935</v>
      </c>
      <c r="C675" s="8" t="s">
        <v>602</v>
      </c>
      <c r="D675" s="8">
        <v>4059</v>
      </c>
      <c r="E675" s="8" t="s">
        <v>5040</v>
      </c>
      <c r="F675" s="8">
        <v>257</v>
      </c>
      <c r="G675" s="8">
        <v>1</v>
      </c>
      <c r="H675" s="8">
        <v>1</v>
      </c>
      <c r="I675" s="8">
        <v>0</v>
      </c>
    </row>
    <row r="676" spans="1:9">
      <c r="A676" s="8" t="s">
        <v>5001</v>
      </c>
      <c r="B676" s="8" t="s">
        <v>5936</v>
      </c>
      <c r="C676" s="8" t="s">
        <v>602</v>
      </c>
      <c r="D676" s="8">
        <v>4059</v>
      </c>
      <c r="E676" s="8" t="s">
        <v>5040</v>
      </c>
      <c r="F676" s="8">
        <v>247</v>
      </c>
      <c r="G676" s="8">
        <v>1</v>
      </c>
      <c r="H676" s="8">
        <v>3</v>
      </c>
      <c r="I676" s="8">
        <v>2</v>
      </c>
    </row>
    <row r="677" spans="1:9">
      <c r="A677" s="8" t="s">
        <v>5001</v>
      </c>
      <c r="B677" s="8" t="s">
        <v>5937</v>
      </c>
      <c r="C677" s="8" t="s">
        <v>602</v>
      </c>
      <c r="D677" s="8">
        <v>4059</v>
      </c>
      <c r="E677" s="8" t="s">
        <v>5040</v>
      </c>
      <c r="F677" s="8">
        <v>360</v>
      </c>
      <c r="G677" s="8">
        <v>2</v>
      </c>
      <c r="H677" s="8">
        <v>2</v>
      </c>
      <c r="I677" s="8">
        <v>2</v>
      </c>
    </row>
    <row r="678" spans="1:9">
      <c r="A678" s="8" t="s">
        <v>5001</v>
      </c>
      <c r="B678" s="8" t="s">
        <v>5938</v>
      </c>
      <c r="C678" s="8" t="s">
        <v>602</v>
      </c>
      <c r="D678" s="8">
        <v>4059</v>
      </c>
      <c r="E678" s="8" t="s">
        <v>5040</v>
      </c>
      <c r="F678" s="8">
        <v>392</v>
      </c>
      <c r="G678" s="8">
        <v>2</v>
      </c>
      <c r="H678" s="8">
        <v>1</v>
      </c>
      <c r="I678" s="8">
        <v>0</v>
      </c>
    </row>
    <row r="679" spans="1:9">
      <c r="A679" s="8" t="s">
        <v>5001</v>
      </c>
      <c r="B679" s="8" t="s">
        <v>5939</v>
      </c>
      <c r="C679" s="8" t="s">
        <v>602</v>
      </c>
      <c r="D679" s="8">
        <v>4059</v>
      </c>
      <c r="E679" s="8" t="s">
        <v>5040</v>
      </c>
      <c r="F679" s="8">
        <v>294</v>
      </c>
      <c r="G679" s="8">
        <v>2</v>
      </c>
      <c r="H679" s="8">
        <v>3</v>
      </c>
      <c r="I679" s="8">
        <v>2</v>
      </c>
    </row>
    <row r="680" spans="1:9">
      <c r="A680" s="8" t="s">
        <v>5001</v>
      </c>
      <c r="B680" s="8" t="s">
        <v>5940</v>
      </c>
      <c r="C680" s="8" t="s">
        <v>602</v>
      </c>
      <c r="D680" s="8">
        <v>4059</v>
      </c>
      <c r="E680" s="8" t="s">
        <v>5040</v>
      </c>
      <c r="F680" s="8">
        <v>297</v>
      </c>
      <c r="G680" s="8">
        <v>0</v>
      </c>
      <c r="H680" s="8">
        <v>3</v>
      </c>
      <c r="I680" s="8">
        <v>0</v>
      </c>
    </row>
    <row r="681" spans="1:9">
      <c r="A681" s="8" t="s">
        <v>5001</v>
      </c>
      <c r="B681" s="8" t="s">
        <v>5941</v>
      </c>
      <c r="C681" s="8" t="s">
        <v>602</v>
      </c>
      <c r="D681" s="8">
        <v>4059</v>
      </c>
      <c r="E681" s="8" t="s">
        <v>5040</v>
      </c>
      <c r="F681" s="8">
        <v>274</v>
      </c>
      <c r="G681" s="8">
        <v>1</v>
      </c>
      <c r="H681" s="8">
        <v>3</v>
      </c>
      <c r="I681" s="8">
        <v>2</v>
      </c>
    </row>
    <row r="682" spans="1:9">
      <c r="A682" s="8" t="s">
        <v>5001</v>
      </c>
      <c r="B682" s="8" t="s">
        <v>5942</v>
      </c>
      <c r="C682" s="8" t="s">
        <v>602</v>
      </c>
      <c r="D682" s="8">
        <v>4059</v>
      </c>
      <c r="E682" s="8" t="s">
        <v>5040</v>
      </c>
      <c r="F682" s="8">
        <v>375</v>
      </c>
      <c r="G682" s="8">
        <v>2</v>
      </c>
      <c r="H682" s="8">
        <v>1</v>
      </c>
      <c r="I682" s="8">
        <v>1</v>
      </c>
    </row>
    <row r="683" spans="1:9">
      <c r="A683" s="8" t="s">
        <v>5001</v>
      </c>
      <c r="B683" s="8" t="s">
        <v>5943</v>
      </c>
      <c r="C683" s="8" t="s">
        <v>602</v>
      </c>
      <c r="D683" s="8">
        <v>4059</v>
      </c>
      <c r="E683" s="8" t="s">
        <v>5040</v>
      </c>
      <c r="F683" s="8">
        <v>300</v>
      </c>
      <c r="G683" s="8">
        <v>1</v>
      </c>
      <c r="H683" s="8">
        <v>1</v>
      </c>
      <c r="I683" s="8">
        <v>0</v>
      </c>
    </row>
    <row r="684" spans="1:9">
      <c r="A684" s="8" t="s">
        <v>5001</v>
      </c>
      <c r="B684" s="8" t="s">
        <v>5944</v>
      </c>
      <c r="C684" s="8" t="s">
        <v>602</v>
      </c>
      <c r="D684" s="8">
        <v>4059</v>
      </c>
      <c r="E684" s="8" t="s">
        <v>5052</v>
      </c>
      <c r="F684" s="8">
        <v>566</v>
      </c>
      <c r="G684" s="8">
        <v>3</v>
      </c>
      <c r="H684" s="8">
        <v>1</v>
      </c>
      <c r="I684" s="8">
        <v>0</v>
      </c>
    </row>
    <row r="685" spans="1:9">
      <c r="A685" s="8" t="s">
        <v>5001</v>
      </c>
      <c r="B685" s="8" t="s">
        <v>5945</v>
      </c>
      <c r="C685" s="8" t="s">
        <v>602</v>
      </c>
      <c r="D685" s="8">
        <v>4059</v>
      </c>
      <c r="E685" s="8" t="s">
        <v>5049</v>
      </c>
      <c r="F685" s="8">
        <v>131</v>
      </c>
      <c r="G685" s="8">
        <v>1</v>
      </c>
      <c r="H685" s="8">
        <v>2</v>
      </c>
      <c r="I685" s="8">
        <v>1</v>
      </c>
    </row>
    <row r="686" spans="1:9">
      <c r="A686" s="8" t="s">
        <v>5001</v>
      </c>
      <c r="B686" s="8" t="s">
        <v>5946</v>
      </c>
      <c r="C686" s="8" t="s">
        <v>602</v>
      </c>
      <c r="D686" s="8">
        <v>4059</v>
      </c>
      <c r="E686" s="8" t="s">
        <v>5040</v>
      </c>
      <c r="F686" s="8">
        <v>295</v>
      </c>
      <c r="G686" s="8">
        <v>2</v>
      </c>
      <c r="H686" s="8">
        <v>1</v>
      </c>
      <c r="I686" s="8">
        <v>1</v>
      </c>
    </row>
    <row r="687" spans="1:9">
      <c r="A687" s="8" t="s">
        <v>5001</v>
      </c>
      <c r="B687" s="8" t="s">
        <v>5947</v>
      </c>
      <c r="C687" s="8" t="s">
        <v>602</v>
      </c>
      <c r="D687" s="8">
        <v>4059</v>
      </c>
      <c r="E687" s="8" t="s">
        <v>5052</v>
      </c>
      <c r="F687" s="8">
        <v>683</v>
      </c>
      <c r="G687" s="8">
        <v>0</v>
      </c>
      <c r="H687" s="8">
        <v>2</v>
      </c>
      <c r="I687" s="8">
        <v>0</v>
      </c>
    </row>
    <row r="688" spans="1:9">
      <c r="A688" s="8" t="s">
        <v>5001</v>
      </c>
      <c r="B688" s="8" t="s">
        <v>5948</v>
      </c>
      <c r="C688" s="8" t="s">
        <v>602</v>
      </c>
      <c r="D688" s="8">
        <v>4059</v>
      </c>
      <c r="E688" s="8" t="s">
        <v>5052</v>
      </c>
      <c r="F688" s="8">
        <v>644</v>
      </c>
      <c r="G688" s="8">
        <v>3</v>
      </c>
      <c r="H688" s="8">
        <v>1</v>
      </c>
      <c r="I688" s="8">
        <v>2</v>
      </c>
    </row>
    <row r="689" spans="1:9">
      <c r="A689" s="8" t="s">
        <v>5001</v>
      </c>
      <c r="B689" s="8" t="s">
        <v>5949</v>
      </c>
      <c r="C689" s="8" t="s">
        <v>602</v>
      </c>
      <c r="D689" s="8">
        <v>4059</v>
      </c>
      <c r="E689" s="8" t="s">
        <v>5052</v>
      </c>
      <c r="F689" s="8">
        <v>659</v>
      </c>
      <c r="G689" s="8">
        <v>4</v>
      </c>
      <c r="H689" s="8">
        <v>1</v>
      </c>
      <c r="I689" s="8">
        <v>1</v>
      </c>
    </row>
    <row r="690" spans="1:9">
      <c r="A690" s="8" t="s">
        <v>5001</v>
      </c>
      <c r="B690" s="8" t="s">
        <v>5950</v>
      </c>
      <c r="C690" s="8" t="s">
        <v>602</v>
      </c>
      <c r="D690" s="8">
        <v>4059</v>
      </c>
      <c r="E690" s="8" t="s">
        <v>5052</v>
      </c>
      <c r="F690" s="8">
        <v>591</v>
      </c>
      <c r="G690" s="8">
        <v>2</v>
      </c>
      <c r="H690" s="8">
        <v>2</v>
      </c>
      <c r="I690" s="8">
        <v>0</v>
      </c>
    </row>
    <row r="691" spans="1:9">
      <c r="A691" s="8" t="s">
        <v>5001</v>
      </c>
      <c r="B691" s="8" t="s">
        <v>5951</v>
      </c>
      <c r="C691" s="8" t="s">
        <v>602</v>
      </c>
      <c r="D691" s="8">
        <v>4059</v>
      </c>
      <c r="E691" s="8" t="s">
        <v>5040</v>
      </c>
      <c r="F691" s="8">
        <v>576</v>
      </c>
      <c r="G691" s="8">
        <v>3</v>
      </c>
      <c r="H691" s="8">
        <v>2</v>
      </c>
      <c r="I691" s="8">
        <v>2</v>
      </c>
    </row>
    <row r="692" spans="1:9">
      <c r="A692" s="8" t="s">
        <v>5001</v>
      </c>
      <c r="B692" s="8" t="s">
        <v>5952</v>
      </c>
      <c r="C692" s="8" t="s">
        <v>602</v>
      </c>
      <c r="D692" s="8">
        <v>4059</v>
      </c>
      <c r="E692" s="8" t="s">
        <v>5052</v>
      </c>
      <c r="F692" s="8">
        <v>405</v>
      </c>
      <c r="G692" s="8">
        <v>3</v>
      </c>
      <c r="H692" s="8">
        <v>1</v>
      </c>
      <c r="I692" s="8">
        <v>0</v>
      </c>
    </row>
    <row r="693" spans="1:9">
      <c r="A693" s="8" t="s">
        <v>5001</v>
      </c>
      <c r="B693" s="8" t="s">
        <v>5953</v>
      </c>
      <c r="C693" s="8" t="s">
        <v>602</v>
      </c>
      <c r="D693" s="8">
        <v>4059</v>
      </c>
      <c r="E693" s="8" t="s">
        <v>5052</v>
      </c>
      <c r="F693" s="8">
        <v>631</v>
      </c>
      <c r="G693" s="8">
        <v>3</v>
      </c>
      <c r="H693" s="8">
        <v>2</v>
      </c>
      <c r="I693" s="8">
        <v>2</v>
      </c>
    </row>
    <row r="694" spans="1:9">
      <c r="A694" s="8" t="s">
        <v>5001</v>
      </c>
      <c r="B694" s="8" t="s">
        <v>5954</v>
      </c>
      <c r="C694" s="8" t="s">
        <v>602</v>
      </c>
      <c r="D694" s="8">
        <v>4059</v>
      </c>
      <c r="E694" s="8" t="s">
        <v>5052</v>
      </c>
      <c r="F694" s="8">
        <v>627</v>
      </c>
      <c r="G694" s="8">
        <v>4</v>
      </c>
      <c r="H694" s="8">
        <v>1</v>
      </c>
      <c r="I694" s="8">
        <v>2</v>
      </c>
    </row>
    <row r="695" spans="1:9">
      <c r="A695" s="8" t="s">
        <v>5001</v>
      </c>
      <c r="B695" s="8" t="s">
        <v>5955</v>
      </c>
      <c r="C695" s="8" t="s">
        <v>602</v>
      </c>
      <c r="D695" s="8">
        <v>4059</v>
      </c>
      <c r="E695" s="8" t="s">
        <v>5052</v>
      </c>
      <c r="F695" s="8">
        <v>420</v>
      </c>
      <c r="G695" s="8">
        <v>0</v>
      </c>
      <c r="H695" s="8">
        <v>1</v>
      </c>
      <c r="I695" s="8">
        <v>2</v>
      </c>
    </row>
    <row r="696" spans="1:9">
      <c r="A696" s="8" t="s">
        <v>5001</v>
      </c>
      <c r="B696" s="8" t="s">
        <v>5956</v>
      </c>
      <c r="C696" s="8" t="s">
        <v>602</v>
      </c>
      <c r="D696" s="8">
        <v>4059</v>
      </c>
      <c r="E696" s="8" t="s">
        <v>5052</v>
      </c>
      <c r="F696" s="8">
        <v>399</v>
      </c>
      <c r="G696" s="8">
        <v>2</v>
      </c>
      <c r="H696" s="8">
        <v>2</v>
      </c>
      <c r="I696" s="8">
        <v>1</v>
      </c>
    </row>
    <row r="697" spans="1:9">
      <c r="A697" s="8" t="s">
        <v>5001</v>
      </c>
      <c r="B697" s="8" t="s">
        <v>5957</v>
      </c>
      <c r="C697" s="8" t="s">
        <v>602</v>
      </c>
      <c r="D697" s="8">
        <v>4059</v>
      </c>
      <c r="E697" s="8" t="s">
        <v>5052</v>
      </c>
      <c r="F697" s="8">
        <v>484</v>
      </c>
      <c r="G697" s="8">
        <v>3</v>
      </c>
      <c r="H697" s="8">
        <v>1</v>
      </c>
      <c r="I697" s="8">
        <v>1</v>
      </c>
    </row>
    <row r="698" spans="1:9">
      <c r="A698" s="8" t="s">
        <v>5001</v>
      </c>
      <c r="B698" s="8" t="s">
        <v>5958</v>
      </c>
      <c r="C698" s="8" t="s">
        <v>602</v>
      </c>
      <c r="D698" s="8">
        <v>4059</v>
      </c>
      <c r="E698" s="8" t="s">
        <v>5052</v>
      </c>
      <c r="F698" s="8">
        <v>680</v>
      </c>
      <c r="G698" s="8">
        <v>2</v>
      </c>
      <c r="H698" s="8">
        <v>2</v>
      </c>
      <c r="I698" s="8">
        <v>2</v>
      </c>
    </row>
    <row r="699" spans="1:9">
      <c r="A699" s="8" t="s">
        <v>5001</v>
      </c>
      <c r="B699" s="8" t="s">
        <v>5959</v>
      </c>
      <c r="C699" s="8" t="s">
        <v>602</v>
      </c>
      <c r="D699" s="8">
        <v>4059</v>
      </c>
      <c r="E699" s="8" t="s">
        <v>5040</v>
      </c>
      <c r="F699" s="8">
        <v>200</v>
      </c>
      <c r="G699" s="8">
        <v>1</v>
      </c>
      <c r="H699" s="8">
        <v>3</v>
      </c>
      <c r="I699" s="8">
        <v>1</v>
      </c>
    </row>
    <row r="700" spans="1:9">
      <c r="A700" s="8" t="s">
        <v>5001</v>
      </c>
      <c r="B700" s="8" t="s">
        <v>5960</v>
      </c>
      <c r="C700" s="8" t="s">
        <v>602</v>
      </c>
      <c r="D700" s="8">
        <v>4059</v>
      </c>
      <c r="E700" s="8" t="s">
        <v>5100</v>
      </c>
      <c r="F700" s="8">
        <v>767</v>
      </c>
      <c r="G700" s="8">
        <v>2</v>
      </c>
      <c r="H700" s="8">
        <v>2</v>
      </c>
      <c r="I700" s="8">
        <v>1</v>
      </c>
    </row>
    <row r="701" spans="1:9">
      <c r="A701" s="8" t="s">
        <v>5001</v>
      </c>
      <c r="B701" s="8" t="s">
        <v>5961</v>
      </c>
      <c r="C701" s="8" t="s">
        <v>602</v>
      </c>
      <c r="D701" s="8">
        <v>4059</v>
      </c>
      <c r="E701" s="8" t="s">
        <v>5052</v>
      </c>
      <c r="F701" s="8">
        <v>376</v>
      </c>
      <c r="G701" s="8">
        <v>2</v>
      </c>
      <c r="H701" s="8">
        <v>2</v>
      </c>
      <c r="I701" s="8">
        <v>1</v>
      </c>
    </row>
    <row r="702" spans="1:9">
      <c r="A702" s="8" t="s">
        <v>5001</v>
      </c>
      <c r="B702" s="8" t="s">
        <v>5962</v>
      </c>
      <c r="C702" s="8" t="s">
        <v>602</v>
      </c>
      <c r="D702" s="8">
        <v>4059</v>
      </c>
      <c r="E702" s="8" t="s">
        <v>5052</v>
      </c>
      <c r="F702" s="8">
        <v>392</v>
      </c>
      <c r="G702" s="8">
        <v>3</v>
      </c>
      <c r="H702" s="8">
        <v>1</v>
      </c>
      <c r="I702" s="8">
        <v>2</v>
      </c>
    </row>
    <row r="703" spans="1:9">
      <c r="A703" s="8" t="s">
        <v>5001</v>
      </c>
      <c r="B703" s="8" t="s">
        <v>5963</v>
      </c>
      <c r="C703" s="8" t="s">
        <v>602</v>
      </c>
      <c r="D703" s="8">
        <v>4059</v>
      </c>
      <c r="E703" s="8" t="s">
        <v>5052</v>
      </c>
      <c r="F703" s="8">
        <v>737</v>
      </c>
      <c r="G703" s="8">
        <v>3</v>
      </c>
      <c r="H703" s="8">
        <v>2</v>
      </c>
      <c r="I703" s="8">
        <v>2</v>
      </c>
    </row>
    <row r="704" spans="1:9">
      <c r="A704" s="8" t="s">
        <v>5001</v>
      </c>
      <c r="B704" s="8" t="s">
        <v>5964</v>
      </c>
      <c r="C704" s="8" t="s">
        <v>602</v>
      </c>
      <c r="D704" s="8">
        <v>4059</v>
      </c>
      <c r="E704" s="8" t="s">
        <v>5052</v>
      </c>
      <c r="F704" s="8">
        <v>484</v>
      </c>
      <c r="G704" s="8">
        <v>3</v>
      </c>
      <c r="H704" s="8">
        <v>1</v>
      </c>
      <c r="I704" s="8">
        <v>2</v>
      </c>
    </row>
    <row r="705" spans="1:9">
      <c r="A705" s="8" t="s">
        <v>5001</v>
      </c>
      <c r="B705" s="8" t="s">
        <v>5965</v>
      </c>
      <c r="C705" s="8" t="s">
        <v>602</v>
      </c>
      <c r="D705" s="8">
        <v>4059</v>
      </c>
      <c r="E705" s="8" t="s">
        <v>5042</v>
      </c>
      <c r="F705" s="8">
        <v>215</v>
      </c>
      <c r="G705" s="8">
        <v>1</v>
      </c>
      <c r="H705" s="8">
        <v>2</v>
      </c>
      <c r="I705" s="8">
        <v>2</v>
      </c>
    </row>
    <row r="706" spans="1:9">
      <c r="A706" s="8" t="s">
        <v>5001</v>
      </c>
      <c r="B706" s="8" t="s">
        <v>5966</v>
      </c>
      <c r="C706" s="8" t="s">
        <v>602</v>
      </c>
      <c r="D706" s="8">
        <v>4059</v>
      </c>
      <c r="E706" s="8" t="s">
        <v>5052</v>
      </c>
      <c r="F706" s="8">
        <v>640</v>
      </c>
      <c r="G706" s="8">
        <v>2</v>
      </c>
      <c r="H706" s="8">
        <v>3</v>
      </c>
      <c r="I706" s="8">
        <v>0</v>
      </c>
    </row>
    <row r="707" spans="1:9">
      <c r="A707" s="8" t="s">
        <v>5001</v>
      </c>
      <c r="B707" s="8" t="s">
        <v>5967</v>
      </c>
      <c r="C707" s="8" t="s">
        <v>602</v>
      </c>
      <c r="D707" s="8">
        <v>4059</v>
      </c>
      <c r="E707" s="8" t="s">
        <v>5052</v>
      </c>
      <c r="F707" s="8">
        <v>660</v>
      </c>
      <c r="G707" s="8">
        <v>3</v>
      </c>
      <c r="H707" s="8">
        <v>1</v>
      </c>
      <c r="I707" s="8">
        <v>2</v>
      </c>
    </row>
    <row r="708" spans="1:9">
      <c r="A708" s="8" t="s">
        <v>5001</v>
      </c>
      <c r="B708" s="8" t="s">
        <v>5968</v>
      </c>
      <c r="C708" s="8" t="s">
        <v>602</v>
      </c>
      <c r="D708" s="8">
        <v>4059</v>
      </c>
      <c r="E708" s="8" t="s">
        <v>5052</v>
      </c>
      <c r="F708" s="8">
        <v>559</v>
      </c>
      <c r="G708" s="8">
        <v>0</v>
      </c>
      <c r="H708" s="8">
        <v>2</v>
      </c>
      <c r="I708" s="8">
        <v>0</v>
      </c>
    </row>
    <row r="709" spans="1:9">
      <c r="A709" s="8" t="s">
        <v>5001</v>
      </c>
      <c r="B709" s="8" t="s">
        <v>5969</v>
      </c>
      <c r="C709" s="8" t="s">
        <v>602</v>
      </c>
      <c r="D709" s="8">
        <v>4059</v>
      </c>
      <c r="E709" s="8" t="s">
        <v>5040</v>
      </c>
      <c r="F709" s="8">
        <v>500</v>
      </c>
      <c r="G709" s="8">
        <v>2</v>
      </c>
      <c r="H709" s="8">
        <v>2</v>
      </c>
      <c r="I709" s="8">
        <v>0</v>
      </c>
    </row>
    <row r="710" spans="1:9">
      <c r="A710" s="8" t="s">
        <v>5001</v>
      </c>
      <c r="B710" s="8" t="s">
        <v>5970</v>
      </c>
      <c r="C710" s="8" t="s">
        <v>602</v>
      </c>
      <c r="D710" s="8">
        <v>4059</v>
      </c>
      <c r="E710" s="8" t="s">
        <v>5040</v>
      </c>
      <c r="F710" s="8">
        <v>331</v>
      </c>
      <c r="G710" s="8">
        <v>2</v>
      </c>
      <c r="H710" s="8">
        <v>3</v>
      </c>
      <c r="I710" s="8">
        <v>0</v>
      </c>
    </row>
    <row r="711" spans="1:9">
      <c r="A711" s="8" t="s">
        <v>5001</v>
      </c>
      <c r="B711" s="8" t="s">
        <v>5971</v>
      </c>
      <c r="C711" s="8" t="s">
        <v>602</v>
      </c>
      <c r="D711" s="8">
        <v>4059</v>
      </c>
      <c r="E711" s="8" t="s">
        <v>5042</v>
      </c>
      <c r="F711" s="8">
        <v>154</v>
      </c>
      <c r="G711" s="8">
        <v>0</v>
      </c>
      <c r="H711" s="8">
        <v>1</v>
      </c>
      <c r="I711" s="8">
        <v>0</v>
      </c>
    </row>
    <row r="712" spans="1:9">
      <c r="A712" s="8" t="s">
        <v>5001</v>
      </c>
      <c r="B712" s="8" t="s">
        <v>5972</v>
      </c>
      <c r="C712" s="8" t="s">
        <v>602</v>
      </c>
      <c r="D712" s="8">
        <v>4059</v>
      </c>
      <c r="E712" s="8" t="s">
        <v>5052</v>
      </c>
      <c r="F712" s="8">
        <v>645</v>
      </c>
      <c r="G712" s="8">
        <v>4</v>
      </c>
      <c r="H712" s="8">
        <v>2</v>
      </c>
      <c r="I712" s="8">
        <v>2</v>
      </c>
    </row>
    <row r="713" spans="1:9">
      <c r="A713" s="8" t="s">
        <v>5006</v>
      </c>
      <c r="B713" s="8" t="s">
        <v>5973</v>
      </c>
      <c r="C713" s="8" t="s">
        <v>603</v>
      </c>
      <c r="D713" s="8">
        <v>4074</v>
      </c>
      <c r="E713" s="8" t="s">
        <v>5052</v>
      </c>
      <c r="F713" s="8">
        <v>795</v>
      </c>
      <c r="G713" s="8">
        <v>4</v>
      </c>
      <c r="H713" s="8">
        <v>1</v>
      </c>
      <c r="I713" s="8">
        <v>0</v>
      </c>
    </row>
    <row r="714" spans="1:9">
      <c r="A714" s="8" t="s">
        <v>5006</v>
      </c>
      <c r="B714" s="8" t="s">
        <v>5974</v>
      </c>
      <c r="C714" s="8" t="s">
        <v>603</v>
      </c>
      <c r="D714" s="8">
        <v>4074</v>
      </c>
      <c r="E714" s="8" t="s">
        <v>5052</v>
      </c>
      <c r="F714" s="8">
        <v>473</v>
      </c>
      <c r="G714" s="8">
        <v>4</v>
      </c>
      <c r="H714" s="8">
        <v>2</v>
      </c>
      <c r="I714" s="8">
        <v>0</v>
      </c>
    </row>
    <row r="715" spans="1:9">
      <c r="A715" s="8" t="s">
        <v>5006</v>
      </c>
      <c r="B715" s="8" t="s">
        <v>5975</v>
      </c>
      <c r="C715" s="8" t="s">
        <v>603</v>
      </c>
      <c r="D715" s="8">
        <v>4074</v>
      </c>
      <c r="E715" s="8" t="s">
        <v>5049</v>
      </c>
      <c r="F715" s="8">
        <v>165</v>
      </c>
      <c r="G715" s="8">
        <v>1</v>
      </c>
      <c r="H715" s="8">
        <v>2</v>
      </c>
      <c r="I715" s="8">
        <v>2</v>
      </c>
    </row>
    <row r="716" spans="1:9">
      <c r="A716" s="8" t="s">
        <v>5006</v>
      </c>
      <c r="B716" s="8" t="s">
        <v>5976</v>
      </c>
      <c r="C716" s="8" t="s">
        <v>603</v>
      </c>
      <c r="D716" s="8">
        <v>4074</v>
      </c>
      <c r="E716" s="8" t="s">
        <v>5100</v>
      </c>
      <c r="F716" s="8">
        <v>394</v>
      </c>
      <c r="G716" s="8">
        <v>3</v>
      </c>
      <c r="H716" s="8">
        <v>1</v>
      </c>
      <c r="I716" s="8">
        <v>0</v>
      </c>
    </row>
    <row r="717" spans="1:9">
      <c r="A717" s="8" t="s">
        <v>5006</v>
      </c>
      <c r="B717" s="8" t="s">
        <v>5977</v>
      </c>
      <c r="C717" s="8" t="s">
        <v>603</v>
      </c>
      <c r="D717" s="8">
        <v>4074</v>
      </c>
      <c r="E717" s="8" t="s">
        <v>5100</v>
      </c>
      <c r="F717" s="8">
        <v>420</v>
      </c>
      <c r="G717" s="8">
        <v>3</v>
      </c>
      <c r="H717" s="8">
        <v>1</v>
      </c>
      <c r="I717" s="8">
        <v>0</v>
      </c>
    </row>
    <row r="718" spans="1:9">
      <c r="A718" s="8" t="s">
        <v>5006</v>
      </c>
      <c r="B718" s="8" t="s">
        <v>5978</v>
      </c>
      <c r="C718" s="8" t="s">
        <v>603</v>
      </c>
      <c r="D718" s="8">
        <v>4074</v>
      </c>
      <c r="E718" s="8" t="s">
        <v>5052</v>
      </c>
      <c r="F718" s="8">
        <v>416</v>
      </c>
      <c r="G718" s="8">
        <v>4</v>
      </c>
      <c r="H718" s="8">
        <v>1</v>
      </c>
      <c r="I718" s="8">
        <v>1</v>
      </c>
    </row>
    <row r="719" spans="1:9">
      <c r="A719" s="8" t="s">
        <v>5006</v>
      </c>
      <c r="B719" s="8" t="s">
        <v>5979</v>
      </c>
      <c r="C719" s="8" t="s">
        <v>603</v>
      </c>
      <c r="D719" s="8">
        <v>4074</v>
      </c>
      <c r="E719" s="8" t="s">
        <v>5042</v>
      </c>
      <c r="F719" s="8">
        <v>210</v>
      </c>
      <c r="G719" s="8">
        <v>0</v>
      </c>
      <c r="H719" s="8">
        <v>3</v>
      </c>
      <c r="I719" s="8">
        <v>0</v>
      </c>
    </row>
    <row r="720" spans="1:9">
      <c r="A720" s="8" t="s">
        <v>5006</v>
      </c>
      <c r="B720" s="8" t="s">
        <v>5980</v>
      </c>
      <c r="C720" s="8" t="s">
        <v>603</v>
      </c>
      <c r="D720" s="8">
        <v>4074</v>
      </c>
      <c r="E720" s="8" t="s">
        <v>5100</v>
      </c>
      <c r="F720" s="8">
        <v>378</v>
      </c>
      <c r="G720" s="8">
        <v>4</v>
      </c>
      <c r="H720" s="8">
        <v>2</v>
      </c>
      <c r="I720" s="8">
        <v>0</v>
      </c>
    </row>
    <row r="721" spans="1:9">
      <c r="A721" s="8" t="s">
        <v>5006</v>
      </c>
      <c r="B721" s="8" t="s">
        <v>5981</v>
      </c>
      <c r="C721" s="8" t="s">
        <v>603</v>
      </c>
      <c r="D721" s="8">
        <v>4074</v>
      </c>
      <c r="E721" s="8" t="s">
        <v>5052</v>
      </c>
      <c r="F721" s="8">
        <v>430</v>
      </c>
      <c r="G721" s="8">
        <v>3</v>
      </c>
      <c r="H721" s="8">
        <v>1</v>
      </c>
      <c r="I721" s="8">
        <v>0</v>
      </c>
    </row>
    <row r="722" spans="1:9">
      <c r="A722" s="8" t="s">
        <v>5006</v>
      </c>
      <c r="B722" s="8" t="s">
        <v>5982</v>
      </c>
      <c r="C722" s="8" t="s">
        <v>603</v>
      </c>
      <c r="D722" s="8">
        <v>4074</v>
      </c>
      <c r="E722" s="8" t="s">
        <v>5052</v>
      </c>
      <c r="F722" s="8">
        <v>303</v>
      </c>
      <c r="G722" s="8">
        <v>4</v>
      </c>
      <c r="H722" s="8">
        <v>2</v>
      </c>
      <c r="I722" s="8">
        <v>1</v>
      </c>
    </row>
    <row r="723" spans="1:9">
      <c r="A723" s="8" t="s">
        <v>5006</v>
      </c>
      <c r="B723" s="8" t="s">
        <v>5983</v>
      </c>
      <c r="C723" s="8" t="s">
        <v>603</v>
      </c>
      <c r="D723" s="8">
        <v>4074</v>
      </c>
      <c r="E723" s="8" t="s">
        <v>5052</v>
      </c>
      <c r="F723" s="8">
        <v>473</v>
      </c>
      <c r="G723" s="8">
        <v>3</v>
      </c>
      <c r="H723" s="8">
        <v>1</v>
      </c>
      <c r="I723" s="8">
        <v>2</v>
      </c>
    </row>
    <row r="724" spans="1:9">
      <c r="A724" s="8" t="s">
        <v>5006</v>
      </c>
      <c r="B724" s="8" t="s">
        <v>5984</v>
      </c>
      <c r="C724" s="8" t="s">
        <v>603</v>
      </c>
      <c r="D724" s="8">
        <v>4074</v>
      </c>
      <c r="E724" s="8" t="s">
        <v>5100</v>
      </c>
      <c r="F724" s="8">
        <v>415</v>
      </c>
      <c r="G724" s="8">
        <v>2</v>
      </c>
      <c r="H724" s="8">
        <v>1</v>
      </c>
      <c r="I724" s="8">
        <v>1</v>
      </c>
    </row>
    <row r="725" spans="1:9">
      <c r="A725" s="8" t="s">
        <v>5006</v>
      </c>
      <c r="B725" s="8" t="s">
        <v>5985</v>
      </c>
      <c r="C725" s="8" t="s">
        <v>603</v>
      </c>
      <c r="D725" s="8">
        <v>4074</v>
      </c>
      <c r="E725" s="8" t="s">
        <v>5052</v>
      </c>
      <c r="F725" s="8">
        <v>456</v>
      </c>
      <c r="G725" s="8">
        <v>4</v>
      </c>
      <c r="H725" s="8">
        <v>2</v>
      </c>
      <c r="I725" s="8">
        <v>0</v>
      </c>
    </row>
    <row r="726" spans="1:9">
      <c r="A726" s="8" t="s">
        <v>5006</v>
      </c>
      <c r="B726" s="8" t="s">
        <v>5986</v>
      </c>
      <c r="C726" s="8" t="s">
        <v>603</v>
      </c>
      <c r="D726" s="8">
        <v>4074</v>
      </c>
      <c r="E726" s="8" t="s">
        <v>5052</v>
      </c>
      <c r="F726" s="8">
        <v>447</v>
      </c>
      <c r="G726" s="8">
        <v>3</v>
      </c>
      <c r="H726" s="8">
        <v>1</v>
      </c>
      <c r="I726" s="8">
        <v>1</v>
      </c>
    </row>
    <row r="727" spans="1:9">
      <c r="A727" s="8" t="s">
        <v>5006</v>
      </c>
      <c r="B727" s="8" t="s">
        <v>5987</v>
      </c>
      <c r="C727" s="8" t="s">
        <v>603</v>
      </c>
      <c r="D727" s="8">
        <v>4074</v>
      </c>
      <c r="E727" s="8" t="s">
        <v>5052</v>
      </c>
      <c r="F727" s="8">
        <v>455</v>
      </c>
      <c r="G727" s="8">
        <v>3</v>
      </c>
      <c r="H727" s="8">
        <v>1</v>
      </c>
      <c r="I727" s="8">
        <v>0</v>
      </c>
    </row>
    <row r="728" spans="1:9">
      <c r="A728" s="8" t="s">
        <v>5006</v>
      </c>
      <c r="B728" s="8" t="s">
        <v>5988</v>
      </c>
      <c r="C728" s="8" t="s">
        <v>603</v>
      </c>
      <c r="D728" s="8">
        <v>4074</v>
      </c>
      <c r="E728" s="8" t="s">
        <v>5052</v>
      </c>
      <c r="F728" s="8">
        <v>308</v>
      </c>
      <c r="G728" s="8">
        <v>3</v>
      </c>
      <c r="H728" s="8">
        <v>1</v>
      </c>
      <c r="I728" s="8">
        <v>0</v>
      </c>
    </row>
    <row r="729" spans="1:9">
      <c r="A729" s="8" t="s">
        <v>5006</v>
      </c>
      <c r="B729" s="8" t="s">
        <v>5989</v>
      </c>
      <c r="C729" s="8" t="s">
        <v>603</v>
      </c>
      <c r="D729" s="8">
        <v>4074</v>
      </c>
      <c r="E729" s="8" t="s">
        <v>5052</v>
      </c>
      <c r="F729" s="8">
        <v>379</v>
      </c>
      <c r="G729" s="8">
        <v>3</v>
      </c>
      <c r="H729" s="8">
        <v>1</v>
      </c>
      <c r="I729" s="8">
        <v>1</v>
      </c>
    </row>
    <row r="730" spans="1:9">
      <c r="A730" s="8" t="s">
        <v>5006</v>
      </c>
      <c r="B730" s="8" t="s">
        <v>5990</v>
      </c>
      <c r="C730" s="8" t="s">
        <v>603</v>
      </c>
      <c r="D730" s="8">
        <v>4074</v>
      </c>
      <c r="E730" s="8" t="s">
        <v>5052</v>
      </c>
      <c r="F730" s="8">
        <v>444</v>
      </c>
      <c r="G730" s="8">
        <v>4</v>
      </c>
      <c r="H730" s="8">
        <v>1</v>
      </c>
      <c r="I730" s="8">
        <v>0</v>
      </c>
    </row>
    <row r="731" spans="1:9">
      <c r="A731" s="8" t="s">
        <v>5006</v>
      </c>
      <c r="B731" s="8" t="s">
        <v>5991</v>
      </c>
      <c r="C731" s="8" t="s">
        <v>603</v>
      </c>
      <c r="D731" s="8">
        <v>4074</v>
      </c>
      <c r="E731" s="8" t="s">
        <v>5052</v>
      </c>
      <c r="F731" s="8">
        <v>487</v>
      </c>
      <c r="G731" s="8">
        <v>4</v>
      </c>
      <c r="H731" s="8">
        <v>1</v>
      </c>
      <c r="I731" s="8">
        <v>1</v>
      </c>
    </row>
    <row r="732" spans="1:9">
      <c r="A732" s="8" t="s">
        <v>5006</v>
      </c>
      <c r="B732" s="8" t="s">
        <v>5992</v>
      </c>
      <c r="C732" s="8" t="s">
        <v>603</v>
      </c>
      <c r="D732" s="8">
        <v>4074</v>
      </c>
      <c r="E732" s="8" t="s">
        <v>5052</v>
      </c>
      <c r="F732" s="8">
        <v>434</v>
      </c>
      <c r="G732" s="8">
        <v>3</v>
      </c>
      <c r="H732" s="8">
        <v>2</v>
      </c>
      <c r="I732" s="8">
        <v>0</v>
      </c>
    </row>
    <row r="733" spans="1:9">
      <c r="A733" s="8" t="s">
        <v>5017</v>
      </c>
      <c r="B733" s="8" t="s">
        <v>5993</v>
      </c>
      <c r="C733" s="8" t="s">
        <v>604</v>
      </c>
      <c r="D733" s="8">
        <v>4075</v>
      </c>
      <c r="E733" s="8" t="s">
        <v>5052</v>
      </c>
      <c r="F733" s="8">
        <v>513</v>
      </c>
      <c r="G733" s="8">
        <v>3</v>
      </c>
      <c r="H733" s="8">
        <v>1</v>
      </c>
      <c r="I733" s="8">
        <v>2</v>
      </c>
    </row>
    <row r="734" spans="1:9">
      <c r="A734" s="8" t="s">
        <v>5017</v>
      </c>
      <c r="B734" s="8" t="s">
        <v>5534</v>
      </c>
      <c r="C734" s="8" t="s">
        <v>604</v>
      </c>
      <c r="D734" s="8">
        <v>4075</v>
      </c>
      <c r="E734" s="8" t="s">
        <v>5052</v>
      </c>
      <c r="F734" s="8">
        <v>543</v>
      </c>
      <c r="G734" s="8">
        <v>0</v>
      </c>
      <c r="H734" s="8">
        <v>2</v>
      </c>
      <c r="I734" s="8">
        <v>1</v>
      </c>
    </row>
    <row r="735" spans="1:9">
      <c r="A735" s="8" t="s">
        <v>5017</v>
      </c>
      <c r="B735" s="8" t="s">
        <v>5994</v>
      </c>
      <c r="C735" s="8" t="s">
        <v>604</v>
      </c>
      <c r="D735" s="8">
        <v>4075</v>
      </c>
      <c r="E735" s="8" t="s">
        <v>5100</v>
      </c>
      <c r="F735" s="8">
        <v>414</v>
      </c>
      <c r="G735" s="8">
        <v>2</v>
      </c>
      <c r="H735" s="8">
        <v>1</v>
      </c>
      <c r="I735" s="8">
        <v>1</v>
      </c>
    </row>
    <row r="736" spans="1:9">
      <c r="A736" s="8" t="s">
        <v>5017</v>
      </c>
      <c r="B736" s="8" t="s">
        <v>5995</v>
      </c>
      <c r="C736" s="8" t="s">
        <v>604</v>
      </c>
      <c r="D736" s="8">
        <v>4075</v>
      </c>
      <c r="E736" s="8" t="s">
        <v>5100</v>
      </c>
      <c r="F736" s="8">
        <v>471</v>
      </c>
      <c r="G736" s="8">
        <v>3</v>
      </c>
      <c r="H736" s="8">
        <v>2</v>
      </c>
      <c r="I736" s="8">
        <v>2</v>
      </c>
    </row>
    <row r="737" spans="1:9">
      <c r="A737" s="8" t="s">
        <v>5017</v>
      </c>
      <c r="B737" s="8" t="s">
        <v>5996</v>
      </c>
      <c r="C737" s="8" t="s">
        <v>604</v>
      </c>
      <c r="D737" s="8">
        <v>4075</v>
      </c>
      <c r="E737" s="8" t="s">
        <v>5100</v>
      </c>
      <c r="F737" s="8">
        <v>441</v>
      </c>
      <c r="G737" s="8">
        <v>3</v>
      </c>
      <c r="H737" s="8">
        <v>1</v>
      </c>
      <c r="I737" s="8">
        <v>2</v>
      </c>
    </row>
    <row r="738" spans="1:9">
      <c r="A738" s="8" t="s">
        <v>5017</v>
      </c>
      <c r="B738" s="8" t="s">
        <v>5997</v>
      </c>
      <c r="C738" s="8" t="s">
        <v>604</v>
      </c>
      <c r="D738" s="8">
        <v>4075</v>
      </c>
      <c r="E738" s="8" t="s">
        <v>5052</v>
      </c>
      <c r="F738" s="8">
        <v>407</v>
      </c>
      <c r="G738" s="8">
        <v>4</v>
      </c>
      <c r="H738" s="8">
        <v>2</v>
      </c>
      <c r="I738" s="8">
        <v>0</v>
      </c>
    </row>
    <row r="739" spans="1:9">
      <c r="A739" s="8" t="s">
        <v>5017</v>
      </c>
      <c r="B739" s="8" t="s">
        <v>5998</v>
      </c>
      <c r="C739" s="8" t="s">
        <v>604</v>
      </c>
      <c r="D739" s="8">
        <v>4075</v>
      </c>
      <c r="E739" s="8" t="s">
        <v>5052</v>
      </c>
      <c r="F739" s="8">
        <v>1074</v>
      </c>
      <c r="G739" s="8">
        <v>4</v>
      </c>
      <c r="H739" s="8">
        <v>1</v>
      </c>
      <c r="I739" s="8">
        <v>1</v>
      </c>
    </row>
    <row r="740" spans="1:9">
      <c r="A740" s="8" t="s">
        <v>5017</v>
      </c>
      <c r="B740" s="8" t="s">
        <v>5999</v>
      </c>
      <c r="C740" s="8" t="s">
        <v>604</v>
      </c>
      <c r="D740" s="8">
        <v>4075</v>
      </c>
      <c r="E740" s="8" t="s">
        <v>5100</v>
      </c>
      <c r="F740" s="8">
        <v>406</v>
      </c>
      <c r="G740" s="8">
        <v>3</v>
      </c>
      <c r="H740" s="8">
        <v>1</v>
      </c>
      <c r="I740" s="8">
        <v>2</v>
      </c>
    </row>
    <row r="741" spans="1:9">
      <c r="A741" s="8" t="s">
        <v>5017</v>
      </c>
      <c r="B741" s="8" t="s">
        <v>6000</v>
      </c>
      <c r="C741" s="8" t="s">
        <v>604</v>
      </c>
      <c r="D741" s="8">
        <v>4075</v>
      </c>
      <c r="E741" s="8" t="s">
        <v>5040</v>
      </c>
      <c r="F741" s="8">
        <v>540</v>
      </c>
      <c r="G741" s="8">
        <v>0</v>
      </c>
      <c r="H741" s="8">
        <v>1</v>
      </c>
      <c r="I741" s="8">
        <v>1</v>
      </c>
    </row>
    <row r="742" spans="1:9">
      <c r="A742" s="8" t="s">
        <v>5017</v>
      </c>
      <c r="B742" s="8" t="s">
        <v>6001</v>
      </c>
      <c r="C742" s="8" t="s">
        <v>604</v>
      </c>
      <c r="D742" s="8">
        <v>4075</v>
      </c>
      <c r="E742" s="8" t="s">
        <v>5100</v>
      </c>
      <c r="F742" s="8">
        <v>592</v>
      </c>
      <c r="G742" s="8">
        <v>3</v>
      </c>
      <c r="H742" s="8">
        <v>1</v>
      </c>
      <c r="I742" s="8">
        <v>0</v>
      </c>
    </row>
    <row r="743" spans="1:9">
      <c r="A743" s="8" t="s">
        <v>5017</v>
      </c>
      <c r="B743" s="8" t="s">
        <v>6002</v>
      </c>
      <c r="C743" s="8" t="s">
        <v>604</v>
      </c>
      <c r="D743" s="8">
        <v>4075</v>
      </c>
      <c r="E743" s="8" t="s">
        <v>5040</v>
      </c>
      <c r="F743" s="8">
        <v>439</v>
      </c>
      <c r="G743" s="8">
        <v>0</v>
      </c>
      <c r="H743" s="8">
        <v>1</v>
      </c>
      <c r="I743" s="8">
        <v>1</v>
      </c>
    </row>
    <row r="744" spans="1:9">
      <c r="A744" s="8" t="s">
        <v>5017</v>
      </c>
      <c r="B744" s="8" t="s">
        <v>6003</v>
      </c>
      <c r="C744" s="8" t="s">
        <v>604</v>
      </c>
      <c r="D744" s="8">
        <v>4075</v>
      </c>
      <c r="E744" s="8" t="s">
        <v>5040</v>
      </c>
      <c r="F744" s="8">
        <v>294</v>
      </c>
      <c r="G744" s="8">
        <v>2</v>
      </c>
      <c r="H744" s="8">
        <v>1</v>
      </c>
      <c r="I744" s="8">
        <v>1</v>
      </c>
    </row>
    <row r="745" spans="1:9">
      <c r="A745" s="8" t="s">
        <v>5017</v>
      </c>
      <c r="B745" s="8" t="s">
        <v>6004</v>
      </c>
      <c r="C745" s="8" t="s">
        <v>604</v>
      </c>
      <c r="D745" s="8">
        <v>4075</v>
      </c>
      <c r="E745" s="8" t="s">
        <v>5040</v>
      </c>
      <c r="F745" s="8">
        <v>427</v>
      </c>
      <c r="G745" s="8">
        <v>2</v>
      </c>
      <c r="H745" s="8">
        <v>1</v>
      </c>
      <c r="I745" s="8">
        <v>0</v>
      </c>
    </row>
    <row r="746" spans="1:9">
      <c r="A746" s="8" t="s">
        <v>5017</v>
      </c>
      <c r="B746" s="8" t="s">
        <v>6005</v>
      </c>
      <c r="C746" s="8" t="s">
        <v>604</v>
      </c>
      <c r="D746" s="8">
        <v>4075</v>
      </c>
      <c r="E746" s="8" t="s">
        <v>5052</v>
      </c>
      <c r="F746" s="8">
        <v>310</v>
      </c>
      <c r="G746" s="8">
        <v>3</v>
      </c>
      <c r="H746" s="8">
        <v>1</v>
      </c>
      <c r="I746" s="8">
        <v>2</v>
      </c>
    </row>
    <row r="747" spans="1:9">
      <c r="A747" s="8" t="s">
        <v>5017</v>
      </c>
      <c r="B747" s="8" t="s">
        <v>6006</v>
      </c>
      <c r="C747" s="8" t="s">
        <v>604</v>
      </c>
      <c r="D747" s="8">
        <v>4075</v>
      </c>
      <c r="E747" s="8" t="s">
        <v>5040</v>
      </c>
      <c r="F747" s="8">
        <v>327</v>
      </c>
      <c r="G747" s="8">
        <v>2</v>
      </c>
      <c r="H747" s="8">
        <v>1</v>
      </c>
      <c r="I747" s="8">
        <v>2</v>
      </c>
    </row>
    <row r="748" spans="1:9">
      <c r="A748" s="8" t="s">
        <v>5017</v>
      </c>
      <c r="B748" s="8" t="s">
        <v>6007</v>
      </c>
      <c r="C748" s="8" t="s">
        <v>604</v>
      </c>
      <c r="D748" s="8">
        <v>4075</v>
      </c>
      <c r="E748" s="8" t="s">
        <v>5040</v>
      </c>
      <c r="F748" s="8">
        <v>337</v>
      </c>
      <c r="G748" s="8">
        <v>2</v>
      </c>
      <c r="H748" s="8">
        <v>2</v>
      </c>
      <c r="I748" s="8">
        <v>2</v>
      </c>
    </row>
    <row r="749" spans="1:9">
      <c r="A749" s="8" t="s">
        <v>5017</v>
      </c>
      <c r="B749" s="8" t="s">
        <v>6008</v>
      </c>
      <c r="C749" s="8" t="s">
        <v>604</v>
      </c>
      <c r="D749" s="8">
        <v>4075</v>
      </c>
      <c r="E749" s="8" t="s">
        <v>5100</v>
      </c>
      <c r="F749" s="8">
        <v>602</v>
      </c>
      <c r="G749" s="8">
        <v>3</v>
      </c>
      <c r="H749" s="8">
        <v>2</v>
      </c>
      <c r="I749" s="8">
        <v>0</v>
      </c>
    </row>
    <row r="750" spans="1:9">
      <c r="A750" s="8" t="s">
        <v>5017</v>
      </c>
      <c r="B750" s="8" t="s">
        <v>6009</v>
      </c>
      <c r="C750" s="8" t="s">
        <v>604</v>
      </c>
      <c r="D750" s="8">
        <v>4075</v>
      </c>
      <c r="E750" s="8" t="s">
        <v>5040</v>
      </c>
      <c r="F750" s="8">
        <v>281</v>
      </c>
      <c r="G750" s="8">
        <v>2</v>
      </c>
      <c r="H750" s="8">
        <v>1</v>
      </c>
      <c r="I750" s="8">
        <v>1</v>
      </c>
    </row>
    <row r="751" spans="1:9">
      <c r="A751" s="8" t="s">
        <v>5017</v>
      </c>
      <c r="B751" s="8" t="s">
        <v>6010</v>
      </c>
      <c r="C751" s="8" t="s">
        <v>604</v>
      </c>
      <c r="D751" s="8">
        <v>4075</v>
      </c>
      <c r="E751" s="8" t="s">
        <v>5040</v>
      </c>
      <c r="F751" s="8">
        <v>442</v>
      </c>
      <c r="G751" s="8">
        <v>2</v>
      </c>
      <c r="H751" s="8">
        <v>1</v>
      </c>
      <c r="I751" s="8">
        <v>2</v>
      </c>
    </row>
    <row r="752" spans="1:9">
      <c r="A752" s="8" t="s">
        <v>5017</v>
      </c>
      <c r="B752" s="8" t="s">
        <v>6011</v>
      </c>
      <c r="C752" s="8" t="s">
        <v>604</v>
      </c>
      <c r="D752" s="8">
        <v>4075</v>
      </c>
      <c r="E752" s="8" t="s">
        <v>5040</v>
      </c>
      <c r="F752" s="8">
        <v>408</v>
      </c>
      <c r="G752" s="8">
        <v>2</v>
      </c>
      <c r="H752" s="8">
        <v>1</v>
      </c>
      <c r="I752" s="8">
        <v>2</v>
      </c>
    </row>
    <row r="753" spans="1:9">
      <c r="A753" s="8" t="s">
        <v>5017</v>
      </c>
      <c r="B753" s="8" t="s">
        <v>6012</v>
      </c>
      <c r="C753" s="8" t="s">
        <v>604</v>
      </c>
      <c r="D753" s="8">
        <v>4075</v>
      </c>
      <c r="E753" s="8" t="s">
        <v>5040</v>
      </c>
      <c r="F753" s="8">
        <v>315</v>
      </c>
      <c r="G753" s="8">
        <v>2</v>
      </c>
      <c r="H753" s="8">
        <v>2</v>
      </c>
      <c r="I753" s="8">
        <v>1</v>
      </c>
    </row>
    <row r="754" spans="1:9">
      <c r="A754" s="8" t="s">
        <v>5017</v>
      </c>
      <c r="B754" s="8" t="s">
        <v>6013</v>
      </c>
      <c r="C754" s="8" t="s">
        <v>604</v>
      </c>
      <c r="D754" s="8">
        <v>4075</v>
      </c>
      <c r="E754" s="8" t="s">
        <v>5040</v>
      </c>
      <c r="F754" s="8">
        <v>266</v>
      </c>
      <c r="G754" s="8">
        <v>3</v>
      </c>
      <c r="H754" s="8">
        <v>2</v>
      </c>
      <c r="I754" s="8">
        <v>2</v>
      </c>
    </row>
    <row r="755" spans="1:9">
      <c r="A755" s="8" t="s">
        <v>5017</v>
      </c>
      <c r="B755" s="8" t="s">
        <v>6014</v>
      </c>
      <c r="C755" s="8" t="s">
        <v>604</v>
      </c>
      <c r="D755" s="8">
        <v>4075</v>
      </c>
      <c r="E755" s="8" t="s">
        <v>5040</v>
      </c>
      <c r="F755" s="8">
        <v>349</v>
      </c>
      <c r="G755" s="8">
        <v>2</v>
      </c>
      <c r="H755" s="8">
        <v>3</v>
      </c>
      <c r="I755" s="8">
        <v>2</v>
      </c>
    </row>
    <row r="756" spans="1:9">
      <c r="A756" s="8" t="s">
        <v>5017</v>
      </c>
      <c r="B756" s="8" t="s">
        <v>6015</v>
      </c>
      <c r="C756" s="8" t="s">
        <v>604</v>
      </c>
      <c r="D756" s="8">
        <v>4075</v>
      </c>
      <c r="E756" s="8" t="s">
        <v>5040</v>
      </c>
      <c r="F756" s="8">
        <v>585</v>
      </c>
      <c r="G756" s="8">
        <v>0</v>
      </c>
      <c r="H756" s="8">
        <v>2</v>
      </c>
      <c r="I756" s="8">
        <v>1</v>
      </c>
    </row>
    <row r="757" spans="1:9">
      <c r="A757" s="8" t="s">
        <v>5017</v>
      </c>
      <c r="B757" s="8" t="s">
        <v>6016</v>
      </c>
      <c r="C757" s="8" t="s">
        <v>604</v>
      </c>
      <c r="D757" s="8">
        <v>4075</v>
      </c>
      <c r="E757" s="8" t="s">
        <v>5100</v>
      </c>
      <c r="F757" s="8">
        <v>792</v>
      </c>
      <c r="G757" s="8">
        <v>3</v>
      </c>
      <c r="H757" s="8">
        <v>1</v>
      </c>
      <c r="I757" s="8">
        <v>0</v>
      </c>
    </row>
    <row r="758" spans="1:9">
      <c r="A758" s="8" t="s">
        <v>5017</v>
      </c>
      <c r="B758" s="8" t="s">
        <v>6017</v>
      </c>
      <c r="C758" s="8" t="s">
        <v>604</v>
      </c>
      <c r="D758" s="8">
        <v>4075</v>
      </c>
      <c r="E758" s="8" t="s">
        <v>5040</v>
      </c>
      <c r="F758" s="8">
        <v>280</v>
      </c>
      <c r="G758" s="8">
        <v>2</v>
      </c>
      <c r="H758" s="8">
        <v>2</v>
      </c>
      <c r="I758" s="8">
        <v>2</v>
      </c>
    </row>
    <row r="759" spans="1:9">
      <c r="A759" s="8" t="s">
        <v>5017</v>
      </c>
      <c r="B759" s="8" t="s">
        <v>6018</v>
      </c>
      <c r="C759" s="8" t="s">
        <v>604</v>
      </c>
      <c r="D759" s="8">
        <v>4075</v>
      </c>
      <c r="E759" s="8" t="s">
        <v>5100</v>
      </c>
      <c r="F759" s="8">
        <v>624</v>
      </c>
      <c r="G759" s="8">
        <v>3</v>
      </c>
      <c r="H759" s="8">
        <v>1</v>
      </c>
      <c r="I759" s="8">
        <v>2</v>
      </c>
    </row>
    <row r="760" spans="1:9">
      <c r="A760" s="8" t="s">
        <v>5017</v>
      </c>
      <c r="B760" s="8" t="s">
        <v>6019</v>
      </c>
      <c r="C760" s="8" t="s">
        <v>604</v>
      </c>
      <c r="D760" s="8">
        <v>4075</v>
      </c>
      <c r="E760" s="8" t="s">
        <v>5040</v>
      </c>
      <c r="F760" s="8">
        <v>426</v>
      </c>
      <c r="G760" s="8">
        <v>2</v>
      </c>
      <c r="H760" s="8">
        <v>1</v>
      </c>
      <c r="I760" s="8">
        <v>1</v>
      </c>
    </row>
    <row r="761" spans="1:9">
      <c r="A761" s="8" t="s">
        <v>5017</v>
      </c>
      <c r="B761" s="8" t="s">
        <v>6020</v>
      </c>
      <c r="C761" s="8" t="s">
        <v>604</v>
      </c>
      <c r="D761" s="8">
        <v>4075</v>
      </c>
      <c r="E761" s="8" t="s">
        <v>5040</v>
      </c>
      <c r="F761" s="8">
        <v>369</v>
      </c>
      <c r="G761" s="8">
        <v>2</v>
      </c>
      <c r="H761" s="8">
        <v>3</v>
      </c>
      <c r="I761" s="8">
        <v>0</v>
      </c>
    </row>
    <row r="762" spans="1:9">
      <c r="A762" s="8" t="s">
        <v>5017</v>
      </c>
      <c r="B762" s="8" t="s">
        <v>6021</v>
      </c>
      <c r="C762" s="8" t="s">
        <v>604</v>
      </c>
      <c r="D762" s="8">
        <v>4075</v>
      </c>
      <c r="E762" s="8" t="s">
        <v>5040</v>
      </c>
      <c r="F762" s="8">
        <v>306</v>
      </c>
      <c r="G762" s="8">
        <v>1</v>
      </c>
      <c r="H762" s="8">
        <v>2</v>
      </c>
      <c r="I762" s="8">
        <v>1</v>
      </c>
    </row>
    <row r="763" spans="1:9">
      <c r="A763" s="8" t="s">
        <v>5017</v>
      </c>
      <c r="B763" s="8" t="s">
        <v>6022</v>
      </c>
      <c r="C763" s="8" t="s">
        <v>604</v>
      </c>
      <c r="D763" s="8">
        <v>4075</v>
      </c>
      <c r="E763" s="8" t="s">
        <v>5052</v>
      </c>
      <c r="F763" s="8">
        <v>439</v>
      </c>
      <c r="G763" s="8">
        <v>4</v>
      </c>
      <c r="H763" s="8">
        <v>1</v>
      </c>
      <c r="I763" s="8">
        <v>1</v>
      </c>
    </row>
    <row r="764" spans="1:9">
      <c r="A764" s="8" t="s">
        <v>5017</v>
      </c>
      <c r="B764" s="8" t="s">
        <v>6023</v>
      </c>
      <c r="C764" s="8" t="s">
        <v>604</v>
      </c>
      <c r="D764" s="8">
        <v>4075</v>
      </c>
      <c r="E764" s="8" t="s">
        <v>5052</v>
      </c>
      <c r="F764" s="8">
        <v>363</v>
      </c>
      <c r="G764" s="8">
        <v>2</v>
      </c>
      <c r="H764" s="8">
        <v>2</v>
      </c>
      <c r="I764" s="8">
        <v>0</v>
      </c>
    </row>
    <row r="765" spans="1:9">
      <c r="A765" s="8" t="s">
        <v>5017</v>
      </c>
      <c r="B765" s="8" t="s">
        <v>6024</v>
      </c>
      <c r="C765" s="8" t="s">
        <v>604</v>
      </c>
      <c r="D765" s="8">
        <v>4075</v>
      </c>
      <c r="E765" s="8" t="s">
        <v>5049</v>
      </c>
      <c r="F765" s="8">
        <v>197</v>
      </c>
      <c r="G765" s="8">
        <v>0</v>
      </c>
      <c r="H765" s="8">
        <v>3</v>
      </c>
      <c r="I765" s="8">
        <v>1</v>
      </c>
    </row>
    <row r="766" spans="1:9">
      <c r="A766" s="8" t="s">
        <v>5017</v>
      </c>
      <c r="B766" s="8" t="s">
        <v>6025</v>
      </c>
      <c r="C766" s="8" t="s">
        <v>604</v>
      </c>
      <c r="D766" s="8">
        <v>4075</v>
      </c>
      <c r="E766" s="8" t="s">
        <v>5052</v>
      </c>
      <c r="F766" s="8">
        <v>514</v>
      </c>
      <c r="G766" s="8">
        <v>3</v>
      </c>
      <c r="H766" s="8">
        <v>1</v>
      </c>
      <c r="I766" s="8">
        <v>2</v>
      </c>
    </row>
    <row r="767" spans="1:9">
      <c r="A767" s="8" t="s">
        <v>5017</v>
      </c>
      <c r="B767" s="8" t="s">
        <v>6026</v>
      </c>
      <c r="C767" s="8" t="s">
        <v>604</v>
      </c>
      <c r="D767" s="8">
        <v>4075</v>
      </c>
      <c r="E767" s="8" t="s">
        <v>5052</v>
      </c>
      <c r="F767" s="8">
        <v>494</v>
      </c>
      <c r="G767" s="8">
        <v>4</v>
      </c>
      <c r="H767" s="8">
        <v>1</v>
      </c>
      <c r="I767" s="8">
        <v>1</v>
      </c>
    </row>
    <row r="768" spans="1:9">
      <c r="A768" s="8" t="s">
        <v>5017</v>
      </c>
      <c r="B768" s="8" t="s">
        <v>6027</v>
      </c>
      <c r="C768" s="8" t="s">
        <v>604</v>
      </c>
      <c r="D768" s="8">
        <v>4075</v>
      </c>
      <c r="E768" s="8" t="s">
        <v>5052</v>
      </c>
      <c r="F768" s="8">
        <v>320</v>
      </c>
      <c r="G768" s="8">
        <v>3</v>
      </c>
      <c r="H768" s="8">
        <v>1</v>
      </c>
      <c r="I768" s="8">
        <v>1</v>
      </c>
    </row>
    <row r="769" spans="1:9">
      <c r="A769" s="8" t="s">
        <v>5017</v>
      </c>
      <c r="B769" s="8" t="s">
        <v>6028</v>
      </c>
      <c r="C769" s="8" t="s">
        <v>604</v>
      </c>
      <c r="D769" s="8">
        <v>4075</v>
      </c>
      <c r="E769" s="8" t="s">
        <v>5052</v>
      </c>
      <c r="F769" s="8">
        <v>500</v>
      </c>
      <c r="G769" s="8">
        <v>3</v>
      </c>
      <c r="H769" s="8">
        <v>1</v>
      </c>
      <c r="I769" s="8">
        <v>1</v>
      </c>
    </row>
    <row r="770" spans="1:9">
      <c r="A770" s="8" t="s">
        <v>5017</v>
      </c>
      <c r="B770" s="8" t="s">
        <v>6029</v>
      </c>
      <c r="C770" s="8" t="s">
        <v>604</v>
      </c>
      <c r="D770" s="8">
        <v>4075</v>
      </c>
      <c r="E770" s="8" t="s">
        <v>5040</v>
      </c>
      <c r="F770" s="8">
        <v>489</v>
      </c>
      <c r="G770" s="8">
        <v>2</v>
      </c>
      <c r="H770" s="8">
        <v>1</v>
      </c>
      <c r="I770" s="8">
        <v>2</v>
      </c>
    </row>
    <row r="771" spans="1:9">
      <c r="A771" s="8" t="s">
        <v>5017</v>
      </c>
      <c r="B771" s="8" t="s">
        <v>6030</v>
      </c>
      <c r="C771" s="8" t="s">
        <v>604</v>
      </c>
      <c r="D771" s="8">
        <v>4075</v>
      </c>
      <c r="E771" s="8" t="s">
        <v>5052</v>
      </c>
      <c r="F771" s="8">
        <v>351</v>
      </c>
      <c r="G771" s="8">
        <v>3</v>
      </c>
      <c r="H771" s="8">
        <v>1</v>
      </c>
      <c r="I771" s="8">
        <v>2</v>
      </c>
    </row>
    <row r="772" spans="1:9">
      <c r="A772" s="8" t="s">
        <v>5017</v>
      </c>
      <c r="B772" s="8" t="s">
        <v>6031</v>
      </c>
      <c r="C772" s="8" t="s">
        <v>604</v>
      </c>
      <c r="D772" s="8">
        <v>4075</v>
      </c>
      <c r="E772" s="8" t="s">
        <v>5052</v>
      </c>
      <c r="F772" s="8">
        <v>266</v>
      </c>
      <c r="G772" s="8">
        <v>2</v>
      </c>
      <c r="H772" s="8">
        <v>3</v>
      </c>
      <c r="I772" s="8">
        <v>0</v>
      </c>
    </row>
    <row r="773" spans="1:9">
      <c r="A773" s="8" t="s">
        <v>5017</v>
      </c>
      <c r="B773" s="8" t="s">
        <v>6032</v>
      </c>
      <c r="C773" s="8" t="s">
        <v>604</v>
      </c>
      <c r="D773" s="8">
        <v>4075</v>
      </c>
      <c r="E773" s="8" t="s">
        <v>5052</v>
      </c>
      <c r="F773" s="8">
        <v>435</v>
      </c>
      <c r="G773" s="8">
        <v>3</v>
      </c>
      <c r="H773" s="8">
        <v>1</v>
      </c>
      <c r="I773" s="8">
        <v>0</v>
      </c>
    </row>
    <row r="774" spans="1:9">
      <c r="A774" s="8" t="s">
        <v>5017</v>
      </c>
      <c r="B774" s="8" t="s">
        <v>6033</v>
      </c>
      <c r="C774" s="8" t="s">
        <v>604</v>
      </c>
      <c r="D774" s="8">
        <v>4075</v>
      </c>
      <c r="E774" s="8" t="s">
        <v>5052</v>
      </c>
      <c r="F774" s="8">
        <v>501</v>
      </c>
      <c r="G774" s="8">
        <v>3</v>
      </c>
      <c r="H774" s="8">
        <v>1</v>
      </c>
      <c r="I774" s="8">
        <v>1</v>
      </c>
    </row>
    <row r="775" spans="1:9">
      <c r="A775" s="8" t="s">
        <v>5017</v>
      </c>
      <c r="B775" s="8" t="s">
        <v>6034</v>
      </c>
      <c r="C775" s="8" t="s">
        <v>604</v>
      </c>
      <c r="D775" s="8">
        <v>4075</v>
      </c>
      <c r="E775" s="8" t="s">
        <v>5052</v>
      </c>
      <c r="F775" s="8">
        <v>361</v>
      </c>
      <c r="G775" s="8">
        <v>3</v>
      </c>
      <c r="H775" s="8">
        <v>2</v>
      </c>
      <c r="I775" s="8">
        <v>2</v>
      </c>
    </row>
    <row r="776" spans="1:9">
      <c r="A776" s="8" t="s">
        <v>5006</v>
      </c>
      <c r="B776" s="8" t="s">
        <v>6035</v>
      </c>
      <c r="C776" s="8" t="s">
        <v>605</v>
      </c>
      <c r="D776" s="8">
        <v>4073</v>
      </c>
      <c r="E776" s="8" t="s">
        <v>5052</v>
      </c>
      <c r="F776" s="8">
        <v>659</v>
      </c>
      <c r="G776" s="8">
        <v>4</v>
      </c>
      <c r="H776" s="8">
        <v>1</v>
      </c>
      <c r="I776" s="8">
        <v>1</v>
      </c>
    </row>
    <row r="777" spans="1:9">
      <c r="A777" s="8" t="s">
        <v>5006</v>
      </c>
      <c r="B777" s="8" t="s">
        <v>6036</v>
      </c>
      <c r="C777" s="8" t="s">
        <v>605</v>
      </c>
      <c r="D777" s="8">
        <v>4073</v>
      </c>
      <c r="E777" s="8" t="s">
        <v>5100</v>
      </c>
      <c r="F777" s="8">
        <v>383</v>
      </c>
      <c r="G777" s="8">
        <v>3</v>
      </c>
      <c r="H777" s="8">
        <v>1</v>
      </c>
      <c r="I777" s="8">
        <v>1</v>
      </c>
    </row>
    <row r="778" spans="1:9">
      <c r="A778" s="8" t="s">
        <v>5006</v>
      </c>
      <c r="B778" s="8" t="s">
        <v>6037</v>
      </c>
      <c r="C778" s="8" t="s">
        <v>605</v>
      </c>
      <c r="D778" s="8">
        <v>4073</v>
      </c>
      <c r="E778" s="8" t="s">
        <v>5100</v>
      </c>
      <c r="F778" s="8">
        <v>404</v>
      </c>
      <c r="G778" s="8">
        <v>2</v>
      </c>
      <c r="H778" s="8">
        <v>3</v>
      </c>
      <c r="I778" s="8">
        <v>2</v>
      </c>
    </row>
    <row r="779" spans="1:9">
      <c r="A779" s="8" t="s">
        <v>5006</v>
      </c>
      <c r="B779" s="8" t="s">
        <v>6038</v>
      </c>
      <c r="C779" s="8" t="s">
        <v>605</v>
      </c>
      <c r="D779" s="8">
        <v>4073</v>
      </c>
      <c r="E779" s="8" t="s">
        <v>5052</v>
      </c>
      <c r="F779" s="8">
        <v>429</v>
      </c>
      <c r="G779" s="8">
        <v>4</v>
      </c>
      <c r="H779" s="8">
        <v>1</v>
      </c>
      <c r="I779" s="8">
        <v>0</v>
      </c>
    </row>
    <row r="780" spans="1:9">
      <c r="A780" s="8" t="s">
        <v>5006</v>
      </c>
      <c r="B780" s="8" t="s">
        <v>6039</v>
      </c>
      <c r="C780" s="8" t="s">
        <v>605</v>
      </c>
      <c r="D780" s="8">
        <v>4073</v>
      </c>
      <c r="E780" s="8" t="s">
        <v>5052</v>
      </c>
      <c r="F780" s="8">
        <v>643</v>
      </c>
      <c r="G780" s="8">
        <v>4</v>
      </c>
      <c r="H780" s="8">
        <v>1</v>
      </c>
      <c r="I780" s="8">
        <v>0</v>
      </c>
    </row>
    <row r="781" spans="1:9">
      <c r="A781" s="8" t="s">
        <v>5006</v>
      </c>
      <c r="B781" s="8" t="s">
        <v>6040</v>
      </c>
      <c r="C781" s="8" t="s">
        <v>605</v>
      </c>
      <c r="D781" s="8">
        <v>4073</v>
      </c>
      <c r="E781" s="8" t="s">
        <v>5052</v>
      </c>
      <c r="F781" s="8">
        <v>472</v>
      </c>
      <c r="G781" s="8">
        <v>3</v>
      </c>
      <c r="H781" s="8">
        <v>1</v>
      </c>
      <c r="I781" s="8">
        <v>0</v>
      </c>
    </row>
    <row r="782" spans="1:9">
      <c r="A782" s="8" t="s">
        <v>5006</v>
      </c>
      <c r="B782" s="8" t="s">
        <v>6041</v>
      </c>
      <c r="C782" s="8" t="s">
        <v>605</v>
      </c>
      <c r="D782" s="8">
        <v>4073</v>
      </c>
      <c r="E782" s="8" t="s">
        <v>5100</v>
      </c>
      <c r="F782" s="8">
        <v>366</v>
      </c>
      <c r="G782" s="8">
        <v>2</v>
      </c>
      <c r="H782" s="8">
        <v>3</v>
      </c>
      <c r="I782" s="8">
        <v>1</v>
      </c>
    </row>
    <row r="783" spans="1:9">
      <c r="A783" s="8" t="s">
        <v>5006</v>
      </c>
      <c r="B783" s="8" t="s">
        <v>6042</v>
      </c>
      <c r="C783" s="8" t="s">
        <v>605</v>
      </c>
      <c r="D783" s="8">
        <v>4073</v>
      </c>
      <c r="E783" s="8" t="s">
        <v>5040</v>
      </c>
      <c r="F783" s="8">
        <v>455</v>
      </c>
      <c r="G783" s="8">
        <v>0</v>
      </c>
      <c r="H783" s="8">
        <v>3</v>
      </c>
      <c r="I783" s="8">
        <v>2</v>
      </c>
    </row>
    <row r="784" spans="1:9">
      <c r="A784" s="8" t="s">
        <v>5006</v>
      </c>
      <c r="B784" s="8" t="s">
        <v>6043</v>
      </c>
      <c r="C784" s="8" t="s">
        <v>605</v>
      </c>
      <c r="D784" s="8">
        <v>4073</v>
      </c>
      <c r="E784" s="8" t="s">
        <v>5052</v>
      </c>
      <c r="F784" s="8">
        <v>591</v>
      </c>
      <c r="G784" s="8">
        <v>0</v>
      </c>
      <c r="H784" s="8">
        <v>1</v>
      </c>
      <c r="I784" s="8">
        <v>0</v>
      </c>
    </row>
    <row r="785" spans="1:9">
      <c r="A785" s="8" t="s">
        <v>5006</v>
      </c>
      <c r="B785" s="8" t="s">
        <v>6044</v>
      </c>
      <c r="C785" s="8" t="s">
        <v>605</v>
      </c>
      <c r="D785" s="8">
        <v>4073</v>
      </c>
      <c r="E785" s="8" t="s">
        <v>5052</v>
      </c>
      <c r="F785" s="8">
        <v>426</v>
      </c>
      <c r="G785" s="8">
        <v>3</v>
      </c>
      <c r="H785" s="8">
        <v>1</v>
      </c>
      <c r="I785" s="8">
        <v>2</v>
      </c>
    </row>
    <row r="786" spans="1:9">
      <c r="A786" s="8" t="s">
        <v>5006</v>
      </c>
      <c r="B786" s="8" t="s">
        <v>6045</v>
      </c>
      <c r="C786" s="8" t="s">
        <v>605</v>
      </c>
      <c r="D786" s="8">
        <v>4073</v>
      </c>
      <c r="E786" s="8" t="s">
        <v>5052</v>
      </c>
      <c r="F786" s="8">
        <v>392</v>
      </c>
      <c r="G786" s="8">
        <v>4</v>
      </c>
      <c r="H786" s="8">
        <v>1</v>
      </c>
      <c r="I786" s="8">
        <v>1</v>
      </c>
    </row>
    <row r="787" spans="1:9">
      <c r="A787" s="8" t="s">
        <v>5006</v>
      </c>
      <c r="B787" s="8" t="s">
        <v>6046</v>
      </c>
      <c r="C787" s="8" t="s">
        <v>605</v>
      </c>
      <c r="D787" s="8">
        <v>4073</v>
      </c>
      <c r="E787" s="8" t="s">
        <v>5052</v>
      </c>
      <c r="F787" s="8">
        <v>589</v>
      </c>
      <c r="G787" s="8">
        <v>4</v>
      </c>
      <c r="H787" s="8">
        <v>1</v>
      </c>
      <c r="I787" s="8">
        <v>2</v>
      </c>
    </row>
    <row r="788" spans="1:9">
      <c r="A788" s="8" t="s">
        <v>5000</v>
      </c>
      <c r="B788" s="8" t="s">
        <v>5039</v>
      </c>
      <c r="C788" s="8" t="s">
        <v>606</v>
      </c>
      <c r="D788" s="8">
        <v>4067</v>
      </c>
      <c r="E788" s="8" t="s">
        <v>5040</v>
      </c>
      <c r="F788" s="8">
        <v>318</v>
      </c>
      <c r="G788" s="8">
        <v>1</v>
      </c>
      <c r="H788" s="8">
        <v>3</v>
      </c>
      <c r="I788" s="8">
        <v>2</v>
      </c>
    </row>
    <row r="789" spans="1:9">
      <c r="A789" s="8" t="s">
        <v>5000</v>
      </c>
      <c r="B789" s="8" t="s">
        <v>5041</v>
      </c>
      <c r="C789" s="8" t="s">
        <v>606</v>
      </c>
      <c r="D789" s="8">
        <v>4067</v>
      </c>
      <c r="E789" s="8" t="s">
        <v>5042</v>
      </c>
      <c r="F789" s="8">
        <v>571</v>
      </c>
      <c r="G789" s="8">
        <v>0</v>
      </c>
      <c r="H789" s="8">
        <v>1</v>
      </c>
      <c r="I789" s="8">
        <v>0</v>
      </c>
    </row>
    <row r="790" spans="1:9">
      <c r="A790" s="8" t="s">
        <v>5000</v>
      </c>
      <c r="B790" s="8" t="s">
        <v>5043</v>
      </c>
      <c r="C790" s="8" t="s">
        <v>606</v>
      </c>
      <c r="D790" s="8">
        <v>4067</v>
      </c>
      <c r="E790" s="8" t="s">
        <v>5040</v>
      </c>
      <c r="F790" s="8">
        <v>641</v>
      </c>
      <c r="G790" s="8">
        <v>3</v>
      </c>
      <c r="H790" s="8">
        <v>1</v>
      </c>
      <c r="I790" s="8">
        <v>2</v>
      </c>
    </row>
    <row r="791" spans="1:9">
      <c r="A791" s="8" t="s">
        <v>5000</v>
      </c>
      <c r="B791" s="8" t="s">
        <v>5044</v>
      </c>
      <c r="C791" s="8" t="s">
        <v>606</v>
      </c>
      <c r="D791" s="8">
        <v>4067</v>
      </c>
      <c r="E791" s="8" t="s">
        <v>5042</v>
      </c>
      <c r="F791" s="8">
        <v>374</v>
      </c>
      <c r="G791" s="8">
        <v>1</v>
      </c>
      <c r="H791" s="8">
        <v>2</v>
      </c>
      <c r="I791" s="8">
        <v>1</v>
      </c>
    </row>
    <row r="792" spans="1:9">
      <c r="A792" s="8" t="s">
        <v>5000</v>
      </c>
      <c r="B792" s="8" t="s">
        <v>5045</v>
      </c>
      <c r="C792" s="8" t="s">
        <v>606</v>
      </c>
      <c r="D792" s="8">
        <v>4067</v>
      </c>
      <c r="E792" s="8" t="s">
        <v>5040</v>
      </c>
      <c r="F792" s="8">
        <v>475</v>
      </c>
      <c r="G792" s="8">
        <v>1</v>
      </c>
      <c r="H792" s="8">
        <v>1</v>
      </c>
      <c r="I792" s="8">
        <v>0</v>
      </c>
    </row>
    <row r="793" spans="1:9">
      <c r="A793" s="8" t="s">
        <v>5000</v>
      </c>
      <c r="B793" s="8" t="s">
        <v>5046</v>
      </c>
      <c r="C793" s="8" t="s">
        <v>606</v>
      </c>
      <c r="D793" s="8">
        <v>4067</v>
      </c>
      <c r="E793" s="8" t="s">
        <v>5042</v>
      </c>
      <c r="F793" s="8">
        <v>438</v>
      </c>
      <c r="G793" s="8">
        <v>0</v>
      </c>
      <c r="H793" s="8">
        <v>1</v>
      </c>
      <c r="I793" s="8">
        <v>1</v>
      </c>
    </row>
    <row r="794" spans="1:9">
      <c r="A794" s="8" t="s">
        <v>5000</v>
      </c>
      <c r="B794" s="8" t="s">
        <v>5047</v>
      </c>
      <c r="C794" s="8" t="s">
        <v>606</v>
      </c>
      <c r="D794" s="8">
        <v>4067</v>
      </c>
      <c r="E794" s="8" t="s">
        <v>5042</v>
      </c>
      <c r="F794" s="8">
        <v>565</v>
      </c>
      <c r="G794" s="8">
        <v>0</v>
      </c>
      <c r="H794" s="8">
        <v>1</v>
      </c>
      <c r="I794" s="8">
        <v>2</v>
      </c>
    </row>
    <row r="795" spans="1:9">
      <c r="A795" s="8" t="s">
        <v>5000</v>
      </c>
      <c r="B795" s="8" t="s">
        <v>5048</v>
      </c>
      <c r="C795" s="8" t="s">
        <v>606</v>
      </c>
      <c r="D795" s="8">
        <v>4067</v>
      </c>
      <c r="E795" s="8" t="s">
        <v>5049</v>
      </c>
      <c r="F795" s="8">
        <v>242</v>
      </c>
      <c r="G795" s="8">
        <v>0</v>
      </c>
      <c r="H795" s="8">
        <v>2</v>
      </c>
      <c r="I795" s="8">
        <v>0</v>
      </c>
    </row>
    <row r="796" spans="1:9">
      <c r="A796" s="8" t="s">
        <v>5000</v>
      </c>
      <c r="B796" s="8" t="s">
        <v>5050</v>
      </c>
      <c r="C796" s="8" t="s">
        <v>606</v>
      </c>
      <c r="D796" s="8">
        <v>4067</v>
      </c>
      <c r="E796" s="8" t="s">
        <v>5040</v>
      </c>
      <c r="F796" s="8">
        <v>395</v>
      </c>
      <c r="G796" s="8">
        <v>3</v>
      </c>
      <c r="H796" s="8">
        <v>1</v>
      </c>
      <c r="I796" s="8">
        <v>2</v>
      </c>
    </row>
    <row r="797" spans="1:9">
      <c r="A797" s="8" t="s">
        <v>5000</v>
      </c>
      <c r="B797" s="8" t="s">
        <v>5051</v>
      </c>
      <c r="C797" s="8" t="s">
        <v>606</v>
      </c>
      <c r="D797" s="8">
        <v>4067</v>
      </c>
      <c r="E797" s="8" t="s">
        <v>5052</v>
      </c>
      <c r="F797" s="8">
        <v>511</v>
      </c>
      <c r="G797" s="8">
        <v>3</v>
      </c>
      <c r="H797" s="8">
        <v>1</v>
      </c>
      <c r="I797" s="8">
        <v>1</v>
      </c>
    </row>
    <row r="798" spans="1:9">
      <c r="A798" s="8" t="s">
        <v>5000</v>
      </c>
      <c r="B798" s="8" t="s">
        <v>5053</v>
      </c>
      <c r="C798" s="8" t="s">
        <v>606</v>
      </c>
      <c r="D798" s="8">
        <v>4067</v>
      </c>
      <c r="E798" s="8" t="s">
        <v>5040</v>
      </c>
      <c r="F798" s="8">
        <v>238</v>
      </c>
      <c r="G798" s="8">
        <v>1</v>
      </c>
      <c r="H798" s="8">
        <v>2</v>
      </c>
      <c r="I798" s="8">
        <v>0</v>
      </c>
    </row>
    <row r="799" spans="1:9">
      <c r="A799" s="8" t="s">
        <v>5000</v>
      </c>
      <c r="B799" s="8" t="s">
        <v>5054</v>
      </c>
      <c r="C799" s="8" t="s">
        <v>606</v>
      </c>
      <c r="D799" s="8">
        <v>4067</v>
      </c>
      <c r="E799" s="8" t="s">
        <v>5042</v>
      </c>
      <c r="F799" s="8">
        <v>222</v>
      </c>
      <c r="G799" s="8">
        <v>4</v>
      </c>
      <c r="H799" s="8">
        <v>2</v>
      </c>
      <c r="I799" s="8">
        <v>1</v>
      </c>
    </row>
    <row r="800" spans="1:9">
      <c r="A800" s="8" t="s">
        <v>5000</v>
      </c>
      <c r="B800" s="8" t="s">
        <v>5055</v>
      </c>
      <c r="C800" s="8" t="s">
        <v>606</v>
      </c>
      <c r="D800" s="8">
        <v>4067</v>
      </c>
      <c r="E800" s="8" t="s">
        <v>5040</v>
      </c>
      <c r="F800" s="8">
        <v>248</v>
      </c>
      <c r="G800" s="8">
        <v>3</v>
      </c>
      <c r="H800" s="8">
        <v>1</v>
      </c>
      <c r="I800" s="8">
        <v>0</v>
      </c>
    </row>
    <row r="801" spans="1:9">
      <c r="A801" s="8" t="s">
        <v>5000</v>
      </c>
      <c r="B801" s="8" t="s">
        <v>5056</v>
      </c>
      <c r="C801" s="8" t="s">
        <v>606</v>
      </c>
      <c r="D801" s="8">
        <v>4067</v>
      </c>
      <c r="E801" s="8" t="s">
        <v>5040</v>
      </c>
      <c r="F801" s="8">
        <v>649</v>
      </c>
      <c r="G801" s="8">
        <v>2</v>
      </c>
      <c r="H801" s="8">
        <v>2</v>
      </c>
      <c r="I801" s="8">
        <v>2</v>
      </c>
    </row>
    <row r="802" spans="1:9">
      <c r="A802" s="8" t="s">
        <v>5000</v>
      </c>
      <c r="B802" s="8" t="s">
        <v>5057</v>
      </c>
      <c r="C802" s="8" t="s">
        <v>606</v>
      </c>
      <c r="D802" s="8">
        <v>4067</v>
      </c>
      <c r="E802" s="8" t="s">
        <v>5040</v>
      </c>
      <c r="F802" s="8">
        <v>359</v>
      </c>
      <c r="G802" s="8">
        <v>2</v>
      </c>
      <c r="H802" s="8">
        <v>1</v>
      </c>
      <c r="I802" s="8">
        <v>2</v>
      </c>
    </row>
    <row r="803" spans="1:9">
      <c r="A803" s="8" t="s">
        <v>5000</v>
      </c>
      <c r="B803" s="8" t="s">
        <v>5058</v>
      </c>
      <c r="C803" s="8" t="s">
        <v>606</v>
      </c>
      <c r="D803" s="8">
        <v>4067</v>
      </c>
      <c r="E803" s="8" t="s">
        <v>5042</v>
      </c>
      <c r="F803" s="8">
        <v>486</v>
      </c>
      <c r="G803" s="8">
        <v>1</v>
      </c>
      <c r="H803" s="8">
        <v>1</v>
      </c>
      <c r="I803" s="8">
        <v>2</v>
      </c>
    </row>
    <row r="804" spans="1:9">
      <c r="A804" s="8" t="s">
        <v>5000</v>
      </c>
      <c r="B804" s="8" t="s">
        <v>5059</v>
      </c>
      <c r="C804" s="8" t="s">
        <v>606</v>
      </c>
      <c r="D804" s="8">
        <v>4067</v>
      </c>
      <c r="E804" s="8" t="s">
        <v>5042</v>
      </c>
      <c r="F804" s="8">
        <v>167</v>
      </c>
      <c r="G804" s="8">
        <v>5</v>
      </c>
      <c r="H804" s="8">
        <v>1</v>
      </c>
      <c r="I804" s="8">
        <v>0</v>
      </c>
    </row>
    <row r="805" spans="1:9">
      <c r="A805" s="8" t="s">
        <v>5000</v>
      </c>
      <c r="B805" s="8" t="s">
        <v>5060</v>
      </c>
      <c r="C805" s="8" t="s">
        <v>606</v>
      </c>
      <c r="D805" s="8">
        <v>4067</v>
      </c>
      <c r="E805" s="8" t="s">
        <v>5042</v>
      </c>
      <c r="F805" s="8">
        <v>415</v>
      </c>
      <c r="G805" s="8">
        <v>1</v>
      </c>
      <c r="H805" s="8">
        <v>2</v>
      </c>
      <c r="I805" s="8">
        <v>1</v>
      </c>
    </row>
    <row r="806" spans="1:9">
      <c r="A806" s="8" t="s">
        <v>5000</v>
      </c>
      <c r="B806" s="8" t="s">
        <v>5061</v>
      </c>
      <c r="C806" s="8" t="s">
        <v>606</v>
      </c>
      <c r="D806" s="8">
        <v>4067</v>
      </c>
      <c r="E806" s="8" t="s">
        <v>5052</v>
      </c>
      <c r="F806" s="8">
        <v>936</v>
      </c>
      <c r="G806" s="8">
        <v>4</v>
      </c>
      <c r="H806" s="8">
        <v>2</v>
      </c>
      <c r="I806" s="8">
        <v>0</v>
      </c>
    </row>
    <row r="807" spans="1:9">
      <c r="A807" s="8" t="s">
        <v>5000</v>
      </c>
      <c r="B807" s="8" t="s">
        <v>5062</v>
      </c>
      <c r="C807" s="8" t="s">
        <v>606</v>
      </c>
      <c r="D807" s="8">
        <v>4067</v>
      </c>
      <c r="E807" s="8" t="s">
        <v>5052</v>
      </c>
      <c r="F807" s="8">
        <v>1051</v>
      </c>
      <c r="G807" s="8">
        <v>5</v>
      </c>
      <c r="H807" s="8">
        <v>1</v>
      </c>
      <c r="I807" s="8">
        <v>1</v>
      </c>
    </row>
    <row r="808" spans="1:9">
      <c r="A808" s="8" t="s">
        <v>5000</v>
      </c>
      <c r="B808" s="8" t="s">
        <v>5063</v>
      </c>
      <c r="C808" s="8" t="s">
        <v>606</v>
      </c>
      <c r="D808" s="8">
        <v>4067</v>
      </c>
      <c r="E808" s="8" t="s">
        <v>5042</v>
      </c>
      <c r="F808" s="8">
        <v>588</v>
      </c>
      <c r="G808" s="8">
        <v>1</v>
      </c>
      <c r="H808" s="8">
        <v>1</v>
      </c>
      <c r="I808" s="8">
        <v>2</v>
      </c>
    </row>
    <row r="809" spans="1:9">
      <c r="A809" s="8" t="s">
        <v>5000</v>
      </c>
      <c r="B809" s="8" t="s">
        <v>5064</v>
      </c>
      <c r="C809" s="8" t="s">
        <v>606</v>
      </c>
      <c r="D809" s="8">
        <v>4067</v>
      </c>
      <c r="E809" s="8" t="s">
        <v>5042</v>
      </c>
      <c r="F809" s="8">
        <v>573</v>
      </c>
      <c r="G809" s="8">
        <v>0</v>
      </c>
      <c r="H809" s="8">
        <v>1</v>
      </c>
      <c r="I809" s="8">
        <v>2</v>
      </c>
    </row>
    <row r="810" spans="1:9">
      <c r="A810" s="8" t="s">
        <v>5000</v>
      </c>
      <c r="B810" s="8" t="s">
        <v>5065</v>
      </c>
      <c r="C810" s="8" t="s">
        <v>606</v>
      </c>
      <c r="D810" s="8">
        <v>4067</v>
      </c>
      <c r="E810" s="8" t="s">
        <v>5040</v>
      </c>
      <c r="F810" s="8">
        <v>499</v>
      </c>
      <c r="G810" s="8">
        <v>2</v>
      </c>
      <c r="H810" s="8">
        <v>1</v>
      </c>
      <c r="I810" s="8">
        <v>1</v>
      </c>
    </row>
    <row r="811" spans="1:9">
      <c r="A811" s="8" t="s">
        <v>5000</v>
      </c>
      <c r="B811" s="8" t="s">
        <v>5066</v>
      </c>
      <c r="C811" s="8" t="s">
        <v>606</v>
      </c>
      <c r="D811" s="8">
        <v>4067</v>
      </c>
      <c r="E811" s="8" t="s">
        <v>5040</v>
      </c>
      <c r="F811" s="8">
        <v>329</v>
      </c>
      <c r="G811" s="8">
        <v>2</v>
      </c>
      <c r="H811" s="8">
        <v>1</v>
      </c>
      <c r="I811" s="8">
        <v>2</v>
      </c>
    </row>
    <row r="812" spans="1:9">
      <c r="A812" s="8" t="s">
        <v>5000</v>
      </c>
      <c r="B812" s="8" t="s">
        <v>5067</v>
      </c>
      <c r="C812" s="8" t="s">
        <v>606</v>
      </c>
      <c r="D812" s="8">
        <v>4067</v>
      </c>
      <c r="E812" s="8" t="s">
        <v>5040</v>
      </c>
      <c r="F812" s="8">
        <v>380</v>
      </c>
      <c r="G812" s="8">
        <v>2</v>
      </c>
      <c r="H812" s="8">
        <v>1</v>
      </c>
      <c r="I812" s="8">
        <v>2</v>
      </c>
    </row>
    <row r="813" spans="1:9">
      <c r="A813" s="8" t="s">
        <v>5000</v>
      </c>
      <c r="B813" s="8" t="s">
        <v>5068</v>
      </c>
      <c r="C813" s="8" t="s">
        <v>606</v>
      </c>
      <c r="D813" s="8">
        <v>4067</v>
      </c>
      <c r="E813" s="8" t="s">
        <v>5040</v>
      </c>
      <c r="F813" s="8">
        <v>708</v>
      </c>
      <c r="G813" s="8">
        <v>3</v>
      </c>
      <c r="H813" s="8">
        <v>1</v>
      </c>
      <c r="I813" s="8">
        <v>0</v>
      </c>
    </row>
    <row r="814" spans="1:9">
      <c r="A814" s="8" t="s">
        <v>5000</v>
      </c>
      <c r="B814" s="8" t="s">
        <v>5069</v>
      </c>
      <c r="C814" s="8" t="s">
        <v>606</v>
      </c>
      <c r="D814" s="8">
        <v>4067</v>
      </c>
      <c r="E814" s="8" t="s">
        <v>5042</v>
      </c>
      <c r="F814" s="8">
        <v>197</v>
      </c>
      <c r="G814" s="8">
        <v>0</v>
      </c>
      <c r="H814" s="8">
        <v>2</v>
      </c>
      <c r="I814" s="8">
        <v>2</v>
      </c>
    </row>
    <row r="815" spans="1:9">
      <c r="A815" s="8" t="s">
        <v>5000</v>
      </c>
      <c r="B815" s="8" t="s">
        <v>5070</v>
      </c>
      <c r="C815" s="8" t="s">
        <v>606</v>
      </c>
      <c r="D815" s="8">
        <v>4067</v>
      </c>
      <c r="E815" s="8" t="s">
        <v>5042</v>
      </c>
      <c r="F815" s="8">
        <v>194</v>
      </c>
      <c r="G815" s="8">
        <v>1</v>
      </c>
      <c r="H815" s="8">
        <v>1</v>
      </c>
      <c r="I815" s="8">
        <v>1</v>
      </c>
    </row>
    <row r="816" spans="1:9">
      <c r="A816" s="8" t="s">
        <v>5000</v>
      </c>
      <c r="B816" s="8" t="s">
        <v>5071</v>
      </c>
      <c r="C816" s="8" t="s">
        <v>606</v>
      </c>
      <c r="D816" s="8">
        <v>4067</v>
      </c>
      <c r="E816" s="8" t="s">
        <v>5042</v>
      </c>
      <c r="F816" s="8">
        <v>291</v>
      </c>
      <c r="G816" s="8">
        <v>0</v>
      </c>
      <c r="H816" s="8">
        <v>3</v>
      </c>
      <c r="I816" s="8">
        <v>2</v>
      </c>
    </row>
    <row r="817" spans="1:9">
      <c r="A817" s="8" t="s">
        <v>5000</v>
      </c>
      <c r="B817" s="8" t="s">
        <v>5072</v>
      </c>
      <c r="C817" s="8" t="s">
        <v>606</v>
      </c>
      <c r="D817" s="8">
        <v>4067</v>
      </c>
      <c r="E817" s="8" t="s">
        <v>5040</v>
      </c>
      <c r="F817" s="8">
        <v>521</v>
      </c>
      <c r="G817" s="8">
        <v>2</v>
      </c>
      <c r="H817" s="8">
        <v>2</v>
      </c>
      <c r="I817" s="8">
        <v>1</v>
      </c>
    </row>
    <row r="818" spans="1:9">
      <c r="A818" s="8" t="s">
        <v>5000</v>
      </c>
      <c r="B818" s="8" t="s">
        <v>5073</v>
      </c>
      <c r="C818" s="8" t="s">
        <v>606</v>
      </c>
      <c r="D818" s="8">
        <v>4067</v>
      </c>
      <c r="E818" s="8" t="s">
        <v>5040</v>
      </c>
      <c r="F818" s="8">
        <v>776</v>
      </c>
      <c r="G818" s="8">
        <v>3</v>
      </c>
      <c r="H818" s="8">
        <v>1</v>
      </c>
      <c r="I818" s="8">
        <v>1</v>
      </c>
    </row>
    <row r="819" spans="1:9">
      <c r="A819" s="8" t="s">
        <v>5000</v>
      </c>
      <c r="B819" s="8" t="s">
        <v>5074</v>
      </c>
      <c r="C819" s="8" t="s">
        <v>606</v>
      </c>
      <c r="D819" s="8">
        <v>4067</v>
      </c>
      <c r="E819" s="8" t="s">
        <v>5040</v>
      </c>
      <c r="F819" s="8">
        <v>719</v>
      </c>
      <c r="G819" s="8">
        <v>2</v>
      </c>
      <c r="H819" s="8">
        <v>2</v>
      </c>
      <c r="I819" s="8">
        <v>2</v>
      </c>
    </row>
    <row r="820" spans="1:9">
      <c r="A820" s="8" t="s">
        <v>5000</v>
      </c>
      <c r="B820" s="8" t="s">
        <v>5075</v>
      </c>
      <c r="C820" s="8" t="s">
        <v>606</v>
      </c>
      <c r="D820" s="8">
        <v>4067</v>
      </c>
      <c r="E820" s="8" t="s">
        <v>5040</v>
      </c>
      <c r="F820" s="8">
        <v>752</v>
      </c>
      <c r="G820" s="8">
        <v>3</v>
      </c>
      <c r="H820" s="8">
        <v>1</v>
      </c>
      <c r="I820" s="8">
        <v>1</v>
      </c>
    </row>
    <row r="821" spans="1:9">
      <c r="A821" s="8" t="s">
        <v>5000</v>
      </c>
      <c r="B821" s="8" t="s">
        <v>5076</v>
      </c>
      <c r="C821" s="8" t="s">
        <v>606</v>
      </c>
      <c r="D821" s="8">
        <v>4067</v>
      </c>
      <c r="E821" s="8" t="s">
        <v>5040</v>
      </c>
      <c r="F821" s="8">
        <v>319</v>
      </c>
      <c r="G821" s="8">
        <v>1</v>
      </c>
      <c r="H821" s="8">
        <v>3</v>
      </c>
      <c r="I821" s="8">
        <v>0</v>
      </c>
    </row>
    <row r="822" spans="1:9">
      <c r="A822" s="8" t="s">
        <v>5000</v>
      </c>
      <c r="B822" s="8" t="s">
        <v>5077</v>
      </c>
      <c r="C822" s="8" t="s">
        <v>606</v>
      </c>
      <c r="D822" s="8">
        <v>4067</v>
      </c>
      <c r="E822" s="8" t="s">
        <v>5040</v>
      </c>
      <c r="F822" s="8">
        <v>349</v>
      </c>
      <c r="G822" s="8">
        <v>0</v>
      </c>
      <c r="H822" s="8">
        <v>1</v>
      </c>
      <c r="I822" s="8">
        <v>0</v>
      </c>
    </row>
    <row r="823" spans="1:9">
      <c r="A823" s="8" t="s">
        <v>5000</v>
      </c>
      <c r="B823" s="8" t="s">
        <v>5078</v>
      </c>
      <c r="C823" s="8" t="s">
        <v>606</v>
      </c>
      <c r="D823" s="8">
        <v>4067</v>
      </c>
      <c r="E823" s="8" t="s">
        <v>5042</v>
      </c>
      <c r="F823" s="8">
        <v>183</v>
      </c>
      <c r="G823" s="8">
        <v>1</v>
      </c>
      <c r="H823" s="8">
        <v>1</v>
      </c>
      <c r="I823" s="8">
        <v>0</v>
      </c>
    </row>
    <row r="824" spans="1:9">
      <c r="A824" s="8" t="s">
        <v>5000</v>
      </c>
      <c r="B824" s="8" t="s">
        <v>5079</v>
      </c>
      <c r="C824" s="8" t="s">
        <v>606</v>
      </c>
      <c r="D824" s="8">
        <v>4067</v>
      </c>
      <c r="E824" s="8" t="s">
        <v>5052</v>
      </c>
      <c r="F824" s="8">
        <v>1084</v>
      </c>
      <c r="G824" s="8">
        <v>4</v>
      </c>
      <c r="H824" s="8">
        <v>2</v>
      </c>
      <c r="I824" s="8">
        <v>2</v>
      </c>
    </row>
    <row r="825" spans="1:9">
      <c r="A825" s="8" t="s">
        <v>5000</v>
      </c>
      <c r="B825" s="8" t="s">
        <v>5080</v>
      </c>
      <c r="C825" s="8" t="s">
        <v>606</v>
      </c>
      <c r="D825" s="8">
        <v>4067</v>
      </c>
      <c r="E825" s="8" t="s">
        <v>5052</v>
      </c>
      <c r="F825" s="8">
        <v>469</v>
      </c>
      <c r="G825" s="8">
        <v>5</v>
      </c>
      <c r="H825" s="8">
        <v>1</v>
      </c>
      <c r="I825" s="8">
        <v>0</v>
      </c>
    </row>
    <row r="826" spans="1:9">
      <c r="A826" s="8" t="s">
        <v>5000</v>
      </c>
      <c r="B826" s="8" t="s">
        <v>5081</v>
      </c>
      <c r="C826" s="8" t="s">
        <v>606</v>
      </c>
      <c r="D826" s="8">
        <v>4067</v>
      </c>
      <c r="E826" s="8" t="s">
        <v>5042</v>
      </c>
      <c r="F826" s="8">
        <v>388</v>
      </c>
      <c r="G826" s="8">
        <v>0</v>
      </c>
      <c r="H826" s="8">
        <v>1</v>
      </c>
      <c r="I826" s="8">
        <v>1</v>
      </c>
    </row>
    <row r="827" spans="1:9">
      <c r="A827" s="8" t="s">
        <v>5000</v>
      </c>
      <c r="B827" s="8" t="s">
        <v>5082</v>
      </c>
      <c r="C827" s="8" t="s">
        <v>606</v>
      </c>
      <c r="D827" s="8">
        <v>4067</v>
      </c>
      <c r="E827" s="8" t="s">
        <v>5040</v>
      </c>
      <c r="F827" s="8">
        <v>483</v>
      </c>
      <c r="G827" s="8">
        <v>2</v>
      </c>
      <c r="H827" s="8">
        <v>2</v>
      </c>
      <c r="I827" s="8">
        <v>2</v>
      </c>
    </row>
    <row r="828" spans="1:9">
      <c r="A828" s="8" t="s">
        <v>5000</v>
      </c>
      <c r="B828" s="8" t="s">
        <v>5083</v>
      </c>
      <c r="C828" s="8" t="s">
        <v>606</v>
      </c>
      <c r="D828" s="8">
        <v>4067</v>
      </c>
      <c r="E828" s="8" t="s">
        <v>5040</v>
      </c>
      <c r="F828" s="8">
        <v>777</v>
      </c>
      <c r="G828" s="8">
        <v>2</v>
      </c>
      <c r="H828" s="8">
        <v>3</v>
      </c>
      <c r="I828" s="8">
        <v>2</v>
      </c>
    </row>
    <row r="829" spans="1:9">
      <c r="A829" s="8" t="s">
        <v>5000</v>
      </c>
      <c r="B829" s="8" t="s">
        <v>5084</v>
      </c>
      <c r="C829" s="8" t="s">
        <v>606</v>
      </c>
      <c r="D829" s="8">
        <v>4067</v>
      </c>
      <c r="E829" s="8" t="s">
        <v>5042</v>
      </c>
      <c r="F829" s="8">
        <v>230</v>
      </c>
      <c r="G829" s="8">
        <v>1</v>
      </c>
      <c r="H829" s="8">
        <v>1</v>
      </c>
      <c r="I829" s="8">
        <v>1</v>
      </c>
    </row>
    <row r="830" spans="1:9">
      <c r="A830" s="8" t="s">
        <v>5000</v>
      </c>
      <c r="B830" s="8" t="s">
        <v>5085</v>
      </c>
      <c r="C830" s="8" t="s">
        <v>606</v>
      </c>
      <c r="D830" s="8">
        <v>4067</v>
      </c>
      <c r="E830" s="8" t="s">
        <v>5042</v>
      </c>
      <c r="F830" s="8">
        <v>533</v>
      </c>
      <c r="G830" s="8">
        <v>1</v>
      </c>
      <c r="H830" s="8">
        <v>2</v>
      </c>
      <c r="I830" s="8">
        <v>0</v>
      </c>
    </row>
    <row r="831" spans="1:9">
      <c r="A831" s="8" t="s">
        <v>5000</v>
      </c>
      <c r="B831" s="8" t="s">
        <v>5086</v>
      </c>
      <c r="C831" s="8" t="s">
        <v>606</v>
      </c>
      <c r="D831" s="8">
        <v>4067</v>
      </c>
      <c r="E831" s="8" t="s">
        <v>5042</v>
      </c>
      <c r="F831" s="8">
        <v>235</v>
      </c>
      <c r="G831" s="8">
        <v>1</v>
      </c>
      <c r="H831" s="8">
        <v>1</v>
      </c>
      <c r="I831" s="8">
        <v>1</v>
      </c>
    </row>
    <row r="832" spans="1:9">
      <c r="A832" s="8" t="s">
        <v>5000</v>
      </c>
      <c r="B832" s="8" t="s">
        <v>5087</v>
      </c>
      <c r="C832" s="8" t="s">
        <v>606</v>
      </c>
      <c r="D832" s="8">
        <v>4067</v>
      </c>
      <c r="E832" s="8" t="s">
        <v>5042</v>
      </c>
      <c r="F832" s="8">
        <v>174</v>
      </c>
      <c r="G832" s="8">
        <v>0</v>
      </c>
      <c r="H832" s="8">
        <v>1</v>
      </c>
      <c r="I832" s="8">
        <v>0</v>
      </c>
    </row>
    <row r="833" spans="1:9">
      <c r="A833" s="8" t="s">
        <v>5000</v>
      </c>
      <c r="B833" s="8" t="s">
        <v>5088</v>
      </c>
      <c r="C833" s="8" t="s">
        <v>606</v>
      </c>
      <c r="D833" s="8">
        <v>4067</v>
      </c>
      <c r="E833" s="8" t="s">
        <v>5040</v>
      </c>
      <c r="F833" s="8">
        <v>644</v>
      </c>
      <c r="G833" s="8">
        <v>2</v>
      </c>
      <c r="H833" s="8">
        <v>1</v>
      </c>
      <c r="I833" s="8">
        <v>2</v>
      </c>
    </row>
    <row r="834" spans="1:9">
      <c r="A834" s="8" t="s">
        <v>5000</v>
      </c>
      <c r="B834" s="8" t="s">
        <v>5089</v>
      </c>
      <c r="C834" s="8" t="s">
        <v>606</v>
      </c>
      <c r="D834" s="8">
        <v>4067</v>
      </c>
      <c r="E834" s="8" t="s">
        <v>5040</v>
      </c>
      <c r="F834" s="8">
        <v>1090</v>
      </c>
      <c r="G834" s="8">
        <v>4</v>
      </c>
      <c r="H834" s="8">
        <v>1</v>
      </c>
      <c r="I834" s="8">
        <v>1</v>
      </c>
    </row>
    <row r="835" spans="1:9">
      <c r="A835" s="8" t="s">
        <v>5000</v>
      </c>
      <c r="B835" s="8" t="s">
        <v>5090</v>
      </c>
      <c r="C835" s="8" t="s">
        <v>606</v>
      </c>
      <c r="D835" s="8">
        <v>4067</v>
      </c>
      <c r="E835" s="8" t="s">
        <v>5040</v>
      </c>
      <c r="F835" s="8">
        <v>565</v>
      </c>
      <c r="G835" s="8">
        <v>2</v>
      </c>
      <c r="H835" s="8">
        <v>1</v>
      </c>
      <c r="I835" s="8">
        <v>0</v>
      </c>
    </row>
    <row r="836" spans="1:9">
      <c r="A836" s="8" t="s">
        <v>5000</v>
      </c>
      <c r="B836" s="8" t="s">
        <v>5091</v>
      </c>
      <c r="C836" s="8" t="s">
        <v>606</v>
      </c>
      <c r="D836" s="8">
        <v>4067</v>
      </c>
      <c r="E836" s="8" t="s">
        <v>5040</v>
      </c>
      <c r="F836" s="8">
        <v>439</v>
      </c>
      <c r="G836" s="8">
        <v>2</v>
      </c>
      <c r="H836" s="8">
        <v>2</v>
      </c>
      <c r="I836" s="8">
        <v>2</v>
      </c>
    </row>
    <row r="837" spans="1:9">
      <c r="A837" s="8" t="s">
        <v>5000</v>
      </c>
      <c r="B837" s="8" t="s">
        <v>5092</v>
      </c>
      <c r="C837" s="8" t="s">
        <v>606</v>
      </c>
      <c r="D837" s="8">
        <v>4067</v>
      </c>
      <c r="E837" s="8" t="s">
        <v>5042</v>
      </c>
      <c r="F837" s="8">
        <v>460</v>
      </c>
      <c r="G837" s="8">
        <v>1</v>
      </c>
      <c r="H837" s="8">
        <v>1</v>
      </c>
      <c r="I837" s="8">
        <v>0</v>
      </c>
    </row>
    <row r="838" spans="1:9">
      <c r="A838" s="8" t="s">
        <v>5000</v>
      </c>
      <c r="B838" s="8" t="s">
        <v>5093</v>
      </c>
      <c r="C838" s="8" t="s">
        <v>606</v>
      </c>
      <c r="D838" s="8">
        <v>4067</v>
      </c>
      <c r="E838" s="8" t="s">
        <v>5052</v>
      </c>
      <c r="F838" s="8">
        <v>221</v>
      </c>
      <c r="G838" s="8">
        <v>4</v>
      </c>
      <c r="H838" s="8">
        <v>2</v>
      </c>
      <c r="I838" s="8">
        <v>0</v>
      </c>
    </row>
    <row r="839" spans="1:9">
      <c r="A839" s="8" t="s">
        <v>5000</v>
      </c>
      <c r="B839" s="8" t="s">
        <v>5094</v>
      </c>
      <c r="C839" s="8" t="s">
        <v>606</v>
      </c>
      <c r="D839" s="8">
        <v>4067</v>
      </c>
      <c r="E839" s="8" t="s">
        <v>5042</v>
      </c>
      <c r="F839" s="8">
        <v>305</v>
      </c>
      <c r="G839" s="8">
        <v>0</v>
      </c>
      <c r="H839" s="8">
        <v>3</v>
      </c>
      <c r="I839" s="8">
        <v>2</v>
      </c>
    </row>
    <row r="840" spans="1:9">
      <c r="A840" s="8" t="s">
        <v>5000</v>
      </c>
      <c r="B840" s="8" t="s">
        <v>5095</v>
      </c>
      <c r="C840" s="8" t="s">
        <v>606</v>
      </c>
      <c r="D840" s="8">
        <v>4067</v>
      </c>
      <c r="E840" s="8" t="s">
        <v>5040</v>
      </c>
      <c r="F840" s="8">
        <v>775</v>
      </c>
      <c r="G840" s="8">
        <v>2</v>
      </c>
      <c r="H840" s="8">
        <v>1</v>
      </c>
      <c r="I840" s="8">
        <v>0</v>
      </c>
    </row>
    <row r="841" spans="1:9">
      <c r="A841" s="8" t="s">
        <v>5000</v>
      </c>
      <c r="B841" s="8" t="s">
        <v>5096</v>
      </c>
      <c r="C841" s="8" t="s">
        <v>606</v>
      </c>
      <c r="D841" s="8">
        <v>4067</v>
      </c>
      <c r="E841" s="8" t="s">
        <v>5040</v>
      </c>
      <c r="F841" s="8">
        <v>596</v>
      </c>
      <c r="G841" s="8">
        <v>3</v>
      </c>
      <c r="H841" s="8">
        <v>2</v>
      </c>
      <c r="I841" s="8">
        <v>2</v>
      </c>
    </row>
    <row r="842" spans="1:9">
      <c r="A842" s="8" t="s">
        <v>5000</v>
      </c>
      <c r="B842" s="8" t="s">
        <v>5097</v>
      </c>
      <c r="C842" s="8" t="s">
        <v>606</v>
      </c>
      <c r="D842" s="8">
        <v>4067</v>
      </c>
      <c r="E842" s="8" t="s">
        <v>5049</v>
      </c>
      <c r="F842" s="8">
        <v>196</v>
      </c>
      <c r="G842" s="8">
        <v>1</v>
      </c>
      <c r="H842" s="8">
        <v>2</v>
      </c>
      <c r="I842" s="8">
        <v>1</v>
      </c>
    </row>
    <row r="843" spans="1:9">
      <c r="A843" s="8" t="s">
        <v>5000</v>
      </c>
      <c r="B843" s="8" t="s">
        <v>5098</v>
      </c>
      <c r="C843" s="8" t="s">
        <v>606</v>
      </c>
      <c r="D843" s="8">
        <v>4067</v>
      </c>
      <c r="E843" s="8" t="s">
        <v>5040</v>
      </c>
      <c r="F843" s="8">
        <v>582</v>
      </c>
      <c r="G843" s="8">
        <v>3</v>
      </c>
      <c r="H843" s="8">
        <v>2</v>
      </c>
      <c r="I843" s="8">
        <v>2</v>
      </c>
    </row>
    <row r="844" spans="1:9">
      <c r="A844" s="8" t="s">
        <v>5000</v>
      </c>
      <c r="B844" s="8" t="s">
        <v>5099</v>
      </c>
      <c r="C844" s="8" t="s">
        <v>606</v>
      </c>
      <c r="D844" s="8">
        <v>4067</v>
      </c>
      <c r="E844" s="8" t="s">
        <v>5100</v>
      </c>
      <c r="F844" s="8">
        <v>488</v>
      </c>
      <c r="G844" s="8">
        <v>3</v>
      </c>
      <c r="H844" s="8">
        <v>2</v>
      </c>
      <c r="I844" s="8">
        <v>1</v>
      </c>
    </row>
    <row r="845" spans="1:9">
      <c r="A845" s="8" t="s">
        <v>5000</v>
      </c>
      <c r="B845" s="8" t="s">
        <v>5101</v>
      </c>
      <c r="C845" s="8" t="s">
        <v>606</v>
      </c>
      <c r="D845" s="8">
        <v>4067</v>
      </c>
      <c r="E845" s="8" t="s">
        <v>5042</v>
      </c>
      <c r="F845" s="8">
        <v>558</v>
      </c>
      <c r="G845" s="8">
        <v>1</v>
      </c>
      <c r="H845" s="8">
        <v>1</v>
      </c>
      <c r="I845" s="8">
        <v>2</v>
      </c>
    </row>
    <row r="846" spans="1:9">
      <c r="A846" s="8" t="s">
        <v>5000</v>
      </c>
      <c r="B846" s="8" t="s">
        <v>5102</v>
      </c>
      <c r="C846" s="8" t="s">
        <v>606</v>
      </c>
      <c r="D846" s="8">
        <v>4067</v>
      </c>
      <c r="E846" s="8" t="s">
        <v>5040</v>
      </c>
      <c r="F846" s="8">
        <v>302</v>
      </c>
      <c r="G846" s="8">
        <v>2</v>
      </c>
      <c r="H846" s="8">
        <v>2</v>
      </c>
      <c r="I846" s="8">
        <v>1</v>
      </c>
    </row>
    <row r="847" spans="1:9">
      <c r="A847" s="8" t="s">
        <v>5000</v>
      </c>
      <c r="B847" s="8" t="s">
        <v>5103</v>
      </c>
      <c r="C847" s="8" t="s">
        <v>606</v>
      </c>
      <c r="D847" s="8">
        <v>4067</v>
      </c>
      <c r="E847" s="8" t="s">
        <v>5042</v>
      </c>
      <c r="F847" s="8">
        <v>497</v>
      </c>
      <c r="G847" s="8">
        <v>0</v>
      </c>
      <c r="H847" s="8">
        <v>1</v>
      </c>
      <c r="I847" s="8">
        <v>2</v>
      </c>
    </row>
    <row r="848" spans="1:9">
      <c r="A848" s="8" t="s">
        <v>5000</v>
      </c>
      <c r="B848" s="8" t="s">
        <v>5104</v>
      </c>
      <c r="C848" s="8" t="s">
        <v>606</v>
      </c>
      <c r="D848" s="8">
        <v>4067</v>
      </c>
      <c r="E848" s="8" t="s">
        <v>5040</v>
      </c>
      <c r="F848" s="8">
        <v>298</v>
      </c>
      <c r="G848" s="8">
        <v>2</v>
      </c>
      <c r="H848" s="8">
        <v>2</v>
      </c>
      <c r="I848" s="8">
        <v>0</v>
      </c>
    </row>
    <row r="849" spans="1:9">
      <c r="A849" s="8" t="s">
        <v>5000</v>
      </c>
      <c r="B849" s="8" t="s">
        <v>5105</v>
      </c>
      <c r="C849" s="8" t="s">
        <v>606</v>
      </c>
      <c r="D849" s="8">
        <v>4067</v>
      </c>
      <c r="E849" s="8" t="s">
        <v>5042</v>
      </c>
      <c r="F849" s="8">
        <v>244</v>
      </c>
      <c r="G849" s="8">
        <v>1</v>
      </c>
      <c r="H849" s="8">
        <v>1</v>
      </c>
      <c r="I849" s="8">
        <v>2</v>
      </c>
    </row>
    <row r="850" spans="1:9">
      <c r="A850" s="8" t="s">
        <v>5000</v>
      </c>
      <c r="B850" s="8" t="s">
        <v>5106</v>
      </c>
      <c r="C850" s="8" t="s">
        <v>606</v>
      </c>
      <c r="D850" s="8">
        <v>4067</v>
      </c>
      <c r="E850" s="8" t="s">
        <v>5100</v>
      </c>
      <c r="F850" s="8">
        <v>603</v>
      </c>
      <c r="G850" s="8">
        <v>2</v>
      </c>
      <c r="H850" s="8">
        <v>1</v>
      </c>
      <c r="I850" s="8">
        <v>0</v>
      </c>
    </row>
    <row r="851" spans="1:9">
      <c r="A851" s="8" t="s">
        <v>5000</v>
      </c>
      <c r="B851" s="8" t="s">
        <v>5107</v>
      </c>
      <c r="C851" s="8" t="s">
        <v>606</v>
      </c>
      <c r="D851" s="8">
        <v>4067</v>
      </c>
      <c r="E851" s="8" t="s">
        <v>5042</v>
      </c>
      <c r="F851" s="8">
        <v>322</v>
      </c>
      <c r="G851" s="8">
        <v>1</v>
      </c>
      <c r="H851" s="8">
        <v>2</v>
      </c>
      <c r="I851" s="8">
        <v>2</v>
      </c>
    </row>
    <row r="852" spans="1:9">
      <c r="A852" s="8" t="s">
        <v>5000</v>
      </c>
      <c r="B852" s="8" t="s">
        <v>5108</v>
      </c>
      <c r="C852" s="8" t="s">
        <v>606</v>
      </c>
      <c r="D852" s="8">
        <v>4067</v>
      </c>
      <c r="E852" s="8" t="s">
        <v>5040</v>
      </c>
      <c r="F852" s="8">
        <v>464</v>
      </c>
      <c r="G852" s="8">
        <v>1</v>
      </c>
      <c r="H852" s="8">
        <v>3</v>
      </c>
      <c r="I852" s="8">
        <v>1</v>
      </c>
    </row>
    <row r="853" spans="1:9">
      <c r="A853" s="8" t="s">
        <v>5000</v>
      </c>
      <c r="B853" s="8" t="s">
        <v>5109</v>
      </c>
      <c r="C853" s="8" t="s">
        <v>606</v>
      </c>
      <c r="D853" s="8">
        <v>4067</v>
      </c>
      <c r="E853" s="8" t="s">
        <v>5042</v>
      </c>
      <c r="F853" s="8">
        <v>439</v>
      </c>
      <c r="G853" s="8">
        <v>1</v>
      </c>
      <c r="H853" s="8">
        <v>2</v>
      </c>
      <c r="I853" s="8">
        <v>0</v>
      </c>
    </row>
    <row r="854" spans="1:9">
      <c r="A854" s="8" t="s">
        <v>5000</v>
      </c>
      <c r="B854" s="8" t="s">
        <v>5110</v>
      </c>
      <c r="C854" s="8" t="s">
        <v>606</v>
      </c>
      <c r="D854" s="8">
        <v>4067</v>
      </c>
      <c r="E854" s="8" t="s">
        <v>5042</v>
      </c>
      <c r="F854" s="8">
        <v>375</v>
      </c>
      <c r="G854" s="8">
        <v>0</v>
      </c>
      <c r="H854" s="8">
        <v>3</v>
      </c>
      <c r="I854" s="8">
        <v>1</v>
      </c>
    </row>
    <row r="855" spans="1:9">
      <c r="A855" s="8" t="s">
        <v>5000</v>
      </c>
      <c r="B855" s="8" t="s">
        <v>5111</v>
      </c>
      <c r="C855" s="8" t="s">
        <v>606</v>
      </c>
      <c r="D855" s="8">
        <v>4067</v>
      </c>
      <c r="E855" s="8" t="s">
        <v>5052</v>
      </c>
      <c r="F855" s="8">
        <v>189</v>
      </c>
      <c r="G855" s="8">
        <v>3</v>
      </c>
      <c r="H855" s="8">
        <v>1</v>
      </c>
      <c r="I855" s="8">
        <v>2</v>
      </c>
    </row>
    <row r="856" spans="1:9">
      <c r="A856" s="8" t="s">
        <v>5000</v>
      </c>
      <c r="B856" s="8" t="s">
        <v>5112</v>
      </c>
      <c r="C856" s="8" t="s">
        <v>606</v>
      </c>
      <c r="D856" s="8">
        <v>4067</v>
      </c>
      <c r="E856" s="8" t="s">
        <v>5052</v>
      </c>
      <c r="F856" s="8">
        <v>236</v>
      </c>
      <c r="G856" s="8">
        <v>0</v>
      </c>
      <c r="H856" s="8">
        <v>3</v>
      </c>
      <c r="I856" s="8">
        <v>2</v>
      </c>
    </row>
    <row r="857" spans="1:9">
      <c r="A857" s="8" t="s">
        <v>5000</v>
      </c>
      <c r="B857" s="8" t="s">
        <v>5113</v>
      </c>
      <c r="C857" s="8" t="s">
        <v>606</v>
      </c>
      <c r="D857" s="8">
        <v>4067</v>
      </c>
      <c r="E857" s="8" t="s">
        <v>5040</v>
      </c>
      <c r="F857" s="8">
        <v>575</v>
      </c>
      <c r="G857" s="8">
        <v>2</v>
      </c>
      <c r="H857" s="8">
        <v>3</v>
      </c>
      <c r="I857" s="8">
        <v>0</v>
      </c>
    </row>
    <row r="858" spans="1:9">
      <c r="A858" s="8" t="s">
        <v>5000</v>
      </c>
      <c r="B858" s="8" t="s">
        <v>5114</v>
      </c>
      <c r="C858" s="8" t="s">
        <v>606</v>
      </c>
      <c r="D858" s="8">
        <v>4067</v>
      </c>
      <c r="E858" s="8" t="s">
        <v>5040</v>
      </c>
      <c r="F858" s="8">
        <v>323</v>
      </c>
      <c r="G858" s="8">
        <v>1</v>
      </c>
      <c r="H858" s="8">
        <v>1</v>
      </c>
      <c r="I858" s="8">
        <v>0</v>
      </c>
    </row>
    <row r="859" spans="1:9">
      <c r="A859" s="8" t="s">
        <v>5000</v>
      </c>
      <c r="B859" s="8" t="s">
        <v>5115</v>
      </c>
      <c r="C859" s="8" t="s">
        <v>606</v>
      </c>
      <c r="D859" s="8">
        <v>4067</v>
      </c>
      <c r="E859" s="8" t="s">
        <v>5040</v>
      </c>
      <c r="F859" s="8">
        <v>423</v>
      </c>
      <c r="G859" s="8">
        <v>2</v>
      </c>
      <c r="H859" s="8">
        <v>2</v>
      </c>
      <c r="I859" s="8">
        <v>0</v>
      </c>
    </row>
    <row r="860" spans="1:9">
      <c r="A860" s="8" t="s">
        <v>5000</v>
      </c>
      <c r="B860" s="8" t="s">
        <v>5116</v>
      </c>
      <c r="C860" s="8" t="s">
        <v>606</v>
      </c>
      <c r="D860" s="8">
        <v>4067</v>
      </c>
      <c r="E860" s="8" t="s">
        <v>5042</v>
      </c>
      <c r="F860" s="8">
        <v>559</v>
      </c>
      <c r="G860" s="8">
        <v>0</v>
      </c>
      <c r="H860" s="8">
        <v>2</v>
      </c>
      <c r="I860" s="8">
        <v>1</v>
      </c>
    </row>
    <row r="861" spans="1:9">
      <c r="A861" s="8" t="s">
        <v>5000</v>
      </c>
      <c r="B861" s="8" t="s">
        <v>5117</v>
      </c>
      <c r="C861" s="8" t="s">
        <v>606</v>
      </c>
      <c r="D861" s="8">
        <v>4067</v>
      </c>
      <c r="E861" s="8" t="s">
        <v>5042</v>
      </c>
      <c r="F861" s="8">
        <v>215</v>
      </c>
      <c r="G861" s="8">
        <v>1</v>
      </c>
      <c r="H861" s="8">
        <v>2</v>
      </c>
      <c r="I861" s="8">
        <v>0</v>
      </c>
    </row>
    <row r="862" spans="1:9">
      <c r="A862" s="8" t="s">
        <v>5000</v>
      </c>
      <c r="B862" s="8" t="s">
        <v>5118</v>
      </c>
      <c r="C862" s="8" t="s">
        <v>606</v>
      </c>
      <c r="D862" s="8">
        <v>4067</v>
      </c>
      <c r="E862" s="8" t="s">
        <v>5042</v>
      </c>
      <c r="F862" s="8">
        <v>523</v>
      </c>
      <c r="G862" s="8">
        <v>1</v>
      </c>
      <c r="H862" s="8">
        <v>3</v>
      </c>
      <c r="I862" s="8">
        <v>2</v>
      </c>
    </row>
    <row r="863" spans="1:9">
      <c r="A863" s="8" t="s">
        <v>5000</v>
      </c>
      <c r="B863" s="8" t="s">
        <v>5119</v>
      </c>
      <c r="C863" s="8" t="s">
        <v>606</v>
      </c>
      <c r="D863" s="8">
        <v>4067</v>
      </c>
      <c r="E863" s="8" t="s">
        <v>5040</v>
      </c>
      <c r="F863" s="8">
        <v>698</v>
      </c>
      <c r="G863" s="8">
        <v>2</v>
      </c>
      <c r="H863" s="8">
        <v>1</v>
      </c>
      <c r="I863" s="8">
        <v>1</v>
      </c>
    </row>
    <row r="864" spans="1:9">
      <c r="A864" s="8" t="s">
        <v>5000</v>
      </c>
      <c r="B864" s="8" t="s">
        <v>5120</v>
      </c>
      <c r="C864" s="8" t="s">
        <v>606</v>
      </c>
      <c r="D864" s="8">
        <v>4067</v>
      </c>
      <c r="E864" s="8" t="s">
        <v>5040</v>
      </c>
      <c r="F864" s="8">
        <v>375</v>
      </c>
      <c r="G864" s="8">
        <v>2</v>
      </c>
      <c r="H864" s="8">
        <v>1</v>
      </c>
      <c r="I864" s="8">
        <v>2</v>
      </c>
    </row>
    <row r="865" spans="1:9">
      <c r="A865" s="8" t="s">
        <v>5000</v>
      </c>
      <c r="B865" s="8" t="s">
        <v>5121</v>
      </c>
      <c r="C865" s="8" t="s">
        <v>606</v>
      </c>
      <c r="D865" s="8">
        <v>4067</v>
      </c>
      <c r="E865" s="8" t="s">
        <v>5042</v>
      </c>
      <c r="F865" s="8">
        <v>172</v>
      </c>
      <c r="G865" s="8">
        <v>5</v>
      </c>
      <c r="H865" s="8">
        <v>1</v>
      </c>
      <c r="I865" s="8">
        <v>1</v>
      </c>
    </row>
    <row r="866" spans="1:9">
      <c r="A866" s="8" t="s">
        <v>5000</v>
      </c>
      <c r="B866" s="8" t="s">
        <v>5122</v>
      </c>
      <c r="C866" s="8" t="s">
        <v>606</v>
      </c>
      <c r="D866" s="8">
        <v>4067</v>
      </c>
      <c r="E866" s="8" t="s">
        <v>5040</v>
      </c>
      <c r="F866" s="8">
        <v>572</v>
      </c>
      <c r="G866" s="8">
        <v>4</v>
      </c>
      <c r="H866" s="8">
        <v>1</v>
      </c>
      <c r="I866" s="8">
        <v>0</v>
      </c>
    </row>
    <row r="867" spans="1:9">
      <c r="A867" s="8" t="s">
        <v>5000</v>
      </c>
      <c r="B867" s="8" t="s">
        <v>5123</v>
      </c>
      <c r="C867" s="8" t="s">
        <v>606</v>
      </c>
      <c r="D867" s="8">
        <v>4067</v>
      </c>
      <c r="E867" s="8" t="s">
        <v>5040</v>
      </c>
      <c r="F867" s="8">
        <v>584</v>
      </c>
      <c r="G867" s="8">
        <v>2</v>
      </c>
      <c r="H867" s="8">
        <v>2</v>
      </c>
      <c r="I867" s="8">
        <v>2</v>
      </c>
    </row>
    <row r="868" spans="1:9">
      <c r="A868" s="8" t="s">
        <v>5000</v>
      </c>
      <c r="B868" s="8" t="s">
        <v>5124</v>
      </c>
      <c r="C868" s="8" t="s">
        <v>606</v>
      </c>
      <c r="D868" s="8">
        <v>4067</v>
      </c>
      <c r="E868" s="8" t="s">
        <v>5040</v>
      </c>
      <c r="F868" s="8">
        <v>367</v>
      </c>
      <c r="G868" s="8">
        <v>2</v>
      </c>
      <c r="H868" s="8">
        <v>2</v>
      </c>
      <c r="I868" s="8">
        <v>2</v>
      </c>
    </row>
    <row r="869" spans="1:9">
      <c r="A869" s="8" t="s">
        <v>5000</v>
      </c>
      <c r="B869" s="8" t="s">
        <v>5125</v>
      </c>
      <c r="C869" s="8" t="s">
        <v>606</v>
      </c>
      <c r="D869" s="8">
        <v>4067</v>
      </c>
      <c r="E869" s="8" t="s">
        <v>5040</v>
      </c>
      <c r="F869" s="8">
        <v>563</v>
      </c>
      <c r="G869" s="8">
        <v>2</v>
      </c>
      <c r="H869" s="8">
        <v>1</v>
      </c>
      <c r="I869" s="8">
        <v>0</v>
      </c>
    </row>
    <row r="870" spans="1:9">
      <c r="A870" s="8" t="s">
        <v>5000</v>
      </c>
      <c r="B870" s="8" t="s">
        <v>5126</v>
      </c>
      <c r="C870" s="8" t="s">
        <v>606</v>
      </c>
      <c r="D870" s="8">
        <v>4067</v>
      </c>
      <c r="E870" s="8" t="s">
        <v>5049</v>
      </c>
      <c r="F870" s="8">
        <v>278</v>
      </c>
      <c r="G870" s="8">
        <v>1</v>
      </c>
      <c r="H870" s="8">
        <v>1</v>
      </c>
      <c r="I870" s="8">
        <v>1</v>
      </c>
    </row>
    <row r="871" spans="1:9">
      <c r="A871" s="8" t="s">
        <v>5000</v>
      </c>
      <c r="B871" s="8" t="s">
        <v>5127</v>
      </c>
      <c r="C871" s="8" t="s">
        <v>606</v>
      </c>
      <c r="D871" s="8">
        <v>4067</v>
      </c>
      <c r="E871" s="8" t="s">
        <v>5042</v>
      </c>
      <c r="F871" s="8">
        <v>299</v>
      </c>
      <c r="G871" s="8">
        <v>1</v>
      </c>
      <c r="H871" s="8">
        <v>1</v>
      </c>
      <c r="I871" s="8">
        <v>0</v>
      </c>
    </row>
    <row r="872" spans="1:9">
      <c r="A872" s="8" t="s">
        <v>5000</v>
      </c>
      <c r="B872" s="8" t="s">
        <v>5128</v>
      </c>
      <c r="C872" s="8" t="s">
        <v>606</v>
      </c>
      <c r="D872" s="8">
        <v>4067</v>
      </c>
      <c r="E872" s="8" t="s">
        <v>5040</v>
      </c>
      <c r="F872" s="8">
        <v>714</v>
      </c>
      <c r="G872" s="8">
        <v>2</v>
      </c>
      <c r="H872" s="8">
        <v>1</v>
      </c>
      <c r="I872" s="8">
        <v>0</v>
      </c>
    </row>
    <row r="873" spans="1:9">
      <c r="A873" s="8" t="s">
        <v>5000</v>
      </c>
      <c r="B873" s="8" t="s">
        <v>5129</v>
      </c>
      <c r="C873" s="8" t="s">
        <v>606</v>
      </c>
      <c r="D873" s="8">
        <v>4067</v>
      </c>
      <c r="E873" s="8" t="s">
        <v>5049</v>
      </c>
      <c r="F873" s="8">
        <v>468</v>
      </c>
      <c r="G873" s="8">
        <v>1</v>
      </c>
      <c r="H873" s="8">
        <v>1</v>
      </c>
      <c r="I873" s="8">
        <v>1</v>
      </c>
    </row>
    <row r="874" spans="1:9">
      <c r="A874" s="8" t="s">
        <v>5000</v>
      </c>
      <c r="B874" s="8" t="s">
        <v>5130</v>
      </c>
      <c r="C874" s="8" t="s">
        <v>606</v>
      </c>
      <c r="D874" s="8">
        <v>4067</v>
      </c>
      <c r="E874" s="8" t="s">
        <v>5040</v>
      </c>
      <c r="F874" s="8">
        <v>404</v>
      </c>
      <c r="G874" s="8">
        <v>2</v>
      </c>
      <c r="H874" s="8">
        <v>1</v>
      </c>
      <c r="I874" s="8">
        <v>2</v>
      </c>
    </row>
    <row r="875" spans="1:9">
      <c r="A875" s="8" t="s">
        <v>5000</v>
      </c>
      <c r="B875" s="8" t="s">
        <v>5131</v>
      </c>
      <c r="C875" s="8" t="s">
        <v>606</v>
      </c>
      <c r="D875" s="8">
        <v>4067</v>
      </c>
      <c r="E875" s="8" t="s">
        <v>5042</v>
      </c>
      <c r="F875" s="8">
        <v>221</v>
      </c>
      <c r="G875" s="8">
        <v>1</v>
      </c>
      <c r="H875" s="8">
        <v>1</v>
      </c>
      <c r="I875" s="8">
        <v>0</v>
      </c>
    </row>
    <row r="876" spans="1:9">
      <c r="A876" s="8" t="s">
        <v>5000</v>
      </c>
      <c r="B876" s="8" t="s">
        <v>5132</v>
      </c>
      <c r="C876" s="8" t="s">
        <v>606</v>
      </c>
      <c r="D876" s="8">
        <v>4067</v>
      </c>
      <c r="E876" s="8" t="s">
        <v>5040</v>
      </c>
      <c r="F876" s="8">
        <v>546</v>
      </c>
      <c r="G876" s="8">
        <v>2</v>
      </c>
      <c r="H876" s="8">
        <v>2</v>
      </c>
      <c r="I876" s="8">
        <v>1</v>
      </c>
    </row>
    <row r="877" spans="1:9">
      <c r="A877" s="8" t="s">
        <v>5000</v>
      </c>
      <c r="B877" s="8" t="s">
        <v>5133</v>
      </c>
      <c r="C877" s="8" t="s">
        <v>606</v>
      </c>
      <c r="D877" s="8">
        <v>4067</v>
      </c>
      <c r="E877" s="8" t="s">
        <v>5040</v>
      </c>
      <c r="F877" s="8">
        <v>472</v>
      </c>
      <c r="G877" s="8">
        <v>0</v>
      </c>
      <c r="H877" s="8">
        <v>2</v>
      </c>
      <c r="I877" s="8">
        <v>2</v>
      </c>
    </row>
    <row r="878" spans="1:9">
      <c r="A878" s="8" t="s">
        <v>5000</v>
      </c>
      <c r="B878" s="8" t="s">
        <v>5134</v>
      </c>
      <c r="C878" s="8" t="s">
        <v>606</v>
      </c>
      <c r="D878" s="8">
        <v>4067</v>
      </c>
      <c r="E878" s="8" t="s">
        <v>5042</v>
      </c>
      <c r="F878" s="8">
        <v>341</v>
      </c>
      <c r="G878" s="8">
        <v>0</v>
      </c>
      <c r="H878" s="8">
        <v>2</v>
      </c>
      <c r="I878" s="8">
        <v>2</v>
      </c>
    </row>
    <row r="879" spans="1:9">
      <c r="A879" s="8" t="s">
        <v>5000</v>
      </c>
      <c r="B879" s="8" t="s">
        <v>5135</v>
      </c>
      <c r="C879" s="8" t="s">
        <v>606</v>
      </c>
      <c r="D879" s="8">
        <v>4067</v>
      </c>
      <c r="E879" s="8" t="s">
        <v>5049</v>
      </c>
      <c r="F879" s="8">
        <v>203</v>
      </c>
      <c r="G879" s="8">
        <v>1</v>
      </c>
      <c r="H879" s="8">
        <v>2</v>
      </c>
      <c r="I879" s="8">
        <v>2</v>
      </c>
    </row>
    <row r="880" spans="1:9">
      <c r="A880" s="8" t="s">
        <v>5000</v>
      </c>
      <c r="B880" s="8" t="s">
        <v>5136</v>
      </c>
      <c r="C880" s="8" t="s">
        <v>606</v>
      </c>
      <c r="D880" s="8">
        <v>4067</v>
      </c>
      <c r="E880" s="8" t="s">
        <v>5042</v>
      </c>
      <c r="F880" s="8">
        <v>408</v>
      </c>
      <c r="G880" s="8">
        <v>0</v>
      </c>
      <c r="H880" s="8">
        <v>2</v>
      </c>
      <c r="I880" s="8">
        <v>0</v>
      </c>
    </row>
    <row r="881" spans="1:9">
      <c r="A881" s="8" t="s">
        <v>5000</v>
      </c>
      <c r="B881" s="8" t="s">
        <v>5137</v>
      </c>
      <c r="C881" s="8" t="s">
        <v>606</v>
      </c>
      <c r="D881" s="8">
        <v>4067</v>
      </c>
      <c r="E881" s="8" t="s">
        <v>5042</v>
      </c>
      <c r="F881" s="8">
        <v>467</v>
      </c>
      <c r="G881" s="8">
        <v>1</v>
      </c>
      <c r="H881" s="8">
        <v>2</v>
      </c>
      <c r="I881" s="8">
        <v>2</v>
      </c>
    </row>
    <row r="882" spans="1:9">
      <c r="A882" s="8" t="s">
        <v>5000</v>
      </c>
      <c r="B882" s="8" t="s">
        <v>5138</v>
      </c>
      <c r="C882" s="8" t="s">
        <v>606</v>
      </c>
      <c r="D882" s="8">
        <v>4067</v>
      </c>
      <c r="E882" s="8" t="s">
        <v>5042</v>
      </c>
      <c r="F882" s="8">
        <v>212</v>
      </c>
      <c r="G882" s="8">
        <v>3</v>
      </c>
      <c r="H882" s="8">
        <v>1</v>
      </c>
      <c r="I882" s="8">
        <v>1</v>
      </c>
    </row>
    <row r="883" spans="1:9">
      <c r="A883" s="8" t="s">
        <v>5000</v>
      </c>
      <c r="B883" s="8" t="s">
        <v>5139</v>
      </c>
      <c r="C883" s="8" t="s">
        <v>606</v>
      </c>
      <c r="D883" s="8">
        <v>4067</v>
      </c>
      <c r="E883" s="8" t="s">
        <v>5042</v>
      </c>
      <c r="F883" s="8">
        <v>388</v>
      </c>
      <c r="G883" s="8">
        <v>2</v>
      </c>
      <c r="H883" s="8">
        <v>1</v>
      </c>
      <c r="I883" s="8">
        <v>1</v>
      </c>
    </row>
    <row r="884" spans="1:9">
      <c r="A884" s="8" t="s">
        <v>5000</v>
      </c>
      <c r="B884" s="8" t="s">
        <v>5140</v>
      </c>
      <c r="C884" s="8" t="s">
        <v>606</v>
      </c>
      <c r="D884" s="8">
        <v>4067</v>
      </c>
      <c r="E884" s="8" t="s">
        <v>5042</v>
      </c>
      <c r="F884" s="8">
        <v>490</v>
      </c>
      <c r="G884" s="8">
        <v>0</v>
      </c>
      <c r="H884" s="8">
        <v>3</v>
      </c>
      <c r="I884" s="8">
        <v>1</v>
      </c>
    </row>
    <row r="885" spans="1:9">
      <c r="A885" s="8" t="s">
        <v>5000</v>
      </c>
      <c r="B885" s="8" t="s">
        <v>5141</v>
      </c>
      <c r="C885" s="8" t="s">
        <v>606</v>
      </c>
      <c r="D885" s="8">
        <v>4067</v>
      </c>
      <c r="E885" s="8" t="s">
        <v>5040</v>
      </c>
      <c r="F885" s="8">
        <v>438</v>
      </c>
      <c r="G885" s="8">
        <v>2</v>
      </c>
      <c r="H885" s="8">
        <v>1</v>
      </c>
      <c r="I885" s="8">
        <v>1</v>
      </c>
    </row>
    <row r="886" spans="1:9">
      <c r="A886" s="8" t="s">
        <v>5000</v>
      </c>
      <c r="B886" s="8" t="s">
        <v>5142</v>
      </c>
      <c r="C886" s="8" t="s">
        <v>606</v>
      </c>
      <c r="D886" s="8">
        <v>4067</v>
      </c>
      <c r="E886" s="8" t="s">
        <v>5040</v>
      </c>
      <c r="F886" s="8">
        <v>430</v>
      </c>
      <c r="G886" s="8">
        <v>1</v>
      </c>
      <c r="H886" s="8">
        <v>1</v>
      </c>
      <c r="I886" s="8">
        <v>1</v>
      </c>
    </row>
    <row r="887" spans="1:9">
      <c r="A887" s="8" t="s">
        <v>5000</v>
      </c>
      <c r="B887" s="8" t="s">
        <v>5143</v>
      </c>
      <c r="C887" s="8" t="s">
        <v>606</v>
      </c>
      <c r="D887" s="8">
        <v>4067</v>
      </c>
      <c r="E887" s="8" t="s">
        <v>5042</v>
      </c>
      <c r="F887" s="8">
        <v>649</v>
      </c>
      <c r="G887" s="8">
        <v>1</v>
      </c>
      <c r="H887" s="8">
        <v>3</v>
      </c>
      <c r="I887" s="8">
        <v>0</v>
      </c>
    </row>
    <row r="888" spans="1:9">
      <c r="A888" s="8" t="s">
        <v>5000</v>
      </c>
      <c r="B888" s="8" t="s">
        <v>5144</v>
      </c>
      <c r="C888" s="8" t="s">
        <v>606</v>
      </c>
      <c r="D888" s="8">
        <v>4067</v>
      </c>
      <c r="E888" s="8" t="s">
        <v>5042</v>
      </c>
      <c r="F888" s="8">
        <v>485</v>
      </c>
      <c r="G888" s="8">
        <v>1</v>
      </c>
      <c r="H888" s="8">
        <v>2</v>
      </c>
      <c r="I888" s="8">
        <v>0</v>
      </c>
    </row>
    <row r="889" spans="1:9">
      <c r="A889" s="8" t="s">
        <v>5000</v>
      </c>
      <c r="B889" s="8" t="s">
        <v>5145</v>
      </c>
      <c r="C889" s="8" t="s">
        <v>606</v>
      </c>
      <c r="D889" s="8">
        <v>4067</v>
      </c>
      <c r="E889" s="8" t="s">
        <v>5040</v>
      </c>
      <c r="F889" s="8">
        <v>505</v>
      </c>
      <c r="G889" s="8">
        <v>2</v>
      </c>
      <c r="H889" s="8">
        <v>3</v>
      </c>
      <c r="I889" s="8">
        <v>2</v>
      </c>
    </row>
    <row r="890" spans="1:9">
      <c r="A890" s="8" t="s">
        <v>5000</v>
      </c>
      <c r="B890" s="8" t="s">
        <v>5146</v>
      </c>
      <c r="C890" s="8" t="s">
        <v>606</v>
      </c>
      <c r="D890" s="8">
        <v>4067</v>
      </c>
      <c r="E890" s="8" t="s">
        <v>5049</v>
      </c>
      <c r="F890" s="8">
        <v>259</v>
      </c>
      <c r="G890" s="8">
        <v>1</v>
      </c>
      <c r="H890" s="8">
        <v>1</v>
      </c>
      <c r="I890" s="8">
        <v>0</v>
      </c>
    </row>
    <row r="891" spans="1:9">
      <c r="A891" s="8" t="s">
        <v>5000</v>
      </c>
      <c r="B891" s="8" t="s">
        <v>5147</v>
      </c>
      <c r="C891" s="8" t="s">
        <v>606</v>
      </c>
      <c r="D891" s="8">
        <v>4067</v>
      </c>
      <c r="E891" s="8" t="s">
        <v>5042</v>
      </c>
      <c r="F891" s="8">
        <v>550</v>
      </c>
      <c r="G891" s="8">
        <v>1</v>
      </c>
      <c r="H891" s="8">
        <v>2</v>
      </c>
      <c r="I891" s="8">
        <v>0</v>
      </c>
    </row>
    <row r="892" spans="1:9">
      <c r="A892" s="8" t="s">
        <v>5000</v>
      </c>
      <c r="B892" s="8" t="s">
        <v>5148</v>
      </c>
      <c r="C892" s="8" t="s">
        <v>606</v>
      </c>
      <c r="D892" s="8">
        <v>4067</v>
      </c>
      <c r="E892" s="8" t="s">
        <v>5040</v>
      </c>
      <c r="F892" s="8">
        <v>434</v>
      </c>
      <c r="G892" s="8">
        <v>2</v>
      </c>
      <c r="H892" s="8">
        <v>1</v>
      </c>
      <c r="I892" s="8">
        <v>0</v>
      </c>
    </row>
    <row r="893" spans="1:9">
      <c r="A893" s="8" t="s">
        <v>5000</v>
      </c>
      <c r="B893" s="8" t="s">
        <v>5149</v>
      </c>
      <c r="C893" s="8" t="s">
        <v>606</v>
      </c>
      <c r="D893" s="8">
        <v>4067</v>
      </c>
      <c r="E893" s="8" t="s">
        <v>5049</v>
      </c>
      <c r="F893" s="8">
        <v>538</v>
      </c>
      <c r="G893" s="8">
        <v>1</v>
      </c>
      <c r="H893" s="8">
        <v>2</v>
      </c>
      <c r="I893" s="8">
        <v>2</v>
      </c>
    </row>
    <row r="894" spans="1:9">
      <c r="A894" s="8" t="s">
        <v>5000</v>
      </c>
      <c r="B894" s="8" t="s">
        <v>5150</v>
      </c>
      <c r="C894" s="8" t="s">
        <v>606</v>
      </c>
      <c r="D894" s="8">
        <v>4067</v>
      </c>
      <c r="E894" s="8" t="s">
        <v>5042</v>
      </c>
      <c r="F894" s="8">
        <v>554</v>
      </c>
      <c r="G894" s="8">
        <v>1</v>
      </c>
      <c r="H894" s="8">
        <v>1</v>
      </c>
      <c r="I894" s="8">
        <v>2</v>
      </c>
    </row>
    <row r="895" spans="1:9">
      <c r="A895" s="8" t="s">
        <v>5000</v>
      </c>
      <c r="B895" s="8" t="s">
        <v>5151</v>
      </c>
      <c r="C895" s="8" t="s">
        <v>606</v>
      </c>
      <c r="D895" s="8">
        <v>4067</v>
      </c>
      <c r="E895" s="8" t="s">
        <v>5052</v>
      </c>
      <c r="F895" s="8">
        <v>252</v>
      </c>
      <c r="G895" s="8">
        <v>1</v>
      </c>
      <c r="H895" s="8">
        <v>3</v>
      </c>
      <c r="I895" s="8">
        <v>1</v>
      </c>
    </row>
    <row r="896" spans="1:9">
      <c r="A896" s="8" t="s">
        <v>5000</v>
      </c>
      <c r="B896" s="8" t="s">
        <v>5152</v>
      </c>
      <c r="C896" s="8" t="s">
        <v>606</v>
      </c>
      <c r="D896" s="8">
        <v>4067</v>
      </c>
      <c r="E896" s="8" t="s">
        <v>5042</v>
      </c>
      <c r="F896" s="8">
        <v>296</v>
      </c>
      <c r="G896" s="8">
        <v>0</v>
      </c>
      <c r="H896" s="8">
        <v>3</v>
      </c>
      <c r="I896" s="8">
        <v>0</v>
      </c>
    </row>
    <row r="897" spans="1:9">
      <c r="A897" s="8" t="s">
        <v>5000</v>
      </c>
      <c r="B897" s="8" t="s">
        <v>5153</v>
      </c>
      <c r="C897" s="8" t="s">
        <v>606</v>
      </c>
      <c r="D897" s="8">
        <v>4067</v>
      </c>
      <c r="E897" s="8" t="s">
        <v>5042</v>
      </c>
      <c r="F897" s="8">
        <v>414</v>
      </c>
      <c r="G897" s="8">
        <v>0</v>
      </c>
      <c r="H897" s="8">
        <v>3</v>
      </c>
      <c r="I897" s="8">
        <v>0</v>
      </c>
    </row>
    <row r="898" spans="1:9">
      <c r="A898" s="8" t="s">
        <v>5000</v>
      </c>
      <c r="B898" s="8" t="s">
        <v>5154</v>
      </c>
      <c r="C898" s="8" t="s">
        <v>606</v>
      </c>
      <c r="D898" s="8">
        <v>4067</v>
      </c>
      <c r="E898" s="8" t="s">
        <v>5042</v>
      </c>
      <c r="F898" s="8">
        <v>202</v>
      </c>
      <c r="G898" s="8">
        <v>6</v>
      </c>
      <c r="H898" s="8">
        <v>1</v>
      </c>
      <c r="I898" s="8">
        <v>2</v>
      </c>
    </row>
    <row r="899" spans="1:9">
      <c r="A899" s="8" t="s">
        <v>5000</v>
      </c>
      <c r="B899" s="8" t="s">
        <v>5155</v>
      </c>
      <c r="C899" s="8" t="s">
        <v>606</v>
      </c>
      <c r="D899" s="8">
        <v>4067</v>
      </c>
      <c r="E899" s="8" t="s">
        <v>5042</v>
      </c>
      <c r="F899" s="8">
        <v>431</v>
      </c>
      <c r="G899" s="8">
        <v>2</v>
      </c>
      <c r="H899" s="8">
        <v>3</v>
      </c>
      <c r="I899" s="8">
        <v>2</v>
      </c>
    </row>
    <row r="900" spans="1:9">
      <c r="A900" s="8" t="s">
        <v>5000</v>
      </c>
      <c r="B900" s="8" t="s">
        <v>5156</v>
      </c>
      <c r="C900" s="8" t="s">
        <v>606</v>
      </c>
      <c r="D900" s="8">
        <v>4067</v>
      </c>
      <c r="E900" s="8" t="s">
        <v>5042</v>
      </c>
      <c r="F900" s="8">
        <v>238</v>
      </c>
      <c r="G900" s="8">
        <v>0</v>
      </c>
      <c r="H900" s="8">
        <v>1</v>
      </c>
      <c r="I900" s="8">
        <v>0</v>
      </c>
    </row>
    <row r="901" spans="1:9">
      <c r="A901" s="8" t="s">
        <v>5000</v>
      </c>
      <c r="B901" s="8" t="s">
        <v>5157</v>
      </c>
      <c r="C901" s="8" t="s">
        <v>606</v>
      </c>
      <c r="D901" s="8">
        <v>4067</v>
      </c>
      <c r="E901" s="8" t="s">
        <v>5040</v>
      </c>
      <c r="F901" s="8">
        <v>866</v>
      </c>
      <c r="G901" s="8">
        <v>3</v>
      </c>
      <c r="H901" s="8">
        <v>2</v>
      </c>
      <c r="I901" s="8">
        <v>0</v>
      </c>
    </row>
    <row r="902" spans="1:9">
      <c r="A902" s="8" t="s">
        <v>5000</v>
      </c>
      <c r="B902" s="8" t="s">
        <v>5158</v>
      </c>
      <c r="C902" s="8" t="s">
        <v>606</v>
      </c>
      <c r="D902" s="8">
        <v>4067</v>
      </c>
      <c r="E902" s="8" t="s">
        <v>5040</v>
      </c>
      <c r="F902" s="8">
        <v>394</v>
      </c>
      <c r="G902" s="8">
        <v>2</v>
      </c>
      <c r="H902" s="8">
        <v>2</v>
      </c>
      <c r="I902" s="8">
        <v>0</v>
      </c>
    </row>
    <row r="903" spans="1:9">
      <c r="A903" s="8" t="s">
        <v>5000</v>
      </c>
      <c r="B903" s="8" t="s">
        <v>5159</v>
      </c>
      <c r="C903" s="8" t="s">
        <v>606</v>
      </c>
      <c r="D903" s="8">
        <v>4067</v>
      </c>
      <c r="E903" s="8" t="s">
        <v>5042</v>
      </c>
      <c r="F903" s="8">
        <v>385</v>
      </c>
      <c r="G903" s="8">
        <v>4</v>
      </c>
      <c r="H903" s="8">
        <v>1</v>
      </c>
      <c r="I903" s="8">
        <v>2</v>
      </c>
    </row>
    <row r="904" spans="1:9">
      <c r="A904" s="8" t="s">
        <v>5000</v>
      </c>
      <c r="B904" s="8" t="s">
        <v>5160</v>
      </c>
      <c r="C904" s="8" t="s">
        <v>606</v>
      </c>
      <c r="D904" s="8">
        <v>4067</v>
      </c>
      <c r="E904" s="8" t="s">
        <v>5040</v>
      </c>
      <c r="F904" s="8">
        <v>881</v>
      </c>
      <c r="G904" s="8">
        <v>4</v>
      </c>
      <c r="H904" s="8">
        <v>2</v>
      </c>
      <c r="I904" s="8">
        <v>2</v>
      </c>
    </row>
    <row r="905" spans="1:9">
      <c r="A905" s="8" t="s">
        <v>5000</v>
      </c>
      <c r="B905" s="8" t="s">
        <v>5161</v>
      </c>
      <c r="C905" s="8" t="s">
        <v>606</v>
      </c>
      <c r="D905" s="8">
        <v>4067</v>
      </c>
      <c r="E905" s="8" t="s">
        <v>5042</v>
      </c>
      <c r="F905" s="8">
        <v>396</v>
      </c>
      <c r="G905" s="8">
        <v>0</v>
      </c>
      <c r="H905" s="8">
        <v>3</v>
      </c>
      <c r="I905" s="8">
        <v>0</v>
      </c>
    </row>
    <row r="906" spans="1:9">
      <c r="A906" s="8" t="s">
        <v>5000</v>
      </c>
      <c r="B906" s="8" t="s">
        <v>5162</v>
      </c>
      <c r="C906" s="8" t="s">
        <v>606</v>
      </c>
      <c r="D906" s="8">
        <v>4067</v>
      </c>
      <c r="E906" s="8" t="s">
        <v>5042</v>
      </c>
      <c r="F906" s="8">
        <v>368</v>
      </c>
      <c r="G906" s="8">
        <v>1</v>
      </c>
      <c r="H906" s="8">
        <v>1</v>
      </c>
      <c r="I906" s="8">
        <v>0</v>
      </c>
    </row>
    <row r="907" spans="1:9">
      <c r="A907" s="8" t="s">
        <v>5000</v>
      </c>
      <c r="B907" s="8" t="s">
        <v>5163</v>
      </c>
      <c r="C907" s="8" t="s">
        <v>606</v>
      </c>
      <c r="D907" s="8">
        <v>4067</v>
      </c>
      <c r="E907" s="8" t="s">
        <v>5040</v>
      </c>
      <c r="F907" s="8">
        <v>794</v>
      </c>
      <c r="G907" s="8">
        <v>2</v>
      </c>
      <c r="H907" s="8">
        <v>1</v>
      </c>
      <c r="I907" s="8">
        <v>2</v>
      </c>
    </row>
    <row r="908" spans="1:9">
      <c r="A908" s="8" t="s">
        <v>5000</v>
      </c>
      <c r="B908" s="8" t="s">
        <v>5164</v>
      </c>
      <c r="C908" s="8" t="s">
        <v>606</v>
      </c>
      <c r="D908" s="8">
        <v>4067</v>
      </c>
      <c r="E908" s="8" t="s">
        <v>5040</v>
      </c>
      <c r="F908" s="8">
        <v>486</v>
      </c>
      <c r="G908" s="8">
        <v>2</v>
      </c>
      <c r="H908" s="8">
        <v>3</v>
      </c>
      <c r="I908" s="8">
        <v>1</v>
      </c>
    </row>
    <row r="909" spans="1:9">
      <c r="A909" s="8" t="s">
        <v>5000</v>
      </c>
      <c r="B909" s="8" t="s">
        <v>5165</v>
      </c>
      <c r="C909" s="8" t="s">
        <v>606</v>
      </c>
      <c r="D909" s="8">
        <v>4067</v>
      </c>
      <c r="E909" s="8" t="s">
        <v>5040</v>
      </c>
      <c r="F909" s="8">
        <v>597</v>
      </c>
      <c r="G909" s="8">
        <v>2</v>
      </c>
      <c r="H909" s="8">
        <v>3</v>
      </c>
      <c r="I909" s="8">
        <v>2</v>
      </c>
    </row>
    <row r="910" spans="1:9">
      <c r="A910" s="8" t="s">
        <v>5000</v>
      </c>
      <c r="B910" s="8" t="s">
        <v>5166</v>
      </c>
      <c r="C910" s="8" t="s">
        <v>606</v>
      </c>
      <c r="D910" s="8">
        <v>4067</v>
      </c>
      <c r="E910" s="8" t="s">
        <v>5042</v>
      </c>
      <c r="F910" s="8">
        <v>467</v>
      </c>
      <c r="G910" s="8">
        <v>1</v>
      </c>
      <c r="H910" s="8">
        <v>2</v>
      </c>
      <c r="I910" s="8">
        <v>1</v>
      </c>
    </row>
    <row r="911" spans="1:9">
      <c r="A911" s="8" t="s">
        <v>5000</v>
      </c>
      <c r="B911" s="8" t="s">
        <v>5167</v>
      </c>
      <c r="C911" s="8" t="s">
        <v>606</v>
      </c>
      <c r="D911" s="8">
        <v>4067</v>
      </c>
      <c r="E911" s="8" t="s">
        <v>5042</v>
      </c>
      <c r="F911" s="8">
        <v>514</v>
      </c>
      <c r="G911" s="8">
        <v>1</v>
      </c>
      <c r="H911" s="8">
        <v>3</v>
      </c>
      <c r="I911" s="8">
        <v>0</v>
      </c>
    </row>
    <row r="912" spans="1:9">
      <c r="A912" s="8" t="s">
        <v>5000</v>
      </c>
      <c r="B912" s="8" t="s">
        <v>5168</v>
      </c>
      <c r="C912" s="8" t="s">
        <v>606</v>
      </c>
      <c r="D912" s="8">
        <v>4067</v>
      </c>
      <c r="E912" s="8" t="s">
        <v>5042</v>
      </c>
      <c r="F912" s="8">
        <v>473</v>
      </c>
      <c r="G912" s="8">
        <v>1</v>
      </c>
      <c r="H912" s="8">
        <v>3</v>
      </c>
      <c r="I912" s="8">
        <v>2</v>
      </c>
    </row>
    <row r="913" spans="1:9">
      <c r="A913" s="8" t="s">
        <v>5000</v>
      </c>
      <c r="B913" s="8" t="s">
        <v>5169</v>
      </c>
      <c r="C913" s="8" t="s">
        <v>606</v>
      </c>
      <c r="D913" s="8">
        <v>4067</v>
      </c>
      <c r="E913" s="8" t="s">
        <v>5042</v>
      </c>
      <c r="F913" s="8">
        <v>229</v>
      </c>
      <c r="G913" s="8">
        <v>5</v>
      </c>
      <c r="H913" s="8">
        <v>1</v>
      </c>
      <c r="I913" s="8">
        <v>0</v>
      </c>
    </row>
    <row r="914" spans="1:9">
      <c r="A914" s="8" t="s">
        <v>5000</v>
      </c>
      <c r="B914" s="8" t="s">
        <v>5170</v>
      </c>
      <c r="C914" s="8" t="s">
        <v>606</v>
      </c>
      <c r="D914" s="8">
        <v>4067</v>
      </c>
      <c r="E914" s="8" t="s">
        <v>5040</v>
      </c>
      <c r="F914" s="8">
        <v>481</v>
      </c>
      <c r="G914" s="8">
        <v>2</v>
      </c>
      <c r="H914" s="8">
        <v>2</v>
      </c>
      <c r="I914" s="8">
        <v>0</v>
      </c>
    </row>
    <row r="915" spans="1:9">
      <c r="A915" s="8" t="s">
        <v>5000</v>
      </c>
      <c r="B915" s="8" t="s">
        <v>5171</v>
      </c>
      <c r="C915" s="8" t="s">
        <v>606</v>
      </c>
      <c r="D915" s="8">
        <v>4067</v>
      </c>
      <c r="E915" s="8" t="s">
        <v>5042</v>
      </c>
      <c r="F915" s="8">
        <v>200</v>
      </c>
      <c r="G915" s="8">
        <v>0</v>
      </c>
      <c r="H915" s="8">
        <v>3</v>
      </c>
      <c r="I915" s="8">
        <v>2</v>
      </c>
    </row>
    <row r="916" spans="1:9">
      <c r="A916" s="8" t="s">
        <v>5000</v>
      </c>
      <c r="B916" s="8" t="s">
        <v>5172</v>
      </c>
      <c r="C916" s="8" t="s">
        <v>606</v>
      </c>
      <c r="D916" s="8">
        <v>4067</v>
      </c>
      <c r="E916" s="8" t="s">
        <v>5042</v>
      </c>
      <c r="F916" s="8">
        <v>397</v>
      </c>
      <c r="G916" s="8">
        <v>0</v>
      </c>
      <c r="H916" s="8">
        <v>1</v>
      </c>
      <c r="I916" s="8">
        <v>1</v>
      </c>
    </row>
    <row r="917" spans="1:9">
      <c r="A917" s="8" t="s">
        <v>5000</v>
      </c>
      <c r="B917" s="8" t="s">
        <v>5173</v>
      </c>
      <c r="C917" s="8" t="s">
        <v>606</v>
      </c>
      <c r="D917" s="8">
        <v>4067</v>
      </c>
      <c r="E917" s="8" t="s">
        <v>5042</v>
      </c>
      <c r="F917" s="8">
        <v>452</v>
      </c>
      <c r="G917" s="8">
        <v>0</v>
      </c>
      <c r="H917" s="8">
        <v>1</v>
      </c>
      <c r="I917" s="8">
        <v>0</v>
      </c>
    </row>
    <row r="918" spans="1:9">
      <c r="A918" s="8" t="s">
        <v>5000</v>
      </c>
      <c r="B918" s="8" t="s">
        <v>5174</v>
      </c>
      <c r="C918" s="8" t="s">
        <v>606</v>
      </c>
      <c r="D918" s="8">
        <v>4067</v>
      </c>
      <c r="E918" s="8" t="s">
        <v>5042</v>
      </c>
      <c r="F918" s="8">
        <v>503</v>
      </c>
      <c r="G918" s="8">
        <v>1</v>
      </c>
      <c r="H918" s="8">
        <v>1</v>
      </c>
      <c r="I918" s="8">
        <v>0</v>
      </c>
    </row>
    <row r="919" spans="1:9">
      <c r="A919" s="8" t="s">
        <v>5000</v>
      </c>
      <c r="B919" s="8" t="s">
        <v>5175</v>
      </c>
      <c r="C919" s="8" t="s">
        <v>606</v>
      </c>
      <c r="D919" s="8">
        <v>4067</v>
      </c>
      <c r="E919" s="8" t="s">
        <v>5040</v>
      </c>
      <c r="F919" s="8">
        <v>418</v>
      </c>
      <c r="G919" s="8">
        <v>2</v>
      </c>
      <c r="H919" s="8">
        <v>1</v>
      </c>
      <c r="I919" s="8">
        <v>2</v>
      </c>
    </row>
    <row r="920" spans="1:9">
      <c r="A920" s="8" t="s">
        <v>5000</v>
      </c>
      <c r="B920" s="8" t="s">
        <v>5176</v>
      </c>
      <c r="C920" s="8" t="s">
        <v>606</v>
      </c>
      <c r="D920" s="8">
        <v>4067</v>
      </c>
      <c r="E920" s="8" t="s">
        <v>5040</v>
      </c>
      <c r="F920" s="8">
        <v>226</v>
      </c>
      <c r="G920" s="8">
        <v>2</v>
      </c>
      <c r="H920" s="8">
        <v>2</v>
      </c>
      <c r="I920" s="8">
        <v>0</v>
      </c>
    </row>
    <row r="921" spans="1:9">
      <c r="A921" s="8" t="s">
        <v>5000</v>
      </c>
      <c r="B921" s="8" t="s">
        <v>5177</v>
      </c>
      <c r="C921" s="8" t="s">
        <v>606</v>
      </c>
      <c r="D921" s="8">
        <v>4067</v>
      </c>
      <c r="E921" s="8" t="s">
        <v>5042</v>
      </c>
      <c r="F921" s="8">
        <v>311</v>
      </c>
      <c r="G921" s="8">
        <v>0</v>
      </c>
      <c r="H921" s="8">
        <v>2</v>
      </c>
      <c r="I921" s="8">
        <v>2</v>
      </c>
    </row>
    <row r="922" spans="1:9">
      <c r="A922" s="8" t="s">
        <v>5000</v>
      </c>
      <c r="B922" s="8" t="s">
        <v>5178</v>
      </c>
      <c r="C922" s="8" t="s">
        <v>606</v>
      </c>
      <c r="D922" s="8">
        <v>4067</v>
      </c>
      <c r="E922" s="8" t="s">
        <v>5042</v>
      </c>
      <c r="F922" s="8">
        <v>453</v>
      </c>
      <c r="G922" s="8">
        <v>2</v>
      </c>
      <c r="H922" s="8">
        <v>1</v>
      </c>
      <c r="I922" s="8">
        <v>2</v>
      </c>
    </row>
    <row r="923" spans="1:9">
      <c r="A923" s="8" t="s">
        <v>5000</v>
      </c>
      <c r="B923" s="8" t="s">
        <v>5179</v>
      </c>
      <c r="C923" s="8" t="s">
        <v>606</v>
      </c>
      <c r="D923" s="8">
        <v>4067</v>
      </c>
      <c r="E923" s="8" t="s">
        <v>5040</v>
      </c>
      <c r="F923" s="8">
        <v>327</v>
      </c>
      <c r="G923" s="8">
        <v>1</v>
      </c>
      <c r="H923" s="8">
        <v>2</v>
      </c>
      <c r="I923" s="8">
        <v>2</v>
      </c>
    </row>
    <row r="924" spans="1:9">
      <c r="A924" s="8" t="s">
        <v>5000</v>
      </c>
      <c r="B924" s="8" t="s">
        <v>5180</v>
      </c>
      <c r="C924" s="8" t="s">
        <v>606</v>
      </c>
      <c r="D924" s="8">
        <v>4067</v>
      </c>
      <c r="E924" s="8" t="s">
        <v>5040</v>
      </c>
      <c r="F924" s="8">
        <v>351</v>
      </c>
      <c r="G924" s="8">
        <v>1</v>
      </c>
      <c r="H924" s="8">
        <v>2</v>
      </c>
      <c r="I924" s="8">
        <v>0</v>
      </c>
    </row>
    <row r="925" spans="1:9">
      <c r="A925" s="8" t="s">
        <v>5000</v>
      </c>
      <c r="B925" s="8" t="s">
        <v>5181</v>
      </c>
      <c r="C925" s="8" t="s">
        <v>606</v>
      </c>
      <c r="D925" s="8">
        <v>4067</v>
      </c>
      <c r="E925" s="8" t="s">
        <v>5042</v>
      </c>
      <c r="F925" s="8">
        <v>430</v>
      </c>
      <c r="G925" s="8">
        <v>0</v>
      </c>
      <c r="H925" s="8">
        <v>1</v>
      </c>
      <c r="I925" s="8">
        <v>0</v>
      </c>
    </row>
    <row r="926" spans="1:9">
      <c r="A926" s="8" t="s">
        <v>5000</v>
      </c>
      <c r="B926" s="8" t="s">
        <v>5182</v>
      </c>
      <c r="C926" s="8" t="s">
        <v>606</v>
      </c>
      <c r="D926" s="8">
        <v>4067</v>
      </c>
      <c r="E926" s="8" t="s">
        <v>5040</v>
      </c>
      <c r="F926" s="8">
        <v>439</v>
      </c>
      <c r="G926" s="8">
        <v>2</v>
      </c>
      <c r="H926" s="8">
        <v>1</v>
      </c>
      <c r="I926" s="8">
        <v>0</v>
      </c>
    </row>
    <row r="927" spans="1:9">
      <c r="A927" s="8" t="s">
        <v>5000</v>
      </c>
      <c r="B927" s="8" t="s">
        <v>5183</v>
      </c>
      <c r="C927" s="8" t="s">
        <v>606</v>
      </c>
      <c r="D927" s="8">
        <v>4067</v>
      </c>
      <c r="E927" s="8" t="s">
        <v>5040</v>
      </c>
      <c r="F927" s="8">
        <v>689</v>
      </c>
      <c r="G927" s="8">
        <v>2</v>
      </c>
      <c r="H927" s="8">
        <v>2</v>
      </c>
      <c r="I927" s="8">
        <v>1</v>
      </c>
    </row>
    <row r="928" spans="1:9">
      <c r="A928" s="8" t="s">
        <v>5000</v>
      </c>
      <c r="B928" s="8" t="s">
        <v>5184</v>
      </c>
      <c r="C928" s="8" t="s">
        <v>606</v>
      </c>
      <c r="D928" s="8">
        <v>4067</v>
      </c>
      <c r="E928" s="8" t="s">
        <v>5049</v>
      </c>
      <c r="F928" s="8">
        <v>347</v>
      </c>
      <c r="G928" s="8">
        <v>1</v>
      </c>
      <c r="H928" s="8">
        <v>2</v>
      </c>
      <c r="I928" s="8">
        <v>2</v>
      </c>
    </row>
    <row r="929" spans="1:9">
      <c r="A929" s="8" t="s">
        <v>5000</v>
      </c>
      <c r="B929" s="8" t="s">
        <v>5185</v>
      </c>
      <c r="C929" s="8" t="s">
        <v>606</v>
      </c>
      <c r="D929" s="8">
        <v>4067</v>
      </c>
      <c r="E929" s="8" t="s">
        <v>5042</v>
      </c>
      <c r="F929" s="8">
        <v>548</v>
      </c>
      <c r="G929" s="8">
        <v>0</v>
      </c>
      <c r="H929" s="8">
        <v>1</v>
      </c>
      <c r="I929" s="8">
        <v>2</v>
      </c>
    </row>
    <row r="930" spans="1:9">
      <c r="A930" s="8" t="s">
        <v>5000</v>
      </c>
      <c r="B930" s="8" t="s">
        <v>5186</v>
      </c>
      <c r="C930" s="8" t="s">
        <v>606</v>
      </c>
      <c r="D930" s="8">
        <v>4067</v>
      </c>
      <c r="E930" s="8" t="s">
        <v>5042</v>
      </c>
      <c r="F930" s="8">
        <v>388</v>
      </c>
      <c r="G930" s="8">
        <v>1</v>
      </c>
      <c r="H930" s="8">
        <v>1</v>
      </c>
      <c r="I930" s="8">
        <v>0</v>
      </c>
    </row>
    <row r="931" spans="1:9">
      <c r="A931" s="8" t="s">
        <v>5000</v>
      </c>
      <c r="B931" s="8" t="s">
        <v>5187</v>
      </c>
      <c r="C931" s="8" t="s">
        <v>606</v>
      </c>
      <c r="D931" s="8">
        <v>4067</v>
      </c>
      <c r="E931" s="8" t="s">
        <v>5049</v>
      </c>
      <c r="F931" s="8">
        <v>267</v>
      </c>
      <c r="G931" s="8">
        <v>1</v>
      </c>
      <c r="H931" s="8">
        <v>1</v>
      </c>
      <c r="I931" s="8">
        <v>2</v>
      </c>
    </row>
    <row r="932" spans="1:9">
      <c r="A932" s="8" t="s">
        <v>5000</v>
      </c>
      <c r="B932" s="8" t="s">
        <v>5188</v>
      </c>
      <c r="C932" s="8" t="s">
        <v>606</v>
      </c>
      <c r="D932" s="8">
        <v>4067</v>
      </c>
      <c r="E932" s="8" t="s">
        <v>5040</v>
      </c>
      <c r="F932" s="8">
        <v>244</v>
      </c>
      <c r="G932" s="8">
        <v>1</v>
      </c>
      <c r="H932" s="8">
        <v>2</v>
      </c>
      <c r="I932" s="8">
        <v>0</v>
      </c>
    </row>
    <row r="933" spans="1:9">
      <c r="A933" s="8" t="s">
        <v>5000</v>
      </c>
      <c r="B933" s="8" t="s">
        <v>5189</v>
      </c>
      <c r="C933" s="8" t="s">
        <v>606</v>
      </c>
      <c r="D933" s="8">
        <v>4067</v>
      </c>
      <c r="E933" s="8" t="s">
        <v>5040</v>
      </c>
      <c r="F933" s="8">
        <v>437</v>
      </c>
      <c r="G933" s="8">
        <v>3</v>
      </c>
      <c r="H933" s="8">
        <v>1</v>
      </c>
      <c r="I933" s="8">
        <v>1</v>
      </c>
    </row>
    <row r="934" spans="1:9">
      <c r="A934" s="8" t="s">
        <v>5000</v>
      </c>
      <c r="B934" s="8" t="s">
        <v>5190</v>
      </c>
      <c r="C934" s="8" t="s">
        <v>606</v>
      </c>
      <c r="D934" s="8">
        <v>4067</v>
      </c>
      <c r="E934" s="8" t="s">
        <v>5040</v>
      </c>
      <c r="F934" s="8">
        <v>447</v>
      </c>
      <c r="G934" s="8">
        <v>3</v>
      </c>
      <c r="H934" s="8">
        <v>1</v>
      </c>
      <c r="I934" s="8">
        <v>0</v>
      </c>
    </row>
    <row r="935" spans="1:9">
      <c r="A935" s="8" t="s">
        <v>5000</v>
      </c>
      <c r="B935" s="8" t="s">
        <v>5191</v>
      </c>
      <c r="C935" s="8" t="s">
        <v>606</v>
      </c>
      <c r="D935" s="8">
        <v>4067</v>
      </c>
      <c r="E935" s="8" t="s">
        <v>5042</v>
      </c>
      <c r="F935" s="8">
        <v>453</v>
      </c>
      <c r="G935" s="8">
        <v>0</v>
      </c>
      <c r="H935" s="8">
        <v>2</v>
      </c>
      <c r="I935" s="8">
        <v>1</v>
      </c>
    </row>
    <row r="936" spans="1:9">
      <c r="A936" s="8" t="s">
        <v>5000</v>
      </c>
      <c r="B936" s="8" t="s">
        <v>5192</v>
      </c>
      <c r="C936" s="8" t="s">
        <v>606</v>
      </c>
      <c r="D936" s="8">
        <v>4067</v>
      </c>
      <c r="E936" s="8" t="s">
        <v>5042</v>
      </c>
      <c r="F936" s="8">
        <v>569</v>
      </c>
      <c r="G936" s="8">
        <v>0</v>
      </c>
      <c r="H936" s="8">
        <v>2</v>
      </c>
      <c r="I936" s="8">
        <v>1</v>
      </c>
    </row>
    <row r="937" spans="1:9">
      <c r="A937" s="8" t="s">
        <v>5000</v>
      </c>
      <c r="B937" s="8" t="s">
        <v>5193</v>
      </c>
      <c r="C937" s="8" t="s">
        <v>606</v>
      </c>
      <c r="D937" s="8">
        <v>4067</v>
      </c>
      <c r="E937" s="8" t="s">
        <v>5040</v>
      </c>
      <c r="F937" s="8">
        <v>457</v>
      </c>
      <c r="G937" s="8">
        <v>1</v>
      </c>
      <c r="H937" s="8">
        <v>1</v>
      </c>
      <c r="I937" s="8">
        <v>0</v>
      </c>
    </row>
    <row r="938" spans="1:9">
      <c r="A938" s="8" t="s">
        <v>5000</v>
      </c>
      <c r="B938" s="8" t="s">
        <v>5194</v>
      </c>
      <c r="C938" s="8" t="s">
        <v>606</v>
      </c>
      <c r="D938" s="8">
        <v>4067</v>
      </c>
      <c r="E938" s="8" t="s">
        <v>5040</v>
      </c>
      <c r="F938" s="8">
        <v>524</v>
      </c>
      <c r="G938" s="8">
        <v>1</v>
      </c>
      <c r="H938" s="8">
        <v>2</v>
      </c>
      <c r="I938" s="8">
        <v>0</v>
      </c>
    </row>
    <row r="939" spans="1:9">
      <c r="A939" s="8" t="s">
        <v>5000</v>
      </c>
      <c r="B939" s="8" t="s">
        <v>5195</v>
      </c>
      <c r="C939" s="8" t="s">
        <v>606</v>
      </c>
      <c r="D939" s="8">
        <v>4067</v>
      </c>
      <c r="E939" s="8" t="s">
        <v>5040</v>
      </c>
      <c r="F939" s="8">
        <v>268</v>
      </c>
      <c r="G939" s="8">
        <v>1</v>
      </c>
      <c r="H939" s="8">
        <v>2</v>
      </c>
      <c r="I939" s="8">
        <v>1</v>
      </c>
    </row>
    <row r="940" spans="1:9">
      <c r="A940" s="8" t="s">
        <v>5000</v>
      </c>
      <c r="B940" s="8" t="s">
        <v>5196</v>
      </c>
      <c r="C940" s="8" t="s">
        <v>606</v>
      </c>
      <c r="D940" s="8">
        <v>4067</v>
      </c>
      <c r="E940" s="8" t="s">
        <v>5052</v>
      </c>
      <c r="F940" s="8">
        <v>674</v>
      </c>
      <c r="G940" s="8">
        <v>3</v>
      </c>
      <c r="H940" s="8">
        <v>2</v>
      </c>
      <c r="I940" s="8">
        <v>1</v>
      </c>
    </row>
    <row r="941" spans="1:9">
      <c r="A941" s="8" t="s">
        <v>5000</v>
      </c>
      <c r="B941" s="8" t="s">
        <v>5197</v>
      </c>
      <c r="C941" s="8" t="s">
        <v>606</v>
      </c>
      <c r="D941" s="8">
        <v>4067</v>
      </c>
      <c r="E941" s="8" t="s">
        <v>5052</v>
      </c>
      <c r="F941" s="8">
        <v>195</v>
      </c>
      <c r="G941" s="8">
        <v>4</v>
      </c>
      <c r="H941" s="8">
        <v>2</v>
      </c>
      <c r="I941" s="8">
        <v>1</v>
      </c>
    </row>
    <row r="942" spans="1:9">
      <c r="A942" s="8" t="s">
        <v>5000</v>
      </c>
      <c r="B942" s="8" t="s">
        <v>5198</v>
      </c>
      <c r="C942" s="8" t="s">
        <v>606</v>
      </c>
      <c r="D942" s="8">
        <v>4067</v>
      </c>
      <c r="E942" s="8" t="s">
        <v>5052</v>
      </c>
      <c r="F942" s="8">
        <v>311</v>
      </c>
      <c r="G942" s="8">
        <v>0</v>
      </c>
      <c r="H942" s="8">
        <v>2</v>
      </c>
      <c r="I942" s="8">
        <v>0</v>
      </c>
    </row>
    <row r="943" spans="1:9">
      <c r="A943" s="8" t="s">
        <v>5000</v>
      </c>
      <c r="B943" s="8" t="s">
        <v>5199</v>
      </c>
      <c r="C943" s="8" t="s">
        <v>606</v>
      </c>
      <c r="D943" s="8">
        <v>4067</v>
      </c>
      <c r="E943" s="8" t="s">
        <v>5042</v>
      </c>
      <c r="F943" s="8">
        <v>240</v>
      </c>
      <c r="G943" s="8">
        <v>1</v>
      </c>
      <c r="H943" s="8">
        <v>2</v>
      </c>
      <c r="I943" s="8">
        <v>1</v>
      </c>
    </row>
    <row r="944" spans="1:9">
      <c r="A944" s="8" t="s">
        <v>5000</v>
      </c>
      <c r="B944" s="8" t="s">
        <v>5200</v>
      </c>
      <c r="C944" s="8" t="s">
        <v>606</v>
      </c>
      <c r="D944" s="8">
        <v>4067</v>
      </c>
      <c r="E944" s="8" t="s">
        <v>5040</v>
      </c>
      <c r="F944" s="8">
        <v>548</v>
      </c>
      <c r="G944" s="8">
        <v>3</v>
      </c>
      <c r="H944" s="8">
        <v>1</v>
      </c>
      <c r="I944" s="8">
        <v>1</v>
      </c>
    </row>
    <row r="945" spans="1:9">
      <c r="A945" s="8" t="s">
        <v>5000</v>
      </c>
      <c r="B945" s="8" t="s">
        <v>5201</v>
      </c>
      <c r="C945" s="8" t="s">
        <v>606</v>
      </c>
      <c r="D945" s="8">
        <v>4067</v>
      </c>
      <c r="E945" s="8" t="s">
        <v>5040</v>
      </c>
      <c r="F945" s="8">
        <v>472</v>
      </c>
      <c r="G945" s="8">
        <v>2</v>
      </c>
      <c r="H945" s="8">
        <v>1</v>
      </c>
      <c r="I945" s="8">
        <v>1</v>
      </c>
    </row>
    <row r="946" spans="1:9">
      <c r="A946" s="8" t="s">
        <v>5000</v>
      </c>
      <c r="B946" s="8" t="s">
        <v>5202</v>
      </c>
      <c r="C946" s="8" t="s">
        <v>606</v>
      </c>
      <c r="D946" s="8">
        <v>4067</v>
      </c>
      <c r="E946" s="8" t="s">
        <v>5040</v>
      </c>
      <c r="F946" s="8">
        <v>933</v>
      </c>
      <c r="G946" s="8">
        <v>3</v>
      </c>
      <c r="H946" s="8">
        <v>1</v>
      </c>
      <c r="I946" s="8">
        <v>1</v>
      </c>
    </row>
    <row r="947" spans="1:9">
      <c r="A947" s="8" t="s">
        <v>5000</v>
      </c>
      <c r="B947" s="8" t="s">
        <v>5203</v>
      </c>
      <c r="C947" s="8" t="s">
        <v>606</v>
      </c>
      <c r="D947" s="8">
        <v>4067</v>
      </c>
      <c r="E947" s="8" t="s">
        <v>5049</v>
      </c>
      <c r="F947" s="8">
        <v>520</v>
      </c>
      <c r="G947" s="8">
        <v>1</v>
      </c>
      <c r="H947" s="8">
        <v>1</v>
      </c>
      <c r="I947" s="8">
        <v>2</v>
      </c>
    </row>
    <row r="948" spans="1:9">
      <c r="A948" s="8" t="s">
        <v>5000</v>
      </c>
      <c r="B948" s="8" t="s">
        <v>5204</v>
      </c>
      <c r="C948" s="8" t="s">
        <v>606</v>
      </c>
      <c r="D948" s="8">
        <v>4067</v>
      </c>
      <c r="E948" s="8" t="s">
        <v>5042</v>
      </c>
      <c r="F948" s="8">
        <v>194</v>
      </c>
      <c r="G948" s="8">
        <v>5</v>
      </c>
      <c r="H948" s="8">
        <v>1</v>
      </c>
      <c r="I948" s="8">
        <v>0</v>
      </c>
    </row>
    <row r="949" spans="1:9">
      <c r="A949" s="8" t="s">
        <v>5000</v>
      </c>
      <c r="B949" s="8" t="s">
        <v>5205</v>
      </c>
      <c r="C949" s="8" t="s">
        <v>606</v>
      </c>
      <c r="D949" s="8">
        <v>4067</v>
      </c>
      <c r="E949" s="8" t="s">
        <v>5040</v>
      </c>
      <c r="F949" s="8">
        <v>268</v>
      </c>
      <c r="G949" s="8">
        <v>1</v>
      </c>
      <c r="H949" s="8">
        <v>2</v>
      </c>
      <c r="I949" s="8">
        <v>2</v>
      </c>
    </row>
    <row r="950" spans="1:9">
      <c r="A950" s="8" t="s">
        <v>5000</v>
      </c>
      <c r="B950" s="8" t="s">
        <v>5206</v>
      </c>
      <c r="C950" s="8" t="s">
        <v>606</v>
      </c>
      <c r="D950" s="8">
        <v>4067</v>
      </c>
      <c r="E950" s="8" t="s">
        <v>5040</v>
      </c>
      <c r="F950" s="8">
        <v>340</v>
      </c>
      <c r="G950" s="8">
        <v>2</v>
      </c>
      <c r="H950" s="8">
        <v>2</v>
      </c>
      <c r="I950" s="8">
        <v>1</v>
      </c>
    </row>
    <row r="951" spans="1:9">
      <c r="A951" s="8" t="s">
        <v>5000</v>
      </c>
      <c r="B951" s="8" t="s">
        <v>5207</v>
      </c>
      <c r="C951" s="8" t="s">
        <v>606</v>
      </c>
      <c r="D951" s="8">
        <v>4067</v>
      </c>
      <c r="E951" s="8" t="s">
        <v>5042</v>
      </c>
      <c r="F951" s="8">
        <v>421</v>
      </c>
      <c r="G951" s="8">
        <v>1</v>
      </c>
      <c r="H951" s="8">
        <v>2</v>
      </c>
      <c r="I951" s="8">
        <v>0</v>
      </c>
    </row>
    <row r="952" spans="1:9">
      <c r="A952" s="8" t="s">
        <v>5000</v>
      </c>
      <c r="B952" s="8" t="s">
        <v>5208</v>
      </c>
      <c r="C952" s="8" t="s">
        <v>606</v>
      </c>
      <c r="D952" s="8">
        <v>4067</v>
      </c>
      <c r="E952" s="8" t="s">
        <v>5040</v>
      </c>
      <c r="F952" s="8">
        <v>323</v>
      </c>
      <c r="G952" s="8">
        <v>1</v>
      </c>
      <c r="H952" s="8">
        <v>2</v>
      </c>
      <c r="I952" s="8">
        <v>2</v>
      </c>
    </row>
    <row r="953" spans="1:9">
      <c r="A953" s="8" t="s">
        <v>5000</v>
      </c>
      <c r="B953" s="8" t="s">
        <v>5209</v>
      </c>
      <c r="C953" s="8" t="s">
        <v>606</v>
      </c>
      <c r="D953" s="8">
        <v>4067</v>
      </c>
      <c r="E953" s="8" t="s">
        <v>5052</v>
      </c>
      <c r="F953" s="8">
        <v>194</v>
      </c>
      <c r="G953" s="8">
        <v>6</v>
      </c>
      <c r="H953" s="8">
        <v>1</v>
      </c>
      <c r="I953" s="8">
        <v>0</v>
      </c>
    </row>
    <row r="954" spans="1:9">
      <c r="A954" s="8" t="s">
        <v>5000</v>
      </c>
      <c r="B954" s="8" t="s">
        <v>5210</v>
      </c>
      <c r="C954" s="8" t="s">
        <v>606</v>
      </c>
      <c r="D954" s="8">
        <v>4067</v>
      </c>
      <c r="E954" s="8" t="s">
        <v>5052</v>
      </c>
      <c r="F954" s="8">
        <v>191</v>
      </c>
      <c r="G954" s="8">
        <v>1</v>
      </c>
      <c r="H954" s="8">
        <v>2</v>
      </c>
      <c r="I954" s="8">
        <v>2</v>
      </c>
    </row>
    <row r="955" spans="1:9">
      <c r="A955" s="8" t="s">
        <v>5000</v>
      </c>
      <c r="B955" s="8" t="s">
        <v>5211</v>
      </c>
      <c r="C955" s="8" t="s">
        <v>606</v>
      </c>
      <c r="D955" s="8">
        <v>4067</v>
      </c>
      <c r="E955" s="8" t="s">
        <v>5052</v>
      </c>
      <c r="F955" s="8">
        <v>140</v>
      </c>
      <c r="G955" s="8">
        <v>5</v>
      </c>
      <c r="H955" s="8">
        <v>1</v>
      </c>
      <c r="I955" s="8">
        <v>0</v>
      </c>
    </row>
    <row r="956" spans="1:9">
      <c r="A956" s="8" t="s">
        <v>5000</v>
      </c>
      <c r="B956" s="8" t="s">
        <v>5212</v>
      </c>
      <c r="C956" s="8" t="s">
        <v>606</v>
      </c>
      <c r="D956" s="8">
        <v>4067</v>
      </c>
      <c r="E956" s="8" t="s">
        <v>5052</v>
      </c>
      <c r="F956" s="8">
        <v>287</v>
      </c>
      <c r="G956" s="8">
        <v>5</v>
      </c>
      <c r="H956" s="8">
        <v>1</v>
      </c>
      <c r="I956" s="8">
        <v>2</v>
      </c>
    </row>
    <row r="957" spans="1:9">
      <c r="A957" s="8" t="s">
        <v>5000</v>
      </c>
      <c r="B957" s="8" t="s">
        <v>5213</v>
      </c>
      <c r="C957" s="8" t="s">
        <v>606</v>
      </c>
      <c r="D957" s="8">
        <v>4067</v>
      </c>
      <c r="E957" s="8" t="s">
        <v>5052</v>
      </c>
      <c r="F957" s="8">
        <v>718</v>
      </c>
      <c r="G957" s="8">
        <v>3</v>
      </c>
      <c r="H957" s="8">
        <v>1</v>
      </c>
      <c r="I957" s="8">
        <v>2</v>
      </c>
    </row>
    <row r="958" spans="1:9">
      <c r="A958" s="8" t="s">
        <v>5000</v>
      </c>
      <c r="B958" s="8" t="s">
        <v>5214</v>
      </c>
      <c r="C958" s="8" t="s">
        <v>606</v>
      </c>
      <c r="D958" s="8">
        <v>4067</v>
      </c>
      <c r="E958" s="8" t="s">
        <v>5040</v>
      </c>
      <c r="F958" s="8">
        <v>617</v>
      </c>
      <c r="G958" s="8">
        <v>2</v>
      </c>
      <c r="H958" s="8">
        <v>2</v>
      </c>
      <c r="I958" s="8">
        <v>1</v>
      </c>
    </row>
    <row r="959" spans="1:9">
      <c r="A959" s="8" t="s">
        <v>5000</v>
      </c>
      <c r="B959" s="8" t="s">
        <v>5215</v>
      </c>
      <c r="C959" s="8" t="s">
        <v>606</v>
      </c>
      <c r="D959" s="8">
        <v>4067</v>
      </c>
      <c r="E959" s="8" t="s">
        <v>5040</v>
      </c>
      <c r="F959" s="8">
        <v>585</v>
      </c>
      <c r="G959" s="8">
        <v>2</v>
      </c>
      <c r="H959" s="8">
        <v>3</v>
      </c>
      <c r="I959" s="8">
        <v>2</v>
      </c>
    </row>
    <row r="960" spans="1:9">
      <c r="A960" s="8" t="s">
        <v>5000</v>
      </c>
      <c r="B960" s="8" t="s">
        <v>5216</v>
      </c>
      <c r="C960" s="8" t="s">
        <v>606</v>
      </c>
      <c r="D960" s="8">
        <v>4067</v>
      </c>
      <c r="E960" s="8" t="s">
        <v>5042</v>
      </c>
      <c r="F960" s="8">
        <v>541</v>
      </c>
      <c r="G960" s="8">
        <v>1</v>
      </c>
      <c r="H960" s="8">
        <v>3</v>
      </c>
      <c r="I960" s="8">
        <v>2</v>
      </c>
    </row>
    <row r="961" spans="1:9">
      <c r="A961" s="8" t="s">
        <v>5000</v>
      </c>
      <c r="B961" s="8" t="s">
        <v>5217</v>
      </c>
      <c r="C961" s="8" t="s">
        <v>606</v>
      </c>
      <c r="D961" s="8">
        <v>4067</v>
      </c>
      <c r="E961" s="8" t="s">
        <v>5040</v>
      </c>
      <c r="F961" s="8">
        <v>792</v>
      </c>
      <c r="G961" s="8">
        <v>3</v>
      </c>
      <c r="H961" s="8">
        <v>1</v>
      </c>
      <c r="I961" s="8">
        <v>0</v>
      </c>
    </row>
    <row r="962" spans="1:9">
      <c r="A962" s="8" t="s">
        <v>5000</v>
      </c>
      <c r="B962" s="8" t="s">
        <v>5218</v>
      </c>
      <c r="C962" s="8" t="s">
        <v>606</v>
      </c>
      <c r="D962" s="8">
        <v>4067</v>
      </c>
      <c r="E962" s="8" t="s">
        <v>5049</v>
      </c>
      <c r="F962" s="8">
        <v>211</v>
      </c>
      <c r="G962" s="8">
        <v>1</v>
      </c>
      <c r="H962" s="8">
        <v>1</v>
      </c>
      <c r="I962" s="8">
        <v>0</v>
      </c>
    </row>
    <row r="963" spans="1:9">
      <c r="A963" s="8" t="s">
        <v>5000</v>
      </c>
      <c r="B963" s="8" t="s">
        <v>5219</v>
      </c>
      <c r="C963" s="8" t="s">
        <v>606</v>
      </c>
      <c r="D963" s="8">
        <v>4067</v>
      </c>
      <c r="E963" s="8" t="s">
        <v>5049</v>
      </c>
      <c r="F963" s="8">
        <v>1013</v>
      </c>
      <c r="G963" s="8">
        <v>5</v>
      </c>
      <c r="H963" s="8">
        <v>1</v>
      </c>
      <c r="I963" s="8">
        <v>0</v>
      </c>
    </row>
    <row r="964" spans="1:9">
      <c r="A964" s="8" t="s">
        <v>5000</v>
      </c>
      <c r="B964" s="8" t="s">
        <v>5220</v>
      </c>
      <c r="C964" s="8" t="s">
        <v>606</v>
      </c>
      <c r="D964" s="8">
        <v>4067</v>
      </c>
      <c r="E964" s="8" t="s">
        <v>5042</v>
      </c>
      <c r="F964" s="8">
        <v>210</v>
      </c>
      <c r="G964" s="8">
        <v>1</v>
      </c>
      <c r="H964" s="8">
        <v>2</v>
      </c>
      <c r="I964" s="8">
        <v>1</v>
      </c>
    </row>
    <row r="965" spans="1:9">
      <c r="A965" s="8" t="s">
        <v>5000</v>
      </c>
      <c r="B965" s="8" t="s">
        <v>5221</v>
      </c>
      <c r="C965" s="8" t="s">
        <v>606</v>
      </c>
      <c r="D965" s="8">
        <v>4067</v>
      </c>
      <c r="E965" s="8" t="s">
        <v>5042</v>
      </c>
      <c r="F965" s="8">
        <v>312</v>
      </c>
      <c r="G965" s="8">
        <v>1</v>
      </c>
      <c r="H965" s="8">
        <v>1</v>
      </c>
      <c r="I965" s="8">
        <v>0</v>
      </c>
    </row>
    <row r="966" spans="1:9">
      <c r="A966" s="8" t="s">
        <v>5000</v>
      </c>
      <c r="B966" s="8" t="s">
        <v>5222</v>
      </c>
      <c r="C966" s="8" t="s">
        <v>606</v>
      </c>
      <c r="D966" s="8">
        <v>4067</v>
      </c>
      <c r="E966" s="8" t="s">
        <v>5052</v>
      </c>
      <c r="F966" s="8">
        <v>275</v>
      </c>
      <c r="G966" s="8">
        <v>3</v>
      </c>
      <c r="H966" s="8">
        <v>1</v>
      </c>
      <c r="I966" s="8">
        <v>0</v>
      </c>
    </row>
    <row r="967" spans="1:9">
      <c r="A967" s="8" t="s">
        <v>5000</v>
      </c>
      <c r="B967" s="8" t="s">
        <v>5223</v>
      </c>
      <c r="C967" s="8" t="s">
        <v>606</v>
      </c>
      <c r="D967" s="8">
        <v>4067</v>
      </c>
      <c r="E967" s="8" t="s">
        <v>5052</v>
      </c>
      <c r="F967" s="8">
        <v>230</v>
      </c>
      <c r="G967" s="8">
        <v>3</v>
      </c>
      <c r="H967" s="8">
        <v>1</v>
      </c>
      <c r="I967" s="8">
        <v>0</v>
      </c>
    </row>
    <row r="968" spans="1:9">
      <c r="A968" s="8" t="s">
        <v>5000</v>
      </c>
      <c r="B968" s="8" t="s">
        <v>5224</v>
      </c>
      <c r="C968" s="8" t="s">
        <v>606</v>
      </c>
      <c r="D968" s="8">
        <v>4067</v>
      </c>
      <c r="E968" s="8" t="s">
        <v>5052</v>
      </c>
      <c r="F968" s="8">
        <v>881</v>
      </c>
      <c r="G968" s="8">
        <v>4</v>
      </c>
      <c r="H968" s="8">
        <v>1</v>
      </c>
      <c r="I968" s="8">
        <v>1</v>
      </c>
    </row>
    <row r="969" spans="1:9">
      <c r="A969" s="8" t="s">
        <v>5000</v>
      </c>
      <c r="B969" s="8" t="s">
        <v>5225</v>
      </c>
      <c r="C969" s="8" t="s">
        <v>606</v>
      </c>
      <c r="D969" s="8">
        <v>4067</v>
      </c>
      <c r="E969" s="8" t="s">
        <v>5052</v>
      </c>
      <c r="F969" s="8">
        <v>1186</v>
      </c>
      <c r="G969" s="8">
        <v>0</v>
      </c>
      <c r="H969" s="8">
        <v>3</v>
      </c>
      <c r="I969" s="8">
        <v>1</v>
      </c>
    </row>
    <row r="970" spans="1:9">
      <c r="A970" s="8" t="s">
        <v>5000</v>
      </c>
      <c r="B970" s="8" t="s">
        <v>5226</v>
      </c>
      <c r="C970" s="8" t="s">
        <v>606</v>
      </c>
      <c r="D970" s="8">
        <v>4067</v>
      </c>
      <c r="E970" s="8" t="s">
        <v>5052</v>
      </c>
      <c r="F970" s="8">
        <v>264</v>
      </c>
      <c r="G970" s="8">
        <v>3</v>
      </c>
      <c r="H970" s="8">
        <v>1</v>
      </c>
      <c r="I970" s="8">
        <v>2</v>
      </c>
    </row>
    <row r="971" spans="1:9">
      <c r="A971" s="8" t="s">
        <v>5000</v>
      </c>
      <c r="B971" s="8" t="s">
        <v>5227</v>
      </c>
      <c r="C971" s="8" t="s">
        <v>606</v>
      </c>
      <c r="D971" s="8">
        <v>4067</v>
      </c>
      <c r="E971" s="8" t="s">
        <v>5100</v>
      </c>
      <c r="F971" s="8">
        <v>438</v>
      </c>
      <c r="G971" s="8">
        <v>2</v>
      </c>
      <c r="H971" s="8">
        <v>1</v>
      </c>
      <c r="I971" s="8">
        <v>1</v>
      </c>
    </row>
    <row r="972" spans="1:9">
      <c r="A972" s="8" t="s">
        <v>5000</v>
      </c>
      <c r="B972" s="8" t="s">
        <v>5228</v>
      </c>
      <c r="C972" s="8" t="s">
        <v>606</v>
      </c>
      <c r="D972" s="8">
        <v>4067</v>
      </c>
      <c r="E972" s="8" t="s">
        <v>5040</v>
      </c>
      <c r="F972" s="8">
        <v>441</v>
      </c>
      <c r="G972" s="8">
        <v>0</v>
      </c>
      <c r="H972" s="8">
        <v>1</v>
      </c>
      <c r="I972" s="8">
        <v>1</v>
      </c>
    </row>
    <row r="973" spans="1:9">
      <c r="A973" s="8" t="s">
        <v>5000</v>
      </c>
      <c r="B973" s="8" t="s">
        <v>5229</v>
      </c>
      <c r="C973" s="8" t="s">
        <v>606</v>
      </c>
      <c r="D973" s="8">
        <v>4067</v>
      </c>
      <c r="E973" s="8" t="s">
        <v>5040</v>
      </c>
      <c r="F973" s="8">
        <v>439</v>
      </c>
      <c r="G973" s="8">
        <v>2</v>
      </c>
      <c r="H973" s="8">
        <v>2</v>
      </c>
      <c r="I973" s="8">
        <v>1</v>
      </c>
    </row>
    <row r="974" spans="1:9">
      <c r="A974" s="8" t="s">
        <v>5000</v>
      </c>
      <c r="B974" s="8" t="s">
        <v>5230</v>
      </c>
      <c r="C974" s="8" t="s">
        <v>606</v>
      </c>
      <c r="D974" s="8">
        <v>4067</v>
      </c>
      <c r="E974" s="8" t="s">
        <v>5042</v>
      </c>
      <c r="F974" s="8">
        <v>475</v>
      </c>
      <c r="G974" s="8">
        <v>0</v>
      </c>
      <c r="H974" s="8">
        <v>2</v>
      </c>
      <c r="I974" s="8">
        <v>0</v>
      </c>
    </row>
    <row r="975" spans="1:9">
      <c r="A975" s="8" t="s">
        <v>5000</v>
      </c>
      <c r="B975" s="8" t="s">
        <v>5231</v>
      </c>
      <c r="C975" s="8" t="s">
        <v>606</v>
      </c>
      <c r="D975" s="8">
        <v>4067</v>
      </c>
      <c r="E975" s="8" t="s">
        <v>5040</v>
      </c>
      <c r="F975" s="8">
        <v>513</v>
      </c>
      <c r="G975" s="8">
        <v>2</v>
      </c>
      <c r="H975" s="8">
        <v>1</v>
      </c>
      <c r="I975" s="8">
        <v>0</v>
      </c>
    </row>
    <row r="976" spans="1:9">
      <c r="A976" s="8" t="s">
        <v>5000</v>
      </c>
      <c r="B976" s="8" t="s">
        <v>5232</v>
      </c>
      <c r="C976" s="8" t="s">
        <v>606</v>
      </c>
      <c r="D976" s="8">
        <v>4067</v>
      </c>
      <c r="E976" s="8" t="s">
        <v>5042</v>
      </c>
      <c r="F976" s="8">
        <v>541</v>
      </c>
      <c r="G976" s="8">
        <v>0</v>
      </c>
      <c r="H976" s="8">
        <v>1</v>
      </c>
      <c r="I976" s="8">
        <v>2</v>
      </c>
    </row>
    <row r="977" spans="1:9">
      <c r="A977" s="8" t="s">
        <v>5000</v>
      </c>
      <c r="B977" s="8" t="s">
        <v>5233</v>
      </c>
      <c r="C977" s="8" t="s">
        <v>606</v>
      </c>
      <c r="D977" s="8">
        <v>4067</v>
      </c>
      <c r="E977" s="8" t="s">
        <v>5042</v>
      </c>
      <c r="F977" s="8">
        <v>383</v>
      </c>
      <c r="G977" s="8">
        <v>1</v>
      </c>
      <c r="H977" s="8">
        <v>1</v>
      </c>
      <c r="I977" s="8">
        <v>0</v>
      </c>
    </row>
    <row r="978" spans="1:9">
      <c r="A978" s="8" t="s">
        <v>5000</v>
      </c>
      <c r="B978" s="8" t="s">
        <v>5234</v>
      </c>
      <c r="C978" s="8" t="s">
        <v>606</v>
      </c>
      <c r="D978" s="8">
        <v>4067</v>
      </c>
      <c r="E978" s="8" t="s">
        <v>5040</v>
      </c>
      <c r="F978" s="8">
        <v>512</v>
      </c>
      <c r="G978" s="8">
        <v>2</v>
      </c>
      <c r="H978" s="8">
        <v>2</v>
      </c>
      <c r="I978" s="8">
        <v>1</v>
      </c>
    </row>
    <row r="979" spans="1:9">
      <c r="A979" s="8" t="s">
        <v>5000</v>
      </c>
      <c r="B979" s="8" t="s">
        <v>5235</v>
      </c>
      <c r="C979" s="8" t="s">
        <v>606</v>
      </c>
      <c r="D979" s="8">
        <v>4067</v>
      </c>
      <c r="E979" s="8" t="s">
        <v>5042</v>
      </c>
      <c r="F979" s="8">
        <v>544</v>
      </c>
      <c r="G979" s="8">
        <v>1</v>
      </c>
      <c r="H979" s="8">
        <v>2</v>
      </c>
      <c r="I979" s="8">
        <v>0</v>
      </c>
    </row>
    <row r="980" spans="1:9">
      <c r="A980" s="8" t="s">
        <v>5000</v>
      </c>
      <c r="B980" s="8" t="s">
        <v>5236</v>
      </c>
      <c r="C980" s="8" t="s">
        <v>606</v>
      </c>
      <c r="D980" s="8">
        <v>4067</v>
      </c>
      <c r="E980" s="8" t="s">
        <v>5040</v>
      </c>
      <c r="F980" s="8">
        <v>564</v>
      </c>
      <c r="G980" s="8">
        <v>3</v>
      </c>
      <c r="H980" s="8">
        <v>1</v>
      </c>
      <c r="I980" s="8">
        <v>0</v>
      </c>
    </row>
    <row r="981" spans="1:9">
      <c r="A981" s="8" t="s">
        <v>5000</v>
      </c>
      <c r="B981" s="8" t="s">
        <v>5237</v>
      </c>
      <c r="C981" s="8" t="s">
        <v>606</v>
      </c>
      <c r="D981" s="8">
        <v>4067</v>
      </c>
      <c r="E981" s="8" t="s">
        <v>5042</v>
      </c>
      <c r="F981" s="8">
        <v>271</v>
      </c>
      <c r="G981" s="8">
        <v>6</v>
      </c>
      <c r="H981" s="8">
        <v>1</v>
      </c>
      <c r="I981" s="8">
        <v>0</v>
      </c>
    </row>
    <row r="982" spans="1:9">
      <c r="A982" s="8" t="s">
        <v>5000</v>
      </c>
      <c r="B982" s="8" t="s">
        <v>5238</v>
      </c>
      <c r="C982" s="8" t="s">
        <v>606</v>
      </c>
      <c r="D982" s="8">
        <v>4067</v>
      </c>
      <c r="E982" s="8" t="s">
        <v>5052</v>
      </c>
      <c r="F982" s="8">
        <v>638</v>
      </c>
      <c r="G982" s="8">
        <v>0</v>
      </c>
      <c r="H982" s="8">
        <v>2</v>
      </c>
      <c r="I982" s="8">
        <v>1</v>
      </c>
    </row>
    <row r="983" spans="1:9">
      <c r="A983" s="8" t="s">
        <v>5000</v>
      </c>
      <c r="B983" s="8" t="s">
        <v>5239</v>
      </c>
      <c r="C983" s="8" t="s">
        <v>606</v>
      </c>
      <c r="D983" s="8">
        <v>4067</v>
      </c>
      <c r="E983" s="8" t="s">
        <v>5052</v>
      </c>
      <c r="F983" s="8">
        <v>193</v>
      </c>
      <c r="G983" s="8">
        <v>1</v>
      </c>
      <c r="H983" s="8">
        <v>1</v>
      </c>
      <c r="I983" s="8">
        <v>0</v>
      </c>
    </row>
    <row r="984" spans="1:9">
      <c r="A984" s="8" t="s">
        <v>5000</v>
      </c>
      <c r="B984" s="8" t="s">
        <v>5240</v>
      </c>
      <c r="C984" s="8" t="s">
        <v>606</v>
      </c>
      <c r="D984" s="8">
        <v>4067</v>
      </c>
      <c r="E984" s="8" t="s">
        <v>5052</v>
      </c>
      <c r="F984" s="8">
        <v>944</v>
      </c>
      <c r="G984" s="8">
        <v>3</v>
      </c>
      <c r="H984" s="8">
        <v>2</v>
      </c>
      <c r="I984" s="8">
        <v>2</v>
      </c>
    </row>
    <row r="985" spans="1:9">
      <c r="A985" s="8" t="s">
        <v>5000</v>
      </c>
      <c r="B985" s="8" t="s">
        <v>5241</v>
      </c>
      <c r="C985" s="8" t="s">
        <v>606</v>
      </c>
      <c r="D985" s="8">
        <v>4067</v>
      </c>
      <c r="E985" s="8" t="s">
        <v>5040</v>
      </c>
      <c r="F985" s="8">
        <v>685</v>
      </c>
      <c r="G985" s="8">
        <v>3</v>
      </c>
      <c r="H985" s="8">
        <v>1</v>
      </c>
      <c r="I985" s="8">
        <v>2</v>
      </c>
    </row>
    <row r="986" spans="1:9">
      <c r="A986" s="8" t="s">
        <v>5000</v>
      </c>
      <c r="B986" s="8" t="s">
        <v>5242</v>
      </c>
      <c r="C986" s="8" t="s">
        <v>606</v>
      </c>
      <c r="D986" s="8">
        <v>4067</v>
      </c>
      <c r="E986" s="8" t="s">
        <v>5042</v>
      </c>
      <c r="F986" s="8">
        <v>242</v>
      </c>
      <c r="G986" s="8">
        <v>1</v>
      </c>
      <c r="H986" s="8">
        <v>1</v>
      </c>
      <c r="I986" s="8">
        <v>2</v>
      </c>
    </row>
    <row r="987" spans="1:9">
      <c r="A987" s="8" t="s">
        <v>5000</v>
      </c>
      <c r="B987" s="8" t="s">
        <v>5243</v>
      </c>
      <c r="C987" s="8" t="s">
        <v>606</v>
      </c>
      <c r="D987" s="8">
        <v>4067</v>
      </c>
      <c r="E987" s="8" t="s">
        <v>5042</v>
      </c>
      <c r="F987" s="8">
        <v>417</v>
      </c>
      <c r="G987" s="8">
        <v>1</v>
      </c>
      <c r="H987" s="8">
        <v>1</v>
      </c>
      <c r="I987" s="8">
        <v>0</v>
      </c>
    </row>
    <row r="988" spans="1:9">
      <c r="A988" s="8" t="s">
        <v>5000</v>
      </c>
      <c r="B988" s="8" t="s">
        <v>5244</v>
      </c>
      <c r="C988" s="8" t="s">
        <v>606</v>
      </c>
      <c r="D988" s="8">
        <v>4067</v>
      </c>
      <c r="E988" s="8" t="s">
        <v>5040</v>
      </c>
      <c r="F988" s="8">
        <v>427</v>
      </c>
      <c r="G988" s="8">
        <v>2</v>
      </c>
      <c r="H988" s="8">
        <v>1</v>
      </c>
      <c r="I988" s="8">
        <v>0</v>
      </c>
    </row>
    <row r="989" spans="1:9">
      <c r="A989" s="8" t="s">
        <v>5000</v>
      </c>
      <c r="B989" s="8" t="s">
        <v>5245</v>
      </c>
      <c r="C989" s="8" t="s">
        <v>606</v>
      </c>
      <c r="D989" s="8">
        <v>4067</v>
      </c>
      <c r="E989" s="8" t="s">
        <v>5042</v>
      </c>
      <c r="F989" s="8">
        <v>369</v>
      </c>
      <c r="G989" s="8">
        <v>1</v>
      </c>
      <c r="H989" s="8">
        <v>3</v>
      </c>
      <c r="I989" s="8">
        <v>1</v>
      </c>
    </row>
    <row r="990" spans="1:9">
      <c r="A990" s="8" t="s">
        <v>5000</v>
      </c>
      <c r="B990" s="8" t="s">
        <v>5246</v>
      </c>
      <c r="C990" s="8" t="s">
        <v>606</v>
      </c>
      <c r="D990" s="8">
        <v>4067</v>
      </c>
      <c r="E990" s="8" t="s">
        <v>5040</v>
      </c>
      <c r="F990" s="8">
        <v>625</v>
      </c>
      <c r="G990" s="8">
        <v>2</v>
      </c>
      <c r="H990" s="8">
        <v>3</v>
      </c>
      <c r="I990" s="8">
        <v>2</v>
      </c>
    </row>
    <row r="991" spans="1:9">
      <c r="A991" s="8" t="s">
        <v>5000</v>
      </c>
      <c r="B991" s="8" t="s">
        <v>5247</v>
      </c>
      <c r="C991" s="8" t="s">
        <v>606</v>
      </c>
      <c r="D991" s="8">
        <v>4067</v>
      </c>
      <c r="E991" s="8" t="s">
        <v>5040</v>
      </c>
      <c r="F991" s="8">
        <v>471</v>
      </c>
      <c r="G991" s="8">
        <v>2</v>
      </c>
      <c r="H991" s="8">
        <v>1</v>
      </c>
      <c r="I991" s="8">
        <v>2</v>
      </c>
    </row>
    <row r="992" spans="1:9">
      <c r="A992" s="8" t="s">
        <v>5000</v>
      </c>
      <c r="B992" s="8" t="s">
        <v>5248</v>
      </c>
      <c r="C992" s="8" t="s">
        <v>606</v>
      </c>
      <c r="D992" s="8">
        <v>4067</v>
      </c>
      <c r="E992" s="8" t="s">
        <v>5052</v>
      </c>
      <c r="F992" s="8">
        <v>222</v>
      </c>
      <c r="G992" s="8">
        <v>3</v>
      </c>
      <c r="H992" s="8">
        <v>1</v>
      </c>
      <c r="I992" s="8">
        <v>2</v>
      </c>
    </row>
    <row r="993" spans="1:9">
      <c r="A993" s="8" t="s">
        <v>5000</v>
      </c>
      <c r="B993" s="8" t="s">
        <v>5249</v>
      </c>
      <c r="C993" s="8" t="s">
        <v>606</v>
      </c>
      <c r="D993" s="8">
        <v>4067</v>
      </c>
      <c r="E993" s="8" t="s">
        <v>5052</v>
      </c>
      <c r="F993" s="8">
        <v>1094</v>
      </c>
      <c r="G993" s="8">
        <v>4</v>
      </c>
      <c r="H993" s="8">
        <v>2</v>
      </c>
      <c r="I993" s="8">
        <v>2</v>
      </c>
    </row>
    <row r="994" spans="1:9">
      <c r="A994" s="8" t="s">
        <v>5000</v>
      </c>
      <c r="B994" s="8" t="s">
        <v>5250</v>
      </c>
      <c r="C994" s="8" t="s">
        <v>606</v>
      </c>
      <c r="D994" s="8">
        <v>4067</v>
      </c>
      <c r="E994" s="8" t="s">
        <v>5040</v>
      </c>
      <c r="F994" s="8">
        <v>180</v>
      </c>
      <c r="G994" s="8">
        <v>1</v>
      </c>
      <c r="H994" s="8">
        <v>1</v>
      </c>
      <c r="I994" s="8">
        <v>1</v>
      </c>
    </row>
    <row r="995" spans="1:9">
      <c r="A995" s="8" t="s">
        <v>5000</v>
      </c>
      <c r="B995" s="8" t="s">
        <v>5251</v>
      </c>
      <c r="C995" s="8" t="s">
        <v>606</v>
      </c>
      <c r="D995" s="8">
        <v>4067</v>
      </c>
      <c r="E995" s="8" t="s">
        <v>5042</v>
      </c>
      <c r="F995" s="8">
        <v>287</v>
      </c>
      <c r="G995" s="8">
        <v>0</v>
      </c>
      <c r="H995" s="8">
        <v>3</v>
      </c>
      <c r="I995" s="8">
        <v>0</v>
      </c>
    </row>
    <row r="996" spans="1:9">
      <c r="A996" s="8" t="s">
        <v>5000</v>
      </c>
      <c r="B996" s="8" t="s">
        <v>5252</v>
      </c>
      <c r="C996" s="8" t="s">
        <v>606</v>
      </c>
      <c r="D996" s="8">
        <v>4067</v>
      </c>
      <c r="E996" s="8" t="s">
        <v>5042</v>
      </c>
      <c r="F996" s="8">
        <v>491</v>
      </c>
      <c r="G996" s="8">
        <v>1</v>
      </c>
      <c r="H996" s="8">
        <v>2</v>
      </c>
      <c r="I996" s="8">
        <v>2</v>
      </c>
    </row>
    <row r="997" spans="1:9">
      <c r="A997" s="8" t="s">
        <v>5000</v>
      </c>
      <c r="B997" s="8" t="s">
        <v>5253</v>
      </c>
      <c r="C997" s="8" t="s">
        <v>606</v>
      </c>
      <c r="D997" s="8">
        <v>4067</v>
      </c>
      <c r="E997" s="8" t="s">
        <v>5040</v>
      </c>
      <c r="F997" s="8">
        <v>537</v>
      </c>
      <c r="G997" s="8">
        <v>2</v>
      </c>
      <c r="H997" s="8">
        <v>2</v>
      </c>
      <c r="I997" s="8">
        <v>1</v>
      </c>
    </row>
    <row r="998" spans="1:9">
      <c r="A998" s="8" t="s">
        <v>5000</v>
      </c>
      <c r="B998" s="8" t="s">
        <v>5254</v>
      </c>
      <c r="C998" s="8" t="s">
        <v>606</v>
      </c>
      <c r="D998" s="8">
        <v>4067</v>
      </c>
      <c r="E998" s="8" t="s">
        <v>5040</v>
      </c>
      <c r="F998" s="8">
        <v>357</v>
      </c>
      <c r="G998" s="8">
        <v>2</v>
      </c>
      <c r="H998" s="8">
        <v>3</v>
      </c>
      <c r="I998" s="8">
        <v>0</v>
      </c>
    </row>
    <row r="999" spans="1:9">
      <c r="A999" s="8" t="s">
        <v>5000</v>
      </c>
      <c r="B999" s="8" t="s">
        <v>5255</v>
      </c>
      <c r="C999" s="8" t="s">
        <v>606</v>
      </c>
      <c r="D999" s="8">
        <v>4067</v>
      </c>
      <c r="E999" s="8" t="s">
        <v>5040</v>
      </c>
      <c r="F999" s="8">
        <v>224</v>
      </c>
      <c r="G999" s="8">
        <v>1</v>
      </c>
      <c r="H999" s="8">
        <v>1</v>
      </c>
      <c r="I999" s="8">
        <v>0</v>
      </c>
    </row>
    <row r="1000" spans="1:9">
      <c r="A1000" s="8" t="s">
        <v>5000</v>
      </c>
      <c r="B1000" s="8" t="s">
        <v>5256</v>
      </c>
      <c r="C1000" s="8" t="s">
        <v>606</v>
      </c>
      <c r="D1000" s="8">
        <v>4067</v>
      </c>
      <c r="E1000" s="8" t="s">
        <v>5052</v>
      </c>
      <c r="F1000" s="8">
        <v>222</v>
      </c>
      <c r="G1000" s="8">
        <v>6</v>
      </c>
      <c r="H1000" s="8">
        <v>1</v>
      </c>
      <c r="I1000" s="8">
        <v>2</v>
      </c>
    </row>
    <row r="1001" spans="1:9">
      <c r="A1001" s="8" t="s">
        <v>5000</v>
      </c>
      <c r="B1001" s="8" t="s">
        <v>5257</v>
      </c>
      <c r="C1001" s="8" t="s">
        <v>606</v>
      </c>
      <c r="D1001" s="8">
        <v>4067</v>
      </c>
      <c r="E1001" s="8" t="s">
        <v>5052</v>
      </c>
      <c r="F1001" s="8">
        <v>775</v>
      </c>
      <c r="G1001" s="8">
        <v>5</v>
      </c>
      <c r="H1001" s="8">
        <v>2</v>
      </c>
      <c r="I1001" s="8">
        <v>0</v>
      </c>
    </row>
    <row r="1002" spans="1:9">
      <c r="A1002" s="8" t="s">
        <v>5000</v>
      </c>
      <c r="B1002" s="8" t="s">
        <v>5258</v>
      </c>
      <c r="C1002" s="8" t="s">
        <v>606</v>
      </c>
      <c r="D1002" s="8">
        <v>4067</v>
      </c>
      <c r="E1002" s="8" t="s">
        <v>5040</v>
      </c>
      <c r="F1002" s="8">
        <v>401</v>
      </c>
      <c r="G1002" s="8">
        <v>0</v>
      </c>
      <c r="H1002" s="8">
        <v>2</v>
      </c>
      <c r="I1002" s="8">
        <v>2</v>
      </c>
    </row>
    <row r="1003" spans="1:9">
      <c r="A1003" s="8" t="s">
        <v>5000</v>
      </c>
      <c r="B1003" s="8" t="s">
        <v>5259</v>
      </c>
      <c r="C1003" s="8" t="s">
        <v>606</v>
      </c>
      <c r="D1003" s="8">
        <v>4067</v>
      </c>
      <c r="E1003" s="8" t="s">
        <v>5100</v>
      </c>
      <c r="F1003" s="8">
        <v>911</v>
      </c>
      <c r="G1003" s="8">
        <v>4</v>
      </c>
      <c r="H1003" s="8">
        <v>1</v>
      </c>
      <c r="I1003" s="8">
        <v>0</v>
      </c>
    </row>
    <row r="1004" spans="1:9">
      <c r="A1004" s="8" t="s">
        <v>5000</v>
      </c>
      <c r="B1004" s="8" t="s">
        <v>5260</v>
      </c>
      <c r="C1004" s="8" t="s">
        <v>606</v>
      </c>
      <c r="D1004" s="8">
        <v>4067</v>
      </c>
      <c r="E1004" s="8" t="s">
        <v>5040</v>
      </c>
      <c r="F1004" s="8">
        <v>702</v>
      </c>
      <c r="G1004" s="8">
        <v>3</v>
      </c>
      <c r="H1004" s="8">
        <v>1</v>
      </c>
      <c r="I1004" s="8">
        <v>2</v>
      </c>
    </row>
    <row r="1005" spans="1:9">
      <c r="A1005" s="8" t="s">
        <v>5000</v>
      </c>
      <c r="B1005" s="8" t="s">
        <v>5261</v>
      </c>
      <c r="C1005" s="8" t="s">
        <v>606</v>
      </c>
      <c r="D1005" s="8">
        <v>4067</v>
      </c>
      <c r="E1005" s="8" t="s">
        <v>5042</v>
      </c>
      <c r="F1005" s="8">
        <v>210</v>
      </c>
      <c r="G1005" s="8">
        <v>1</v>
      </c>
      <c r="H1005" s="8">
        <v>1</v>
      </c>
      <c r="I1005" s="8">
        <v>2</v>
      </c>
    </row>
    <row r="1006" spans="1:9">
      <c r="A1006" s="8" t="s">
        <v>5000</v>
      </c>
      <c r="B1006" s="8" t="s">
        <v>5262</v>
      </c>
      <c r="C1006" s="8" t="s">
        <v>606</v>
      </c>
      <c r="D1006" s="8">
        <v>4067</v>
      </c>
      <c r="E1006" s="8" t="s">
        <v>5042</v>
      </c>
      <c r="F1006" s="8">
        <v>557</v>
      </c>
      <c r="G1006" s="8">
        <v>1</v>
      </c>
      <c r="H1006" s="8">
        <v>2</v>
      </c>
      <c r="I1006" s="8">
        <v>0</v>
      </c>
    </row>
    <row r="1007" spans="1:9">
      <c r="A1007" s="8" t="s">
        <v>5000</v>
      </c>
      <c r="B1007" s="8" t="s">
        <v>5263</v>
      </c>
      <c r="C1007" s="8" t="s">
        <v>606</v>
      </c>
      <c r="D1007" s="8">
        <v>4067</v>
      </c>
      <c r="E1007" s="8" t="s">
        <v>5040</v>
      </c>
      <c r="F1007" s="8">
        <v>595</v>
      </c>
      <c r="G1007" s="8">
        <v>2</v>
      </c>
      <c r="H1007" s="8">
        <v>2</v>
      </c>
      <c r="I1007" s="8">
        <v>1</v>
      </c>
    </row>
    <row r="1008" spans="1:9">
      <c r="A1008" s="8" t="s">
        <v>5000</v>
      </c>
      <c r="B1008" s="8" t="s">
        <v>5264</v>
      </c>
      <c r="C1008" s="8" t="s">
        <v>606</v>
      </c>
      <c r="D1008" s="8">
        <v>4067</v>
      </c>
      <c r="E1008" s="8" t="s">
        <v>5040</v>
      </c>
      <c r="F1008" s="8">
        <v>493</v>
      </c>
      <c r="G1008" s="8">
        <v>1</v>
      </c>
      <c r="H1008" s="8">
        <v>2</v>
      </c>
      <c r="I1008" s="8">
        <v>2</v>
      </c>
    </row>
    <row r="1009" spans="1:9">
      <c r="A1009" s="8" t="s">
        <v>5000</v>
      </c>
      <c r="B1009" s="8" t="s">
        <v>5265</v>
      </c>
      <c r="C1009" s="8" t="s">
        <v>606</v>
      </c>
      <c r="D1009" s="8">
        <v>4067</v>
      </c>
      <c r="E1009" s="8" t="s">
        <v>5040</v>
      </c>
      <c r="F1009" s="8">
        <v>462</v>
      </c>
      <c r="G1009" s="8">
        <v>1</v>
      </c>
      <c r="H1009" s="8">
        <v>1</v>
      </c>
      <c r="I1009" s="8">
        <v>0</v>
      </c>
    </row>
    <row r="1010" spans="1:9">
      <c r="A1010" s="8" t="s">
        <v>5000</v>
      </c>
      <c r="B1010" s="8" t="s">
        <v>5266</v>
      </c>
      <c r="C1010" s="8" t="s">
        <v>606</v>
      </c>
      <c r="D1010" s="8">
        <v>4067</v>
      </c>
      <c r="E1010" s="8" t="s">
        <v>5052</v>
      </c>
      <c r="F1010" s="8">
        <v>570</v>
      </c>
      <c r="G1010" s="8">
        <v>2</v>
      </c>
      <c r="H1010" s="8">
        <v>2</v>
      </c>
      <c r="I1010" s="8">
        <v>1</v>
      </c>
    </row>
    <row r="1011" spans="1:9">
      <c r="A1011" s="8" t="s">
        <v>5000</v>
      </c>
      <c r="B1011" s="8" t="s">
        <v>5267</v>
      </c>
      <c r="C1011" s="8" t="s">
        <v>606</v>
      </c>
      <c r="D1011" s="8">
        <v>4067</v>
      </c>
      <c r="E1011" s="8" t="s">
        <v>5052</v>
      </c>
      <c r="F1011" s="8">
        <v>983</v>
      </c>
      <c r="G1011" s="8">
        <v>5</v>
      </c>
      <c r="H1011" s="8">
        <v>1</v>
      </c>
      <c r="I1011" s="8">
        <v>0</v>
      </c>
    </row>
    <row r="1012" spans="1:9">
      <c r="A1012" s="8" t="s">
        <v>5000</v>
      </c>
      <c r="B1012" s="8" t="s">
        <v>5268</v>
      </c>
      <c r="C1012" s="8" t="s">
        <v>606</v>
      </c>
      <c r="D1012" s="8">
        <v>4067</v>
      </c>
      <c r="E1012" s="8" t="s">
        <v>5052</v>
      </c>
      <c r="F1012" s="8">
        <v>596</v>
      </c>
      <c r="G1012" s="8">
        <v>3</v>
      </c>
      <c r="H1012" s="8">
        <v>1</v>
      </c>
      <c r="I1012" s="8">
        <v>1</v>
      </c>
    </row>
    <row r="1013" spans="1:9">
      <c r="A1013" s="8" t="s">
        <v>5000</v>
      </c>
      <c r="B1013" s="8" t="s">
        <v>5269</v>
      </c>
      <c r="C1013" s="8" t="s">
        <v>606</v>
      </c>
      <c r="D1013" s="8">
        <v>4067</v>
      </c>
      <c r="E1013" s="8" t="s">
        <v>5052</v>
      </c>
      <c r="F1013" s="8">
        <v>277</v>
      </c>
      <c r="G1013" s="8">
        <v>5</v>
      </c>
      <c r="H1013" s="8">
        <v>1</v>
      </c>
      <c r="I1013" s="8">
        <v>0</v>
      </c>
    </row>
    <row r="1014" spans="1:9">
      <c r="A1014" s="8" t="s">
        <v>5000</v>
      </c>
      <c r="B1014" s="8" t="s">
        <v>6047</v>
      </c>
      <c r="C1014" s="8" t="s">
        <v>607</v>
      </c>
      <c r="D1014" s="8">
        <v>4068</v>
      </c>
      <c r="E1014" s="8" t="s">
        <v>5049</v>
      </c>
      <c r="F1014" s="8">
        <v>280</v>
      </c>
      <c r="G1014" s="8">
        <v>1</v>
      </c>
      <c r="H1014" s="8">
        <v>2</v>
      </c>
      <c r="I1014" s="8">
        <v>0</v>
      </c>
    </row>
    <row r="1015" spans="1:9">
      <c r="A1015" s="8" t="s">
        <v>5000</v>
      </c>
      <c r="B1015" s="8" t="s">
        <v>6048</v>
      </c>
      <c r="C1015" s="8" t="s">
        <v>607</v>
      </c>
      <c r="D1015" s="8">
        <v>4068</v>
      </c>
      <c r="E1015" s="8" t="s">
        <v>5040</v>
      </c>
      <c r="F1015" s="8">
        <v>251</v>
      </c>
      <c r="G1015" s="8">
        <v>2</v>
      </c>
      <c r="H1015" s="8">
        <v>2</v>
      </c>
      <c r="I1015" s="8">
        <v>0</v>
      </c>
    </row>
    <row r="1016" spans="1:9">
      <c r="A1016" s="8" t="s">
        <v>5000</v>
      </c>
      <c r="B1016" s="8" t="s">
        <v>6049</v>
      </c>
      <c r="C1016" s="8" t="s">
        <v>607</v>
      </c>
      <c r="D1016" s="8">
        <v>4068</v>
      </c>
      <c r="E1016" s="8" t="s">
        <v>5040</v>
      </c>
      <c r="F1016" s="8">
        <v>294</v>
      </c>
      <c r="G1016" s="8">
        <v>2</v>
      </c>
      <c r="H1016" s="8">
        <v>3</v>
      </c>
      <c r="I1016" s="8">
        <v>2</v>
      </c>
    </row>
    <row r="1017" spans="1:9">
      <c r="A1017" s="8" t="s">
        <v>5000</v>
      </c>
      <c r="B1017" s="8" t="s">
        <v>6050</v>
      </c>
      <c r="C1017" s="8" t="s">
        <v>607</v>
      </c>
      <c r="D1017" s="8">
        <v>4068</v>
      </c>
      <c r="E1017" s="8" t="s">
        <v>5040</v>
      </c>
      <c r="F1017" s="8">
        <v>533</v>
      </c>
      <c r="G1017" s="8">
        <v>1</v>
      </c>
      <c r="H1017" s="8">
        <v>2</v>
      </c>
      <c r="I1017" s="8">
        <v>2</v>
      </c>
    </row>
    <row r="1018" spans="1:9">
      <c r="A1018" s="8" t="s">
        <v>5000</v>
      </c>
      <c r="B1018" s="8" t="s">
        <v>6051</v>
      </c>
      <c r="C1018" s="8" t="s">
        <v>607</v>
      </c>
      <c r="D1018" s="8">
        <v>4068</v>
      </c>
      <c r="E1018" s="8" t="s">
        <v>5040</v>
      </c>
      <c r="F1018" s="8">
        <v>371</v>
      </c>
      <c r="G1018" s="8">
        <v>2</v>
      </c>
      <c r="H1018" s="8">
        <v>1</v>
      </c>
      <c r="I1018" s="8">
        <v>1</v>
      </c>
    </row>
    <row r="1019" spans="1:9">
      <c r="A1019" s="8" t="s">
        <v>5000</v>
      </c>
      <c r="B1019" s="8" t="s">
        <v>6052</v>
      </c>
      <c r="C1019" s="8" t="s">
        <v>607</v>
      </c>
      <c r="D1019" s="8">
        <v>4068</v>
      </c>
      <c r="E1019" s="8" t="s">
        <v>5040</v>
      </c>
      <c r="F1019" s="8">
        <v>469</v>
      </c>
      <c r="G1019" s="8">
        <v>2</v>
      </c>
      <c r="H1019" s="8">
        <v>1</v>
      </c>
      <c r="I1019" s="8">
        <v>2</v>
      </c>
    </row>
    <row r="1020" spans="1:9">
      <c r="A1020" s="8" t="s">
        <v>5000</v>
      </c>
      <c r="B1020" s="8" t="s">
        <v>6053</v>
      </c>
      <c r="C1020" s="8" t="s">
        <v>607</v>
      </c>
      <c r="D1020" s="8">
        <v>4068</v>
      </c>
      <c r="E1020" s="8" t="s">
        <v>5040</v>
      </c>
      <c r="F1020" s="8">
        <v>457</v>
      </c>
      <c r="G1020" s="8">
        <v>2</v>
      </c>
      <c r="H1020" s="8">
        <v>1</v>
      </c>
      <c r="I1020" s="8">
        <v>2</v>
      </c>
    </row>
    <row r="1021" spans="1:9">
      <c r="A1021" s="8" t="s">
        <v>5000</v>
      </c>
      <c r="B1021" s="8" t="s">
        <v>6054</v>
      </c>
      <c r="C1021" s="8" t="s">
        <v>607</v>
      </c>
      <c r="D1021" s="8">
        <v>4068</v>
      </c>
      <c r="E1021" s="8" t="s">
        <v>5040</v>
      </c>
      <c r="F1021" s="8">
        <v>398</v>
      </c>
      <c r="G1021" s="8">
        <v>0</v>
      </c>
      <c r="H1021" s="8">
        <v>3</v>
      </c>
      <c r="I1021" s="8">
        <v>1</v>
      </c>
    </row>
    <row r="1022" spans="1:9">
      <c r="A1022" s="8" t="s">
        <v>5000</v>
      </c>
      <c r="B1022" s="8" t="s">
        <v>6055</v>
      </c>
      <c r="C1022" s="8" t="s">
        <v>607</v>
      </c>
      <c r="D1022" s="8">
        <v>4068</v>
      </c>
      <c r="E1022" s="8" t="s">
        <v>5040</v>
      </c>
      <c r="F1022" s="8">
        <v>323</v>
      </c>
      <c r="G1022" s="8">
        <v>2</v>
      </c>
      <c r="H1022" s="8">
        <v>1</v>
      </c>
      <c r="I1022" s="8">
        <v>0</v>
      </c>
    </row>
    <row r="1023" spans="1:9">
      <c r="A1023" s="8" t="s">
        <v>5000</v>
      </c>
      <c r="B1023" s="8" t="s">
        <v>6056</v>
      </c>
      <c r="C1023" s="8" t="s">
        <v>607</v>
      </c>
      <c r="D1023" s="8">
        <v>4068</v>
      </c>
      <c r="E1023" s="8" t="s">
        <v>5040</v>
      </c>
      <c r="F1023" s="8">
        <v>330</v>
      </c>
      <c r="G1023" s="8">
        <v>0</v>
      </c>
      <c r="H1023" s="8">
        <v>2</v>
      </c>
      <c r="I1023" s="8">
        <v>2</v>
      </c>
    </row>
    <row r="1024" spans="1:9">
      <c r="A1024" s="8" t="s">
        <v>5000</v>
      </c>
      <c r="B1024" s="8" t="s">
        <v>6057</v>
      </c>
      <c r="C1024" s="8" t="s">
        <v>607</v>
      </c>
      <c r="D1024" s="8">
        <v>4068</v>
      </c>
      <c r="E1024" s="8" t="s">
        <v>5040</v>
      </c>
      <c r="F1024" s="8">
        <v>436</v>
      </c>
      <c r="G1024" s="8">
        <v>2</v>
      </c>
      <c r="H1024" s="8">
        <v>1</v>
      </c>
      <c r="I1024" s="8">
        <v>2</v>
      </c>
    </row>
    <row r="1025" spans="1:9">
      <c r="A1025" s="8" t="s">
        <v>5000</v>
      </c>
      <c r="B1025" s="8" t="s">
        <v>6058</v>
      </c>
      <c r="C1025" s="8" t="s">
        <v>607</v>
      </c>
      <c r="D1025" s="8">
        <v>4068</v>
      </c>
      <c r="E1025" s="8" t="s">
        <v>5040</v>
      </c>
      <c r="F1025" s="8">
        <v>201</v>
      </c>
      <c r="G1025" s="8">
        <v>1</v>
      </c>
      <c r="H1025" s="8">
        <v>3</v>
      </c>
      <c r="I1025" s="8">
        <v>0</v>
      </c>
    </row>
    <row r="1026" spans="1:9">
      <c r="A1026" s="8" t="s">
        <v>5000</v>
      </c>
      <c r="B1026" s="8" t="s">
        <v>6059</v>
      </c>
      <c r="C1026" s="8" t="s">
        <v>607</v>
      </c>
      <c r="D1026" s="8">
        <v>4068</v>
      </c>
      <c r="E1026" s="8" t="s">
        <v>5040</v>
      </c>
      <c r="F1026" s="8">
        <v>289</v>
      </c>
      <c r="G1026" s="8">
        <v>1</v>
      </c>
      <c r="H1026" s="8">
        <v>1</v>
      </c>
      <c r="I1026" s="8">
        <v>0</v>
      </c>
    </row>
    <row r="1027" spans="1:9">
      <c r="A1027" s="8" t="s">
        <v>5000</v>
      </c>
      <c r="B1027" s="8" t="s">
        <v>6060</v>
      </c>
      <c r="C1027" s="8" t="s">
        <v>607</v>
      </c>
      <c r="D1027" s="8">
        <v>4068</v>
      </c>
      <c r="E1027" s="8" t="s">
        <v>5040</v>
      </c>
      <c r="F1027" s="8">
        <v>446</v>
      </c>
      <c r="G1027" s="8">
        <v>1</v>
      </c>
      <c r="H1027" s="8">
        <v>2</v>
      </c>
      <c r="I1027" s="8">
        <v>1</v>
      </c>
    </row>
    <row r="1028" spans="1:9">
      <c r="A1028" s="8" t="s">
        <v>5000</v>
      </c>
      <c r="B1028" s="8" t="s">
        <v>6061</v>
      </c>
      <c r="C1028" s="8" t="s">
        <v>607</v>
      </c>
      <c r="D1028" s="8">
        <v>4068</v>
      </c>
      <c r="E1028" s="8" t="s">
        <v>5040</v>
      </c>
      <c r="F1028" s="8">
        <v>348</v>
      </c>
      <c r="G1028" s="8">
        <v>1</v>
      </c>
      <c r="H1028" s="8">
        <v>3</v>
      </c>
      <c r="I1028" s="8">
        <v>0</v>
      </c>
    </row>
    <row r="1029" spans="1:9">
      <c r="A1029" s="8" t="s">
        <v>5000</v>
      </c>
      <c r="B1029" s="8" t="s">
        <v>6062</v>
      </c>
      <c r="C1029" s="8" t="s">
        <v>607</v>
      </c>
      <c r="D1029" s="8">
        <v>4068</v>
      </c>
      <c r="E1029" s="8" t="s">
        <v>5040</v>
      </c>
      <c r="F1029" s="8">
        <v>259</v>
      </c>
      <c r="G1029" s="8">
        <v>2</v>
      </c>
      <c r="H1029" s="8">
        <v>1</v>
      </c>
      <c r="I1029" s="8">
        <v>0</v>
      </c>
    </row>
    <row r="1030" spans="1:9">
      <c r="A1030" s="8" t="s">
        <v>5000</v>
      </c>
      <c r="B1030" s="8" t="s">
        <v>6063</v>
      </c>
      <c r="C1030" s="8" t="s">
        <v>607</v>
      </c>
      <c r="D1030" s="8">
        <v>4068</v>
      </c>
      <c r="E1030" s="8" t="s">
        <v>5040</v>
      </c>
      <c r="F1030" s="8">
        <v>285</v>
      </c>
      <c r="G1030" s="8">
        <v>2</v>
      </c>
      <c r="H1030" s="8">
        <v>1</v>
      </c>
      <c r="I1030" s="8">
        <v>0</v>
      </c>
    </row>
    <row r="1031" spans="1:9">
      <c r="A1031" s="8" t="s">
        <v>5000</v>
      </c>
      <c r="B1031" s="8" t="s">
        <v>6064</v>
      </c>
      <c r="C1031" s="8" t="s">
        <v>607</v>
      </c>
      <c r="D1031" s="8">
        <v>4068</v>
      </c>
      <c r="E1031" s="8" t="s">
        <v>5040</v>
      </c>
      <c r="F1031" s="8">
        <v>329</v>
      </c>
      <c r="G1031" s="8">
        <v>1</v>
      </c>
      <c r="H1031" s="8">
        <v>2</v>
      </c>
      <c r="I1031" s="8">
        <v>0</v>
      </c>
    </row>
    <row r="1032" spans="1:9">
      <c r="A1032" s="8" t="s">
        <v>5000</v>
      </c>
      <c r="B1032" s="8" t="s">
        <v>6065</v>
      </c>
      <c r="C1032" s="8" t="s">
        <v>607</v>
      </c>
      <c r="D1032" s="8">
        <v>4068</v>
      </c>
      <c r="E1032" s="8" t="s">
        <v>5049</v>
      </c>
      <c r="F1032" s="8">
        <v>261</v>
      </c>
      <c r="G1032" s="8">
        <v>0</v>
      </c>
      <c r="H1032" s="8">
        <v>2</v>
      </c>
      <c r="I1032" s="8">
        <v>1</v>
      </c>
    </row>
    <row r="1033" spans="1:9">
      <c r="A1033" s="8" t="s">
        <v>5000</v>
      </c>
      <c r="B1033" s="8" t="s">
        <v>6066</v>
      </c>
      <c r="C1033" s="8" t="s">
        <v>607</v>
      </c>
      <c r="D1033" s="8">
        <v>4068</v>
      </c>
      <c r="E1033" s="8" t="s">
        <v>5040</v>
      </c>
      <c r="F1033" s="8">
        <v>462</v>
      </c>
      <c r="G1033" s="8">
        <v>2</v>
      </c>
      <c r="H1033" s="8">
        <v>1</v>
      </c>
      <c r="I1033" s="8">
        <v>2</v>
      </c>
    </row>
    <row r="1034" spans="1:9">
      <c r="A1034" s="8" t="s">
        <v>5000</v>
      </c>
      <c r="B1034" s="8" t="s">
        <v>6067</v>
      </c>
      <c r="C1034" s="8" t="s">
        <v>607</v>
      </c>
      <c r="D1034" s="8">
        <v>4068</v>
      </c>
      <c r="E1034" s="8" t="s">
        <v>5040</v>
      </c>
      <c r="F1034" s="8">
        <v>453</v>
      </c>
      <c r="G1034" s="8">
        <v>3</v>
      </c>
      <c r="H1034" s="8">
        <v>1</v>
      </c>
      <c r="I1034" s="8">
        <v>2</v>
      </c>
    </row>
    <row r="1035" spans="1:9">
      <c r="A1035" s="8" t="s">
        <v>5000</v>
      </c>
      <c r="B1035" s="8" t="s">
        <v>6068</v>
      </c>
      <c r="C1035" s="8" t="s">
        <v>607</v>
      </c>
      <c r="D1035" s="8">
        <v>4068</v>
      </c>
      <c r="E1035" s="8" t="s">
        <v>5049</v>
      </c>
      <c r="F1035" s="8">
        <v>266</v>
      </c>
      <c r="G1035" s="8">
        <v>1</v>
      </c>
      <c r="H1035" s="8">
        <v>1</v>
      </c>
      <c r="I1035" s="8">
        <v>0</v>
      </c>
    </row>
    <row r="1036" spans="1:9">
      <c r="A1036" s="8" t="s">
        <v>5000</v>
      </c>
      <c r="B1036" s="8" t="s">
        <v>6069</v>
      </c>
      <c r="C1036" s="8" t="s">
        <v>607</v>
      </c>
      <c r="D1036" s="8">
        <v>4068</v>
      </c>
      <c r="E1036" s="8" t="s">
        <v>5052</v>
      </c>
      <c r="F1036" s="8">
        <v>645</v>
      </c>
      <c r="G1036" s="8">
        <v>3</v>
      </c>
      <c r="H1036" s="8">
        <v>1</v>
      </c>
      <c r="I1036" s="8">
        <v>2</v>
      </c>
    </row>
    <row r="1037" spans="1:9">
      <c r="A1037" s="8" t="s">
        <v>5000</v>
      </c>
      <c r="B1037" s="8" t="s">
        <v>6070</v>
      </c>
      <c r="C1037" s="8" t="s">
        <v>607</v>
      </c>
      <c r="D1037" s="8">
        <v>4068</v>
      </c>
      <c r="E1037" s="8" t="s">
        <v>5040</v>
      </c>
      <c r="F1037" s="8">
        <v>328</v>
      </c>
      <c r="G1037" s="8">
        <v>2</v>
      </c>
      <c r="H1037" s="8">
        <v>2</v>
      </c>
      <c r="I1037" s="8">
        <v>2</v>
      </c>
    </row>
    <row r="1038" spans="1:9">
      <c r="A1038" s="8" t="s">
        <v>5000</v>
      </c>
      <c r="B1038" s="8" t="s">
        <v>6071</v>
      </c>
      <c r="C1038" s="8" t="s">
        <v>607</v>
      </c>
      <c r="D1038" s="8">
        <v>4068</v>
      </c>
      <c r="E1038" s="8" t="s">
        <v>5040</v>
      </c>
      <c r="F1038" s="8">
        <v>347</v>
      </c>
      <c r="G1038" s="8">
        <v>2</v>
      </c>
      <c r="H1038" s="8">
        <v>3</v>
      </c>
      <c r="I1038" s="8">
        <v>1</v>
      </c>
    </row>
    <row r="1039" spans="1:9">
      <c r="A1039" s="8" t="s">
        <v>5000</v>
      </c>
      <c r="B1039" s="8" t="s">
        <v>6072</v>
      </c>
      <c r="C1039" s="8" t="s">
        <v>607</v>
      </c>
      <c r="D1039" s="8">
        <v>4068</v>
      </c>
      <c r="E1039" s="8" t="s">
        <v>5040</v>
      </c>
      <c r="F1039" s="8">
        <v>515</v>
      </c>
      <c r="G1039" s="8">
        <v>2</v>
      </c>
      <c r="H1039" s="8">
        <v>1</v>
      </c>
      <c r="I1039" s="8">
        <v>1</v>
      </c>
    </row>
    <row r="1040" spans="1:9">
      <c r="A1040" s="8" t="s">
        <v>5000</v>
      </c>
      <c r="B1040" s="8" t="s">
        <v>6073</v>
      </c>
      <c r="C1040" s="8" t="s">
        <v>607</v>
      </c>
      <c r="D1040" s="8">
        <v>4068</v>
      </c>
      <c r="E1040" s="8" t="s">
        <v>5040</v>
      </c>
      <c r="F1040" s="8">
        <v>274</v>
      </c>
      <c r="G1040" s="8">
        <v>1</v>
      </c>
      <c r="H1040" s="8">
        <v>3</v>
      </c>
      <c r="I1040" s="8">
        <v>0</v>
      </c>
    </row>
    <row r="1041" spans="1:9">
      <c r="A1041" s="8" t="s">
        <v>5000</v>
      </c>
      <c r="B1041" s="8" t="s">
        <v>6074</v>
      </c>
      <c r="C1041" s="8" t="s">
        <v>607</v>
      </c>
      <c r="D1041" s="8">
        <v>4068</v>
      </c>
      <c r="E1041" s="8" t="s">
        <v>5040</v>
      </c>
      <c r="F1041" s="8">
        <v>569</v>
      </c>
      <c r="G1041" s="8">
        <v>3</v>
      </c>
      <c r="H1041" s="8">
        <v>1</v>
      </c>
      <c r="I1041" s="8">
        <v>2</v>
      </c>
    </row>
    <row r="1042" spans="1:9">
      <c r="A1042" s="8" t="s">
        <v>5000</v>
      </c>
      <c r="B1042" s="8" t="s">
        <v>6075</v>
      </c>
      <c r="C1042" s="8" t="s">
        <v>607</v>
      </c>
      <c r="D1042" s="8">
        <v>4068</v>
      </c>
      <c r="E1042" s="8" t="s">
        <v>5040</v>
      </c>
      <c r="F1042" s="8">
        <v>316</v>
      </c>
      <c r="G1042" s="8">
        <v>2</v>
      </c>
      <c r="H1042" s="8">
        <v>1</v>
      </c>
      <c r="I1042" s="8">
        <v>0</v>
      </c>
    </row>
    <row r="1043" spans="1:9">
      <c r="A1043" s="8" t="s">
        <v>5000</v>
      </c>
      <c r="B1043" s="8" t="s">
        <v>6076</v>
      </c>
      <c r="C1043" s="8" t="s">
        <v>607</v>
      </c>
      <c r="D1043" s="8">
        <v>4068</v>
      </c>
      <c r="E1043" s="8" t="s">
        <v>5040</v>
      </c>
      <c r="F1043" s="8">
        <v>626</v>
      </c>
      <c r="G1043" s="8">
        <v>3</v>
      </c>
      <c r="H1043" s="8">
        <v>1</v>
      </c>
      <c r="I1043" s="8">
        <v>0</v>
      </c>
    </row>
    <row r="1044" spans="1:9">
      <c r="A1044" s="8" t="s">
        <v>5000</v>
      </c>
      <c r="B1044" s="8" t="s">
        <v>6077</v>
      </c>
      <c r="C1044" s="8" t="s">
        <v>607</v>
      </c>
      <c r="D1044" s="8">
        <v>4068</v>
      </c>
      <c r="E1044" s="8" t="s">
        <v>5042</v>
      </c>
      <c r="F1044" s="8">
        <v>223</v>
      </c>
      <c r="G1044" s="8">
        <v>1</v>
      </c>
      <c r="H1044" s="8">
        <v>1</v>
      </c>
      <c r="I1044" s="8">
        <v>0</v>
      </c>
    </row>
    <row r="1045" spans="1:9">
      <c r="A1045" s="8" t="s">
        <v>5000</v>
      </c>
      <c r="B1045" s="8" t="s">
        <v>6078</v>
      </c>
      <c r="C1045" s="8" t="s">
        <v>607</v>
      </c>
      <c r="D1045" s="8">
        <v>4068</v>
      </c>
      <c r="E1045" s="8" t="s">
        <v>5040</v>
      </c>
      <c r="F1045" s="8">
        <v>497</v>
      </c>
      <c r="G1045" s="8">
        <v>2</v>
      </c>
      <c r="H1045" s="8">
        <v>3</v>
      </c>
      <c r="I1045" s="8">
        <v>1</v>
      </c>
    </row>
    <row r="1046" spans="1:9">
      <c r="A1046" s="8" t="s">
        <v>5000</v>
      </c>
      <c r="B1046" s="8" t="s">
        <v>6079</v>
      </c>
      <c r="C1046" s="8" t="s">
        <v>607</v>
      </c>
      <c r="D1046" s="8">
        <v>4068</v>
      </c>
      <c r="E1046" s="8" t="s">
        <v>5040</v>
      </c>
      <c r="F1046" s="8">
        <v>465</v>
      </c>
      <c r="G1046" s="8">
        <v>3</v>
      </c>
      <c r="H1046" s="8">
        <v>1</v>
      </c>
      <c r="I1046" s="8">
        <v>2</v>
      </c>
    </row>
    <row r="1047" spans="1:9">
      <c r="A1047" s="8" t="s">
        <v>5000</v>
      </c>
      <c r="B1047" s="8" t="s">
        <v>6080</v>
      </c>
      <c r="C1047" s="8" t="s">
        <v>607</v>
      </c>
      <c r="D1047" s="8">
        <v>4068</v>
      </c>
      <c r="E1047" s="8" t="s">
        <v>5052</v>
      </c>
      <c r="F1047" s="8">
        <v>420</v>
      </c>
      <c r="G1047" s="8">
        <v>3</v>
      </c>
      <c r="H1047" s="8">
        <v>1</v>
      </c>
      <c r="I1047" s="8">
        <v>2</v>
      </c>
    </row>
    <row r="1048" spans="1:9">
      <c r="A1048" s="8" t="s">
        <v>5000</v>
      </c>
      <c r="B1048" s="8" t="s">
        <v>6081</v>
      </c>
      <c r="C1048" s="8" t="s">
        <v>607</v>
      </c>
      <c r="D1048" s="8">
        <v>4068</v>
      </c>
      <c r="E1048" s="8" t="s">
        <v>5040</v>
      </c>
      <c r="F1048" s="8">
        <v>515</v>
      </c>
      <c r="G1048" s="8">
        <v>2</v>
      </c>
      <c r="H1048" s="8">
        <v>2</v>
      </c>
      <c r="I1048" s="8">
        <v>1</v>
      </c>
    </row>
    <row r="1049" spans="1:9">
      <c r="A1049" s="8" t="s">
        <v>5000</v>
      </c>
      <c r="B1049" s="8" t="s">
        <v>6082</v>
      </c>
      <c r="C1049" s="8" t="s">
        <v>607</v>
      </c>
      <c r="D1049" s="8">
        <v>4068</v>
      </c>
      <c r="E1049" s="8" t="s">
        <v>5040</v>
      </c>
      <c r="F1049" s="8">
        <v>396</v>
      </c>
      <c r="G1049" s="8">
        <v>2</v>
      </c>
      <c r="H1049" s="8">
        <v>2</v>
      </c>
      <c r="I1049" s="8">
        <v>0</v>
      </c>
    </row>
    <row r="1050" spans="1:9">
      <c r="A1050" s="8" t="s">
        <v>5000</v>
      </c>
      <c r="B1050" s="8" t="s">
        <v>6083</v>
      </c>
      <c r="C1050" s="8" t="s">
        <v>607</v>
      </c>
      <c r="D1050" s="8">
        <v>4068</v>
      </c>
      <c r="E1050" s="8" t="s">
        <v>5040</v>
      </c>
      <c r="F1050" s="8">
        <v>410</v>
      </c>
      <c r="G1050" s="8">
        <v>2</v>
      </c>
      <c r="H1050" s="8">
        <v>1</v>
      </c>
      <c r="I1050" s="8">
        <v>1</v>
      </c>
    </row>
    <row r="1051" spans="1:9">
      <c r="A1051" s="8" t="s">
        <v>5000</v>
      </c>
      <c r="B1051" s="8" t="s">
        <v>6084</v>
      </c>
      <c r="C1051" s="8" t="s">
        <v>607</v>
      </c>
      <c r="D1051" s="8">
        <v>4068</v>
      </c>
      <c r="E1051" s="8" t="s">
        <v>5040</v>
      </c>
      <c r="F1051" s="8">
        <v>706</v>
      </c>
      <c r="G1051" s="8">
        <v>3</v>
      </c>
      <c r="H1051" s="8">
        <v>1</v>
      </c>
      <c r="I1051" s="8">
        <v>1</v>
      </c>
    </row>
    <row r="1052" spans="1:9">
      <c r="A1052" s="8" t="s">
        <v>5000</v>
      </c>
      <c r="B1052" s="8" t="s">
        <v>6085</v>
      </c>
      <c r="C1052" s="8" t="s">
        <v>607</v>
      </c>
      <c r="D1052" s="8">
        <v>4068</v>
      </c>
      <c r="E1052" s="8" t="s">
        <v>5040</v>
      </c>
      <c r="F1052" s="8">
        <v>337</v>
      </c>
      <c r="G1052" s="8">
        <v>2</v>
      </c>
      <c r="H1052" s="8">
        <v>2</v>
      </c>
      <c r="I1052" s="8">
        <v>2</v>
      </c>
    </row>
    <row r="1053" spans="1:9">
      <c r="A1053" s="8" t="s">
        <v>5000</v>
      </c>
      <c r="B1053" s="8" t="s">
        <v>6086</v>
      </c>
      <c r="C1053" s="8" t="s">
        <v>607</v>
      </c>
      <c r="D1053" s="8">
        <v>4068</v>
      </c>
      <c r="E1053" s="8" t="s">
        <v>5040</v>
      </c>
      <c r="F1053" s="8">
        <v>486</v>
      </c>
      <c r="G1053" s="8">
        <v>2</v>
      </c>
      <c r="H1053" s="8">
        <v>2</v>
      </c>
      <c r="I1053" s="8">
        <v>1</v>
      </c>
    </row>
    <row r="1054" spans="1:9">
      <c r="A1054" s="8" t="s">
        <v>5000</v>
      </c>
      <c r="B1054" s="8" t="s">
        <v>6087</v>
      </c>
      <c r="C1054" s="8" t="s">
        <v>607</v>
      </c>
      <c r="D1054" s="8">
        <v>4068</v>
      </c>
      <c r="E1054" s="8" t="s">
        <v>5040</v>
      </c>
      <c r="F1054" s="8">
        <v>428</v>
      </c>
      <c r="G1054" s="8">
        <v>0</v>
      </c>
      <c r="H1054" s="8">
        <v>3</v>
      </c>
      <c r="I1054" s="8">
        <v>0</v>
      </c>
    </row>
    <row r="1055" spans="1:9">
      <c r="A1055" s="8" t="s">
        <v>5000</v>
      </c>
      <c r="B1055" s="8" t="s">
        <v>6088</v>
      </c>
      <c r="C1055" s="8" t="s">
        <v>607</v>
      </c>
      <c r="D1055" s="8">
        <v>4068</v>
      </c>
      <c r="E1055" s="8" t="s">
        <v>5040</v>
      </c>
      <c r="F1055" s="8">
        <v>363</v>
      </c>
      <c r="G1055" s="8">
        <v>2</v>
      </c>
      <c r="H1055" s="8">
        <v>1</v>
      </c>
      <c r="I1055" s="8">
        <v>0</v>
      </c>
    </row>
    <row r="1056" spans="1:9">
      <c r="A1056" s="8" t="s">
        <v>5000</v>
      </c>
      <c r="B1056" s="8" t="s">
        <v>6089</v>
      </c>
      <c r="C1056" s="8" t="s">
        <v>607</v>
      </c>
      <c r="D1056" s="8">
        <v>4068</v>
      </c>
      <c r="E1056" s="8" t="s">
        <v>5040</v>
      </c>
      <c r="F1056" s="8">
        <v>439</v>
      </c>
      <c r="G1056" s="8">
        <v>2</v>
      </c>
      <c r="H1056" s="8">
        <v>1</v>
      </c>
      <c r="I1056" s="8">
        <v>1</v>
      </c>
    </row>
    <row r="1057" spans="1:9">
      <c r="A1057" s="8" t="s">
        <v>5000</v>
      </c>
      <c r="B1057" s="8" t="s">
        <v>6090</v>
      </c>
      <c r="C1057" s="8" t="s">
        <v>607</v>
      </c>
      <c r="D1057" s="8">
        <v>4068</v>
      </c>
      <c r="E1057" s="8" t="s">
        <v>5040</v>
      </c>
      <c r="F1057" s="8">
        <v>465</v>
      </c>
      <c r="G1057" s="8">
        <v>2</v>
      </c>
      <c r="H1057" s="8">
        <v>3</v>
      </c>
      <c r="I1057" s="8">
        <v>0</v>
      </c>
    </row>
    <row r="1058" spans="1:9">
      <c r="A1058" s="8" t="s">
        <v>5000</v>
      </c>
      <c r="B1058" s="8" t="s">
        <v>6091</v>
      </c>
      <c r="C1058" s="8" t="s">
        <v>607</v>
      </c>
      <c r="D1058" s="8">
        <v>4068</v>
      </c>
      <c r="E1058" s="8" t="s">
        <v>5040</v>
      </c>
      <c r="F1058" s="8">
        <v>249</v>
      </c>
      <c r="G1058" s="8">
        <v>1</v>
      </c>
      <c r="H1058" s="8">
        <v>2</v>
      </c>
      <c r="I1058" s="8">
        <v>0</v>
      </c>
    </row>
    <row r="1059" spans="1:9">
      <c r="A1059" s="8" t="s">
        <v>5000</v>
      </c>
      <c r="B1059" s="8" t="s">
        <v>6092</v>
      </c>
      <c r="C1059" s="8" t="s">
        <v>607</v>
      </c>
      <c r="D1059" s="8">
        <v>4068</v>
      </c>
      <c r="E1059" s="8" t="s">
        <v>5040</v>
      </c>
      <c r="F1059" s="8">
        <v>378</v>
      </c>
      <c r="G1059" s="8">
        <v>0</v>
      </c>
      <c r="H1059" s="8">
        <v>1</v>
      </c>
      <c r="I1059" s="8">
        <v>2</v>
      </c>
    </row>
    <row r="1060" spans="1:9">
      <c r="A1060" s="8" t="s">
        <v>5000</v>
      </c>
      <c r="B1060" s="8" t="s">
        <v>6093</v>
      </c>
      <c r="C1060" s="8" t="s">
        <v>607</v>
      </c>
      <c r="D1060" s="8">
        <v>4068</v>
      </c>
      <c r="E1060" s="8" t="s">
        <v>5042</v>
      </c>
      <c r="F1060" s="8">
        <v>287</v>
      </c>
      <c r="G1060" s="8">
        <v>1</v>
      </c>
      <c r="H1060" s="8">
        <v>1</v>
      </c>
      <c r="I1060" s="8">
        <v>2</v>
      </c>
    </row>
    <row r="1061" spans="1:9">
      <c r="A1061" s="8" t="s">
        <v>5000</v>
      </c>
      <c r="B1061" s="8" t="s">
        <v>6094</v>
      </c>
      <c r="C1061" s="8" t="s">
        <v>607</v>
      </c>
      <c r="D1061" s="8">
        <v>4068</v>
      </c>
      <c r="E1061" s="8" t="s">
        <v>5100</v>
      </c>
      <c r="F1061" s="8">
        <v>490</v>
      </c>
      <c r="G1061" s="8">
        <v>2</v>
      </c>
      <c r="H1061" s="8">
        <v>2</v>
      </c>
      <c r="I1061" s="8">
        <v>0</v>
      </c>
    </row>
    <row r="1062" spans="1:9">
      <c r="A1062" s="8" t="s">
        <v>5000</v>
      </c>
      <c r="B1062" s="8" t="s">
        <v>6095</v>
      </c>
      <c r="C1062" s="8" t="s">
        <v>607</v>
      </c>
      <c r="D1062" s="8">
        <v>4068</v>
      </c>
      <c r="E1062" s="8" t="s">
        <v>5040</v>
      </c>
      <c r="F1062" s="8">
        <v>307</v>
      </c>
      <c r="G1062" s="8">
        <v>3</v>
      </c>
      <c r="H1062" s="8">
        <v>1</v>
      </c>
      <c r="I1062" s="8">
        <v>0</v>
      </c>
    </row>
    <row r="1063" spans="1:9">
      <c r="A1063" s="8" t="s">
        <v>5000</v>
      </c>
      <c r="B1063" s="8" t="s">
        <v>6096</v>
      </c>
      <c r="C1063" s="8" t="s">
        <v>607</v>
      </c>
      <c r="D1063" s="8">
        <v>4068</v>
      </c>
      <c r="E1063" s="8" t="s">
        <v>5100</v>
      </c>
      <c r="F1063" s="8">
        <v>549</v>
      </c>
      <c r="G1063" s="8">
        <v>3</v>
      </c>
      <c r="H1063" s="8">
        <v>1</v>
      </c>
      <c r="I1063" s="8">
        <v>1</v>
      </c>
    </row>
    <row r="1064" spans="1:9">
      <c r="A1064" s="8" t="s">
        <v>5000</v>
      </c>
      <c r="B1064" s="8" t="s">
        <v>6097</v>
      </c>
      <c r="C1064" s="8" t="s">
        <v>607</v>
      </c>
      <c r="D1064" s="8">
        <v>4068</v>
      </c>
      <c r="E1064" s="8" t="s">
        <v>5052</v>
      </c>
      <c r="F1064" s="8">
        <v>554</v>
      </c>
      <c r="G1064" s="8">
        <v>3</v>
      </c>
      <c r="H1064" s="8">
        <v>1</v>
      </c>
      <c r="I1064" s="8">
        <v>1</v>
      </c>
    </row>
    <row r="1065" spans="1:9">
      <c r="A1065" s="8" t="s">
        <v>5000</v>
      </c>
      <c r="B1065" s="8" t="s">
        <v>6098</v>
      </c>
      <c r="C1065" s="8" t="s">
        <v>607</v>
      </c>
      <c r="D1065" s="8">
        <v>4068</v>
      </c>
      <c r="E1065" s="8" t="s">
        <v>5049</v>
      </c>
      <c r="F1065" s="8">
        <v>221</v>
      </c>
      <c r="G1065" s="8">
        <v>1</v>
      </c>
      <c r="H1065" s="8">
        <v>2</v>
      </c>
      <c r="I1065" s="8">
        <v>2</v>
      </c>
    </row>
    <row r="1066" spans="1:9">
      <c r="A1066" s="8" t="s">
        <v>5000</v>
      </c>
      <c r="B1066" s="8" t="s">
        <v>6099</v>
      </c>
      <c r="C1066" s="8" t="s">
        <v>607</v>
      </c>
      <c r="D1066" s="8">
        <v>4068</v>
      </c>
      <c r="E1066" s="8" t="s">
        <v>5042</v>
      </c>
      <c r="F1066" s="8">
        <v>291</v>
      </c>
      <c r="G1066" s="8">
        <v>1</v>
      </c>
      <c r="H1066" s="8">
        <v>2</v>
      </c>
      <c r="I1066" s="8">
        <v>1</v>
      </c>
    </row>
    <row r="1067" spans="1:9">
      <c r="A1067" s="8" t="s">
        <v>5000</v>
      </c>
      <c r="B1067" s="8" t="s">
        <v>6100</v>
      </c>
      <c r="C1067" s="8" t="s">
        <v>607</v>
      </c>
      <c r="D1067" s="8">
        <v>4068</v>
      </c>
      <c r="E1067" s="8" t="s">
        <v>5040</v>
      </c>
      <c r="F1067" s="8">
        <v>340</v>
      </c>
      <c r="G1067" s="8">
        <v>2</v>
      </c>
      <c r="H1067" s="8">
        <v>2</v>
      </c>
      <c r="I1067" s="8">
        <v>1</v>
      </c>
    </row>
    <row r="1068" spans="1:9">
      <c r="A1068" s="8" t="s">
        <v>5000</v>
      </c>
      <c r="B1068" s="8" t="s">
        <v>6101</v>
      </c>
      <c r="C1068" s="8" t="s">
        <v>607</v>
      </c>
      <c r="D1068" s="8">
        <v>4068</v>
      </c>
      <c r="E1068" s="8" t="s">
        <v>5049</v>
      </c>
      <c r="F1068" s="8">
        <v>294</v>
      </c>
      <c r="G1068" s="8">
        <v>1</v>
      </c>
      <c r="H1068" s="8">
        <v>1</v>
      </c>
      <c r="I1068" s="8">
        <v>1</v>
      </c>
    </row>
    <row r="1069" spans="1:9">
      <c r="A1069" s="8" t="s">
        <v>5000</v>
      </c>
      <c r="B1069" s="8" t="s">
        <v>6102</v>
      </c>
      <c r="C1069" s="8" t="s">
        <v>607</v>
      </c>
      <c r="D1069" s="8">
        <v>4068</v>
      </c>
      <c r="E1069" s="8" t="s">
        <v>5040</v>
      </c>
      <c r="F1069" s="8">
        <v>356</v>
      </c>
      <c r="G1069" s="8">
        <v>2</v>
      </c>
      <c r="H1069" s="8">
        <v>1</v>
      </c>
      <c r="I1069" s="8">
        <v>1</v>
      </c>
    </row>
    <row r="1070" spans="1:9">
      <c r="A1070" s="8" t="s">
        <v>5000</v>
      </c>
      <c r="B1070" s="8" t="s">
        <v>6103</v>
      </c>
      <c r="C1070" s="8" t="s">
        <v>607</v>
      </c>
      <c r="D1070" s="8">
        <v>4068</v>
      </c>
      <c r="E1070" s="8" t="s">
        <v>5040</v>
      </c>
      <c r="F1070" s="8">
        <v>347</v>
      </c>
      <c r="G1070" s="8">
        <v>2</v>
      </c>
      <c r="H1070" s="8">
        <v>1</v>
      </c>
      <c r="I1070" s="8">
        <v>1</v>
      </c>
    </row>
    <row r="1071" spans="1:9">
      <c r="A1071" s="8" t="s">
        <v>5000</v>
      </c>
      <c r="B1071" s="8" t="s">
        <v>6104</v>
      </c>
      <c r="C1071" s="8" t="s">
        <v>607</v>
      </c>
      <c r="D1071" s="8">
        <v>4068</v>
      </c>
      <c r="E1071" s="8" t="s">
        <v>5100</v>
      </c>
      <c r="F1071" s="8">
        <v>553</v>
      </c>
      <c r="G1071" s="8">
        <v>3</v>
      </c>
      <c r="H1071" s="8">
        <v>1</v>
      </c>
      <c r="I1071" s="8">
        <v>0</v>
      </c>
    </row>
    <row r="1072" spans="1:9">
      <c r="A1072" s="8" t="s">
        <v>5000</v>
      </c>
      <c r="B1072" s="8" t="s">
        <v>6105</v>
      </c>
      <c r="C1072" s="8" t="s">
        <v>607</v>
      </c>
      <c r="D1072" s="8">
        <v>4068</v>
      </c>
      <c r="E1072" s="8" t="s">
        <v>5042</v>
      </c>
      <c r="F1072" s="8">
        <v>263</v>
      </c>
      <c r="G1072" s="8">
        <v>5</v>
      </c>
      <c r="H1072" s="8">
        <v>2</v>
      </c>
      <c r="I1072" s="8">
        <v>2</v>
      </c>
    </row>
    <row r="1073" spans="1:9">
      <c r="A1073" s="8" t="s">
        <v>5000</v>
      </c>
      <c r="B1073" s="8" t="s">
        <v>6106</v>
      </c>
      <c r="C1073" s="8" t="s">
        <v>607</v>
      </c>
      <c r="D1073" s="8">
        <v>4068</v>
      </c>
      <c r="E1073" s="8" t="s">
        <v>5040</v>
      </c>
      <c r="F1073" s="8">
        <v>347</v>
      </c>
      <c r="G1073" s="8">
        <v>2</v>
      </c>
      <c r="H1073" s="8">
        <v>3</v>
      </c>
      <c r="I1073" s="8">
        <v>2</v>
      </c>
    </row>
    <row r="1074" spans="1:9">
      <c r="A1074" s="8" t="s">
        <v>5000</v>
      </c>
      <c r="B1074" s="8" t="s">
        <v>6107</v>
      </c>
      <c r="C1074" s="8" t="s">
        <v>607</v>
      </c>
      <c r="D1074" s="8">
        <v>4068</v>
      </c>
      <c r="E1074" s="8" t="s">
        <v>5040</v>
      </c>
      <c r="F1074" s="8">
        <v>325</v>
      </c>
      <c r="G1074" s="8">
        <v>3</v>
      </c>
      <c r="H1074" s="8">
        <v>2</v>
      </c>
      <c r="I1074" s="8">
        <v>1</v>
      </c>
    </row>
    <row r="1075" spans="1:9">
      <c r="A1075" s="8" t="s">
        <v>5000</v>
      </c>
      <c r="B1075" s="8" t="s">
        <v>6108</v>
      </c>
      <c r="C1075" s="8" t="s">
        <v>607</v>
      </c>
      <c r="D1075" s="8">
        <v>4068</v>
      </c>
      <c r="E1075" s="8" t="s">
        <v>5040</v>
      </c>
      <c r="F1075" s="8">
        <v>445</v>
      </c>
      <c r="G1075" s="8">
        <v>2</v>
      </c>
      <c r="H1075" s="8">
        <v>1</v>
      </c>
      <c r="I1075" s="8">
        <v>2</v>
      </c>
    </row>
    <row r="1076" spans="1:9">
      <c r="A1076" s="8" t="s">
        <v>5000</v>
      </c>
      <c r="B1076" s="8" t="s">
        <v>6109</v>
      </c>
      <c r="C1076" s="8" t="s">
        <v>607</v>
      </c>
      <c r="D1076" s="8">
        <v>4068</v>
      </c>
      <c r="E1076" s="8" t="s">
        <v>5040</v>
      </c>
      <c r="F1076" s="8">
        <v>390</v>
      </c>
      <c r="G1076" s="8">
        <v>2</v>
      </c>
      <c r="H1076" s="8">
        <v>3</v>
      </c>
      <c r="I1076" s="8">
        <v>0</v>
      </c>
    </row>
    <row r="1077" spans="1:9">
      <c r="A1077" s="8" t="s">
        <v>5000</v>
      </c>
      <c r="B1077" s="8" t="s">
        <v>6110</v>
      </c>
      <c r="C1077" s="8" t="s">
        <v>607</v>
      </c>
      <c r="D1077" s="8">
        <v>4068</v>
      </c>
      <c r="E1077" s="8" t="s">
        <v>5100</v>
      </c>
      <c r="F1077" s="8">
        <v>437</v>
      </c>
      <c r="G1077" s="8">
        <v>3</v>
      </c>
      <c r="H1077" s="8">
        <v>2</v>
      </c>
      <c r="I1077" s="8">
        <v>0</v>
      </c>
    </row>
    <row r="1078" spans="1:9">
      <c r="A1078" s="8" t="s">
        <v>5000</v>
      </c>
      <c r="B1078" s="8" t="s">
        <v>6111</v>
      </c>
      <c r="C1078" s="8" t="s">
        <v>607</v>
      </c>
      <c r="D1078" s="8">
        <v>4068</v>
      </c>
      <c r="E1078" s="8" t="s">
        <v>5100</v>
      </c>
      <c r="F1078" s="8">
        <v>621</v>
      </c>
      <c r="G1078" s="8">
        <v>3</v>
      </c>
      <c r="H1078" s="8">
        <v>2</v>
      </c>
      <c r="I1078" s="8">
        <v>1</v>
      </c>
    </row>
    <row r="1079" spans="1:9">
      <c r="A1079" s="8" t="s">
        <v>5000</v>
      </c>
      <c r="B1079" s="8" t="s">
        <v>6112</v>
      </c>
      <c r="C1079" s="8" t="s">
        <v>607</v>
      </c>
      <c r="D1079" s="8">
        <v>4068</v>
      </c>
      <c r="E1079" s="8" t="s">
        <v>5040</v>
      </c>
      <c r="F1079" s="8">
        <v>480</v>
      </c>
      <c r="G1079" s="8">
        <v>2</v>
      </c>
      <c r="H1079" s="8">
        <v>1</v>
      </c>
      <c r="I1079" s="8">
        <v>2</v>
      </c>
    </row>
    <row r="1080" spans="1:9">
      <c r="A1080" s="8" t="s">
        <v>5000</v>
      </c>
      <c r="B1080" s="8" t="s">
        <v>6113</v>
      </c>
      <c r="C1080" s="8" t="s">
        <v>607</v>
      </c>
      <c r="D1080" s="8">
        <v>4068</v>
      </c>
      <c r="E1080" s="8" t="s">
        <v>5040</v>
      </c>
      <c r="F1080" s="8">
        <v>513</v>
      </c>
      <c r="G1080" s="8">
        <v>1</v>
      </c>
      <c r="H1080" s="8">
        <v>1</v>
      </c>
      <c r="I1080" s="8">
        <v>1</v>
      </c>
    </row>
    <row r="1081" spans="1:9">
      <c r="A1081" s="8" t="s">
        <v>5000</v>
      </c>
      <c r="B1081" s="8" t="s">
        <v>6114</v>
      </c>
      <c r="C1081" s="8" t="s">
        <v>607</v>
      </c>
      <c r="D1081" s="8">
        <v>4068</v>
      </c>
      <c r="E1081" s="8" t="s">
        <v>5040</v>
      </c>
      <c r="F1081" s="8">
        <v>184</v>
      </c>
      <c r="G1081" s="8">
        <v>1</v>
      </c>
      <c r="H1081" s="8">
        <v>1</v>
      </c>
      <c r="I1081" s="8">
        <v>2</v>
      </c>
    </row>
    <row r="1082" spans="1:9">
      <c r="A1082" s="8" t="s">
        <v>5000</v>
      </c>
      <c r="B1082" s="8" t="s">
        <v>6115</v>
      </c>
      <c r="C1082" s="8" t="s">
        <v>607</v>
      </c>
      <c r="D1082" s="8">
        <v>4068</v>
      </c>
      <c r="E1082" s="8" t="s">
        <v>5040</v>
      </c>
      <c r="F1082" s="8">
        <v>745</v>
      </c>
      <c r="G1082" s="8">
        <v>3</v>
      </c>
      <c r="H1082" s="8">
        <v>1</v>
      </c>
      <c r="I1082" s="8">
        <v>0</v>
      </c>
    </row>
    <row r="1083" spans="1:9">
      <c r="A1083" s="8" t="s">
        <v>5000</v>
      </c>
      <c r="B1083" s="8" t="s">
        <v>6116</v>
      </c>
      <c r="C1083" s="8" t="s">
        <v>607</v>
      </c>
      <c r="D1083" s="8">
        <v>4068</v>
      </c>
      <c r="E1083" s="8" t="s">
        <v>5052</v>
      </c>
      <c r="F1083" s="8">
        <v>491</v>
      </c>
      <c r="G1083" s="8">
        <v>2</v>
      </c>
      <c r="H1083" s="8">
        <v>1</v>
      </c>
      <c r="I1083" s="8">
        <v>1</v>
      </c>
    </row>
    <row r="1084" spans="1:9">
      <c r="A1084" s="8" t="s">
        <v>5000</v>
      </c>
      <c r="B1084" s="8" t="s">
        <v>6117</v>
      </c>
      <c r="C1084" s="8" t="s">
        <v>607</v>
      </c>
      <c r="D1084" s="8">
        <v>4068</v>
      </c>
      <c r="E1084" s="8" t="s">
        <v>5052</v>
      </c>
      <c r="F1084" s="8">
        <v>493</v>
      </c>
      <c r="G1084" s="8">
        <v>3</v>
      </c>
      <c r="H1084" s="8">
        <v>1</v>
      </c>
      <c r="I1084" s="8">
        <v>0</v>
      </c>
    </row>
    <row r="1085" spans="1:9">
      <c r="A1085" s="8" t="s">
        <v>5000</v>
      </c>
      <c r="B1085" s="8" t="s">
        <v>6118</v>
      </c>
      <c r="C1085" s="8" t="s">
        <v>607</v>
      </c>
      <c r="D1085" s="8">
        <v>4068</v>
      </c>
      <c r="E1085" s="8" t="s">
        <v>5052</v>
      </c>
      <c r="F1085" s="8">
        <v>625</v>
      </c>
      <c r="G1085" s="8">
        <v>3</v>
      </c>
      <c r="H1085" s="8">
        <v>1</v>
      </c>
      <c r="I1085" s="8">
        <v>0</v>
      </c>
    </row>
    <row r="1086" spans="1:9">
      <c r="A1086" s="8" t="s">
        <v>5000</v>
      </c>
      <c r="B1086" s="8" t="s">
        <v>6119</v>
      </c>
      <c r="C1086" s="8" t="s">
        <v>607</v>
      </c>
      <c r="D1086" s="8">
        <v>4068</v>
      </c>
      <c r="E1086" s="8" t="s">
        <v>5040</v>
      </c>
      <c r="F1086" s="8">
        <v>412</v>
      </c>
      <c r="G1086" s="8">
        <v>2</v>
      </c>
      <c r="H1086" s="8">
        <v>1</v>
      </c>
      <c r="I1086" s="8">
        <v>2</v>
      </c>
    </row>
    <row r="1087" spans="1:9">
      <c r="A1087" s="8" t="s">
        <v>5000</v>
      </c>
      <c r="B1087" s="8" t="s">
        <v>6120</v>
      </c>
      <c r="C1087" s="8" t="s">
        <v>607</v>
      </c>
      <c r="D1087" s="8">
        <v>4068</v>
      </c>
      <c r="E1087" s="8" t="s">
        <v>5040</v>
      </c>
      <c r="F1087" s="8">
        <v>250</v>
      </c>
      <c r="G1087" s="8">
        <v>2</v>
      </c>
      <c r="H1087" s="8">
        <v>3</v>
      </c>
      <c r="I1087" s="8">
        <v>2</v>
      </c>
    </row>
    <row r="1088" spans="1:9">
      <c r="A1088" s="8" t="s">
        <v>5000</v>
      </c>
      <c r="B1088" s="8" t="s">
        <v>6121</v>
      </c>
      <c r="C1088" s="8" t="s">
        <v>607</v>
      </c>
      <c r="D1088" s="8">
        <v>4068</v>
      </c>
      <c r="E1088" s="8" t="s">
        <v>5040</v>
      </c>
      <c r="F1088" s="8">
        <v>265</v>
      </c>
      <c r="G1088" s="8">
        <v>2</v>
      </c>
      <c r="H1088" s="8">
        <v>3</v>
      </c>
      <c r="I1088" s="8">
        <v>0</v>
      </c>
    </row>
    <row r="1089" spans="1:9">
      <c r="A1089" s="8" t="s">
        <v>5000</v>
      </c>
      <c r="B1089" s="8" t="s">
        <v>6122</v>
      </c>
      <c r="C1089" s="8" t="s">
        <v>607</v>
      </c>
      <c r="D1089" s="8">
        <v>4068</v>
      </c>
      <c r="E1089" s="8" t="s">
        <v>5052</v>
      </c>
      <c r="F1089" s="8">
        <v>537</v>
      </c>
      <c r="G1089" s="8">
        <v>3</v>
      </c>
      <c r="H1089" s="8">
        <v>2</v>
      </c>
      <c r="I1089" s="8">
        <v>2</v>
      </c>
    </row>
    <row r="1090" spans="1:9">
      <c r="A1090" s="8" t="s">
        <v>5000</v>
      </c>
      <c r="B1090" s="8" t="s">
        <v>6123</v>
      </c>
      <c r="C1090" s="8" t="s">
        <v>607</v>
      </c>
      <c r="D1090" s="8">
        <v>4068</v>
      </c>
      <c r="E1090" s="8" t="s">
        <v>5040</v>
      </c>
      <c r="F1090" s="8">
        <v>342</v>
      </c>
      <c r="G1090" s="8">
        <v>2</v>
      </c>
      <c r="H1090" s="8">
        <v>2</v>
      </c>
      <c r="I1090" s="8">
        <v>2</v>
      </c>
    </row>
    <row r="1091" spans="1:9">
      <c r="A1091" s="8" t="s">
        <v>5000</v>
      </c>
      <c r="B1091" s="8" t="s">
        <v>6124</v>
      </c>
      <c r="C1091" s="8" t="s">
        <v>607</v>
      </c>
      <c r="D1091" s="8">
        <v>4068</v>
      </c>
      <c r="E1091" s="8" t="s">
        <v>5040</v>
      </c>
      <c r="F1091" s="8">
        <v>338</v>
      </c>
      <c r="G1091" s="8">
        <v>2</v>
      </c>
      <c r="H1091" s="8">
        <v>3</v>
      </c>
      <c r="I1091" s="8">
        <v>1</v>
      </c>
    </row>
    <row r="1092" spans="1:9">
      <c r="A1092" s="8" t="s">
        <v>5000</v>
      </c>
      <c r="B1092" s="8" t="s">
        <v>6125</v>
      </c>
      <c r="C1092" s="8" t="s">
        <v>607</v>
      </c>
      <c r="D1092" s="8">
        <v>4068</v>
      </c>
      <c r="E1092" s="8" t="s">
        <v>5040</v>
      </c>
      <c r="F1092" s="8">
        <v>330</v>
      </c>
      <c r="G1092" s="8">
        <v>1</v>
      </c>
      <c r="H1092" s="8">
        <v>2</v>
      </c>
      <c r="I1092" s="8">
        <v>2</v>
      </c>
    </row>
    <row r="1093" spans="1:9">
      <c r="A1093" s="8" t="s">
        <v>5000</v>
      </c>
      <c r="B1093" s="8" t="s">
        <v>6126</v>
      </c>
      <c r="C1093" s="8" t="s">
        <v>607</v>
      </c>
      <c r="D1093" s="8">
        <v>4068</v>
      </c>
      <c r="E1093" s="8" t="s">
        <v>5040</v>
      </c>
      <c r="F1093" s="8">
        <v>315</v>
      </c>
      <c r="G1093" s="8">
        <v>5</v>
      </c>
      <c r="H1093" s="8">
        <v>1</v>
      </c>
      <c r="I1093" s="8">
        <v>1</v>
      </c>
    </row>
    <row r="1094" spans="1:9">
      <c r="A1094" s="8" t="s">
        <v>5000</v>
      </c>
      <c r="B1094" s="8" t="s">
        <v>6127</v>
      </c>
      <c r="C1094" s="8" t="s">
        <v>607</v>
      </c>
      <c r="D1094" s="8">
        <v>4068</v>
      </c>
      <c r="E1094" s="8" t="s">
        <v>5040</v>
      </c>
      <c r="F1094" s="8">
        <v>520</v>
      </c>
      <c r="G1094" s="8">
        <v>3</v>
      </c>
      <c r="H1094" s="8">
        <v>1</v>
      </c>
      <c r="I1094" s="8">
        <v>2</v>
      </c>
    </row>
    <row r="1095" spans="1:9">
      <c r="A1095" s="8" t="s">
        <v>5000</v>
      </c>
      <c r="B1095" s="8" t="s">
        <v>6128</v>
      </c>
      <c r="C1095" s="8" t="s">
        <v>607</v>
      </c>
      <c r="D1095" s="8">
        <v>4068</v>
      </c>
      <c r="E1095" s="8" t="s">
        <v>5052</v>
      </c>
      <c r="F1095" s="8">
        <v>650</v>
      </c>
      <c r="G1095" s="8">
        <v>5</v>
      </c>
      <c r="H1095" s="8">
        <v>1</v>
      </c>
      <c r="I1095" s="8">
        <v>1</v>
      </c>
    </row>
    <row r="1096" spans="1:9">
      <c r="A1096" s="8" t="s">
        <v>5000</v>
      </c>
      <c r="B1096" s="8" t="s">
        <v>6129</v>
      </c>
      <c r="C1096" s="8" t="s">
        <v>607</v>
      </c>
      <c r="D1096" s="8">
        <v>4068</v>
      </c>
      <c r="E1096" s="8" t="s">
        <v>5052</v>
      </c>
      <c r="F1096" s="8">
        <v>436</v>
      </c>
      <c r="G1096" s="8">
        <v>3</v>
      </c>
      <c r="H1096" s="8">
        <v>2</v>
      </c>
      <c r="I1096" s="8">
        <v>2</v>
      </c>
    </row>
    <row r="1097" spans="1:9">
      <c r="A1097" s="8" t="s">
        <v>5000</v>
      </c>
      <c r="B1097" s="8" t="s">
        <v>6130</v>
      </c>
      <c r="C1097" s="8" t="s">
        <v>607</v>
      </c>
      <c r="D1097" s="8">
        <v>4068</v>
      </c>
      <c r="E1097" s="8" t="s">
        <v>5052</v>
      </c>
      <c r="F1097" s="8">
        <v>514</v>
      </c>
      <c r="G1097" s="8">
        <v>3</v>
      </c>
      <c r="H1097" s="8">
        <v>2</v>
      </c>
      <c r="I1097" s="8">
        <v>2</v>
      </c>
    </row>
    <row r="1098" spans="1:9">
      <c r="A1098" s="8" t="s">
        <v>5000</v>
      </c>
      <c r="B1098" s="8" t="s">
        <v>6131</v>
      </c>
      <c r="C1098" s="8" t="s">
        <v>607</v>
      </c>
      <c r="D1098" s="8">
        <v>4068</v>
      </c>
      <c r="E1098" s="8" t="s">
        <v>5040</v>
      </c>
      <c r="F1098" s="8">
        <v>323</v>
      </c>
      <c r="G1098" s="8">
        <v>1</v>
      </c>
      <c r="H1098" s="8">
        <v>2</v>
      </c>
      <c r="I1098" s="8">
        <v>0</v>
      </c>
    </row>
    <row r="1099" spans="1:9">
      <c r="A1099" s="8" t="s">
        <v>5000</v>
      </c>
      <c r="B1099" s="8" t="s">
        <v>6132</v>
      </c>
      <c r="C1099" s="8" t="s">
        <v>607</v>
      </c>
      <c r="D1099" s="8">
        <v>4068</v>
      </c>
      <c r="E1099" s="8" t="s">
        <v>5040</v>
      </c>
      <c r="F1099" s="8">
        <v>414</v>
      </c>
      <c r="G1099" s="8">
        <v>1</v>
      </c>
      <c r="H1099" s="8">
        <v>1</v>
      </c>
      <c r="I1099" s="8">
        <v>0</v>
      </c>
    </row>
    <row r="1100" spans="1:9">
      <c r="A1100" s="8" t="s">
        <v>5000</v>
      </c>
      <c r="B1100" s="8" t="s">
        <v>6133</v>
      </c>
      <c r="C1100" s="8" t="s">
        <v>607</v>
      </c>
      <c r="D1100" s="8">
        <v>4068</v>
      </c>
      <c r="E1100" s="8" t="s">
        <v>5040</v>
      </c>
      <c r="F1100" s="8">
        <v>373</v>
      </c>
      <c r="G1100" s="8">
        <v>1</v>
      </c>
      <c r="H1100" s="8">
        <v>1</v>
      </c>
      <c r="I1100" s="8">
        <v>1</v>
      </c>
    </row>
    <row r="1101" spans="1:9">
      <c r="A1101" s="8" t="s">
        <v>5000</v>
      </c>
      <c r="B1101" s="8" t="s">
        <v>6134</v>
      </c>
      <c r="C1101" s="8" t="s">
        <v>607</v>
      </c>
      <c r="D1101" s="8">
        <v>4068</v>
      </c>
      <c r="E1101" s="8" t="s">
        <v>5040</v>
      </c>
      <c r="F1101" s="8">
        <v>372</v>
      </c>
      <c r="G1101" s="8">
        <v>1</v>
      </c>
      <c r="H1101" s="8">
        <v>1</v>
      </c>
      <c r="I1101" s="8">
        <v>1</v>
      </c>
    </row>
    <row r="1102" spans="1:9">
      <c r="A1102" s="8" t="s">
        <v>5000</v>
      </c>
      <c r="B1102" s="8" t="s">
        <v>6135</v>
      </c>
      <c r="C1102" s="8" t="s">
        <v>607</v>
      </c>
      <c r="D1102" s="8">
        <v>4068</v>
      </c>
      <c r="E1102" s="8" t="s">
        <v>5040</v>
      </c>
      <c r="F1102" s="8">
        <v>252</v>
      </c>
      <c r="G1102" s="8">
        <v>0</v>
      </c>
      <c r="H1102" s="8">
        <v>1</v>
      </c>
      <c r="I1102" s="8">
        <v>0</v>
      </c>
    </row>
    <row r="1103" spans="1:9">
      <c r="A1103" s="8" t="s">
        <v>5000</v>
      </c>
      <c r="B1103" s="8" t="s">
        <v>6136</v>
      </c>
      <c r="C1103" s="8" t="s">
        <v>607</v>
      </c>
      <c r="D1103" s="8">
        <v>4068</v>
      </c>
      <c r="E1103" s="8" t="s">
        <v>5040</v>
      </c>
      <c r="F1103" s="8">
        <v>389</v>
      </c>
      <c r="G1103" s="8">
        <v>1</v>
      </c>
      <c r="H1103" s="8">
        <v>2</v>
      </c>
      <c r="I1103" s="8">
        <v>0</v>
      </c>
    </row>
    <row r="1104" spans="1:9">
      <c r="A1104" s="8" t="s">
        <v>5000</v>
      </c>
      <c r="B1104" s="8" t="s">
        <v>6137</v>
      </c>
      <c r="C1104" s="8" t="s">
        <v>607</v>
      </c>
      <c r="D1104" s="8">
        <v>4068</v>
      </c>
      <c r="E1104" s="8" t="s">
        <v>5052</v>
      </c>
      <c r="F1104" s="8">
        <v>480</v>
      </c>
      <c r="G1104" s="8">
        <v>2</v>
      </c>
      <c r="H1104" s="8">
        <v>1</v>
      </c>
      <c r="I1104" s="8">
        <v>2</v>
      </c>
    </row>
    <row r="1105" spans="1:9">
      <c r="A1105" s="8" t="s">
        <v>5000</v>
      </c>
      <c r="B1105" s="8" t="s">
        <v>6138</v>
      </c>
      <c r="C1105" s="8" t="s">
        <v>607</v>
      </c>
      <c r="D1105" s="8">
        <v>4068</v>
      </c>
      <c r="E1105" s="8" t="s">
        <v>5052</v>
      </c>
      <c r="F1105" s="8">
        <v>425</v>
      </c>
      <c r="G1105" s="8">
        <v>3</v>
      </c>
      <c r="H1105" s="8">
        <v>1</v>
      </c>
      <c r="I1105" s="8">
        <v>2</v>
      </c>
    </row>
    <row r="1106" spans="1:9">
      <c r="A1106" s="8" t="s">
        <v>5000</v>
      </c>
      <c r="B1106" s="8" t="s">
        <v>6139</v>
      </c>
      <c r="C1106" s="8" t="s">
        <v>607</v>
      </c>
      <c r="D1106" s="8">
        <v>4068</v>
      </c>
      <c r="E1106" s="8" t="s">
        <v>5052</v>
      </c>
      <c r="F1106" s="8">
        <v>553</v>
      </c>
      <c r="G1106" s="8">
        <v>3</v>
      </c>
      <c r="H1106" s="8">
        <v>2</v>
      </c>
      <c r="I1106" s="8">
        <v>2</v>
      </c>
    </row>
    <row r="1107" spans="1:9">
      <c r="A1107" s="8" t="s">
        <v>5000</v>
      </c>
      <c r="B1107" s="8" t="s">
        <v>6140</v>
      </c>
      <c r="C1107" s="8" t="s">
        <v>607</v>
      </c>
      <c r="D1107" s="8">
        <v>4068</v>
      </c>
      <c r="E1107" s="8" t="s">
        <v>5040</v>
      </c>
      <c r="F1107" s="8">
        <v>598</v>
      </c>
      <c r="G1107" s="8">
        <v>4</v>
      </c>
      <c r="H1107" s="8">
        <v>1</v>
      </c>
      <c r="I1107" s="8">
        <v>1</v>
      </c>
    </row>
    <row r="1108" spans="1:9">
      <c r="A1108" s="8" t="s">
        <v>5000</v>
      </c>
      <c r="B1108" s="8" t="s">
        <v>6141</v>
      </c>
      <c r="C1108" s="8" t="s">
        <v>607</v>
      </c>
      <c r="D1108" s="8">
        <v>4068</v>
      </c>
      <c r="E1108" s="8" t="s">
        <v>5042</v>
      </c>
      <c r="F1108" s="8">
        <v>170</v>
      </c>
      <c r="G1108" s="8">
        <v>1</v>
      </c>
      <c r="H1108" s="8">
        <v>3</v>
      </c>
      <c r="I1108" s="8">
        <v>2</v>
      </c>
    </row>
    <row r="1109" spans="1:9">
      <c r="A1109" s="8" t="s">
        <v>5000</v>
      </c>
      <c r="B1109" s="8" t="s">
        <v>6142</v>
      </c>
      <c r="C1109" s="8" t="s">
        <v>607</v>
      </c>
      <c r="D1109" s="8">
        <v>4068</v>
      </c>
      <c r="E1109" s="8" t="s">
        <v>5040</v>
      </c>
      <c r="F1109" s="8">
        <v>439</v>
      </c>
      <c r="G1109" s="8">
        <v>2</v>
      </c>
      <c r="H1109" s="8">
        <v>1</v>
      </c>
      <c r="I1109" s="8">
        <v>1</v>
      </c>
    </row>
    <row r="1110" spans="1:9">
      <c r="A1110" s="8" t="s">
        <v>5000</v>
      </c>
      <c r="B1110" s="8" t="s">
        <v>6143</v>
      </c>
      <c r="C1110" s="8" t="s">
        <v>607</v>
      </c>
      <c r="D1110" s="8">
        <v>4068</v>
      </c>
      <c r="E1110" s="8" t="s">
        <v>5100</v>
      </c>
      <c r="F1110" s="8">
        <v>526</v>
      </c>
      <c r="G1110" s="8">
        <v>3</v>
      </c>
      <c r="H1110" s="8">
        <v>1</v>
      </c>
      <c r="I1110" s="8">
        <v>0</v>
      </c>
    </row>
    <row r="1111" spans="1:9">
      <c r="A1111" s="8" t="s">
        <v>5000</v>
      </c>
      <c r="B1111" s="8" t="s">
        <v>6144</v>
      </c>
      <c r="C1111" s="8" t="s">
        <v>607</v>
      </c>
      <c r="D1111" s="8">
        <v>4068</v>
      </c>
      <c r="E1111" s="8" t="s">
        <v>5040</v>
      </c>
      <c r="F1111" s="8">
        <v>592</v>
      </c>
      <c r="G1111" s="8">
        <v>0</v>
      </c>
      <c r="H1111" s="8">
        <v>2</v>
      </c>
      <c r="I1111" s="8">
        <v>0</v>
      </c>
    </row>
    <row r="1112" spans="1:9">
      <c r="A1112" s="8" t="s">
        <v>5000</v>
      </c>
      <c r="B1112" s="8" t="s">
        <v>6145</v>
      </c>
      <c r="C1112" s="8" t="s">
        <v>607</v>
      </c>
      <c r="D1112" s="8">
        <v>4068</v>
      </c>
      <c r="E1112" s="8" t="s">
        <v>5040</v>
      </c>
      <c r="F1112" s="8">
        <v>364</v>
      </c>
      <c r="G1112" s="8">
        <v>0</v>
      </c>
      <c r="H1112" s="8">
        <v>1</v>
      </c>
      <c r="I1112" s="8">
        <v>0</v>
      </c>
    </row>
    <row r="1113" spans="1:9">
      <c r="A1113" s="8" t="s">
        <v>5000</v>
      </c>
      <c r="B1113" s="8" t="s">
        <v>6146</v>
      </c>
      <c r="C1113" s="8" t="s">
        <v>607</v>
      </c>
      <c r="D1113" s="8">
        <v>4068</v>
      </c>
      <c r="E1113" s="8" t="s">
        <v>5040</v>
      </c>
      <c r="F1113" s="8">
        <v>468</v>
      </c>
      <c r="G1113" s="8">
        <v>1</v>
      </c>
      <c r="H1113" s="8">
        <v>1</v>
      </c>
      <c r="I1113" s="8">
        <v>0</v>
      </c>
    </row>
    <row r="1114" spans="1:9">
      <c r="A1114" s="8" t="s">
        <v>5000</v>
      </c>
      <c r="B1114" s="8" t="s">
        <v>6147</v>
      </c>
      <c r="C1114" s="8" t="s">
        <v>607</v>
      </c>
      <c r="D1114" s="8">
        <v>4068</v>
      </c>
      <c r="E1114" s="8" t="s">
        <v>5040</v>
      </c>
      <c r="F1114" s="8">
        <v>302</v>
      </c>
      <c r="G1114" s="8">
        <v>1</v>
      </c>
      <c r="H1114" s="8">
        <v>2</v>
      </c>
      <c r="I1114" s="8">
        <v>0</v>
      </c>
    </row>
    <row r="1115" spans="1:9">
      <c r="A1115" s="8" t="s">
        <v>5000</v>
      </c>
      <c r="B1115" s="8" t="s">
        <v>6148</v>
      </c>
      <c r="C1115" s="8" t="s">
        <v>607</v>
      </c>
      <c r="D1115" s="8">
        <v>4068</v>
      </c>
      <c r="E1115" s="8" t="s">
        <v>5052</v>
      </c>
      <c r="F1115" s="8">
        <v>508</v>
      </c>
      <c r="G1115" s="8">
        <v>3</v>
      </c>
      <c r="H1115" s="8">
        <v>1</v>
      </c>
      <c r="I1115" s="8">
        <v>2</v>
      </c>
    </row>
    <row r="1116" spans="1:9">
      <c r="A1116" s="8" t="s">
        <v>5000</v>
      </c>
      <c r="B1116" s="8" t="s">
        <v>6149</v>
      </c>
      <c r="C1116" s="8" t="s">
        <v>607</v>
      </c>
      <c r="D1116" s="8">
        <v>4068</v>
      </c>
      <c r="E1116" s="8" t="s">
        <v>5052</v>
      </c>
      <c r="F1116" s="8">
        <v>693</v>
      </c>
      <c r="G1116" s="8">
        <v>3</v>
      </c>
      <c r="H1116" s="8">
        <v>1</v>
      </c>
      <c r="I1116" s="8">
        <v>0</v>
      </c>
    </row>
    <row r="1117" spans="1:9">
      <c r="A1117" s="8" t="s">
        <v>5000</v>
      </c>
      <c r="B1117" s="8" t="s">
        <v>6150</v>
      </c>
      <c r="C1117" s="8" t="s">
        <v>607</v>
      </c>
      <c r="D1117" s="8">
        <v>4068</v>
      </c>
      <c r="E1117" s="8" t="s">
        <v>5052</v>
      </c>
      <c r="F1117" s="8">
        <v>573</v>
      </c>
      <c r="G1117" s="8">
        <v>0</v>
      </c>
      <c r="H1117" s="8">
        <v>3</v>
      </c>
      <c r="I1117" s="8">
        <v>1</v>
      </c>
    </row>
    <row r="1118" spans="1:9">
      <c r="A1118" s="8" t="s">
        <v>5000</v>
      </c>
      <c r="B1118" s="8" t="s">
        <v>6151</v>
      </c>
      <c r="C1118" s="8" t="s">
        <v>607</v>
      </c>
      <c r="D1118" s="8">
        <v>4068</v>
      </c>
      <c r="E1118" s="8" t="s">
        <v>5052</v>
      </c>
      <c r="F1118" s="8">
        <v>311</v>
      </c>
      <c r="G1118" s="8">
        <v>2</v>
      </c>
      <c r="H1118" s="8">
        <v>1</v>
      </c>
      <c r="I1118" s="8">
        <v>0</v>
      </c>
    </row>
    <row r="1119" spans="1:9">
      <c r="A1119" s="8" t="s">
        <v>5001</v>
      </c>
      <c r="B1119" s="8" t="s">
        <v>6152</v>
      </c>
      <c r="C1119" s="8" t="s">
        <v>608</v>
      </c>
      <c r="D1119" s="8">
        <v>4061</v>
      </c>
      <c r="E1119" s="8" t="s">
        <v>5040</v>
      </c>
      <c r="F1119" s="8">
        <v>199</v>
      </c>
      <c r="G1119" s="8">
        <v>2</v>
      </c>
      <c r="H1119" s="8">
        <v>3</v>
      </c>
      <c r="I1119" s="8">
        <v>0</v>
      </c>
    </row>
    <row r="1120" spans="1:9">
      <c r="A1120" s="8" t="s">
        <v>5001</v>
      </c>
      <c r="B1120" s="8" t="s">
        <v>6153</v>
      </c>
      <c r="C1120" s="8" t="s">
        <v>608</v>
      </c>
      <c r="D1120" s="8">
        <v>4061</v>
      </c>
      <c r="E1120" s="8" t="s">
        <v>5100</v>
      </c>
      <c r="F1120" s="8">
        <v>506</v>
      </c>
      <c r="G1120" s="8">
        <v>3</v>
      </c>
      <c r="H1120" s="8">
        <v>2</v>
      </c>
      <c r="I1120" s="8">
        <v>0</v>
      </c>
    </row>
    <row r="1121" spans="1:9">
      <c r="A1121" s="8" t="s">
        <v>5001</v>
      </c>
      <c r="B1121" s="8" t="s">
        <v>6154</v>
      </c>
      <c r="C1121" s="8" t="s">
        <v>608</v>
      </c>
      <c r="D1121" s="8">
        <v>4061</v>
      </c>
      <c r="E1121" s="8" t="s">
        <v>5100</v>
      </c>
      <c r="F1121" s="8">
        <v>343</v>
      </c>
      <c r="G1121" s="8">
        <v>3</v>
      </c>
      <c r="H1121" s="8">
        <v>1</v>
      </c>
      <c r="I1121" s="8">
        <v>1</v>
      </c>
    </row>
    <row r="1122" spans="1:9">
      <c r="A1122" s="8" t="s">
        <v>5001</v>
      </c>
      <c r="B1122" s="8" t="s">
        <v>6155</v>
      </c>
      <c r="C1122" s="8" t="s">
        <v>608</v>
      </c>
      <c r="D1122" s="8">
        <v>4061</v>
      </c>
      <c r="E1122" s="8" t="s">
        <v>5040</v>
      </c>
      <c r="F1122" s="8">
        <v>672</v>
      </c>
      <c r="G1122" s="8">
        <v>3</v>
      </c>
      <c r="H1122" s="8">
        <v>1</v>
      </c>
      <c r="I1122" s="8">
        <v>0</v>
      </c>
    </row>
    <row r="1123" spans="1:9">
      <c r="A1123" s="8" t="s">
        <v>5001</v>
      </c>
      <c r="B1123" s="8" t="s">
        <v>6156</v>
      </c>
      <c r="C1123" s="8" t="s">
        <v>608</v>
      </c>
      <c r="D1123" s="8">
        <v>4061</v>
      </c>
      <c r="E1123" s="8" t="s">
        <v>5052</v>
      </c>
      <c r="F1123" s="8">
        <v>419</v>
      </c>
      <c r="G1123" s="8">
        <v>4</v>
      </c>
      <c r="H1123" s="8">
        <v>1</v>
      </c>
      <c r="I1123" s="8">
        <v>1</v>
      </c>
    </row>
    <row r="1124" spans="1:9">
      <c r="A1124" s="8" t="s">
        <v>5001</v>
      </c>
      <c r="B1124" s="8" t="s">
        <v>6157</v>
      </c>
      <c r="C1124" s="8" t="s">
        <v>608</v>
      </c>
      <c r="D1124" s="8">
        <v>4061</v>
      </c>
      <c r="E1124" s="8" t="s">
        <v>5052</v>
      </c>
      <c r="F1124" s="8">
        <v>660</v>
      </c>
      <c r="G1124" s="8">
        <v>4</v>
      </c>
      <c r="H1124" s="8">
        <v>1</v>
      </c>
      <c r="I1124" s="8">
        <v>1</v>
      </c>
    </row>
    <row r="1125" spans="1:9">
      <c r="A1125" s="8" t="s">
        <v>5001</v>
      </c>
      <c r="B1125" s="8" t="s">
        <v>6158</v>
      </c>
      <c r="C1125" s="8" t="s">
        <v>608</v>
      </c>
      <c r="D1125" s="8">
        <v>4061</v>
      </c>
      <c r="E1125" s="8" t="s">
        <v>5100</v>
      </c>
      <c r="F1125" s="8">
        <v>483</v>
      </c>
      <c r="G1125" s="8">
        <v>2</v>
      </c>
      <c r="H1125" s="8">
        <v>1</v>
      </c>
      <c r="I1125" s="8">
        <v>2</v>
      </c>
    </row>
    <row r="1126" spans="1:9">
      <c r="A1126" s="8" t="s">
        <v>5001</v>
      </c>
      <c r="B1126" s="8" t="s">
        <v>6159</v>
      </c>
      <c r="C1126" s="8" t="s">
        <v>608</v>
      </c>
      <c r="D1126" s="8">
        <v>4061</v>
      </c>
      <c r="E1126" s="8" t="s">
        <v>5100</v>
      </c>
      <c r="F1126" s="8">
        <v>417</v>
      </c>
      <c r="G1126" s="8">
        <v>2</v>
      </c>
      <c r="H1126" s="8">
        <v>3</v>
      </c>
      <c r="I1126" s="8">
        <v>2</v>
      </c>
    </row>
    <row r="1127" spans="1:9">
      <c r="A1127" s="8" t="s">
        <v>5001</v>
      </c>
      <c r="B1127" s="8" t="s">
        <v>6160</v>
      </c>
      <c r="C1127" s="8" t="s">
        <v>608</v>
      </c>
      <c r="D1127" s="8">
        <v>4061</v>
      </c>
      <c r="E1127" s="8" t="s">
        <v>5100</v>
      </c>
      <c r="F1127" s="8">
        <v>452</v>
      </c>
      <c r="G1127" s="8">
        <v>3</v>
      </c>
      <c r="H1127" s="8">
        <v>1</v>
      </c>
      <c r="I1127" s="8">
        <v>1</v>
      </c>
    </row>
    <row r="1128" spans="1:9">
      <c r="A1128" s="8" t="s">
        <v>5001</v>
      </c>
      <c r="B1128" s="8" t="s">
        <v>6161</v>
      </c>
      <c r="C1128" s="8" t="s">
        <v>608</v>
      </c>
      <c r="D1128" s="8">
        <v>4061</v>
      </c>
      <c r="E1128" s="8" t="s">
        <v>5052</v>
      </c>
      <c r="F1128" s="8">
        <v>1015</v>
      </c>
      <c r="G1128" s="8">
        <v>3</v>
      </c>
      <c r="H1128" s="8">
        <v>2</v>
      </c>
      <c r="I1128" s="8">
        <v>0</v>
      </c>
    </row>
    <row r="1129" spans="1:9">
      <c r="A1129" s="8" t="s">
        <v>5001</v>
      </c>
      <c r="B1129" s="8" t="s">
        <v>6162</v>
      </c>
      <c r="C1129" s="8" t="s">
        <v>608</v>
      </c>
      <c r="D1129" s="8">
        <v>4061</v>
      </c>
      <c r="E1129" s="8" t="s">
        <v>5052</v>
      </c>
      <c r="F1129" s="8">
        <v>635</v>
      </c>
      <c r="G1129" s="8">
        <v>4</v>
      </c>
      <c r="H1129" s="8">
        <v>2</v>
      </c>
      <c r="I1129" s="8">
        <v>0</v>
      </c>
    </row>
    <row r="1130" spans="1:9">
      <c r="A1130" s="8" t="s">
        <v>5001</v>
      </c>
      <c r="B1130" s="8" t="s">
        <v>6163</v>
      </c>
      <c r="C1130" s="8" t="s">
        <v>608</v>
      </c>
      <c r="D1130" s="8">
        <v>4061</v>
      </c>
      <c r="E1130" s="8" t="s">
        <v>5052</v>
      </c>
      <c r="F1130" s="8">
        <v>379</v>
      </c>
      <c r="G1130" s="8">
        <v>3</v>
      </c>
      <c r="H1130" s="8">
        <v>1</v>
      </c>
      <c r="I1130" s="8">
        <v>0</v>
      </c>
    </row>
    <row r="1131" spans="1:9">
      <c r="A1131" s="8" t="s">
        <v>5001</v>
      </c>
      <c r="B1131" s="8" t="s">
        <v>6164</v>
      </c>
      <c r="C1131" s="8" t="s">
        <v>608</v>
      </c>
      <c r="D1131" s="8">
        <v>4061</v>
      </c>
      <c r="E1131" s="8" t="s">
        <v>5052</v>
      </c>
      <c r="F1131" s="8">
        <v>387</v>
      </c>
      <c r="G1131" s="8">
        <v>3</v>
      </c>
      <c r="H1131" s="8">
        <v>1</v>
      </c>
      <c r="I1131" s="8">
        <v>1</v>
      </c>
    </row>
    <row r="1132" spans="1:9">
      <c r="A1132" s="8" t="s">
        <v>5001</v>
      </c>
      <c r="B1132" s="8" t="s">
        <v>6165</v>
      </c>
      <c r="C1132" s="8" t="s">
        <v>608</v>
      </c>
      <c r="D1132" s="8">
        <v>4061</v>
      </c>
      <c r="E1132" s="8" t="s">
        <v>5052</v>
      </c>
      <c r="F1132" s="8">
        <v>385</v>
      </c>
      <c r="G1132" s="8">
        <v>3</v>
      </c>
      <c r="H1132" s="8">
        <v>2</v>
      </c>
      <c r="I1132" s="8">
        <v>0</v>
      </c>
    </row>
    <row r="1133" spans="1:9">
      <c r="A1133" s="8" t="s">
        <v>5001</v>
      </c>
      <c r="B1133" s="8" t="s">
        <v>6166</v>
      </c>
      <c r="C1133" s="8" t="s">
        <v>608</v>
      </c>
      <c r="D1133" s="8">
        <v>4061</v>
      </c>
      <c r="E1133" s="8" t="s">
        <v>5052</v>
      </c>
      <c r="F1133" s="8">
        <v>433</v>
      </c>
      <c r="G1133" s="8">
        <v>3</v>
      </c>
      <c r="H1133" s="8">
        <v>1</v>
      </c>
      <c r="I1133" s="8">
        <v>2</v>
      </c>
    </row>
    <row r="1134" spans="1:9">
      <c r="A1134" s="8" t="s">
        <v>5001</v>
      </c>
      <c r="B1134" s="8" t="s">
        <v>6167</v>
      </c>
      <c r="C1134" s="8" t="s">
        <v>608</v>
      </c>
      <c r="D1134" s="8">
        <v>4061</v>
      </c>
      <c r="E1134" s="8" t="s">
        <v>5052</v>
      </c>
      <c r="F1134" s="8">
        <v>473</v>
      </c>
      <c r="G1134" s="8">
        <v>4</v>
      </c>
      <c r="H1134" s="8">
        <v>1</v>
      </c>
      <c r="I1134" s="8">
        <v>1</v>
      </c>
    </row>
    <row r="1135" spans="1:9">
      <c r="A1135" s="8" t="s">
        <v>5001</v>
      </c>
      <c r="B1135" s="8" t="s">
        <v>6168</v>
      </c>
      <c r="C1135" s="8" t="s">
        <v>608</v>
      </c>
      <c r="D1135" s="8">
        <v>4061</v>
      </c>
      <c r="E1135" s="8" t="s">
        <v>5052</v>
      </c>
      <c r="F1135" s="8">
        <v>636</v>
      </c>
      <c r="G1135" s="8">
        <v>3</v>
      </c>
      <c r="H1135" s="8">
        <v>1</v>
      </c>
      <c r="I1135" s="8">
        <v>0</v>
      </c>
    </row>
    <row r="1136" spans="1:9">
      <c r="A1136" s="8" t="s">
        <v>5001</v>
      </c>
      <c r="B1136" s="8" t="s">
        <v>6169</v>
      </c>
      <c r="C1136" s="8" t="s">
        <v>608</v>
      </c>
      <c r="D1136" s="8">
        <v>4061</v>
      </c>
      <c r="E1136" s="8" t="s">
        <v>5052</v>
      </c>
      <c r="F1136" s="8">
        <v>382</v>
      </c>
      <c r="G1136" s="8">
        <v>2</v>
      </c>
      <c r="H1136" s="8">
        <v>2</v>
      </c>
      <c r="I1136" s="8">
        <v>1</v>
      </c>
    </row>
    <row r="1137" spans="1:9">
      <c r="A1137" s="8" t="s">
        <v>5001</v>
      </c>
      <c r="B1137" s="8" t="s">
        <v>6170</v>
      </c>
      <c r="C1137" s="8" t="s">
        <v>608</v>
      </c>
      <c r="D1137" s="8">
        <v>4061</v>
      </c>
      <c r="E1137" s="8" t="s">
        <v>5052</v>
      </c>
      <c r="F1137" s="8">
        <v>1171</v>
      </c>
      <c r="G1137" s="8">
        <v>5</v>
      </c>
      <c r="H1137" s="8">
        <v>1</v>
      </c>
      <c r="I1137" s="8">
        <v>2</v>
      </c>
    </row>
    <row r="1138" spans="1:9">
      <c r="A1138" s="8" t="s">
        <v>5001</v>
      </c>
      <c r="B1138" s="8" t="s">
        <v>6171</v>
      </c>
      <c r="C1138" s="8" t="s">
        <v>608</v>
      </c>
      <c r="D1138" s="8">
        <v>4061</v>
      </c>
      <c r="E1138" s="8" t="s">
        <v>5052</v>
      </c>
      <c r="F1138" s="8">
        <v>549</v>
      </c>
      <c r="G1138" s="8">
        <v>3</v>
      </c>
      <c r="H1138" s="8">
        <v>2</v>
      </c>
      <c r="I1138" s="8">
        <v>2</v>
      </c>
    </row>
    <row r="1139" spans="1:9">
      <c r="A1139" s="8" t="s">
        <v>5001</v>
      </c>
      <c r="B1139" s="8" t="s">
        <v>6172</v>
      </c>
      <c r="C1139" s="8" t="s">
        <v>608</v>
      </c>
      <c r="D1139" s="8">
        <v>4061</v>
      </c>
      <c r="E1139" s="8" t="s">
        <v>5052</v>
      </c>
      <c r="F1139" s="8">
        <v>780</v>
      </c>
      <c r="G1139" s="8">
        <v>3</v>
      </c>
      <c r="H1139" s="8">
        <v>1</v>
      </c>
      <c r="I1139" s="8">
        <v>1</v>
      </c>
    </row>
    <row r="1140" spans="1:9">
      <c r="A1140" s="8" t="s">
        <v>5001</v>
      </c>
      <c r="B1140" s="8" t="s">
        <v>6173</v>
      </c>
      <c r="C1140" s="8" t="s">
        <v>608</v>
      </c>
      <c r="D1140" s="8">
        <v>4061</v>
      </c>
      <c r="E1140" s="8" t="s">
        <v>5052</v>
      </c>
      <c r="F1140" s="8">
        <v>628</v>
      </c>
      <c r="G1140" s="8">
        <v>5</v>
      </c>
      <c r="H1140" s="8">
        <v>2</v>
      </c>
      <c r="I1140" s="8">
        <v>1</v>
      </c>
    </row>
    <row r="1141" spans="1:9">
      <c r="A1141" s="8" t="s">
        <v>5001</v>
      </c>
      <c r="B1141" s="8" t="s">
        <v>6174</v>
      </c>
      <c r="C1141" s="8" t="s">
        <v>608</v>
      </c>
      <c r="D1141" s="8">
        <v>4061</v>
      </c>
      <c r="E1141" s="8" t="s">
        <v>5040</v>
      </c>
      <c r="F1141" s="8">
        <v>460</v>
      </c>
      <c r="G1141" s="8">
        <v>3</v>
      </c>
      <c r="H1141" s="8">
        <v>1</v>
      </c>
      <c r="I1141" s="8">
        <v>0</v>
      </c>
    </row>
    <row r="1142" spans="1:9">
      <c r="A1142" s="8" t="s">
        <v>5001</v>
      </c>
      <c r="B1142" s="8" t="s">
        <v>6175</v>
      </c>
      <c r="C1142" s="8" t="s">
        <v>608</v>
      </c>
      <c r="D1142" s="8">
        <v>4061</v>
      </c>
      <c r="E1142" s="8" t="s">
        <v>5052</v>
      </c>
      <c r="F1142" s="8">
        <v>837</v>
      </c>
      <c r="G1142" s="8">
        <v>5</v>
      </c>
      <c r="H1142" s="8">
        <v>2</v>
      </c>
      <c r="I1142" s="8">
        <v>2</v>
      </c>
    </row>
    <row r="1143" spans="1:9">
      <c r="A1143" s="8" t="s">
        <v>5001</v>
      </c>
      <c r="B1143" s="8" t="s">
        <v>6176</v>
      </c>
      <c r="C1143" s="8" t="s">
        <v>608</v>
      </c>
      <c r="D1143" s="8">
        <v>4061</v>
      </c>
      <c r="E1143" s="8" t="s">
        <v>5052</v>
      </c>
      <c r="F1143" s="8">
        <v>541</v>
      </c>
      <c r="G1143" s="8">
        <v>4</v>
      </c>
      <c r="H1143" s="8">
        <v>1</v>
      </c>
      <c r="I1143" s="8">
        <v>1</v>
      </c>
    </row>
    <row r="1144" spans="1:9">
      <c r="A1144" s="8" t="s">
        <v>5001</v>
      </c>
      <c r="B1144" s="8" t="s">
        <v>6177</v>
      </c>
      <c r="C1144" s="8" t="s">
        <v>608</v>
      </c>
      <c r="D1144" s="8">
        <v>4061</v>
      </c>
      <c r="E1144" s="8" t="s">
        <v>5052</v>
      </c>
      <c r="F1144" s="8">
        <v>526</v>
      </c>
      <c r="G1144" s="8">
        <v>4</v>
      </c>
      <c r="H1144" s="8">
        <v>2</v>
      </c>
      <c r="I1144" s="8">
        <v>1</v>
      </c>
    </row>
    <row r="1145" spans="1:9">
      <c r="A1145" s="8" t="s">
        <v>5001</v>
      </c>
      <c r="B1145" s="8" t="s">
        <v>6178</v>
      </c>
      <c r="C1145" s="8" t="s">
        <v>608</v>
      </c>
      <c r="D1145" s="8">
        <v>4061</v>
      </c>
      <c r="E1145" s="8" t="s">
        <v>5052</v>
      </c>
      <c r="F1145" s="8">
        <v>450</v>
      </c>
      <c r="G1145" s="8">
        <v>4</v>
      </c>
      <c r="H1145" s="8">
        <v>1</v>
      </c>
      <c r="I1145" s="8">
        <v>1</v>
      </c>
    </row>
    <row r="1146" spans="1:9">
      <c r="A1146" s="8" t="s">
        <v>5001</v>
      </c>
      <c r="B1146" s="8" t="s">
        <v>6179</v>
      </c>
      <c r="C1146" s="8" t="s">
        <v>608</v>
      </c>
      <c r="D1146" s="8">
        <v>4061</v>
      </c>
      <c r="E1146" s="8" t="s">
        <v>5052</v>
      </c>
      <c r="F1146" s="8">
        <v>372</v>
      </c>
      <c r="G1146" s="8">
        <v>3</v>
      </c>
      <c r="H1146" s="8">
        <v>1</v>
      </c>
      <c r="I1146" s="8">
        <v>1</v>
      </c>
    </row>
    <row r="1147" spans="1:9">
      <c r="A1147" s="8" t="s">
        <v>5001</v>
      </c>
      <c r="B1147" s="8" t="s">
        <v>6180</v>
      </c>
      <c r="C1147" s="8" t="s">
        <v>608</v>
      </c>
      <c r="D1147" s="8">
        <v>4061</v>
      </c>
      <c r="E1147" s="8" t="s">
        <v>5052</v>
      </c>
      <c r="F1147" s="8">
        <v>397</v>
      </c>
      <c r="G1147" s="8">
        <v>3</v>
      </c>
      <c r="H1147" s="8">
        <v>1</v>
      </c>
      <c r="I1147" s="8">
        <v>1</v>
      </c>
    </row>
    <row r="1148" spans="1:9">
      <c r="A1148" s="8" t="s">
        <v>5001</v>
      </c>
      <c r="B1148" s="8" t="s">
        <v>6181</v>
      </c>
      <c r="C1148" s="8" t="s">
        <v>608</v>
      </c>
      <c r="D1148" s="8">
        <v>4061</v>
      </c>
      <c r="E1148" s="8" t="s">
        <v>5052</v>
      </c>
      <c r="F1148" s="8">
        <v>493</v>
      </c>
      <c r="G1148" s="8">
        <v>3</v>
      </c>
      <c r="H1148" s="8">
        <v>1</v>
      </c>
      <c r="I1148" s="8">
        <v>0</v>
      </c>
    </row>
    <row r="1149" spans="1:9">
      <c r="A1149" s="8" t="s">
        <v>5001</v>
      </c>
      <c r="B1149" s="8" t="s">
        <v>6182</v>
      </c>
      <c r="C1149" s="8" t="s">
        <v>608</v>
      </c>
      <c r="D1149" s="8">
        <v>4061</v>
      </c>
      <c r="E1149" s="8" t="s">
        <v>5052</v>
      </c>
      <c r="F1149" s="8">
        <v>433</v>
      </c>
      <c r="G1149" s="8">
        <v>3</v>
      </c>
      <c r="H1149" s="8">
        <v>1</v>
      </c>
      <c r="I1149" s="8">
        <v>2</v>
      </c>
    </row>
    <row r="1150" spans="1:9">
      <c r="A1150" s="8" t="s">
        <v>5001</v>
      </c>
      <c r="B1150" s="8" t="s">
        <v>6183</v>
      </c>
      <c r="C1150" s="8" t="s">
        <v>608</v>
      </c>
      <c r="D1150" s="8">
        <v>4061</v>
      </c>
      <c r="E1150" s="8" t="s">
        <v>5052</v>
      </c>
      <c r="F1150" s="8">
        <v>728</v>
      </c>
      <c r="G1150" s="8">
        <v>4</v>
      </c>
      <c r="H1150" s="8">
        <v>1</v>
      </c>
      <c r="I1150" s="8">
        <v>2</v>
      </c>
    </row>
    <row r="1151" spans="1:9">
      <c r="A1151" s="8" t="s">
        <v>5001</v>
      </c>
      <c r="B1151" s="8" t="s">
        <v>6184</v>
      </c>
      <c r="C1151" s="8" t="s">
        <v>608</v>
      </c>
      <c r="D1151" s="8">
        <v>4061</v>
      </c>
      <c r="E1151" s="8" t="s">
        <v>5052</v>
      </c>
      <c r="F1151" s="8">
        <v>688</v>
      </c>
      <c r="G1151" s="8">
        <v>4</v>
      </c>
      <c r="H1151" s="8">
        <v>2</v>
      </c>
      <c r="I1151" s="8">
        <v>2</v>
      </c>
    </row>
    <row r="1152" spans="1:9">
      <c r="A1152" s="8" t="s">
        <v>5001</v>
      </c>
      <c r="B1152" s="8" t="s">
        <v>6185</v>
      </c>
      <c r="C1152" s="8" t="s">
        <v>608</v>
      </c>
      <c r="D1152" s="8">
        <v>4061</v>
      </c>
      <c r="E1152" s="8" t="s">
        <v>5052</v>
      </c>
      <c r="F1152" s="8">
        <v>383</v>
      </c>
      <c r="G1152" s="8">
        <v>3</v>
      </c>
      <c r="H1152" s="8">
        <v>1</v>
      </c>
      <c r="I1152" s="8">
        <v>0</v>
      </c>
    </row>
    <row r="1153" spans="1:9">
      <c r="A1153" s="8" t="s">
        <v>5001</v>
      </c>
      <c r="B1153" s="8" t="s">
        <v>6186</v>
      </c>
      <c r="C1153" s="8" t="s">
        <v>608</v>
      </c>
      <c r="D1153" s="8">
        <v>4061</v>
      </c>
      <c r="E1153" s="8" t="s">
        <v>5052</v>
      </c>
      <c r="F1153" s="8">
        <v>406</v>
      </c>
      <c r="G1153" s="8">
        <v>3</v>
      </c>
      <c r="H1153" s="8">
        <v>1</v>
      </c>
      <c r="I1153" s="8">
        <v>1</v>
      </c>
    </row>
    <row r="1154" spans="1:9">
      <c r="A1154" s="8" t="s">
        <v>5001</v>
      </c>
      <c r="B1154" s="8" t="s">
        <v>6187</v>
      </c>
      <c r="C1154" s="8" t="s">
        <v>608</v>
      </c>
      <c r="D1154" s="8">
        <v>4061</v>
      </c>
      <c r="E1154" s="8" t="s">
        <v>5052</v>
      </c>
      <c r="F1154" s="8">
        <v>397</v>
      </c>
      <c r="G1154" s="8">
        <v>3</v>
      </c>
      <c r="H1154" s="8">
        <v>1</v>
      </c>
      <c r="I1154" s="8">
        <v>2</v>
      </c>
    </row>
    <row r="1155" spans="1:9">
      <c r="A1155" s="8" t="s">
        <v>5001</v>
      </c>
      <c r="B1155" s="8" t="s">
        <v>6188</v>
      </c>
      <c r="C1155" s="8" t="s">
        <v>608</v>
      </c>
      <c r="D1155" s="8">
        <v>4061</v>
      </c>
      <c r="E1155" s="8" t="s">
        <v>5052</v>
      </c>
      <c r="F1155" s="8">
        <v>444</v>
      </c>
      <c r="G1155" s="8">
        <v>3</v>
      </c>
      <c r="H1155" s="8">
        <v>1</v>
      </c>
      <c r="I1155" s="8">
        <v>2</v>
      </c>
    </row>
    <row r="1156" spans="1:9">
      <c r="A1156" s="8" t="s">
        <v>5001</v>
      </c>
      <c r="B1156" s="8" t="s">
        <v>6189</v>
      </c>
      <c r="C1156" s="8" t="s">
        <v>608</v>
      </c>
      <c r="D1156" s="8">
        <v>4061</v>
      </c>
      <c r="E1156" s="8" t="s">
        <v>5052</v>
      </c>
      <c r="F1156" s="8">
        <v>368</v>
      </c>
      <c r="G1156" s="8">
        <v>3</v>
      </c>
      <c r="H1156" s="8">
        <v>1</v>
      </c>
      <c r="I1156" s="8">
        <v>0</v>
      </c>
    </row>
    <row r="1157" spans="1:9">
      <c r="A1157" s="8" t="s">
        <v>5001</v>
      </c>
      <c r="B1157" s="8" t="s">
        <v>6190</v>
      </c>
      <c r="C1157" s="8" t="s">
        <v>608</v>
      </c>
      <c r="D1157" s="8">
        <v>4825</v>
      </c>
      <c r="E1157" s="8" t="s">
        <v>5040</v>
      </c>
      <c r="F1157" s="8">
        <v>299</v>
      </c>
      <c r="G1157" s="8">
        <v>1</v>
      </c>
      <c r="H1157" s="8">
        <v>3</v>
      </c>
      <c r="I1157" s="8">
        <v>1</v>
      </c>
    </row>
    <row r="1158" spans="1:9">
      <c r="A1158" s="8" t="s">
        <v>5001</v>
      </c>
      <c r="B1158" s="8" t="s">
        <v>6191</v>
      </c>
      <c r="C1158" s="8" t="s">
        <v>608</v>
      </c>
      <c r="D1158" s="8">
        <v>4825</v>
      </c>
      <c r="E1158" s="8" t="s">
        <v>5040</v>
      </c>
      <c r="F1158" s="8">
        <v>429</v>
      </c>
      <c r="G1158" s="8">
        <v>3</v>
      </c>
      <c r="H1158" s="8">
        <v>1</v>
      </c>
      <c r="I1158" s="8">
        <v>0</v>
      </c>
    </row>
    <row r="1159" spans="1:9">
      <c r="A1159" s="8" t="s">
        <v>5001</v>
      </c>
      <c r="B1159" s="8" t="s">
        <v>6192</v>
      </c>
      <c r="C1159" s="8" t="s">
        <v>608</v>
      </c>
      <c r="D1159" s="8">
        <v>4825</v>
      </c>
      <c r="E1159" s="8" t="s">
        <v>5040</v>
      </c>
      <c r="F1159" s="8">
        <v>252</v>
      </c>
      <c r="G1159" s="8">
        <v>2</v>
      </c>
      <c r="H1159" s="8">
        <v>1</v>
      </c>
      <c r="I1159" s="8">
        <v>2</v>
      </c>
    </row>
    <row r="1160" spans="1:9">
      <c r="A1160" s="8" t="s">
        <v>5001</v>
      </c>
      <c r="B1160" s="8" t="s">
        <v>6193</v>
      </c>
      <c r="C1160" s="8" t="s">
        <v>608</v>
      </c>
      <c r="D1160" s="8">
        <v>4825</v>
      </c>
      <c r="E1160" s="8" t="s">
        <v>5040</v>
      </c>
      <c r="F1160" s="8">
        <v>794</v>
      </c>
      <c r="G1160" s="8">
        <v>3</v>
      </c>
      <c r="H1160" s="8">
        <v>2</v>
      </c>
      <c r="I1160" s="8">
        <v>1</v>
      </c>
    </row>
    <row r="1161" spans="1:9">
      <c r="A1161" s="8" t="s">
        <v>5000</v>
      </c>
      <c r="B1161" s="8" t="s">
        <v>6194</v>
      </c>
      <c r="C1161" s="8" t="s">
        <v>609</v>
      </c>
      <c r="D1161" s="8">
        <v>4066</v>
      </c>
      <c r="E1161" s="8" t="s">
        <v>5049</v>
      </c>
      <c r="F1161" s="8">
        <v>161</v>
      </c>
      <c r="G1161" s="8">
        <v>1</v>
      </c>
      <c r="H1161" s="8">
        <v>1</v>
      </c>
      <c r="I1161" s="8">
        <v>1</v>
      </c>
    </row>
    <row r="1162" spans="1:9">
      <c r="A1162" s="8" t="s">
        <v>5000</v>
      </c>
      <c r="B1162" s="8" t="s">
        <v>6195</v>
      </c>
      <c r="C1162" s="8" t="s">
        <v>609</v>
      </c>
      <c r="D1162" s="8">
        <v>4066</v>
      </c>
      <c r="E1162" s="8" t="s">
        <v>5040</v>
      </c>
      <c r="F1162" s="8">
        <v>462</v>
      </c>
      <c r="G1162" s="8">
        <v>2</v>
      </c>
      <c r="H1162" s="8">
        <v>2</v>
      </c>
      <c r="I1162" s="8">
        <v>0</v>
      </c>
    </row>
    <row r="1163" spans="1:9">
      <c r="A1163" s="8" t="s">
        <v>5000</v>
      </c>
      <c r="B1163" s="8" t="s">
        <v>6196</v>
      </c>
      <c r="C1163" s="8" t="s">
        <v>609</v>
      </c>
      <c r="D1163" s="8">
        <v>4066</v>
      </c>
      <c r="E1163" s="8" t="s">
        <v>5040</v>
      </c>
      <c r="F1163" s="8">
        <v>355</v>
      </c>
      <c r="G1163" s="8">
        <v>2</v>
      </c>
      <c r="H1163" s="8">
        <v>2</v>
      </c>
      <c r="I1163" s="8">
        <v>0</v>
      </c>
    </row>
    <row r="1164" spans="1:9">
      <c r="A1164" s="8" t="s">
        <v>5000</v>
      </c>
      <c r="B1164" s="8" t="s">
        <v>6197</v>
      </c>
      <c r="C1164" s="8" t="s">
        <v>609</v>
      </c>
      <c r="D1164" s="8">
        <v>4066</v>
      </c>
      <c r="E1164" s="8" t="s">
        <v>5100</v>
      </c>
      <c r="F1164" s="8">
        <v>466</v>
      </c>
      <c r="G1164" s="8">
        <v>2</v>
      </c>
      <c r="H1164" s="8">
        <v>1</v>
      </c>
      <c r="I1164" s="8">
        <v>0</v>
      </c>
    </row>
    <row r="1165" spans="1:9">
      <c r="A1165" s="8" t="s">
        <v>5000</v>
      </c>
      <c r="B1165" s="8" t="s">
        <v>6198</v>
      </c>
      <c r="C1165" s="8" t="s">
        <v>609</v>
      </c>
      <c r="D1165" s="8">
        <v>4066</v>
      </c>
      <c r="E1165" s="8" t="s">
        <v>5040</v>
      </c>
      <c r="F1165" s="8">
        <v>365</v>
      </c>
      <c r="G1165" s="8">
        <v>2</v>
      </c>
      <c r="H1165" s="8">
        <v>2</v>
      </c>
      <c r="I1165" s="8">
        <v>0</v>
      </c>
    </row>
    <row r="1166" spans="1:9">
      <c r="A1166" s="8" t="s">
        <v>5000</v>
      </c>
      <c r="B1166" s="8" t="s">
        <v>6199</v>
      </c>
      <c r="C1166" s="8" t="s">
        <v>609</v>
      </c>
      <c r="D1166" s="8">
        <v>4066</v>
      </c>
      <c r="E1166" s="8" t="s">
        <v>5040</v>
      </c>
      <c r="F1166" s="8">
        <v>449</v>
      </c>
      <c r="G1166" s="8">
        <v>2</v>
      </c>
      <c r="H1166" s="8">
        <v>1</v>
      </c>
      <c r="I1166" s="8">
        <v>2</v>
      </c>
    </row>
    <row r="1167" spans="1:9">
      <c r="A1167" s="8" t="s">
        <v>5000</v>
      </c>
      <c r="B1167" s="8" t="s">
        <v>6200</v>
      </c>
      <c r="C1167" s="8" t="s">
        <v>609</v>
      </c>
      <c r="D1167" s="8">
        <v>4066</v>
      </c>
      <c r="E1167" s="8" t="s">
        <v>5052</v>
      </c>
      <c r="F1167" s="8">
        <v>176</v>
      </c>
      <c r="G1167" s="8">
        <v>1</v>
      </c>
      <c r="H1167" s="8">
        <v>2</v>
      </c>
      <c r="I1167" s="8">
        <v>1</v>
      </c>
    </row>
    <row r="1168" spans="1:9">
      <c r="A1168" s="8" t="s">
        <v>5000</v>
      </c>
      <c r="B1168" s="8" t="s">
        <v>6201</v>
      </c>
      <c r="C1168" s="8" t="s">
        <v>609</v>
      </c>
      <c r="D1168" s="8">
        <v>4066</v>
      </c>
      <c r="E1168" s="8" t="s">
        <v>5100</v>
      </c>
      <c r="F1168" s="8">
        <v>494</v>
      </c>
      <c r="G1168" s="8">
        <v>3</v>
      </c>
      <c r="H1168" s="8">
        <v>1</v>
      </c>
      <c r="I1168" s="8">
        <v>1</v>
      </c>
    </row>
    <row r="1169" spans="1:9">
      <c r="A1169" s="8" t="s">
        <v>5000</v>
      </c>
      <c r="B1169" s="8" t="s">
        <v>6202</v>
      </c>
      <c r="C1169" s="8" t="s">
        <v>609</v>
      </c>
      <c r="D1169" s="8">
        <v>4066</v>
      </c>
      <c r="E1169" s="8" t="s">
        <v>5040</v>
      </c>
      <c r="F1169" s="8">
        <v>434</v>
      </c>
      <c r="G1169" s="8">
        <v>1</v>
      </c>
      <c r="H1169" s="8">
        <v>2</v>
      </c>
      <c r="I1169" s="8">
        <v>2</v>
      </c>
    </row>
    <row r="1170" spans="1:9">
      <c r="A1170" s="8" t="s">
        <v>5000</v>
      </c>
      <c r="B1170" s="8" t="s">
        <v>6203</v>
      </c>
      <c r="C1170" s="8" t="s">
        <v>609</v>
      </c>
      <c r="D1170" s="8">
        <v>4066</v>
      </c>
      <c r="E1170" s="8" t="s">
        <v>5040</v>
      </c>
      <c r="F1170" s="8">
        <v>510</v>
      </c>
      <c r="G1170" s="8">
        <v>3</v>
      </c>
      <c r="H1170" s="8">
        <v>2</v>
      </c>
      <c r="I1170" s="8">
        <v>2</v>
      </c>
    </row>
    <row r="1171" spans="1:9">
      <c r="A1171" s="8" t="s">
        <v>5000</v>
      </c>
      <c r="B1171" s="8" t="s">
        <v>6204</v>
      </c>
      <c r="C1171" s="8" t="s">
        <v>609</v>
      </c>
      <c r="D1171" s="8">
        <v>4066</v>
      </c>
      <c r="E1171" s="8" t="s">
        <v>5042</v>
      </c>
      <c r="F1171" s="8">
        <v>244</v>
      </c>
      <c r="G1171" s="8">
        <v>0</v>
      </c>
      <c r="H1171" s="8">
        <v>1</v>
      </c>
      <c r="I1171" s="8">
        <v>1</v>
      </c>
    </row>
    <row r="1172" spans="1:9">
      <c r="A1172" s="8" t="s">
        <v>5000</v>
      </c>
      <c r="B1172" s="8" t="s">
        <v>6205</v>
      </c>
      <c r="C1172" s="8" t="s">
        <v>609</v>
      </c>
      <c r="D1172" s="8">
        <v>4066</v>
      </c>
      <c r="E1172" s="8" t="s">
        <v>5052</v>
      </c>
      <c r="F1172" s="8">
        <v>636</v>
      </c>
      <c r="G1172" s="8">
        <v>3</v>
      </c>
      <c r="H1172" s="8">
        <v>1</v>
      </c>
      <c r="I1172" s="8">
        <v>1</v>
      </c>
    </row>
    <row r="1173" spans="1:9">
      <c r="A1173" s="8" t="s">
        <v>5000</v>
      </c>
      <c r="B1173" s="8" t="s">
        <v>6206</v>
      </c>
      <c r="C1173" s="8" t="s">
        <v>609</v>
      </c>
      <c r="D1173" s="8">
        <v>4066</v>
      </c>
      <c r="E1173" s="8" t="s">
        <v>5040</v>
      </c>
      <c r="F1173" s="8">
        <v>474</v>
      </c>
      <c r="G1173" s="8">
        <v>2</v>
      </c>
      <c r="H1173" s="8">
        <v>2</v>
      </c>
      <c r="I1173" s="8">
        <v>1</v>
      </c>
    </row>
    <row r="1174" spans="1:9">
      <c r="A1174" s="8" t="s">
        <v>5000</v>
      </c>
      <c r="B1174" s="8" t="s">
        <v>6207</v>
      </c>
      <c r="C1174" s="8" t="s">
        <v>609</v>
      </c>
      <c r="D1174" s="8">
        <v>4066</v>
      </c>
      <c r="E1174" s="8" t="s">
        <v>5040</v>
      </c>
      <c r="F1174" s="8">
        <v>494</v>
      </c>
      <c r="G1174" s="8">
        <v>1</v>
      </c>
      <c r="H1174" s="8">
        <v>3</v>
      </c>
      <c r="I1174" s="8">
        <v>1</v>
      </c>
    </row>
    <row r="1175" spans="1:9">
      <c r="A1175" s="8" t="s">
        <v>5000</v>
      </c>
      <c r="B1175" s="8" t="s">
        <v>6208</v>
      </c>
      <c r="C1175" s="8" t="s">
        <v>609</v>
      </c>
      <c r="D1175" s="8">
        <v>4066</v>
      </c>
      <c r="E1175" s="8" t="s">
        <v>5040</v>
      </c>
      <c r="F1175" s="8">
        <v>434</v>
      </c>
      <c r="G1175" s="8">
        <v>2</v>
      </c>
      <c r="H1175" s="8">
        <v>2</v>
      </c>
      <c r="I1175" s="8">
        <v>1</v>
      </c>
    </row>
    <row r="1176" spans="1:9">
      <c r="A1176" s="8" t="s">
        <v>5000</v>
      </c>
      <c r="B1176" s="8" t="s">
        <v>6209</v>
      </c>
      <c r="C1176" s="8" t="s">
        <v>609</v>
      </c>
      <c r="D1176" s="8">
        <v>4066</v>
      </c>
      <c r="E1176" s="8" t="s">
        <v>5040</v>
      </c>
      <c r="F1176" s="8">
        <v>552</v>
      </c>
      <c r="G1176" s="8">
        <v>2</v>
      </c>
      <c r="H1176" s="8">
        <v>2</v>
      </c>
      <c r="I1176" s="8">
        <v>2</v>
      </c>
    </row>
    <row r="1177" spans="1:9">
      <c r="A1177" s="8" t="s">
        <v>5000</v>
      </c>
      <c r="B1177" s="8" t="s">
        <v>6210</v>
      </c>
      <c r="C1177" s="8" t="s">
        <v>609</v>
      </c>
      <c r="D1177" s="8">
        <v>4066</v>
      </c>
      <c r="E1177" s="8" t="s">
        <v>5040</v>
      </c>
      <c r="F1177" s="8">
        <v>398</v>
      </c>
      <c r="G1177" s="8">
        <v>1</v>
      </c>
      <c r="H1177" s="8">
        <v>1</v>
      </c>
      <c r="I1177" s="8">
        <v>2</v>
      </c>
    </row>
    <row r="1178" spans="1:9">
      <c r="A1178" s="8" t="s">
        <v>5000</v>
      </c>
      <c r="B1178" s="8" t="s">
        <v>6211</v>
      </c>
      <c r="C1178" s="8" t="s">
        <v>609</v>
      </c>
      <c r="D1178" s="8">
        <v>4066</v>
      </c>
      <c r="E1178" s="8" t="s">
        <v>5040</v>
      </c>
      <c r="F1178" s="8">
        <v>411</v>
      </c>
      <c r="G1178" s="8">
        <v>2</v>
      </c>
      <c r="H1178" s="8">
        <v>1</v>
      </c>
      <c r="I1178" s="8">
        <v>0</v>
      </c>
    </row>
    <row r="1179" spans="1:9">
      <c r="A1179" s="8" t="s">
        <v>5000</v>
      </c>
      <c r="B1179" s="8" t="s">
        <v>6212</v>
      </c>
      <c r="C1179" s="8" t="s">
        <v>609</v>
      </c>
      <c r="D1179" s="8">
        <v>4066</v>
      </c>
      <c r="E1179" s="8" t="s">
        <v>5040</v>
      </c>
      <c r="F1179" s="8">
        <v>365</v>
      </c>
      <c r="G1179" s="8">
        <v>2</v>
      </c>
      <c r="H1179" s="8">
        <v>2</v>
      </c>
      <c r="I1179" s="8">
        <v>0</v>
      </c>
    </row>
    <row r="1180" spans="1:9">
      <c r="A1180" s="8" t="s">
        <v>5000</v>
      </c>
      <c r="B1180" s="8" t="s">
        <v>6213</v>
      </c>
      <c r="C1180" s="8" t="s">
        <v>609</v>
      </c>
      <c r="D1180" s="8">
        <v>4066</v>
      </c>
      <c r="E1180" s="8" t="s">
        <v>5100</v>
      </c>
      <c r="F1180" s="8">
        <v>398</v>
      </c>
      <c r="G1180" s="8">
        <v>2</v>
      </c>
      <c r="H1180" s="8">
        <v>2</v>
      </c>
      <c r="I1180" s="8">
        <v>2</v>
      </c>
    </row>
    <row r="1181" spans="1:9">
      <c r="A1181" s="8" t="s">
        <v>5000</v>
      </c>
      <c r="B1181" s="8" t="s">
        <v>6214</v>
      </c>
      <c r="C1181" s="8" t="s">
        <v>609</v>
      </c>
      <c r="D1181" s="8">
        <v>4066</v>
      </c>
      <c r="E1181" s="8" t="s">
        <v>5042</v>
      </c>
      <c r="F1181" s="8">
        <v>147</v>
      </c>
      <c r="G1181" s="8">
        <v>0</v>
      </c>
      <c r="H1181" s="8">
        <v>1</v>
      </c>
      <c r="I1181" s="8">
        <v>2</v>
      </c>
    </row>
    <row r="1182" spans="1:9">
      <c r="A1182" s="8" t="s">
        <v>5000</v>
      </c>
      <c r="B1182" s="8" t="s">
        <v>6215</v>
      </c>
      <c r="C1182" s="8" t="s">
        <v>609</v>
      </c>
      <c r="D1182" s="8">
        <v>4066</v>
      </c>
      <c r="E1182" s="8" t="s">
        <v>5040</v>
      </c>
      <c r="F1182" s="8">
        <v>329</v>
      </c>
      <c r="G1182" s="8">
        <v>2</v>
      </c>
      <c r="H1182" s="8">
        <v>2</v>
      </c>
      <c r="I1182" s="8">
        <v>1</v>
      </c>
    </row>
    <row r="1183" spans="1:9">
      <c r="A1183" s="8" t="s">
        <v>5000</v>
      </c>
      <c r="B1183" s="8" t="s">
        <v>6216</v>
      </c>
      <c r="C1183" s="8" t="s">
        <v>609</v>
      </c>
      <c r="D1183" s="8">
        <v>4066</v>
      </c>
      <c r="E1183" s="8" t="s">
        <v>5040</v>
      </c>
      <c r="F1183" s="8">
        <v>574</v>
      </c>
      <c r="G1183" s="8">
        <v>2</v>
      </c>
      <c r="H1183" s="8">
        <v>3</v>
      </c>
      <c r="I1183" s="8">
        <v>2</v>
      </c>
    </row>
    <row r="1184" spans="1:9">
      <c r="A1184" s="8" t="s">
        <v>5000</v>
      </c>
      <c r="B1184" s="8" t="s">
        <v>6217</v>
      </c>
      <c r="C1184" s="8" t="s">
        <v>609</v>
      </c>
      <c r="D1184" s="8">
        <v>4066</v>
      </c>
      <c r="E1184" s="8" t="s">
        <v>5040</v>
      </c>
      <c r="F1184" s="8">
        <v>325</v>
      </c>
      <c r="G1184" s="8">
        <v>2</v>
      </c>
      <c r="H1184" s="8">
        <v>3</v>
      </c>
      <c r="I1184" s="8">
        <v>1</v>
      </c>
    </row>
    <row r="1185" spans="1:9">
      <c r="A1185" s="8" t="s">
        <v>5000</v>
      </c>
      <c r="B1185" s="8" t="s">
        <v>6218</v>
      </c>
      <c r="C1185" s="8" t="s">
        <v>609</v>
      </c>
      <c r="D1185" s="8">
        <v>4066</v>
      </c>
      <c r="E1185" s="8" t="s">
        <v>5040</v>
      </c>
      <c r="F1185" s="8">
        <v>170</v>
      </c>
      <c r="G1185" s="8">
        <v>3</v>
      </c>
      <c r="H1185" s="8">
        <v>2</v>
      </c>
      <c r="I1185" s="8">
        <v>1</v>
      </c>
    </row>
    <row r="1186" spans="1:9">
      <c r="A1186" s="8" t="s">
        <v>5000</v>
      </c>
      <c r="B1186" s="8" t="s">
        <v>6219</v>
      </c>
      <c r="C1186" s="8" t="s">
        <v>609</v>
      </c>
      <c r="D1186" s="8">
        <v>4066</v>
      </c>
      <c r="E1186" s="8" t="s">
        <v>5040</v>
      </c>
      <c r="F1186" s="8">
        <v>557</v>
      </c>
      <c r="G1186" s="8">
        <v>3</v>
      </c>
      <c r="H1186" s="8">
        <v>2</v>
      </c>
      <c r="I1186" s="8">
        <v>0</v>
      </c>
    </row>
    <row r="1187" spans="1:9">
      <c r="A1187" s="8" t="s">
        <v>5000</v>
      </c>
      <c r="B1187" s="8" t="s">
        <v>6220</v>
      </c>
      <c r="C1187" s="8" t="s">
        <v>609</v>
      </c>
      <c r="D1187" s="8">
        <v>4066</v>
      </c>
      <c r="E1187" s="8" t="s">
        <v>5040</v>
      </c>
      <c r="F1187" s="8">
        <v>408</v>
      </c>
      <c r="G1187" s="8">
        <v>2</v>
      </c>
      <c r="H1187" s="8">
        <v>3</v>
      </c>
      <c r="I1187" s="8">
        <v>2</v>
      </c>
    </row>
    <row r="1188" spans="1:9">
      <c r="A1188" s="8" t="s">
        <v>5000</v>
      </c>
      <c r="B1188" s="8" t="s">
        <v>6221</v>
      </c>
      <c r="C1188" s="8" t="s">
        <v>609</v>
      </c>
      <c r="D1188" s="8">
        <v>4066</v>
      </c>
      <c r="E1188" s="8" t="s">
        <v>5040</v>
      </c>
      <c r="F1188" s="8">
        <v>469</v>
      </c>
      <c r="G1188" s="8">
        <v>3</v>
      </c>
      <c r="H1188" s="8">
        <v>1</v>
      </c>
      <c r="I1188" s="8">
        <v>0</v>
      </c>
    </row>
    <row r="1189" spans="1:9">
      <c r="A1189" s="8" t="s">
        <v>5000</v>
      </c>
      <c r="B1189" s="8" t="s">
        <v>6222</v>
      </c>
      <c r="C1189" s="8" t="s">
        <v>609</v>
      </c>
      <c r="D1189" s="8">
        <v>4066</v>
      </c>
      <c r="E1189" s="8" t="s">
        <v>5040</v>
      </c>
      <c r="F1189" s="8">
        <v>456</v>
      </c>
      <c r="G1189" s="8">
        <v>2</v>
      </c>
      <c r="H1189" s="8">
        <v>1</v>
      </c>
      <c r="I1189" s="8">
        <v>2</v>
      </c>
    </row>
    <row r="1190" spans="1:9">
      <c r="A1190" s="8" t="s">
        <v>5000</v>
      </c>
      <c r="B1190" s="8" t="s">
        <v>6223</v>
      </c>
      <c r="C1190" s="8" t="s">
        <v>609</v>
      </c>
      <c r="D1190" s="8">
        <v>4066</v>
      </c>
      <c r="E1190" s="8" t="s">
        <v>5040</v>
      </c>
      <c r="F1190" s="8">
        <v>743</v>
      </c>
      <c r="G1190" s="8">
        <v>1</v>
      </c>
      <c r="H1190" s="8">
        <v>3</v>
      </c>
      <c r="I1190" s="8">
        <v>1</v>
      </c>
    </row>
    <row r="1191" spans="1:9">
      <c r="A1191" s="8" t="s">
        <v>5000</v>
      </c>
      <c r="B1191" s="8" t="s">
        <v>6224</v>
      </c>
      <c r="C1191" s="8" t="s">
        <v>609</v>
      </c>
      <c r="D1191" s="8">
        <v>4066</v>
      </c>
      <c r="E1191" s="8" t="s">
        <v>5040</v>
      </c>
      <c r="F1191" s="8">
        <v>466</v>
      </c>
      <c r="G1191" s="8">
        <v>2</v>
      </c>
      <c r="H1191" s="8">
        <v>2</v>
      </c>
      <c r="I1191" s="8">
        <v>0</v>
      </c>
    </row>
    <row r="1192" spans="1:9">
      <c r="A1192" s="8" t="s">
        <v>5000</v>
      </c>
      <c r="B1192" s="8" t="s">
        <v>6225</v>
      </c>
      <c r="C1192" s="8" t="s">
        <v>609</v>
      </c>
      <c r="D1192" s="8">
        <v>4066</v>
      </c>
      <c r="E1192" s="8" t="s">
        <v>5040</v>
      </c>
      <c r="F1192" s="8">
        <v>486</v>
      </c>
      <c r="G1192" s="8">
        <v>3</v>
      </c>
      <c r="H1192" s="8">
        <v>1</v>
      </c>
      <c r="I1192" s="8">
        <v>2</v>
      </c>
    </row>
    <row r="1193" spans="1:9">
      <c r="A1193" s="8" t="s">
        <v>5000</v>
      </c>
      <c r="B1193" s="8" t="s">
        <v>6226</v>
      </c>
      <c r="C1193" s="8" t="s">
        <v>609</v>
      </c>
      <c r="D1193" s="8">
        <v>4066</v>
      </c>
      <c r="E1193" s="8" t="s">
        <v>5040</v>
      </c>
      <c r="F1193" s="8">
        <v>357</v>
      </c>
      <c r="G1193" s="8">
        <v>2</v>
      </c>
      <c r="H1193" s="8">
        <v>1</v>
      </c>
      <c r="I1193" s="8">
        <v>0</v>
      </c>
    </row>
    <row r="1194" spans="1:9">
      <c r="A1194" s="8" t="s">
        <v>5000</v>
      </c>
      <c r="B1194" s="8" t="s">
        <v>6227</v>
      </c>
      <c r="C1194" s="8" t="s">
        <v>609</v>
      </c>
      <c r="D1194" s="8">
        <v>4066</v>
      </c>
      <c r="E1194" s="8" t="s">
        <v>5040</v>
      </c>
      <c r="F1194" s="8">
        <v>149</v>
      </c>
      <c r="G1194" s="8">
        <v>1</v>
      </c>
      <c r="H1194" s="8">
        <v>2</v>
      </c>
      <c r="I1194" s="8">
        <v>0</v>
      </c>
    </row>
    <row r="1195" spans="1:9">
      <c r="A1195" s="8" t="s">
        <v>5000</v>
      </c>
      <c r="B1195" s="8" t="s">
        <v>6228</v>
      </c>
      <c r="C1195" s="8" t="s">
        <v>609</v>
      </c>
      <c r="D1195" s="8">
        <v>4066</v>
      </c>
      <c r="E1195" s="8" t="s">
        <v>5040</v>
      </c>
      <c r="F1195" s="8">
        <v>472</v>
      </c>
      <c r="G1195" s="8">
        <v>3</v>
      </c>
      <c r="H1195" s="8">
        <v>1</v>
      </c>
      <c r="I1195" s="8">
        <v>2</v>
      </c>
    </row>
    <row r="1196" spans="1:9">
      <c r="A1196" s="8" t="s">
        <v>5000</v>
      </c>
      <c r="B1196" s="8" t="s">
        <v>6229</v>
      </c>
      <c r="C1196" s="8" t="s">
        <v>609</v>
      </c>
      <c r="D1196" s="8">
        <v>4066</v>
      </c>
      <c r="E1196" s="8" t="s">
        <v>5040</v>
      </c>
      <c r="F1196" s="8">
        <v>365</v>
      </c>
      <c r="G1196" s="8">
        <v>2</v>
      </c>
      <c r="H1196" s="8">
        <v>2</v>
      </c>
      <c r="I1196" s="8">
        <v>1</v>
      </c>
    </row>
    <row r="1197" spans="1:9">
      <c r="A1197" s="8" t="s">
        <v>5000</v>
      </c>
      <c r="B1197" s="8" t="s">
        <v>6230</v>
      </c>
      <c r="C1197" s="8" t="s">
        <v>609</v>
      </c>
      <c r="D1197" s="8">
        <v>4066</v>
      </c>
      <c r="E1197" s="8" t="s">
        <v>5040</v>
      </c>
      <c r="F1197" s="8">
        <v>290</v>
      </c>
      <c r="G1197" s="8">
        <v>1</v>
      </c>
      <c r="H1197" s="8">
        <v>1</v>
      </c>
      <c r="I1197" s="8">
        <v>2</v>
      </c>
    </row>
    <row r="1198" spans="1:9">
      <c r="A1198" s="8" t="s">
        <v>5000</v>
      </c>
      <c r="B1198" s="8" t="s">
        <v>6231</v>
      </c>
      <c r="C1198" s="8" t="s">
        <v>609</v>
      </c>
      <c r="D1198" s="8">
        <v>4066</v>
      </c>
      <c r="E1198" s="8" t="s">
        <v>5100</v>
      </c>
      <c r="F1198" s="8">
        <v>669</v>
      </c>
      <c r="G1198" s="8">
        <v>3</v>
      </c>
      <c r="H1198" s="8">
        <v>1</v>
      </c>
      <c r="I1198" s="8">
        <v>0</v>
      </c>
    </row>
    <row r="1199" spans="1:9">
      <c r="A1199" s="8" t="s">
        <v>5000</v>
      </c>
      <c r="B1199" s="8" t="s">
        <v>6232</v>
      </c>
      <c r="C1199" s="8" t="s">
        <v>609</v>
      </c>
      <c r="D1199" s="8">
        <v>4066</v>
      </c>
      <c r="E1199" s="8" t="s">
        <v>5040</v>
      </c>
      <c r="F1199" s="8">
        <v>301</v>
      </c>
      <c r="G1199" s="8">
        <v>2</v>
      </c>
      <c r="H1199" s="8">
        <v>2</v>
      </c>
      <c r="I1199" s="8">
        <v>0</v>
      </c>
    </row>
    <row r="1200" spans="1:9">
      <c r="A1200" s="8" t="s">
        <v>5000</v>
      </c>
      <c r="B1200" s="8" t="s">
        <v>6233</v>
      </c>
      <c r="C1200" s="8" t="s">
        <v>609</v>
      </c>
      <c r="D1200" s="8">
        <v>4066</v>
      </c>
      <c r="E1200" s="8" t="s">
        <v>5040</v>
      </c>
      <c r="F1200" s="8">
        <v>389</v>
      </c>
      <c r="G1200" s="8">
        <v>1</v>
      </c>
      <c r="H1200" s="8">
        <v>1</v>
      </c>
      <c r="I1200" s="8">
        <v>2</v>
      </c>
    </row>
    <row r="1201" spans="1:9">
      <c r="A1201" s="8" t="s">
        <v>5000</v>
      </c>
      <c r="B1201" s="8" t="s">
        <v>6234</v>
      </c>
      <c r="C1201" s="8" t="s">
        <v>609</v>
      </c>
      <c r="D1201" s="8">
        <v>4066</v>
      </c>
      <c r="E1201" s="8" t="s">
        <v>5040</v>
      </c>
      <c r="F1201" s="8">
        <v>392</v>
      </c>
      <c r="G1201" s="8">
        <v>2</v>
      </c>
      <c r="H1201" s="8">
        <v>3</v>
      </c>
      <c r="I1201" s="8">
        <v>2</v>
      </c>
    </row>
    <row r="1202" spans="1:9">
      <c r="A1202" s="8" t="s">
        <v>5000</v>
      </c>
      <c r="B1202" s="8" t="s">
        <v>6235</v>
      </c>
      <c r="C1202" s="8" t="s">
        <v>609</v>
      </c>
      <c r="D1202" s="8">
        <v>4066</v>
      </c>
      <c r="E1202" s="8" t="s">
        <v>5052</v>
      </c>
      <c r="F1202" s="8">
        <v>769</v>
      </c>
      <c r="G1202" s="8">
        <v>0</v>
      </c>
      <c r="H1202" s="8">
        <v>3</v>
      </c>
      <c r="I1202" s="8">
        <v>0</v>
      </c>
    </row>
    <row r="1203" spans="1:9">
      <c r="A1203" s="8" t="s">
        <v>5000</v>
      </c>
      <c r="B1203" s="8" t="s">
        <v>6236</v>
      </c>
      <c r="C1203" s="8" t="s">
        <v>609</v>
      </c>
      <c r="D1203" s="8">
        <v>4066</v>
      </c>
      <c r="E1203" s="8" t="s">
        <v>5040</v>
      </c>
      <c r="F1203" s="8">
        <v>490</v>
      </c>
      <c r="G1203" s="8">
        <v>2</v>
      </c>
      <c r="H1203" s="8">
        <v>3</v>
      </c>
      <c r="I1203" s="8">
        <v>1</v>
      </c>
    </row>
    <row r="1204" spans="1:9">
      <c r="A1204" s="8" t="s">
        <v>5000</v>
      </c>
      <c r="B1204" s="8" t="s">
        <v>6237</v>
      </c>
      <c r="C1204" s="8" t="s">
        <v>609</v>
      </c>
      <c r="D1204" s="8">
        <v>4066</v>
      </c>
      <c r="E1204" s="8" t="s">
        <v>5040</v>
      </c>
      <c r="F1204" s="8">
        <v>320</v>
      </c>
      <c r="G1204" s="8">
        <v>1</v>
      </c>
      <c r="H1204" s="8">
        <v>2</v>
      </c>
      <c r="I1204" s="8">
        <v>1</v>
      </c>
    </row>
    <row r="1205" spans="1:9">
      <c r="A1205" s="8" t="s">
        <v>5000</v>
      </c>
      <c r="B1205" s="8" t="s">
        <v>6238</v>
      </c>
      <c r="C1205" s="8" t="s">
        <v>609</v>
      </c>
      <c r="D1205" s="8">
        <v>4066</v>
      </c>
      <c r="E1205" s="8" t="s">
        <v>5040</v>
      </c>
      <c r="F1205" s="8">
        <v>427</v>
      </c>
      <c r="G1205" s="8">
        <v>2</v>
      </c>
      <c r="H1205" s="8">
        <v>3</v>
      </c>
      <c r="I1205" s="8">
        <v>1</v>
      </c>
    </row>
    <row r="1206" spans="1:9">
      <c r="A1206" s="8" t="s">
        <v>5000</v>
      </c>
      <c r="B1206" s="8" t="s">
        <v>6239</v>
      </c>
      <c r="C1206" s="8" t="s">
        <v>609</v>
      </c>
      <c r="D1206" s="8">
        <v>4066</v>
      </c>
      <c r="E1206" s="8" t="s">
        <v>5040</v>
      </c>
      <c r="F1206" s="8">
        <v>276</v>
      </c>
      <c r="G1206" s="8">
        <v>1</v>
      </c>
      <c r="H1206" s="8">
        <v>3</v>
      </c>
      <c r="I1206" s="8">
        <v>2</v>
      </c>
    </row>
    <row r="1207" spans="1:9">
      <c r="A1207" s="8" t="s">
        <v>5000</v>
      </c>
      <c r="B1207" s="8" t="s">
        <v>6240</v>
      </c>
      <c r="C1207" s="8" t="s">
        <v>609</v>
      </c>
      <c r="D1207" s="8">
        <v>4066</v>
      </c>
      <c r="E1207" s="8" t="s">
        <v>5040</v>
      </c>
      <c r="F1207" s="8">
        <v>275</v>
      </c>
      <c r="G1207" s="8">
        <v>2</v>
      </c>
      <c r="H1207" s="8">
        <v>3</v>
      </c>
      <c r="I1207" s="8">
        <v>1</v>
      </c>
    </row>
    <row r="1208" spans="1:9">
      <c r="A1208" s="8" t="s">
        <v>5000</v>
      </c>
      <c r="B1208" s="8" t="s">
        <v>6241</v>
      </c>
      <c r="C1208" s="8" t="s">
        <v>609</v>
      </c>
      <c r="D1208" s="8">
        <v>4066</v>
      </c>
      <c r="E1208" s="8" t="s">
        <v>5040</v>
      </c>
      <c r="F1208" s="8">
        <v>378</v>
      </c>
      <c r="G1208" s="8">
        <v>2</v>
      </c>
      <c r="H1208" s="8">
        <v>2</v>
      </c>
      <c r="I1208" s="8">
        <v>1</v>
      </c>
    </row>
    <row r="1209" spans="1:9">
      <c r="A1209" s="8" t="s">
        <v>5000</v>
      </c>
      <c r="B1209" s="8" t="s">
        <v>6242</v>
      </c>
      <c r="C1209" s="8" t="s">
        <v>609</v>
      </c>
      <c r="D1209" s="8">
        <v>4066</v>
      </c>
      <c r="E1209" s="8" t="s">
        <v>5040</v>
      </c>
      <c r="F1209" s="8">
        <v>592</v>
      </c>
      <c r="G1209" s="8">
        <v>2</v>
      </c>
      <c r="H1209" s="8">
        <v>1</v>
      </c>
      <c r="I1209" s="8">
        <v>1</v>
      </c>
    </row>
    <row r="1210" spans="1:9">
      <c r="A1210" s="8" t="s">
        <v>5000</v>
      </c>
      <c r="B1210" s="8" t="s">
        <v>6243</v>
      </c>
      <c r="C1210" s="8" t="s">
        <v>609</v>
      </c>
      <c r="D1210" s="8">
        <v>4066</v>
      </c>
      <c r="E1210" s="8" t="s">
        <v>5040</v>
      </c>
      <c r="F1210" s="8">
        <v>542</v>
      </c>
      <c r="G1210" s="8">
        <v>2</v>
      </c>
      <c r="H1210" s="8">
        <v>2</v>
      </c>
      <c r="I1210" s="8">
        <v>0</v>
      </c>
    </row>
    <row r="1211" spans="1:9">
      <c r="A1211" s="8" t="s">
        <v>5000</v>
      </c>
      <c r="B1211" s="8" t="s">
        <v>6244</v>
      </c>
      <c r="C1211" s="8" t="s">
        <v>609</v>
      </c>
      <c r="D1211" s="8">
        <v>4066</v>
      </c>
      <c r="E1211" s="8" t="s">
        <v>5040</v>
      </c>
      <c r="F1211" s="8">
        <v>450</v>
      </c>
      <c r="G1211" s="8">
        <v>2</v>
      </c>
      <c r="H1211" s="8">
        <v>2</v>
      </c>
      <c r="I1211" s="8">
        <v>2</v>
      </c>
    </row>
    <row r="1212" spans="1:9">
      <c r="A1212" s="8" t="s">
        <v>5000</v>
      </c>
      <c r="B1212" s="8" t="s">
        <v>6245</v>
      </c>
      <c r="C1212" s="8" t="s">
        <v>609</v>
      </c>
      <c r="D1212" s="8">
        <v>4066</v>
      </c>
      <c r="E1212" s="8" t="s">
        <v>5100</v>
      </c>
      <c r="F1212" s="8">
        <v>572</v>
      </c>
      <c r="G1212" s="8">
        <v>3</v>
      </c>
      <c r="H1212" s="8">
        <v>2</v>
      </c>
      <c r="I1212" s="8">
        <v>2</v>
      </c>
    </row>
    <row r="1213" spans="1:9">
      <c r="A1213" s="8" t="s">
        <v>5000</v>
      </c>
      <c r="B1213" s="8" t="s">
        <v>6246</v>
      </c>
      <c r="C1213" s="8" t="s">
        <v>609</v>
      </c>
      <c r="D1213" s="8">
        <v>4066</v>
      </c>
      <c r="E1213" s="8" t="s">
        <v>5040</v>
      </c>
      <c r="F1213" s="8">
        <v>501</v>
      </c>
      <c r="G1213" s="8">
        <v>2</v>
      </c>
      <c r="H1213" s="8">
        <v>1</v>
      </c>
      <c r="I1213" s="8">
        <v>1</v>
      </c>
    </row>
    <row r="1214" spans="1:9">
      <c r="A1214" s="8" t="s">
        <v>5000</v>
      </c>
      <c r="B1214" s="8" t="s">
        <v>6247</v>
      </c>
      <c r="C1214" s="8" t="s">
        <v>609</v>
      </c>
      <c r="D1214" s="8">
        <v>4066</v>
      </c>
      <c r="E1214" s="8" t="s">
        <v>5040</v>
      </c>
      <c r="F1214" s="8">
        <v>256</v>
      </c>
      <c r="G1214" s="8">
        <v>0</v>
      </c>
      <c r="H1214" s="8">
        <v>1</v>
      </c>
      <c r="I1214" s="8">
        <v>1</v>
      </c>
    </row>
    <row r="1215" spans="1:9">
      <c r="A1215" s="8" t="s">
        <v>5000</v>
      </c>
      <c r="B1215" s="8" t="s">
        <v>6248</v>
      </c>
      <c r="C1215" s="8" t="s">
        <v>609</v>
      </c>
      <c r="D1215" s="8">
        <v>4066</v>
      </c>
      <c r="E1215" s="8" t="s">
        <v>5040</v>
      </c>
      <c r="F1215" s="8">
        <v>444</v>
      </c>
      <c r="G1215" s="8">
        <v>2</v>
      </c>
      <c r="H1215" s="8">
        <v>1</v>
      </c>
      <c r="I1215" s="8">
        <v>0</v>
      </c>
    </row>
    <row r="1216" spans="1:9">
      <c r="A1216" s="8" t="s">
        <v>5000</v>
      </c>
      <c r="B1216" s="8" t="s">
        <v>6249</v>
      </c>
      <c r="C1216" s="8" t="s">
        <v>609</v>
      </c>
      <c r="D1216" s="8">
        <v>4066</v>
      </c>
      <c r="E1216" s="8" t="s">
        <v>5040</v>
      </c>
      <c r="F1216" s="8">
        <v>391</v>
      </c>
      <c r="G1216" s="8">
        <v>2</v>
      </c>
      <c r="H1216" s="8">
        <v>3</v>
      </c>
      <c r="I1216" s="8">
        <v>1</v>
      </c>
    </row>
    <row r="1217" spans="1:9">
      <c r="A1217" s="8" t="s">
        <v>5000</v>
      </c>
      <c r="B1217" s="8" t="s">
        <v>6250</v>
      </c>
      <c r="C1217" s="8" t="s">
        <v>609</v>
      </c>
      <c r="D1217" s="8">
        <v>4066</v>
      </c>
      <c r="E1217" s="8" t="s">
        <v>5040</v>
      </c>
      <c r="F1217" s="8">
        <v>531</v>
      </c>
      <c r="G1217" s="8">
        <v>3</v>
      </c>
      <c r="H1217" s="8">
        <v>1</v>
      </c>
      <c r="I1217" s="8">
        <v>1</v>
      </c>
    </row>
    <row r="1218" spans="1:9">
      <c r="A1218" s="8" t="s">
        <v>5000</v>
      </c>
      <c r="B1218" s="8" t="s">
        <v>6251</v>
      </c>
      <c r="C1218" s="8" t="s">
        <v>609</v>
      </c>
      <c r="D1218" s="8">
        <v>4066</v>
      </c>
      <c r="E1218" s="8" t="s">
        <v>5040</v>
      </c>
      <c r="F1218" s="8">
        <v>452</v>
      </c>
      <c r="G1218" s="8">
        <v>2</v>
      </c>
      <c r="H1218" s="8">
        <v>1</v>
      </c>
      <c r="I1218" s="8">
        <v>1</v>
      </c>
    </row>
    <row r="1219" spans="1:9">
      <c r="A1219" s="8" t="s">
        <v>5000</v>
      </c>
      <c r="B1219" s="8" t="s">
        <v>6252</v>
      </c>
      <c r="C1219" s="8" t="s">
        <v>609</v>
      </c>
      <c r="D1219" s="8">
        <v>4066</v>
      </c>
      <c r="E1219" s="8" t="s">
        <v>5040</v>
      </c>
      <c r="F1219" s="8">
        <v>341</v>
      </c>
      <c r="G1219" s="8">
        <v>2</v>
      </c>
      <c r="H1219" s="8">
        <v>2</v>
      </c>
      <c r="I1219" s="8">
        <v>0</v>
      </c>
    </row>
    <row r="1220" spans="1:9">
      <c r="A1220" s="8" t="s">
        <v>5000</v>
      </c>
      <c r="B1220" s="8" t="s">
        <v>6253</v>
      </c>
      <c r="C1220" s="8" t="s">
        <v>609</v>
      </c>
      <c r="D1220" s="8">
        <v>4066</v>
      </c>
      <c r="E1220" s="8" t="s">
        <v>5040</v>
      </c>
      <c r="F1220" s="8">
        <v>472</v>
      </c>
      <c r="G1220" s="8">
        <v>2</v>
      </c>
      <c r="H1220" s="8">
        <v>2</v>
      </c>
      <c r="I1220" s="8">
        <v>0</v>
      </c>
    </row>
    <row r="1221" spans="1:9">
      <c r="A1221" s="8" t="s">
        <v>5000</v>
      </c>
      <c r="B1221" s="8" t="s">
        <v>6254</v>
      </c>
      <c r="C1221" s="8" t="s">
        <v>609</v>
      </c>
      <c r="D1221" s="8">
        <v>4066</v>
      </c>
      <c r="E1221" s="8" t="s">
        <v>5040</v>
      </c>
      <c r="F1221" s="8">
        <v>557</v>
      </c>
      <c r="G1221" s="8">
        <v>2</v>
      </c>
      <c r="H1221" s="8">
        <v>2</v>
      </c>
      <c r="I1221" s="8">
        <v>1</v>
      </c>
    </row>
    <row r="1222" spans="1:9">
      <c r="A1222" s="8" t="s">
        <v>5000</v>
      </c>
      <c r="B1222" s="8" t="s">
        <v>6255</v>
      </c>
      <c r="C1222" s="8" t="s">
        <v>609</v>
      </c>
      <c r="D1222" s="8">
        <v>4066</v>
      </c>
      <c r="E1222" s="8" t="s">
        <v>5040</v>
      </c>
      <c r="F1222" s="8">
        <v>298</v>
      </c>
      <c r="G1222" s="8">
        <v>2</v>
      </c>
      <c r="H1222" s="8">
        <v>2</v>
      </c>
      <c r="I1222" s="8">
        <v>1</v>
      </c>
    </row>
    <row r="1223" spans="1:9">
      <c r="A1223" s="8" t="s">
        <v>5000</v>
      </c>
      <c r="B1223" s="8" t="s">
        <v>6256</v>
      </c>
      <c r="C1223" s="8" t="s">
        <v>609</v>
      </c>
      <c r="D1223" s="8">
        <v>4066</v>
      </c>
      <c r="E1223" s="8" t="s">
        <v>5040</v>
      </c>
      <c r="F1223" s="8">
        <v>452</v>
      </c>
      <c r="G1223" s="8">
        <v>2</v>
      </c>
      <c r="H1223" s="8">
        <v>1</v>
      </c>
      <c r="I1223" s="8">
        <v>1</v>
      </c>
    </row>
    <row r="1224" spans="1:9">
      <c r="A1224" s="8" t="s">
        <v>5000</v>
      </c>
      <c r="B1224" s="8" t="s">
        <v>6257</v>
      </c>
      <c r="C1224" s="8" t="s">
        <v>609</v>
      </c>
      <c r="D1224" s="8">
        <v>4066</v>
      </c>
      <c r="E1224" s="8" t="s">
        <v>5040</v>
      </c>
      <c r="F1224" s="8">
        <v>397</v>
      </c>
      <c r="G1224" s="8">
        <v>2</v>
      </c>
      <c r="H1224" s="8">
        <v>3</v>
      </c>
      <c r="I1224" s="8">
        <v>0</v>
      </c>
    </row>
    <row r="1225" spans="1:9">
      <c r="A1225" s="8" t="s">
        <v>5000</v>
      </c>
      <c r="B1225" s="8" t="s">
        <v>6258</v>
      </c>
      <c r="C1225" s="8" t="s">
        <v>609</v>
      </c>
      <c r="D1225" s="8">
        <v>4066</v>
      </c>
      <c r="E1225" s="8" t="s">
        <v>5040</v>
      </c>
      <c r="F1225" s="8">
        <v>262</v>
      </c>
      <c r="G1225" s="8">
        <v>3</v>
      </c>
      <c r="H1225" s="8">
        <v>2</v>
      </c>
      <c r="I1225" s="8">
        <v>2</v>
      </c>
    </row>
    <row r="1226" spans="1:9">
      <c r="A1226" s="8" t="s">
        <v>5000</v>
      </c>
      <c r="B1226" s="8" t="s">
        <v>6259</v>
      </c>
      <c r="C1226" s="8" t="s">
        <v>609</v>
      </c>
      <c r="D1226" s="8">
        <v>4066</v>
      </c>
      <c r="E1226" s="8" t="s">
        <v>5040</v>
      </c>
      <c r="F1226" s="8">
        <v>458</v>
      </c>
      <c r="G1226" s="8">
        <v>0</v>
      </c>
      <c r="H1226" s="8">
        <v>3</v>
      </c>
      <c r="I1226" s="8">
        <v>1</v>
      </c>
    </row>
    <row r="1227" spans="1:9">
      <c r="A1227" s="8" t="s">
        <v>5000</v>
      </c>
      <c r="B1227" s="8" t="s">
        <v>6260</v>
      </c>
      <c r="C1227" s="8" t="s">
        <v>609</v>
      </c>
      <c r="D1227" s="8">
        <v>4066</v>
      </c>
      <c r="E1227" s="8" t="s">
        <v>5040</v>
      </c>
      <c r="F1227" s="8">
        <v>546</v>
      </c>
      <c r="G1227" s="8">
        <v>2</v>
      </c>
      <c r="H1227" s="8">
        <v>1</v>
      </c>
      <c r="I1227" s="8">
        <v>2</v>
      </c>
    </row>
    <row r="1228" spans="1:9">
      <c r="A1228" s="8" t="s">
        <v>5000</v>
      </c>
      <c r="B1228" s="8" t="s">
        <v>6261</v>
      </c>
      <c r="C1228" s="8" t="s">
        <v>609</v>
      </c>
      <c r="D1228" s="8">
        <v>4066</v>
      </c>
      <c r="E1228" s="8" t="s">
        <v>5100</v>
      </c>
      <c r="F1228" s="8">
        <v>411</v>
      </c>
      <c r="G1228" s="8">
        <v>2</v>
      </c>
      <c r="H1228" s="8">
        <v>3</v>
      </c>
      <c r="I1228" s="8">
        <v>1</v>
      </c>
    </row>
    <row r="1229" spans="1:9">
      <c r="A1229" s="8" t="s">
        <v>5000</v>
      </c>
      <c r="B1229" s="8" t="s">
        <v>6262</v>
      </c>
      <c r="C1229" s="8" t="s">
        <v>609</v>
      </c>
      <c r="D1229" s="8">
        <v>4066</v>
      </c>
      <c r="E1229" s="8" t="s">
        <v>5040</v>
      </c>
      <c r="F1229" s="8">
        <v>475</v>
      </c>
      <c r="G1229" s="8">
        <v>2</v>
      </c>
      <c r="H1229" s="8">
        <v>3</v>
      </c>
      <c r="I1229" s="8">
        <v>1</v>
      </c>
    </row>
    <row r="1230" spans="1:9">
      <c r="A1230" s="8" t="s">
        <v>5000</v>
      </c>
      <c r="B1230" s="8" t="s">
        <v>6263</v>
      </c>
      <c r="C1230" s="8" t="s">
        <v>609</v>
      </c>
      <c r="D1230" s="8">
        <v>4066</v>
      </c>
      <c r="E1230" s="8" t="s">
        <v>5040</v>
      </c>
      <c r="F1230" s="8">
        <v>292</v>
      </c>
      <c r="G1230" s="8">
        <v>1</v>
      </c>
      <c r="H1230" s="8">
        <v>1</v>
      </c>
      <c r="I1230" s="8">
        <v>2</v>
      </c>
    </row>
    <row r="1231" spans="1:9">
      <c r="A1231" s="8" t="s">
        <v>5000</v>
      </c>
      <c r="B1231" s="8" t="s">
        <v>6264</v>
      </c>
      <c r="C1231" s="8" t="s">
        <v>609</v>
      </c>
      <c r="D1231" s="8">
        <v>4066</v>
      </c>
      <c r="E1231" s="8" t="s">
        <v>5040</v>
      </c>
      <c r="F1231" s="8">
        <v>205</v>
      </c>
      <c r="G1231" s="8">
        <v>2</v>
      </c>
      <c r="H1231" s="8">
        <v>2</v>
      </c>
      <c r="I1231" s="8">
        <v>0</v>
      </c>
    </row>
    <row r="1232" spans="1:9">
      <c r="A1232" s="8" t="s">
        <v>5000</v>
      </c>
      <c r="B1232" s="8" t="s">
        <v>6265</v>
      </c>
      <c r="C1232" s="8" t="s">
        <v>609</v>
      </c>
      <c r="D1232" s="8">
        <v>4066</v>
      </c>
      <c r="E1232" s="8" t="s">
        <v>5040</v>
      </c>
      <c r="F1232" s="8">
        <v>504</v>
      </c>
      <c r="G1232" s="8">
        <v>0</v>
      </c>
      <c r="H1232" s="8">
        <v>2</v>
      </c>
      <c r="I1232" s="8">
        <v>0</v>
      </c>
    </row>
    <row r="1233" spans="1:9">
      <c r="A1233" s="8" t="s">
        <v>5000</v>
      </c>
      <c r="B1233" s="8" t="s">
        <v>6266</v>
      </c>
      <c r="C1233" s="8" t="s">
        <v>609</v>
      </c>
      <c r="D1233" s="8">
        <v>4066</v>
      </c>
      <c r="E1233" s="8" t="s">
        <v>5042</v>
      </c>
      <c r="F1233" s="8">
        <v>153</v>
      </c>
      <c r="G1233" s="8">
        <v>1</v>
      </c>
      <c r="H1233" s="8">
        <v>3</v>
      </c>
      <c r="I1233" s="8">
        <v>0</v>
      </c>
    </row>
    <row r="1234" spans="1:9">
      <c r="A1234" s="8" t="s">
        <v>5000</v>
      </c>
      <c r="B1234" s="8" t="s">
        <v>6267</v>
      </c>
      <c r="C1234" s="8" t="s">
        <v>609</v>
      </c>
      <c r="D1234" s="8">
        <v>4066</v>
      </c>
      <c r="E1234" s="8" t="s">
        <v>5040</v>
      </c>
      <c r="F1234" s="8">
        <v>377</v>
      </c>
      <c r="G1234" s="8">
        <v>2</v>
      </c>
      <c r="H1234" s="8">
        <v>1</v>
      </c>
      <c r="I1234" s="8">
        <v>1</v>
      </c>
    </row>
    <row r="1235" spans="1:9">
      <c r="A1235" s="8" t="s">
        <v>5000</v>
      </c>
      <c r="B1235" s="8" t="s">
        <v>6268</v>
      </c>
      <c r="C1235" s="8" t="s">
        <v>609</v>
      </c>
      <c r="D1235" s="8">
        <v>4066</v>
      </c>
      <c r="E1235" s="8" t="s">
        <v>5040</v>
      </c>
      <c r="F1235" s="8">
        <v>417</v>
      </c>
      <c r="G1235" s="8">
        <v>2</v>
      </c>
      <c r="H1235" s="8">
        <v>2</v>
      </c>
      <c r="I1235" s="8">
        <v>0</v>
      </c>
    </row>
    <row r="1236" spans="1:9">
      <c r="A1236" s="8" t="s">
        <v>5000</v>
      </c>
      <c r="B1236" s="8" t="s">
        <v>6269</v>
      </c>
      <c r="C1236" s="8" t="s">
        <v>609</v>
      </c>
      <c r="D1236" s="8">
        <v>4066</v>
      </c>
      <c r="E1236" s="8" t="s">
        <v>5100</v>
      </c>
      <c r="F1236" s="8">
        <v>456</v>
      </c>
      <c r="G1236" s="8">
        <v>3</v>
      </c>
      <c r="H1236" s="8">
        <v>1</v>
      </c>
      <c r="I1236" s="8">
        <v>1</v>
      </c>
    </row>
    <row r="1237" spans="1:9">
      <c r="A1237" s="8" t="s">
        <v>5000</v>
      </c>
      <c r="B1237" s="8" t="s">
        <v>6270</v>
      </c>
      <c r="C1237" s="8" t="s">
        <v>609</v>
      </c>
      <c r="D1237" s="8">
        <v>4066</v>
      </c>
      <c r="E1237" s="8" t="s">
        <v>5040</v>
      </c>
      <c r="F1237" s="8">
        <v>349</v>
      </c>
      <c r="G1237" s="8">
        <v>1</v>
      </c>
      <c r="H1237" s="8">
        <v>2</v>
      </c>
      <c r="I1237" s="8">
        <v>0</v>
      </c>
    </row>
    <row r="1238" spans="1:9">
      <c r="A1238" s="8" t="s">
        <v>5000</v>
      </c>
      <c r="B1238" s="8" t="s">
        <v>6271</v>
      </c>
      <c r="C1238" s="8" t="s">
        <v>609</v>
      </c>
      <c r="D1238" s="8">
        <v>4066</v>
      </c>
      <c r="E1238" s="8" t="s">
        <v>5040</v>
      </c>
      <c r="F1238" s="8">
        <v>310</v>
      </c>
      <c r="G1238" s="8">
        <v>2</v>
      </c>
      <c r="H1238" s="8">
        <v>3</v>
      </c>
      <c r="I1238" s="8">
        <v>1</v>
      </c>
    </row>
    <row r="1239" spans="1:9">
      <c r="A1239" s="8" t="s">
        <v>5000</v>
      </c>
      <c r="B1239" s="8" t="s">
        <v>6272</v>
      </c>
      <c r="C1239" s="8" t="s">
        <v>609</v>
      </c>
      <c r="D1239" s="8">
        <v>4066</v>
      </c>
      <c r="E1239" s="8" t="s">
        <v>5100</v>
      </c>
      <c r="F1239" s="8">
        <v>600</v>
      </c>
      <c r="G1239" s="8">
        <v>3</v>
      </c>
      <c r="H1239" s="8">
        <v>1</v>
      </c>
      <c r="I1239" s="8">
        <v>2</v>
      </c>
    </row>
    <row r="1240" spans="1:9">
      <c r="A1240" s="8" t="s">
        <v>5000</v>
      </c>
      <c r="B1240" s="8" t="s">
        <v>6273</v>
      </c>
      <c r="C1240" s="8" t="s">
        <v>609</v>
      </c>
      <c r="D1240" s="8">
        <v>4066</v>
      </c>
      <c r="E1240" s="8" t="s">
        <v>5040</v>
      </c>
      <c r="F1240" s="8">
        <v>262</v>
      </c>
      <c r="G1240" s="8">
        <v>2</v>
      </c>
      <c r="H1240" s="8">
        <v>1</v>
      </c>
      <c r="I1240" s="8">
        <v>2</v>
      </c>
    </row>
    <row r="1241" spans="1:9">
      <c r="A1241" s="8" t="s">
        <v>5000</v>
      </c>
      <c r="B1241" s="8" t="s">
        <v>6274</v>
      </c>
      <c r="C1241" s="8" t="s">
        <v>609</v>
      </c>
      <c r="D1241" s="8">
        <v>4066</v>
      </c>
      <c r="E1241" s="8" t="s">
        <v>5040</v>
      </c>
      <c r="F1241" s="8">
        <v>486</v>
      </c>
      <c r="G1241" s="8">
        <v>2</v>
      </c>
      <c r="H1241" s="8">
        <v>1</v>
      </c>
      <c r="I1241" s="8">
        <v>0</v>
      </c>
    </row>
    <row r="1242" spans="1:9">
      <c r="A1242" s="8" t="s">
        <v>5000</v>
      </c>
      <c r="B1242" s="8" t="s">
        <v>6275</v>
      </c>
      <c r="C1242" s="8" t="s">
        <v>609</v>
      </c>
      <c r="D1242" s="8">
        <v>4066</v>
      </c>
      <c r="E1242" s="8" t="s">
        <v>5052</v>
      </c>
      <c r="F1242" s="8">
        <v>574</v>
      </c>
      <c r="G1242" s="8">
        <v>3</v>
      </c>
      <c r="H1242" s="8">
        <v>1</v>
      </c>
      <c r="I1242" s="8">
        <v>2</v>
      </c>
    </row>
    <row r="1243" spans="1:9">
      <c r="A1243" s="8" t="s">
        <v>5000</v>
      </c>
      <c r="B1243" s="8" t="s">
        <v>6276</v>
      </c>
      <c r="C1243" s="8" t="s">
        <v>609</v>
      </c>
      <c r="D1243" s="8">
        <v>4066</v>
      </c>
      <c r="E1243" s="8" t="s">
        <v>5040</v>
      </c>
      <c r="F1243" s="8">
        <v>177</v>
      </c>
      <c r="G1243" s="8">
        <v>2</v>
      </c>
      <c r="H1243" s="8">
        <v>2</v>
      </c>
      <c r="I1243" s="8">
        <v>0</v>
      </c>
    </row>
    <row r="1244" spans="1:9">
      <c r="A1244" s="8" t="s">
        <v>5000</v>
      </c>
      <c r="B1244" s="8" t="s">
        <v>6277</v>
      </c>
      <c r="C1244" s="8" t="s">
        <v>609</v>
      </c>
      <c r="D1244" s="8">
        <v>4066</v>
      </c>
      <c r="E1244" s="8" t="s">
        <v>5040</v>
      </c>
      <c r="F1244" s="8">
        <v>318</v>
      </c>
      <c r="G1244" s="8">
        <v>2</v>
      </c>
      <c r="H1244" s="8">
        <v>2</v>
      </c>
      <c r="I1244" s="8">
        <v>2</v>
      </c>
    </row>
    <row r="1245" spans="1:9">
      <c r="A1245" s="8" t="s">
        <v>5000</v>
      </c>
      <c r="B1245" s="8" t="s">
        <v>6278</v>
      </c>
      <c r="C1245" s="8" t="s">
        <v>609</v>
      </c>
      <c r="D1245" s="8">
        <v>4066</v>
      </c>
      <c r="E1245" s="8" t="s">
        <v>5040</v>
      </c>
      <c r="F1245" s="8">
        <v>442</v>
      </c>
      <c r="G1245" s="8">
        <v>2</v>
      </c>
      <c r="H1245" s="8">
        <v>3</v>
      </c>
      <c r="I1245" s="8">
        <v>0</v>
      </c>
    </row>
    <row r="1246" spans="1:9">
      <c r="A1246" s="8" t="s">
        <v>5000</v>
      </c>
      <c r="B1246" s="8" t="s">
        <v>6279</v>
      </c>
      <c r="C1246" s="8" t="s">
        <v>609</v>
      </c>
      <c r="D1246" s="8">
        <v>4066</v>
      </c>
      <c r="E1246" s="8" t="s">
        <v>5040</v>
      </c>
      <c r="F1246" s="8">
        <v>377</v>
      </c>
      <c r="G1246" s="8">
        <v>2</v>
      </c>
      <c r="H1246" s="8">
        <v>2</v>
      </c>
      <c r="I1246" s="8">
        <v>0</v>
      </c>
    </row>
    <row r="1247" spans="1:9">
      <c r="A1247" s="8" t="s">
        <v>5000</v>
      </c>
      <c r="B1247" s="8" t="s">
        <v>6280</v>
      </c>
      <c r="C1247" s="8" t="s">
        <v>609</v>
      </c>
      <c r="D1247" s="8">
        <v>4066</v>
      </c>
      <c r="E1247" s="8" t="s">
        <v>5040</v>
      </c>
      <c r="F1247" s="8">
        <v>436</v>
      </c>
      <c r="G1247" s="8">
        <v>2</v>
      </c>
      <c r="H1247" s="8">
        <v>3</v>
      </c>
      <c r="I1247" s="8">
        <v>2</v>
      </c>
    </row>
    <row r="1248" spans="1:9">
      <c r="A1248" s="8" t="s">
        <v>5000</v>
      </c>
      <c r="B1248" s="8" t="s">
        <v>6281</v>
      </c>
      <c r="C1248" s="8" t="s">
        <v>609</v>
      </c>
      <c r="D1248" s="8">
        <v>4066</v>
      </c>
      <c r="E1248" s="8" t="s">
        <v>5049</v>
      </c>
      <c r="F1248" s="8">
        <v>155</v>
      </c>
      <c r="G1248" s="8">
        <v>1</v>
      </c>
      <c r="H1248" s="8">
        <v>2</v>
      </c>
      <c r="I1248" s="8">
        <v>1</v>
      </c>
    </row>
    <row r="1249" spans="1:9">
      <c r="A1249" s="8" t="s">
        <v>5000</v>
      </c>
      <c r="B1249" s="8" t="s">
        <v>6282</v>
      </c>
      <c r="C1249" s="8" t="s">
        <v>609</v>
      </c>
      <c r="D1249" s="8">
        <v>4066</v>
      </c>
      <c r="E1249" s="8" t="s">
        <v>5040</v>
      </c>
      <c r="F1249" s="8">
        <v>364</v>
      </c>
      <c r="G1249" s="8">
        <v>2</v>
      </c>
      <c r="H1249" s="8">
        <v>2</v>
      </c>
      <c r="I1249" s="8">
        <v>2</v>
      </c>
    </row>
    <row r="1250" spans="1:9">
      <c r="A1250" s="8" t="s">
        <v>5000</v>
      </c>
      <c r="B1250" s="8" t="s">
        <v>6283</v>
      </c>
      <c r="C1250" s="8" t="s">
        <v>609</v>
      </c>
      <c r="D1250" s="8">
        <v>4066</v>
      </c>
      <c r="E1250" s="8" t="s">
        <v>5052</v>
      </c>
      <c r="F1250" s="8">
        <v>646</v>
      </c>
      <c r="G1250" s="8">
        <v>3</v>
      </c>
      <c r="H1250" s="8">
        <v>1</v>
      </c>
      <c r="I1250" s="8">
        <v>1</v>
      </c>
    </row>
    <row r="1251" spans="1:9">
      <c r="A1251" s="8" t="s">
        <v>5000</v>
      </c>
      <c r="B1251" s="8" t="s">
        <v>6284</v>
      </c>
      <c r="C1251" s="8" t="s">
        <v>609</v>
      </c>
      <c r="D1251" s="8">
        <v>4066</v>
      </c>
      <c r="E1251" s="8" t="s">
        <v>5052</v>
      </c>
      <c r="F1251" s="8">
        <v>641</v>
      </c>
      <c r="G1251" s="8">
        <v>4</v>
      </c>
      <c r="H1251" s="8">
        <v>1</v>
      </c>
      <c r="I1251" s="8">
        <v>0</v>
      </c>
    </row>
    <row r="1252" spans="1:9">
      <c r="A1252" s="8" t="s">
        <v>5000</v>
      </c>
      <c r="B1252" s="8" t="s">
        <v>6285</v>
      </c>
      <c r="C1252" s="8" t="s">
        <v>609</v>
      </c>
      <c r="D1252" s="8">
        <v>4066</v>
      </c>
      <c r="E1252" s="8" t="s">
        <v>5052</v>
      </c>
      <c r="F1252" s="8">
        <v>697</v>
      </c>
      <c r="G1252" s="8">
        <v>4</v>
      </c>
      <c r="H1252" s="8">
        <v>2</v>
      </c>
      <c r="I1252" s="8">
        <v>1</v>
      </c>
    </row>
    <row r="1253" spans="1:9">
      <c r="A1253" s="8" t="s">
        <v>5000</v>
      </c>
      <c r="B1253" s="8" t="s">
        <v>6286</v>
      </c>
      <c r="C1253" s="8" t="s">
        <v>609</v>
      </c>
      <c r="D1253" s="8">
        <v>4066</v>
      </c>
      <c r="E1253" s="8" t="s">
        <v>5052</v>
      </c>
      <c r="F1253" s="8">
        <v>578</v>
      </c>
      <c r="G1253" s="8">
        <v>3</v>
      </c>
      <c r="H1253" s="8">
        <v>2</v>
      </c>
      <c r="I1253" s="8">
        <v>2</v>
      </c>
    </row>
    <row r="1254" spans="1:9">
      <c r="A1254" s="8" t="s">
        <v>5000</v>
      </c>
      <c r="B1254" s="8" t="s">
        <v>6287</v>
      </c>
      <c r="C1254" s="8" t="s">
        <v>609</v>
      </c>
      <c r="D1254" s="8">
        <v>4066</v>
      </c>
      <c r="E1254" s="8" t="s">
        <v>5052</v>
      </c>
      <c r="F1254" s="8">
        <v>1008</v>
      </c>
      <c r="G1254" s="8">
        <v>2</v>
      </c>
      <c r="H1254" s="8">
        <v>1</v>
      </c>
      <c r="I1254" s="8">
        <v>1</v>
      </c>
    </row>
    <row r="1255" spans="1:9">
      <c r="A1255" s="8" t="s">
        <v>5000</v>
      </c>
      <c r="B1255" s="8" t="s">
        <v>6288</v>
      </c>
      <c r="C1255" s="8" t="s">
        <v>609</v>
      </c>
      <c r="D1255" s="8">
        <v>4066</v>
      </c>
      <c r="E1255" s="8" t="s">
        <v>5040</v>
      </c>
      <c r="F1255" s="8">
        <v>310</v>
      </c>
      <c r="G1255" s="8">
        <v>2</v>
      </c>
      <c r="H1255" s="8">
        <v>3</v>
      </c>
      <c r="I1255" s="8">
        <v>2</v>
      </c>
    </row>
    <row r="1256" spans="1:9">
      <c r="A1256" s="8" t="s">
        <v>5000</v>
      </c>
      <c r="B1256" s="8" t="s">
        <v>6289</v>
      </c>
      <c r="C1256" s="8" t="s">
        <v>609</v>
      </c>
      <c r="D1256" s="8">
        <v>4066</v>
      </c>
      <c r="E1256" s="8" t="s">
        <v>5040</v>
      </c>
      <c r="F1256" s="8">
        <v>341</v>
      </c>
      <c r="G1256" s="8">
        <v>2</v>
      </c>
      <c r="H1256" s="8">
        <v>1</v>
      </c>
      <c r="I1256" s="8">
        <v>0</v>
      </c>
    </row>
    <row r="1257" spans="1:9">
      <c r="A1257" s="8" t="s">
        <v>5000</v>
      </c>
      <c r="B1257" s="8" t="s">
        <v>6290</v>
      </c>
      <c r="C1257" s="8" t="s">
        <v>609</v>
      </c>
      <c r="D1257" s="8">
        <v>4066</v>
      </c>
      <c r="E1257" s="8" t="s">
        <v>5040</v>
      </c>
      <c r="F1257" s="8">
        <v>340</v>
      </c>
      <c r="G1257" s="8">
        <v>1</v>
      </c>
      <c r="H1257" s="8">
        <v>2</v>
      </c>
      <c r="I1257" s="8">
        <v>0</v>
      </c>
    </row>
    <row r="1258" spans="1:9">
      <c r="A1258" s="8" t="s">
        <v>5000</v>
      </c>
      <c r="B1258" s="8" t="s">
        <v>6291</v>
      </c>
      <c r="C1258" s="8" t="s">
        <v>609</v>
      </c>
      <c r="D1258" s="8">
        <v>4066</v>
      </c>
      <c r="E1258" s="8" t="s">
        <v>5040</v>
      </c>
      <c r="F1258" s="8">
        <v>409</v>
      </c>
      <c r="G1258" s="8">
        <v>1</v>
      </c>
      <c r="H1258" s="8">
        <v>1</v>
      </c>
      <c r="I1258" s="8">
        <v>2</v>
      </c>
    </row>
    <row r="1259" spans="1:9">
      <c r="A1259" s="8" t="s">
        <v>5000</v>
      </c>
      <c r="B1259" s="8" t="s">
        <v>6292</v>
      </c>
      <c r="C1259" s="8" t="s">
        <v>609</v>
      </c>
      <c r="D1259" s="8">
        <v>4066</v>
      </c>
      <c r="E1259" s="8" t="s">
        <v>5040</v>
      </c>
      <c r="F1259" s="8">
        <v>270</v>
      </c>
      <c r="G1259" s="8">
        <v>1</v>
      </c>
      <c r="H1259" s="8">
        <v>1</v>
      </c>
      <c r="I1259" s="8">
        <v>2</v>
      </c>
    </row>
    <row r="1260" spans="1:9">
      <c r="A1260" s="8" t="s">
        <v>5000</v>
      </c>
      <c r="B1260" s="8" t="s">
        <v>6293</v>
      </c>
      <c r="C1260" s="8" t="s">
        <v>609</v>
      </c>
      <c r="D1260" s="8">
        <v>4066</v>
      </c>
      <c r="E1260" s="8" t="s">
        <v>5052</v>
      </c>
      <c r="F1260" s="8">
        <v>344</v>
      </c>
      <c r="G1260" s="8">
        <v>3</v>
      </c>
      <c r="H1260" s="8">
        <v>1</v>
      </c>
      <c r="I1260" s="8">
        <v>0</v>
      </c>
    </row>
    <row r="1261" spans="1:9">
      <c r="A1261" s="8" t="s">
        <v>5000</v>
      </c>
      <c r="B1261" s="8" t="s">
        <v>6294</v>
      </c>
      <c r="C1261" s="8" t="s">
        <v>609</v>
      </c>
      <c r="D1261" s="8">
        <v>4066</v>
      </c>
      <c r="E1261" s="8" t="s">
        <v>5052</v>
      </c>
      <c r="F1261" s="8">
        <v>825</v>
      </c>
      <c r="G1261" s="8">
        <v>7</v>
      </c>
      <c r="H1261" s="8">
        <v>1</v>
      </c>
      <c r="I1261" s="8">
        <v>0</v>
      </c>
    </row>
    <row r="1262" spans="1:9">
      <c r="A1262" s="8" t="s">
        <v>5000</v>
      </c>
      <c r="B1262" s="8" t="s">
        <v>6295</v>
      </c>
      <c r="C1262" s="8" t="s">
        <v>609</v>
      </c>
      <c r="D1262" s="8">
        <v>4066</v>
      </c>
      <c r="E1262" s="8" t="s">
        <v>5040</v>
      </c>
      <c r="F1262" s="8">
        <v>347</v>
      </c>
      <c r="G1262" s="8">
        <v>2</v>
      </c>
      <c r="H1262" s="8">
        <v>1</v>
      </c>
      <c r="I1262" s="8">
        <v>1</v>
      </c>
    </row>
    <row r="1263" spans="1:9">
      <c r="A1263" s="8" t="s">
        <v>5000</v>
      </c>
      <c r="B1263" s="8" t="s">
        <v>6296</v>
      </c>
      <c r="C1263" s="8" t="s">
        <v>609</v>
      </c>
      <c r="D1263" s="8">
        <v>4066</v>
      </c>
      <c r="E1263" s="8" t="s">
        <v>5040</v>
      </c>
      <c r="F1263" s="8">
        <v>309</v>
      </c>
      <c r="G1263" s="8">
        <v>1</v>
      </c>
      <c r="H1263" s="8">
        <v>1</v>
      </c>
      <c r="I1263" s="8">
        <v>1</v>
      </c>
    </row>
    <row r="1264" spans="1:9">
      <c r="A1264" s="8" t="s">
        <v>5000</v>
      </c>
      <c r="B1264" s="8" t="s">
        <v>6297</v>
      </c>
      <c r="C1264" s="8" t="s">
        <v>609</v>
      </c>
      <c r="D1264" s="8">
        <v>4066</v>
      </c>
      <c r="E1264" s="8" t="s">
        <v>5049</v>
      </c>
      <c r="F1264" s="8">
        <v>127</v>
      </c>
      <c r="G1264" s="8">
        <v>1</v>
      </c>
      <c r="H1264" s="8">
        <v>1</v>
      </c>
      <c r="I1264" s="8">
        <v>1</v>
      </c>
    </row>
    <row r="1265" spans="1:9">
      <c r="A1265" s="8" t="s">
        <v>5000</v>
      </c>
      <c r="B1265" s="8" t="s">
        <v>6298</v>
      </c>
      <c r="C1265" s="8" t="s">
        <v>609</v>
      </c>
      <c r="D1265" s="8">
        <v>4066</v>
      </c>
      <c r="E1265" s="8" t="s">
        <v>5100</v>
      </c>
      <c r="F1265" s="8">
        <v>763</v>
      </c>
      <c r="G1265" s="8">
        <v>3</v>
      </c>
      <c r="H1265" s="8">
        <v>2</v>
      </c>
      <c r="I1265" s="8">
        <v>0</v>
      </c>
    </row>
    <row r="1266" spans="1:9">
      <c r="A1266" s="8" t="s">
        <v>5000</v>
      </c>
      <c r="B1266" s="8" t="s">
        <v>6299</v>
      </c>
      <c r="C1266" s="8" t="s">
        <v>609</v>
      </c>
      <c r="D1266" s="8">
        <v>4066</v>
      </c>
      <c r="E1266" s="8" t="s">
        <v>5040</v>
      </c>
      <c r="F1266" s="8">
        <v>397</v>
      </c>
      <c r="G1266" s="8">
        <v>2</v>
      </c>
      <c r="H1266" s="8">
        <v>2</v>
      </c>
      <c r="I1266" s="8">
        <v>2</v>
      </c>
    </row>
    <row r="1267" spans="1:9">
      <c r="A1267" s="8" t="s">
        <v>5000</v>
      </c>
      <c r="B1267" s="8" t="s">
        <v>6300</v>
      </c>
      <c r="C1267" s="8" t="s">
        <v>609</v>
      </c>
      <c r="D1267" s="8">
        <v>4066</v>
      </c>
      <c r="E1267" s="8" t="s">
        <v>5040</v>
      </c>
      <c r="F1267" s="8">
        <v>424</v>
      </c>
      <c r="G1267" s="8">
        <v>2</v>
      </c>
      <c r="H1267" s="8">
        <v>2</v>
      </c>
      <c r="I1267" s="8">
        <v>2</v>
      </c>
    </row>
    <row r="1268" spans="1:9">
      <c r="A1268" s="8" t="s">
        <v>5000</v>
      </c>
      <c r="B1268" s="8" t="s">
        <v>6301</v>
      </c>
      <c r="C1268" s="8" t="s">
        <v>609</v>
      </c>
      <c r="D1268" s="8">
        <v>4066</v>
      </c>
      <c r="E1268" s="8" t="s">
        <v>5040</v>
      </c>
      <c r="F1268" s="8">
        <v>520</v>
      </c>
      <c r="G1268" s="8">
        <v>2</v>
      </c>
      <c r="H1268" s="8">
        <v>2</v>
      </c>
      <c r="I1268" s="8">
        <v>1</v>
      </c>
    </row>
    <row r="1269" spans="1:9">
      <c r="A1269" s="8" t="s">
        <v>5000</v>
      </c>
      <c r="B1269" s="8" t="s">
        <v>6302</v>
      </c>
      <c r="C1269" s="8" t="s">
        <v>609</v>
      </c>
      <c r="D1269" s="8">
        <v>4066</v>
      </c>
      <c r="E1269" s="8" t="s">
        <v>5040</v>
      </c>
      <c r="F1269" s="8">
        <v>448</v>
      </c>
      <c r="G1269" s="8">
        <v>2</v>
      </c>
      <c r="H1269" s="8">
        <v>2</v>
      </c>
      <c r="I1269" s="8">
        <v>1</v>
      </c>
    </row>
    <row r="1270" spans="1:9">
      <c r="A1270" s="8" t="s">
        <v>5000</v>
      </c>
      <c r="B1270" s="8" t="s">
        <v>6303</v>
      </c>
      <c r="C1270" s="8" t="s">
        <v>609</v>
      </c>
      <c r="D1270" s="8">
        <v>4066</v>
      </c>
      <c r="E1270" s="8" t="s">
        <v>5040</v>
      </c>
      <c r="F1270" s="8">
        <v>291</v>
      </c>
      <c r="G1270" s="8">
        <v>2</v>
      </c>
      <c r="H1270" s="8">
        <v>2</v>
      </c>
      <c r="I1270" s="8">
        <v>0</v>
      </c>
    </row>
    <row r="1271" spans="1:9">
      <c r="A1271" s="8" t="s">
        <v>5000</v>
      </c>
      <c r="B1271" s="8" t="s">
        <v>6304</v>
      </c>
      <c r="C1271" s="8" t="s">
        <v>609</v>
      </c>
      <c r="D1271" s="8">
        <v>4066</v>
      </c>
      <c r="E1271" s="8" t="s">
        <v>5040</v>
      </c>
      <c r="F1271" s="8">
        <v>344</v>
      </c>
      <c r="G1271" s="8">
        <v>2</v>
      </c>
      <c r="H1271" s="8">
        <v>2</v>
      </c>
      <c r="I1271" s="8">
        <v>2</v>
      </c>
    </row>
    <row r="1272" spans="1:9">
      <c r="A1272" s="8" t="s">
        <v>5000</v>
      </c>
      <c r="B1272" s="8" t="s">
        <v>6305</v>
      </c>
      <c r="C1272" s="8" t="s">
        <v>609</v>
      </c>
      <c r="D1272" s="8">
        <v>4066</v>
      </c>
      <c r="E1272" s="8" t="s">
        <v>5052</v>
      </c>
      <c r="F1272" s="8">
        <v>473</v>
      </c>
      <c r="G1272" s="8">
        <v>2</v>
      </c>
      <c r="H1272" s="8">
        <v>3</v>
      </c>
      <c r="I1272" s="8">
        <v>0</v>
      </c>
    </row>
    <row r="1273" spans="1:9">
      <c r="A1273" s="8" t="s">
        <v>5000</v>
      </c>
      <c r="B1273" s="8" t="s">
        <v>6306</v>
      </c>
      <c r="C1273" s="8" t="s">
        <v>609</v>
      </c>
      <c r="D1273" s="8">
        <v>4066</v>
      </c>
      <c r="E1273" s="8" t="s">
        <v>5052</v>
      </c>
      <c r="F1273" s="8">
        <v>357</v>
      </c>
      <c r="G1273" s="8">
        <v>2</v>
      </c>
      <c r="H1273" s="8">
        <v>2</v>
      </c>
      <c r="I1273" s="8">
        <v>0</v>
      </c>
    </row>
    <row r="1274" spans="1:9">
      <c r="A1274" s="8" t="s">
        <v>5000</v>
      </c>
      <c r="B1274" s="8" t="s">
        <v>6307</v>
      </c>
      <c r="C1274" s="8" t="s">
        <v>609</v>
      </c>
      <c r="D1274" s="8">
        <v>4066</v>
      </c>
      <c r="E1274" s="8" t="s">
        <v>5052</v>
      </c>
      <c r="F1274" s="8">
        <v>430</v>
      </c>
      <c r="G1274" s="8">
        <v>3</v>
      </c>
      <c r="H1274" s="8">
        <v>1</v>
      </c>
      <c r="I1274" s="8">
        <v>2</v>
      </c>
    </row>
    <row r="1275" spans="1:9">
      <c r="A1275" s="8" t="s">
        <v>5000</v>
      </c>
      <c r="B1275" s="8" t="s">
        <v>6308</v>
      </c>
      <c r="C1275" s="8" t="s">
        <v>609</v>
      </c>
      <c r="D1275" s="8">
        <v>4066</v>
      </c>
      <c r="E1275" s="8" t="s">
        <v>5052</v>
      </c>
      <c r="F1275" s="8">
        <v>730</v>
      </c>
      <c r="G1275" s="8">
        <v>4</v>
      </c>
      <c r="H1275" s="8">
        <v>2</v>
      </c>
      <c r="I1275" s="8">
        <v>2</v>
      </c>
    </row>
    <row r="1276" spans="1:9">
      <c r="A1276" s="8" t="s">
        <v>5000</v>
      </c>
      <c r="B1276" s="8" t="s">
        <v>6309</v>
      </c>
      <c r="C1276" s="8" t="s">
        <v>609</v>
      </c>
      <c r="D1276" s="8">
        <v>4066</v>
      </c>
      <c r="E1276" s="8" t="s">
        <v>5100</v>
      </c>
      <c r="F1276" s="8">
        <v>368</v>
      </c>
      <c r="G1276" s="8">
        <v>2</v>
      </c>
      <c r="H1276" s="8">
        <v>2</v>
      </c>
      <c r="I1276" s="8">
        <v>2</v>
      </c>
    </row>
    <row r="1277" spans="1:9">
      <c r="A1277" s="8" t="s">
        <v>5000</v>
      </c>
      <c r="B1277" s="8" t="s">
        <v>6310</v>
      </c>
      <c r="C1277" s="8" t="s">
        <v>609</v>
      </c>
      <c r="D1277" s="8">
        <v>4066</v>
      </c>
      <c r="E1277" s="8" t="s">
        <v>5040</v>
      </c>
      <c r="F1277" s="8">
        <v>406</v>
      </c>
      <c r="G1277" s="8">
        <v>2</v>
      </c>
      <c r="H1277" s="8">
        <v>2</v>
      </c>
      <c r="I1277" s="8">
        <v>2</v>
      </c>
    </row>
    <row r="1278" spans="1:9">
      <c r="A1278" s="8" t="s">
        <v>5000</v>
      </c>
      <c r="B1278" s="8" t="s">
        <v>6311</v>
      </c>
      <c r="C1278" s="8" t="s">
        <v>609</v>
      </c>
      <c r="D1278" s="8">
        <v>4066</v>
      </c>
      <c r="E1278" s="8" t="s">
        <v>5100</v>
      </c>
      <c r="F1278" s="8">
        <v>604</v>
      </c>
      <c r="G1278" s="8">
        <v>4</v>
      </c>
      <c r="H1278" s="8">
        <v>1</v>
      </c>
      <c r="I1278" s="8">
        <v>2</v>
      </c>
    </row>
    <row r="1279" spans="1:9">
      <c r="A1279" s="8" t="s">
        <v>5000</v>
      </c>
      <c r="B1279" s="8" t="s">
        <v>6312</v>
      </c>
      <c r="C1279" s="8" t="s">
        <v>609</v>
      </c>
      <c r="D1279" s="8">
        <v>4066</v>
      </c>
      <c r="E1279" s="8" t="s">
        <v>5040</v>
      </c>
      <c r="F1279" s="8">
        <v>599</v>
      </c>
      <c r="G1279" s="8">
        <v>3</v>
      </c>
      <c r="H1279" s="8">
        <v>1</v>
      </c>
      <c r="I1279" s="8">
        <v>0</v>
      </c>
    </row>
    <row r="1280" spans="1:9">
      <c r="A1280" s="8" t="s">
        <v>5000</v>
      </c>
      <c r="B1280" s="8" t="s">
        <v>6313</v>
      </c>
      <c r="C1280" s="8" t="s">
        <v>609</v>
      </c>
      <c r="D1280" s="8">
        <v>4066</v>
      </c>
      <c r="E1280" s="8" t="s">
        <v>5040</v>
      </c>
      <c r="F1280" s="8">
        <v>470</v>
      </c>
      <c r="G1280" s="8">
        <v>1</v>
      </c>
      <c r="H1280" s="8">
        <v>3</v>
      </c>
      <c r="I1280" s="8">
        <v>0</v>
      </c>
    </row>
    <row r="1281" spans="1:9">
      <c r="A1281" s="8" t="s">
        <v>5000</v>
      </c>
      <c r="B1281" s="8" t="s">
        <v>6314</v>
      </c>
      <c r="C1281" s="8" t="s">
        <v>609</v>
      </c>
      <c r="D1281" s="8">
        <v>4066</v>
      </c>
      <c r="E1281" s="8" t="s">
        <v>5052</v>
      </c>
      <c r="F1281" s="8">
        <v>446</v>
      </c>
      <c r="G1281" s="8">
        <v>4</v>
      </c>
      <c r="H1281" s="8">
        <v>2</v>
      </c>
      <c r="I1281" s="8">
        <v>0</v>
      </c>
    </row>
    <row r="1282" spans="1:9">
      <c r="A1282" s="8" t="s">
        <v>5000</v>
      </c>
      <c r="B1282" s="8" t="s">
        <v>6315</v>
      </c>
      <c r="C1282" s="8" t="s">
        <v>609</v>
      </c>
      <c r="D1282" s="8">
        <v>4066</v>
      </c>
      <c r="E1282" s="8" t="s">
        <v>5040</v>
      </c>
      <c r="F1282" s="8">
        <v>290</v>
      </c>
      <c r="G1282" s="8">
        <v>2</v>
      </c>
      <c r="H1282" s="8">
        <v>2</v>
      </c>
      <c r="I1282" s="8">
        <v>2</v>
      </c>
    </row>
    <row r="1283" spans="1:9">
      <c r="A1283" s="8" t="s">
        <v>5000</v>
      </c>
      <c r="B1283" s="8" t="s">
        <v>6316</v>
      </c>
      <c r="C1283" s="8" t="s">
        <v>609</v>
      </c>
      <c r="D1283" s="8">
        <v>4066</v>
      </c>
      <c r="E1283" s="8" t="s">
        <v>5040</v>
      </c>
      <c r="F1283" s="8">
        <v>355</v>
      </c>
      <c r="G1283" s="8">
        <v>2</v>
      </c>
      <c r="H1283" s="8">
        <v>2</v>
      </c>
      <c r="I1283" s="8">
        <v>1</v>
      </c>
    </row>
    <row r="1284" spans="1:9">
      <c r="A1284" s="8" t="s">
        <v>5000</v>
      </c>
      <c r="B1284" s="8" t="s">
        <v>6317</v>
      </c>
      <c r="C1284" s="8" t="s">
        <v>609</v>
      </c>
      <c r="D1284" s="8">
        <v>4066</v>
      </c>
      <c r="E1284" s="8" t="s">
        <v>5040</v>
      </c>
      <c r="F1284" s="8">
        <v>653</v>
      </c>
      <c r="G1284" s="8">
        <v>3</v>
      </c>
      <c r="H1284" s="8">
        <v>1</v>
      </c>
      <c r="I1284" s="8">
        <v>2</v>
      </c>
    </row>
    <row r="1285" spans="1:9">
      <c r="A1285" s="8" t="s">
        <v>5000</v>
      </c>
      <c r="B1285" s="8" t="s">
        <v>6318</v>
      </c>
      <c r="C1285" s="8" t="s">
        <v>609</v>
      </c>
      <c r="D1285" s="8">
        <v>4066</v>
      </c>
      <c r="E1285" s="8" t="s">
        <v>5052</v>
      </c>
      <c r="F1285" s="8">
        <v>806</v>
      </c>
      <c r="G1285" s="8">
        <v>0</v>
      </c>
      <c r="H1285" s="8">
        <v>3</v>
      </c>
      <c r="I1285" s="8">
        <v>1</v>
      </c>
    </row>
    <row r="1286" spans="1:9">
      <c r="A1286" s="8" t="s">
        <v>5000</v>
      </c>
      <c r="B1286" s="8" t="s">
        <v>6319</v>
      </c>
      <c r="C1286" s="8" t="s">
        <v>609</v>
      </c>
      <c r="D1286" s="8">
        <v>4066</v>
      </c>
      <c r="E1286" s="8" t="s">
        <v>5052</v>
      </c>
      <c r="F1286" s="8">
        <v>503</v>
      </c>
      <c r="G1286" s="8">
        <v>3</v>
      </c>
      <c r="H1286" s="8">
        <v>1</v>
      </c>
      <c r="I1286" s="8">
        <v>0</v>
      </c>
    </row>
    <row r="1287" spans="1:9">
      <c r="A1287" s="8" t="s">
        <v>5000</v>
      </c>
      <c r="B1287" s="8" t="s">
        <v>6320</v>
      </c>
      <c r="C1287" s="8" t="s">
        <v>609</v>
      </c>
      <c r="D1287" s="8">
        <v>4066</v>
      </c>
      <c r="E1287" s="8" t="s">
        <v>5052</v>
      </c>
      <c r="F1287" s="8">
        <v>659</v>
      </c>
      <c r="G1287" s="8">
        <v>4</v>
      </c>
      <c r="H1287" s="8">
        <v>1</v>
      </c>
      <c r="I1287" s="8">
        <v>0</v>
      </c>
    </row>
    <row r="1288" spans="1:9">
      <c r="A1288" s="8" t="s">
        <v>5000</v>
      </c>
      <c r="B1288" s="8" t="s">
        <v>6321</v>
      </c>
      <c r="C1288" s="8" t="s">
        <v>609</v>
      </c>
      <c r="D1288" s="8">
        <v>4066</v>
      </c>
      <c r="E1288" s="8" t="s">
        <v>5040</v>
      </c>
      <c r="F1288" s="8">
        <v>583</v>
      </c>
      <c r="G1288" s="8">
        <v>3</v>
      </c>
      <c r="H1288" s="8">
        <v>1</v>
      </c>
      <c r="I1288" s="8">
        <v>2</v>
      </c>
    </row>
    <row r="1289" spans="1:9">
      <c r="A1289" s="8" t="s">
        <v>5000</v>
      </c>
      <c r="B1289" s="8" t="s">
        <v>6322</v>
      </c>
      <c r="C1289" s="8" t="s">
        <v>609</v>
      </c>
      <c r="D1289" s="8">
        <v>4066</v>
      </c>
      <c r="E1289" s="8" t="s">
        <v>5040</v>
      </c>
      <c r="F1289" s="8">
        <v>361</v>
      </c>
      <c r="G1289" s="8">
        <v>2</v>
      </c>
      <c r="H1289" s="8">
        <v>2</v>
      </c>
      <c r="I1289" s="8">
        <v>2</v>
      </c>
    </row>
    <row r="1290" spans="1:9">
      <c r="A1290" s="8" t="s">
        <v>5000</v>
      </c>
      <c r="B1290" s="8" t="s">
        <v>6323</v>
      </c>
      <c r="C1290" s="8" t="s">
        <v>609</v>
      </c>
      <c r="D1290" s="8">
        <v>4066</v>
      </c>
      <c r="E1290" s="8" t="s">
        <v>5100</v>
      </c>
      <c r="F1290" s="8">
        <v>393</v>
      </c>
      <c r="G1290" s="8">
        <v>1</v>
      </c>
      <c r="H1290" s="8">
        <v>1</v>
      </c>
      <c r="I1290" s="8">
        <v>2</v>
      </c>
    </row>
    <row r="1291" spans="1:9">
      <c r="A1291" s="8" t="s">
        <v>5000</v>
      </c>
      <c r="B1291" s="8" t="s">
        <v>6324</v>
      </c>
      <c r="C1291" s="8" t="s">
        <v>609</v>
      </c>
      <c r="D1291" s="8">
        <v>4066</v>
      </c>
      <c r="E1291" s="8" t="s">
        <v>5040</v>
      </c>
      <c r="F1291" s="8">
        <v>493</v>
      </c>
      <c r="G1291" s="8">
        <v>2</v>
      </c>
      <c r="H1291" s="8">
        <v>3</v>
      </c>
      <c r="I1291" s="8">
        <v>0</v>
      </c>
    </row>
    <row r="1292" spans="1:9">
      <c r="A1292" s="8" t="s">
        <v>5000</v>
      </c>
      <c r="B1292" s="8" t="s">
        <v>6325</v>
      </c>
      <c r="C1292" s="8" t="s">
        <v>609</v>
      </c>
      <c r="D1292" s="8">
        <v>4066</v>
      </c>
      <c r="E1292" s="8" t="s">
        <v>5040</v>
      </c>
      <c r="F1292" s="8">
        <v>431</v>
      </c>
      <c r="G1292" s="8">
        <v>1</v>
      </c>
      <c r="H1292" s="8">
        <v>3</v>
      </c>
      <c r="I1292" s="8">
        <v>0</v>
      </c>
    </row>
    <row r="1293" spans="1:9">
      <c r="A1293" s="8" t="s">
        <v>5006</v>
      </c>
      <c r="B1293" s="8" t="s">
        <v>6326</v>
      </c>
      <c r="C1293" s="8" t="s">
        <v>610</v>
      </c>
      <c r="D1293" s="8">
        <v>4069</v>
      </c>
      <c r="E1293" s="8" t="s">
        <v>5052</v>
      </c>
      <c r="F1293" s="8">
        <v>504</v>
      </c>
      <c r="G1293" s="8">
        <v>3</v>
      </c>
      <c r="H1293" s="8">
        <v>1</v>
      </c>
      <c r="I1293" s="8">
        <v>1</v>
      </c>
    </row>
    <row r="1294" spans="1:9">
      <c r="A1294" s="8" t="s">
        <v>5006</v>
      </c>
      <c r="B1294" s="8" t="s">
        <v>6327</v>
      </c>
      <c r="C1294" s="8" t="s">
        <v>610</v>
      </c>
      <c r="D1294" s="8">
        <v>4069</v>
      </c>
      <c r="E1294" s="8" t="s">
        <v>5052</v>
      </c>
      <c r="F1294" s="8">
        <v>581</v>
      </c>
      <c r="G1294" s="8">
        <v>6</v>
      </c>
      <c r="H1294" s="8">
        <v>1</v>
      </c>
      <c r="I1294" s="8">
        <v>2</v>
      </c>
    </row>
    <row r="1295" spans="1:9">
      <c r="A1295" s="8" t="s">
        <v>5006</v>
      </c>
      <c r="B1295" s="8" t="s">
        <v>6328</v>
      </c>
      <c r="C1295" s="8" t="s">
        <v>610</v>
      </c>
      <c r="D1295" s="8">
        <v>4069</v>
      </c>
      <c r="E1295" s="8" t="s">
        <v>5052</v>
      </c>
      <c r="F1295" s="8">
        <v>376</v>
      </c>
      <c r="G1295" s="8">
        <v>3</v>
      </c>
      <c r="H1295" s="8">
        <v>2</v>
      </c>
      <c r="I1295" s="8">
        <v>2</v>
      </c>
    </row>
    <row r="1296" spans="1:9">
      <c r="A1296" s="8" t="s">
        <v>5001</v>
      </c>
      <c r="B1296" s="8" t="s">
        <v>6329</v>
      </c>
      <c r="C1296" s="8" t="s">
        <v>611</v>
      </c>
      <c r="D1296" s="8">
        <v>4055</v>
      </c>
      <c r="E1296" s="8" t="s">
        <v>5052</v>
      </c>
      <c r="F1296" s="8">
        <v>509</v>
      </c>
      <c r="G1296" s="8">
        <v>4</v>
      </c>
      <c r="H1296" s="8">
        <v>2</v>
      </c>
      <c r="I1296" s="8">
        <v>0</v>
      </c>
    </row>
    <row r="1297" spans="1:9">
      <c r="A1297" s="8" t="s">
        <v>5001</v>
      </c>
      <c r="B1297" s="8" t="s">
        <v>6330</v>
      </c>
      <c r="C1297" s="8" t="s">
        <v>611</v>
      </c>
      <c r="D1297" s="8">
        <v>4055</v>
      </c>
      <c r="E1297" s="8" t="s">
        <v>5052</v>
      </c>
      <c r="F1297" s="8">
        <v>661</v>
      </c>
      <c r="G1297" s="8">
        <v>4</v>
      </c>
      <c r="H1297" s="8">
        <v>2</v>
      </c>
      <c r="I1297" s="8">
        <v>0</v>
      </c>
    </row>
    <row r="1298" spans="1:9">
      <c r="A1298" s="8" t="s">
        <v>5001</v>
      </c>
      <c r="B1298" s="8" t="s">
        <v>6331</v>
      </c>
      <c r="C1298" s="8" t="s">
        <v>611</v>
      </c>
      <c r="D1298" s="8">
        <v>4055</v>
      </c>
      <c r="E1298" s="8" t="s">
        <v>5040</v>
      </c>
      <c r="F1298" s="8">
        <v>416</v>
      </c>
      <c r="G1298" s="8">
        <v>2</v>
      </c>
      <c r="H1298" s="8">
        <v>1</v>
      </c>
      <c r="I1298" s="8">
        <v>2</v>
      </c>
    </row>
    <row r="1299" spans="1:9">
      <c r="A1299" s="8" t="s">
        <v>5001</v>
      </c>
      <c r="B1299" s="8" t="s">
        <v>6332</v>
      </c>
      <c r="C1299" s="8" t="s">
        <v>611</v>
      </c>
      <c r="D1299" s="8">
        <v>4055</v>
      </c>
      <c r="E1299" s="8" t="s">
        <v>5052</v>
      </c>
      <c r="F1299" s="8">
        <v>565</v>
      </c>
      <c r="G1299" s="8">
        <v>4</v>
      </c>
      <c r="H1299" s="8">
        <v>1</v>
      </c>
      <c r="I1299" s="8">
        <v>0</v>
      </c>
    </row>
    <row r="1300" spans="1:9">
      <c r="A1300" s="8" t="s">
        <v>5001</v>
      </c>
      <c r="B1300" s="8" t="s">
        <v>6333</v>
      </c>
      <c r="C1300" s="8" t="s">
        <v>611</v>
      </c>
      <c r="D1300" s="8">
        <v>4055</v>
      </c>
      <c r="E1300" s="8" t="s">
        <v>5052</v>
      </c>
      <c r="F1300" s="8">
        <v>447</v>
      </c>
      <c r="G1300" s="8">
        <v>0</v>
      </c>
      <c r="H1300" s="8">
        <v>3</v>
      </c>
      <c r="I1300" s="8">
        <v>1</v>
      </c>
    </row>
    <row r="1301" spans="1:9">
      <c r="A1301" s="8" t="s">
        <v>5001</v>
      </c>
      <c r="B1301" s="8" t="s">
        <v>6334</v>
      </c>
      <c r="C1301" s="8" t="s">
        <v>611</v>
      </c>
      <c r="D1301" s="8">
        <v>4055</v>
      </c>
      <c r="E1301" s="8" t="s">
        <v>5052</v>
      </c>
      <c r="F1301" s="8">
        <v>609</v>
      </c>
      <c r="G1301" s="8">
        <v>4</v>
      </c>
      <c r="H1301" s="8">
        <v>2</v>
      </c>
      <c r="I1301" s="8">
        <v>1</v>
      </c>
    </row>
    <row r="1302" spans="1:9">
      <c r="A1302" s="8" t="s">
        <v>5001</v>
      </c>
      <c r="B1302" s="8" t="s">
        <v>6335</v>
      </c>
      <c r="C1302" s="8" t="s">
        <v>611</v>
      </c>
      <c r="D1302" s="8">
        <v>4055</v>
      </c>
      <c r="E1302" s="8" t="s">
        <v>5052</v>
      </c>
      <c r="F1302" s="8">
        <v>610</v>
      </c>
      <c r="G1302" s="8">
        <v>4</v>
      </c>
      <c r="H1302" s="8">
        <v>2</v>
      </c>
      <c r="I1302" s="8">
        <v>1</v>
      </c>
    </row>
    <row r="1303" spans="1:9">
      <c r="A1303" s="8" t="s">
        <v>5001</v>
      </c>
      <c r="B1303" s="8" t="s">
        <v>6336</v>
      </c>
      <c r="C1303" s="8" t="s">
        <v>611</v>
      </c>
      <c r="D1303" s="8">
        <v>4055</v>
      </c>
      <c r="E1303" s="8" t="s">
        <v>5052</v>
      </c>
      <c r="F1303" s="8">
        <v>674</v>
      </c>
      <c r="G1303" s="8">
        <v>4</v>
      </c>
      <c r="H1303" s="8">
        <v>1</v>
      </c>
      <c r="I1303" s="8">
        <v>2</v>
      </c>
    </row>
    <row r="1304" spans="1:9">
      <c r="A1304" s="8" t="s">
        <v>5006</v>
      </c>
      <c r="B1304" s="8" t="s">
        <v>6337</v>
      </c>
      <c r="C1304" s="8" t="s">
        <v>612</v>
      </c>
      <c r="D1304" s="8">
        <v>4074</v>
      </c>
      <c r="E1304" s="8" t="s">
        <v>5052</v>
      </c>
      <c r="F1304" s="8">
        <v>496</v>
      </c>
      <c r="G1304" s="8">
        <v>5</v>
      </c>
      <c r="H1304" s="8">
        <v>1</v>
      </c>
      <c r="I1304" s="8">
        <v>1</v>
      </c>
    </row>
    <row r="1305" spans="1:9">
      <c r="A1305" s="8" t="s">
        <v>5006</v>
      </c>
      <c r="B1305" s="8" t="s">
        <v>6338</v>
      </c>
      <c r="C1305" s="8" t="s">
        <v>612</v>
      </c>
      <c r="D1305" s="8">
        <v>4074</v>
      </c>
      <c r="E1305" s="8" t="s">
        <v>5052</v>
      </c>
      <c r="F1305" s="8">
        <v>473</v>
      </c>
      <c r="G1305" s="8">
        <v>4</v>
      </c>
      <c r="H1305" s="8">
        <v>2</v>
      </c>
      <c r="I1305" s="8">
        <v>1</v>
      </c>
    </row>
    <row r="1306" spans="1:9">
      <c r="A1306" s="8" t="s">
        <v>5006</v>
      </c>
      <c r="B1306" s="8" t="s">
        <v>6339</v>
      </c>
      <c r="C1306" s="8" t="s">
        <v>612</v>
      </c>
      <c r="D1306" s="8">
        <v>4074</v>
      </c>
      <c r="E1306" s="8" t="s">
        <v>5052</v>
      </c>
      <c r="F1306" s="8">
        <v>629</v>
      </c>
      <c r="G1306" s="8">
        <v>4</v>
      </c>
      <c r="H1306" s="8">
        <v>2</v>
      </c>
      <c r="I1306" s="8">
        <v>2</v>
      </c>
    </row>
    <row r="1307" spans="1:9">
      <c r="A1307" s="8" t="s">
        <v>5006</v>
      </c>
      <c r="B1307" s="8" t="s">
        <v>6340</v>
      </c>
      <c r="C1307" s="8" t="s">
        <v>612</v>
      </c>
      <c r="D1307" s="8">
        <v>4074</v>
      </c>
      <c r="E1307" s="8" t="s">
        <v>5052</v>
      </c>
      <c r="F1307" s="8">
        <v>646</v>
      </c>
      <c r="G1307" s="8">
        <v>5</v>
      </c>
      <c r="H1307" s="8">
        <v>1</v>
      </c>
      <c r="I1307" s="8">
        <v>1</v>
      </c>
    </row>
    <row r="1308" spans="1:9">
      <c r="A1308" s="8" t="s">
        <v>5006</v>
      </c>
      <c r="B1308" s="8" t="s">
        <v>6341</v>
      </c>
      <c r="C1308" s="8" t="s">
        <v>612</v>
      </c>
      <c r="D1308" s="8">
        <v>4074</v>
      </c>
      <c r="E1308" s="8" t="s">
        <v>5052</v>
      </c>
      <c r="F1308" s="8">
        <v>668</v>
      </c>
      <c r="G1308" s="8">
        <v>4</v>
      </c>
      <c r="H1308" s="8">
        <v>1</v>
      </c>
      <c r="I1308" s="8">
        <v>2</v>
      </c>
    </row>
    <row r="1309" spans="1:9">
      <c r="A1309" s="8" t="s">
        <v>5006</v>
      </c>
      <c r="B1309" s="8" t="s">
        <v>6342</v>
      </c>
      <c r="C1309" s="8" t="s">
        <v>612</v>
      </c>
      <c r="D1309" s="8">
        <v>4074</v>
      </c>
      <c r="E1309" s="8" t="s">
        <v>5052</v>
      </c>
      <c r="F1309" s="8">
        <v>469</v>
      </c>
      <c r="G1309" s="8">
        <v>3</v>
      </c>
      <c r="H1309" s="8">
        <v>1</v>
      </c>
      <c r="I1309" s="8">
        <v>2</v>
      </c>
    </row>
    <row r="1310" spans="1:9">
      <c r="A1310" s="8" t="s">
        <v>5006</v>
      </c>
      <c r="B1310" s="8" t="s">
        <v>6343</v>
      </c>
      <c r="C1310" s="8" t="s">
        <v>612</v>
      </c>
      <c r="D1310" s="8">
        <v>4074</v>
      </c>
      <c r="E1310" s="8" t="s">
        <v>5052</v>
      </c>
      <c r="F1310" s="8">
        <v>598</v>
      </c>
      <c r="G1310" s="8">
        <v>4</v>
      </c>
      <c r="H1310" s="8">
        <v>1</v>
      </c>
      <c r="I1310" s="8">
        <v>1</v>
      </c>
    </row>
    <row r="1311" spans="1:9">
      <c r="A1311" s="8" t="s">
        <v>5006</v>
      </c>
      <c r="B1311" s="8" t="s">
        <v>6344</v>
      </c>
      <c r="C1311" s="8" t="s">
        <v>612</v>
      </c>
      <c r="D1311" s="8">
        <v>4074</v>
      </c>
      <c r="E1311" s="8" t="s">
        <v>5052</v>
      </c>
      <c r="F1311" s="8">
        <v>809</v>
      </c>
      <c r="G1311" s="8">
        <v>5</v>
      </c>
      <c r="H1311" s="8">
        <v>1</v>
      </c>
      <c r="I1311" s="8">
        <v>1</v>
      </c>
    </row>
    <row r="1312" spans="1:9">
      <c r="A1312" s="11" t="s">
        <v>5000</v>
      </c>
      <c r="B1312" s="11" t="s">
        <v>7005</v>
      </c>
      <c r="C1312" s="11" t="s">
        <v>606</v>
      </c>
      <c r="D1312" s="11">
        <v>4067</v>
      </c>
      <c r="E1312" s="11" t="s">
        <v>5042</v>
      </c>
      <c r="F1312" s="11">
        <v>310</v>
      </c>
      <c r="G1312" s="11">
        <v>1</v>
      </c>
      <c r="H1312" s="11">
        <v>2</v>
      </c>
      <c r="I1312" s="11">
        <v>1</v>
      </c>
    </row>
    <row r="1313" spans="1:9">
      <c r="A1313" s="11" t="s">
        <v>5000</v>
      </c>
      <c r="B1313" s="11" t="s">
        <v>7006</v>
      </c>
      <c r="C1313" s="11" t="s">
        <v>606</v>
      </c>
      <c r="D1313" s="11">
        <v>4067</v>
      </c>
      <c r="E1313" s="11" t="s">
        <v>5040</v>
      </c>
      <c r="F1313" s="11">
        <v>440</v>
      </c>
      <c r="G1313" s="11">
        <v>2</v>
      </c>
      <c r="H1313" s="11">
        <v>1</v>
      </c>
      <c r="I1313" s="11">
        <v>0</v>
      </c>
    </row>
    <row r="1314" spans="1:9">
      <c r="A1314" s="11" t="s">
        <v>5000</v>
      </c>
      <c r="B1314" s="11" t="s">
        <v>7007</v>
      </c>
      <c r="C1314" s="11" t="s">
        <v>606</v>
      </c>
      <c r="D1314" s="11">
        <v>4067</v>
      </c>
      <c r="E1314" s="11" t="s">
        <v>5049</v>
      </c>
      <c r="F1314" s="11">
        <v>525</v>
      </c>
      <c r="G1314" s="11">
        <v>1</v>
      </c>
      <c r="H1314" s="11">
        <v>1</v>
      </c>
      <c r="I1314" s="11">
        <v>1</v>
      </c>
    </row>
    <row r="1315" spans="1:9">
      <c r="A1315" s="11" t="s">
        <v>5000</v>
      </c>
      <c r="B1315" s="11" t="s">
        <v>7008</v>
      </c>
      <c r="C1315" s="11" t="s">
        <v>606</v>
      </c>
      <c r="D1315" s="11">
        <v>4067</v>
      </c>
      <c r="E1315" s="11" t="s">
        <v>5042</v>
      </c>
      <c r="F1315" s="11">
        <v>280</v>
      </c>
      <c r="G1315" s="11">
        <v>0</v>
      </c>
      <c r="H1315" s="11">
        <v>2</v>
      </c>
      <c r="I1315" s="11">
        <v>0</v>
      </c>
    </row>
    <row r="1316" spans="1:9">
      <c r="A1316" s="11" t="s">
        <v>5000</v>
      </c>
      <c r="B1316" s="11" t="s">
        <v>7009</v>
      </c>
      <c r="C1316" s="11" t="s">
        <v>606</v>
      </c>
      <c r="D1316" s="11">
        <v>4067</v>
      </c>
      <c r="E1316" s="11" t="s">
        <v>5052</v>
      </c>
      <c r="F1316" s="11">
        <v>260</v>
      </c>
      <c r="G1316" s="11">
        <v>3</v>
      </c>
      <c r="H1316" s="11">
        <v>2</v>
      </c>
      <c r="I1316" s="11">
        <v>2</v>
      </c>
    </row>
    <row r="1317" spans="1:9">
      <c r="A1317" s="11" t="s">
        <v>5000</v>
      </c>
      <c r="B1317" s="11" t="s">
        <v>7010</v>
      </c>
      <c r="C1317" s="11" t="s">
        <v>606</v>
      </c>
      <c r="D1317" s="11">
        <v>4067</v>
      </c>
      <c r="E1317" s="11" t="s">
        <v>5042</v>
      </c>
      <c r="F1317" s="11">
        <v>350</v>
      </c>
      <c r="G1317" s="11">
        <v>2</v>
      </c>
      <c r="H1317" s="11">
        <v>1</v>
      </c>
      <c r="I1317" s="11">
        <v>1</v>
      </c>
    </row>
    <row r="1318" spans="1:9">
      <c r="A1318" s="11" t="s">
        <v>5000</v>
      </c>
      <c r="B1318" s="11" t="s">
        <v>7011</v>
      </c>
      <c r="C1318" s="11" t="s">
        <v>606</v>
      </c>
      <c r="D1318" s="11">
        <v>4067</v>
      </c>
      <c r="E1318" s="11" t="s">
        <v>5040</v>
      </c>
      <c r="F1318" s="11">
        <v>470</v>
      </c>
      <c r="G1318" s="11">
        <v>2</v>
      </c>
      <c r="H1318" s="11">
        <v>2</v>
      </c>
      <c r="I1318" s="11">
        <v>1</v>
      </c>
    </row>
    <row r="1319" spans="1:9">
      <c r="A1319" s="8"/>
      <c r="B1319" s="8"/>
      <c r="C1319" s="8"/>
      <c r="D1319" s="8"/>
      <c r="E1319" s="8"/>
      <c r="F1319" s="8"/>
      <c r="G1319" s="8"/>
      <c r="H1319" s="8"/>
      <c r="I1319" s="8"/>
    </row>
  </sheetData>
  <mergeCells count="1">
    <mergeCell ref="A1:I1"/>
  </mergeCells>
  <phoneticPr fontId="11" type="noConversion"/>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65448-AEA4-4186-B419-1D2124DFCA52}">
  <dimension ref="A1:C237"/>
  <sheetViews>
    <sheetView zoomScale="89" workbookViewId="0">
      <selection activeCell="H6" sqref="H6"/>
    </sheetView>
  </sheetViews>
  <sheetFormatPr defaultColWidth="9" defaultRowHeight="15"/>
  <cols>
    <col min="1" max="1" width="32.59765625" style="4" bestFit="1" customWidth="1"/>
    <col min="2" max="2" width="10.19921875" style="4" bestFit="1" customWidth="1"/>
    <col min="3" max="3" width="18" style="4" bestFit="1" customWidth="1"/>
    <col min="4" max="16384" width="9" style="4"/>
  </cols>
  <sheetData>
    <row r="1" spans="1:3">
      <c r="A1" s="10" t="s">
        <v>6349</v>
      </c>
      <c r="B1" s="6" t="s">
        <v>889</v>
      </c>
      <c r="C1" s="4" t="s">
        <v>651</v>
      </c>
    </row>
    <row r="2" spans="1:3">
      <c r="A2" s="10" t="s">
        <v>6347</v>
      </c>
      <c r="B2" s="4">
        <v>303031061</v>
      </c>
      <c r="C2" s="4">
        <v>425</v>
      </c>
    </row>
    <row r="3" spans="1:3">
      <c r="A3" s="10" t="s">
        <v>6348</v>
      </c>
      <c r="B3" s="4">
        <v>303041071</v>
      </c>
      <c r="C3" s="4">
        <v>425</v>
      </c>
    </row>
    <row r="4" spans="1:3">
      <c r="A4" s="4" t="s">
        <v>654</v>
      </c>
      <c r="B4" s="4">
        <v>303051072</v>
      </c>
      <c r="C4" s="4">
        <v>390</v>
      </c>
    </row>
    <row r="5" spans="1:3">
      <c r="A5" s="4" t="s">
        <v>655</v>
      </c>
      <c r="B5" s="4">
        <v>302041046</v>
      </c>
      <c r="C5" s="4">
        <v>340</v>
      </c>
    </row>
    <row r="6" spans="1:3">
      <c r="A6" s="4" t="s">
        <v>656</v>
      </c>
      <c r="B6" s="4">
        <v>313011362</v>
      </c>
      <c r="C6" s="4">
        <v>330</v>
      </c>
    </row>
    <row r="7" spans="1:3">
      <c r="A7" s="4" t="s">
        <v>657</v>
      </c>
      <c r="B7" s="4">
        <v>313011363</v>
      </c>
      <c r="C7" s="4">
        <v>300</v>
      </c>
    </row>
    <row r="8" spans="1:3">
      <c r="A8" s="4" t="s">
        <v>658</v>
      </c>
      <c r="B8" s="4">
        <v>301011001</v>
      </c>
      <c r="C8" s="4">
        <v>375</v>
      </c>
    </row>
    <row r="9" spans="1:3">
      <c r="A9" s="4" t="s">
        <v>659</v>
      </c>
      <c r="B9" s="4">
        <v>301011002</v>
      </c>
      <c r="C9" s="4">
        <v>430</v>
      </c>
    </row>
    <row r="10" spans="1:3">
      <c r="A10" s="4" t="s">
        <v>660</v>
      </c>
      <c r="B10" s="4">
        <v>302011026</v>
      </c>
      <c r="C10" s="4">
        <v>400</v>
      </c>
    </row>
    <row r="11" spans="1:3">
      <c r="A11" s="4" t="s">
        <v>661</v>
      </c>
      <c r="B11" s="4">
        <v>301011003</v>
      </c>
      <c r="C11" s="4">
        <v>400</v>
      </c>
    </row>
    <row r="12" spans="1:3">
      <c r="A12" s="4" t="s">
        <v>662</v>
      </c>
      <c r="B12" s="4">
        <v>301011004</v>
      </c>
      <c r="C12" s="4">
        <v>350</v>
      </c>
    </row>
    <row r="13" spans="1:3">
      <c r="A13" s="4" t="s">
        <v>663</v>
      </c>
      <c r="B13" s="4">
        <v>302021029</v>
      </c>
      <c r="C13" s="4">
        <v>415</v>
      </c>
    </row>
    <row r="14" spans="1:3">
      <c r="A14" s="4" t="s">
        <v>664</v>
      </c>
      <c r="B14" s="4">
        <v>301011005</v>
      </c>
      <c r="C14" s="4">
        <v>355</v>
      </c>
    </row>
    <row r="15" spans="1:3">
      <c r="A15" s="4" t="s">
        <v>665</v>
      </c>
      <c r="B15" s="4">
        <v>301011006</v>
      </c>
      <c r="C15" s="4">
        <v>420</v>
      </c>
    </row>
    <row r="16" spans="1:3">
      <c r="A16" s="4" t="s">
        <v>666</v>
      </c>
      <c r="B16" s="4">
        <v>301021007</v>
      </c>
      <c r="C16" s="4">
        <v>379</v>
      </c>
    </row>
    <row r="17" spans="1:3">
      <c r="A17" s="4" t="s">
        <v>667</v>
      </c>
      <c r="B17" s="4">
        <v>301021008</v>
      </c>
      <c r="C17" s="4">
        <v>420</v>
      </c>
    </row>
    <row r="18" spans="1:3">
      <c r="A18" s="4" t="s">
        <v>668</v>
      </c>
      <c r="B18" s="4">
        <v>301021009</v>
      </c>
      <c r="C18" s="4">
        <v>450</v>
      </c>
    </row>
    <row r="19" spans="1:3">
      <c r="A19" s="4" t="s">
        <v>669</v>
      </c>
      <c r="B19" s="4">
        <v>301021011</v>
      </c>
      <c r="C19" s="4">
        <v>460</v>
      </c>
    </row>
    <row r="20" spans="1:3">
      <c r="A20" s="4" t="s">
        <v>670</v>
      </c>
      <c r="B20" s="4">
        <v>301021012</v>
      </c>
      <c r="C20" s="4">
        <v>450</v>
      </c>
    </row>
    <row r="21" spans="1:3">
      <c r="A21" s="4" t="s">
        <v>671</v>
      </c>
      <c r="B21" s="4">
        <v>301021013</v>
      </c>
      <c r="C21" s="4">
        <v>420</v>
      </c>
    </row>
    <row r="22" spans="1:3">
      <c r="A22" s="4" t="s">
        <v>672</v>
      </c>
      <c r="B22" s="4">
        <v>301021527</v>
      </c>
      <c r="C22" s="4">
        <v>240</v>
      </c>
    </row>
    <row r="23" spans="1:3">
      <c r="A23" s="4" t="s">
        <v>673</v>
      </c>
      <c r="B23" s="4">
        <v>301031014</v>
      </c>
      <c r="C23" s="4">
        <v>0</v>
      </c>
    </row>
    <row r="24" spans="1:3">
      <c r="A24" s="4" t="s">
        <v>674</v>
      </c>
      <c r="B24" s="4">
        <v>302021034</v>
      </c>
      <c r="C24" s="4">
        <v>400</v>
      </c>
    </row>
    <row r="25" spans="1:3">
      <c r="A25" s="4" t="s">
        <v>675</v>
      </c>
      <c r="B25" s="4">
        <v>302031035</v>
      </c>
      <c r="C25" s="4">
        <v>395</v>
      </c>
    </row>
    <row r="26" spans="1:3">
      <c r="A26" s="4" t="s">
        <v>676</v>
      </c>
      <c r="B26" s="4">
        <v>302031036</v>
      </c>
      <c r="C26" s="4">
        <v>300</v>
      </c>
    </row>
    <row r="27" spans="1:3">
      <c r="A27" s="4" t="s">
        <v>677</v>
      </c>
      <c r="B27" s="4">
        <v>301031015</v>
      </c>
      <c r="C27" s="4">
        <v>390</v>
      </c>
    </row>
    <row r="28" spans="1:3">
      <c r="A28" s="4" t="s">
        <v>678</v>
      </c>
      <c r="B28" s="4">
        <v>301031016</v>
      </c>
      <c r="C28" s="4">
        <v>400</v>
      </c>
    </row>
    <row r="29" spans="1:3">
      <c r="A29" s="4" t="s">
        <v>679</v>
      </c>
      <c r="B29" s="4">
        <v>311061329</v>
      </c>
      <c r="C29" s="4">
        <v>365</v>
      </c>
    </row>
    <row r="30" spans="1:3">
      <c r="A30" s="4" t="s">
        <v>680</v>
      </c>
      <c r="B30" s="4">
        <v>301031017</v>
      </c>
      <c r="C30" s="4">
        <v>420</v>
      </c>
    </row>
    <row r="31" spans="1:3">
      <c r="A31" s="4" t="s">
        <v>681</v>
      </c>
      <c r="B31" s="4">
        <v>303011047</v>
      </c>
      <c r="C31" s="4">
        <v>410</v>
      </c>
    </row>
    <row r="32" spans="1:3">
      <c r="A32" s="4" t="s">
        <v>682</v>
      </c>
      <c r="B32" s="4">
        <v>301031018</v>
      </c>
      <c r="C32" s="4">
        <v>400</v>
      </c>
    </row>
    <row r="33" spans="1:3">
      <c r="A33" s="4" t="s">
        <v>683</v>
      </c>
      <c r="B33" s="4">
        <v>301031019</v>
      </c>
      <c r="C33" s="4">
        <v>480</v>
      </c>
    </row>
    <row r="34" spans="1:3">
      <c r="A34" s="4" t="s">
        <v>684</v>
      </c>
      <c r="B34" s="4">
        <v>301031020</v>
      </c>
      <c r="C34" s="4">
        <v>360</v>
      </c>
    </row>
    <row r="35" spans="1:3">
      <c r="A35" s="4" t="s">
        <v>685</v>
      </c>
      <c r="B35" s="4">
        <v>302031037</v>
      </c>
      <c r="C35" s="4">
        <v>430</v>
      </c>
    </row>
    <row r="36" spans="1:3">
      <c r="A36" s="4" t="s">
        <v>686</v>
      </c>
      <c r="B36" s="4">
        <v>301031021</v>
      </c>
      <c r="C36" s="4">
        <v>400</v>
      </c>
    </row>
    <row r="37" spans="1:3">
      <c r="A37" s="4" t="s">
        <v>687</v>
      </c>
      <c r="B37" s="4">
        <v>302011022</v>
      </c>
      <c r="C37" s="4">
        <v>375</v>
      </c>
    </row>
    <row r="38" spans="1:3">
      <c r="A38" s="4" t="s">
        <v>688</v>
      </c>
      <c r="B38" s="4">
        <v>302031040</v>
      </c>
      <c r="C38" s="4">
        <v>360</v>
      </c>
    </row>
    <row r="39" spans="1:3">
      <c r="A39" s="4" t="s">
        <v>689</v>
      </c>
      <c r="B39" s="4">
        <v>302011023</v>
      </c>
      <c r="C39" s="4">
        <v>410</v>
      </c>
    </row>
    <row r="40" spans="1:3">
      <c r="A40" s="4" t="s">
        <v>690</v>
      </c>
      <c r="B40" s="4">
        <v>302011024</v>
      </c>
      <c r="C40" s="4">
        <v>400</v>
      </c>
    </row>
    <row r="41" spans="1:3">
      <c r="A41" s="4" t="s">
        <v>691</v>
      </c>
      <c r="B41" s="4">
        <v>303011050</v>
      </c>
      <c r="C41" s="4">
        <v>390</v>
      </c>
    </row>
    <row r="42" spans="1:3">
      <c r="A42" s="4" t="s">
        <v>692</v>
      </c>
      <c r="B42" s="4">
        <v>302011025</v>
      </c>
      <c r="C42" s="4">
        <v>375</v>
      </c>
    </row>
    <row r="43" spans="1:3">
      <c r="A43" s="4" t="s">
        <v>693</v>
      </c>
      <c r="B43" s="4">
        <v>302021027</v>
      </c>
      <c r="C43" s="4">
        <v>386</v>
      </c>
    </row>
    <row r="44" spans="1:3">
      <c r="A44" s="4" t="s">
        <v>694</v>
      </c>
      <c r="B44" s="4">
        <v>302021028</v>
      </c>
      <c r="C44" s="4">
        <v>350</v>
      </c>
    </row>
    <row r="45" spans="1:3">
      <c r="A45" s="4" t="s">
        <v>695</v>
      </c>
      <c r="B45" s="4">
        <v>302021030</v>
      </c>
      <c r="C45" s="4">
        <v>385</v>
      </c>
    </row>
    <row r="46" spans="1:3">
      <c r="A46" s="4" t="s">
        <v>696</v>
      </c>
      <c r="B46" s="4">
        <v>302021031</v>
      </c>
      <c r="C46" s="4">
        <v>350</v>
      </c>
    </row>
    <row r="47" spans="1:3">
      <c r="A47" s="4" t="s">
        <v>697</v>
      </c>
      <c r="B47" s="4">
        <v>302021032</v>
      </c>
      <c r="C47" s="4">
        <v>350</v>
      </c>
    </row>
    <row r="48" spans="1:3">
      <c r="A48" s="4" t="s">
        <v>698</v>
      </c>
      <c r="B48" s="4">
        <v>302021033</v>
      </c>
      <c r="C48" s="4">
        <v>355</v>
      </c>
    </row>
    <row r="49" spans="1:3">
      <c r="A49" s="4" t="s">
        <v>699</v>
      </c>
      <c r="B49" s="4">
        <v>302031038</v>
      </c>
      <c r="C49" s="4">
        <v>355</v>
      </c>
    </row>
    <row r="50" spans="1:3">
      <c r="A50" s="4" t="s">
        <v>700</v>
      </c>
      <c r="B50" s="4">
        <v>302031039</v>
      </c>
      <c r="C50" s="4">
        <v>390</v>
      </c>
    </row>
    <row r="51" spans="1:3">
      <c r="A51" s="4" t="s">
        <v>701</v>
      </c>
      <c r="B51" s="4">
        <v>302041041</v>
      </c>
      <c r="C51" s="4">
        <v>380</v>
      </c>
    </row>
    <row r="52" spans="1:3">
      <c r="A52" s="4" t="s">
        <v>702</v>
      </c>
      <c r="B52" s="4">
        <v>302041042</v>
      </c>
      <c r="C52" s="4">
        <v>360</v>
      </c>
    </row>
    <row r="53" spans="1:3">
      <c r="A53" s="4" t="s">
        <v>703</v>
      </c>
      <c r="B53" s="4">
        <v>302041043</v>
      </c>
      <c r="C53" s="4">
        <v>325</v>
      </c>
    </row>
    <row r="54" spans="1:3">
      <c r="A54" s="4" t="s">
        <v>704</v>
      </c>
      <c r="B54" s="4">
        <v>302041045</v>
      </c>
      <c r="C54" s="4">
        <v>370</v>
      </c>
    </row>
    <row r="55" spans="1:3">
      <c r="A55" s="4" t="s">
        <v>705</v>
      </c>
      <c r="B55" s="4">
        <v>302041044</v>
      </c>
      <c r="C55" s="4">
        <v>275</v>
      </c>
    </row>
    <row r="56" spans="1:3">
      <c r="A56" s="4" t="s">
        <v>706</v>
      </c>
      <c r="B56" s="4">
        <v>303011048</v>
      </c>
      <c r="C56" s="4">
        <v>430</v>
      </c>
    </row>
    <row r="57" spans="1:3">
      <c r="A57" s="4" t="s">
        <v>707</v>
      </c>
      <c r="B57" s="4">
        <v>303011049</v>
      </c>
      <c r="C57" s="4">
        <v>420</v>
      </c>
    </row>
    <row r="58" spans="1:3">
      <c r="A58" s="4" t="s">
        <v>708</v>
      </c>
      <c r="B58" s="4">
        <v>303011051</v>
      </c>
      <c r="C58" s="4">
        <v>490</v>
      </c>
    </row>
    <row r="59" spans="1:3">
      <c r="A59" s="4" t="s">
        <v>709</v>
      </c>
      <c r="B59" s="4">
        <v>303021052</v>
      </c>
      <c r="C59" s="4">
        <v>345</v>
      </c>
    </row>
    <row r="60" spans="1:3">
      <c r="A60" s="4" t="s">
        <v>710</v>
      </c>
      <c r="B60" s="4">
        <v>303021053</v>
      </c>
      <c r="C60" s="4">
        <v>360</v>
      </c>
    </row>
    <row r="61" spans="1:3">
      <c r="A61" s="4" t="s">
        <v>711</v>
      </c>
      <c r="B61" s="4">
        <v>303021054</v>
      </c>
      <c r="C61" s="4">
        <v>380</v>
      </c>
    </row>
    <row r="62" spans="1:3">
      <c r="A62" s="4" t="s">
        <v>712</v>
      </c>
      <c r="B62" s="4">
        <v>303021055</v>
      </c>
      <c r="C62" s="4">
        <v>360</v>
      </c>
    </row>
    <row r="63" spans="1:3">
      <c r="A63" s="4" t="s">
        <v>713</v>
      </c>
      <c r="B63" s="4">
        <v>303021056</v>
      </c>
      <c r="C63" s="4">
        <v>360</v>
      </c>
    </row>
    <row r="64" spans="1:3">
      <c r="A64" s="4" t="s">
        <v>714</v>
      </c>
      <c r="B64" s="4">
        <v>303021057</v>
      </c>
      <c r="C64" s="4">
        <v>375</v>
      </c>
    </row>
    <row r="65" spans="1:3">
      <c r="A65" s="4" t="s">
        <v>715</v>
      </c>
      <c r="B65" s="4">
        <v>303021058</v>
      </c>
      <c r="C65" s="4">
        <v>400</v>
      </c>
    </row>
    <row r="66" spans="1:3">
      <c r="A66" s="4" t="s">
        <v>716</v>
      </c>
      <c r="B66" s="4">
        <v>303021059</v>
      </c>
      <c r="C66" s="4">
        <v>370</v>
      </c>
    </row>
    <row r="67" spans="1:3">
      <c r="A67" s="4" t="s">
        <v>717</v>
      </c>
      <c r="B67" s="4">
        <v>303031060</v>
      </c>
      <c r="C67" s="4">
        <v>415</v>
      </c>
    </row>
    <row r="68" spans="1:3">
      <c r="A68" s="4" t="s">
        <v>718</v>
      </c>
      <c r="B68" s="4">
        <v>303031062</v>
      </c>
      <c r="C68" s="4">
        <v>395</v>
      </c>
    </row>
    <row r="69" spans="1:3">
      <c r="A69" s="4" t="s">
        <v>719</v>
      </c>
      <c r="B69" s="4">
        <v>303031063</v>
      </c>
      <c r="C69" s="4">
        <v>370</v>
      </c>
    </row>
    <row r="70" spans="1:3">
      <c r="A70" s="4" t="s">
        <v>720</v>
      </c>
      <c r="B70" s="4">
        <v>303031064</v>
      </c>
      <c r="C70" s="4">
        <v>470</v>
      </c>
    </row>
    <row r="71" spans="1:3">
      <c r="A71" s="4" t="s">
        <v>721</v>
      </c>
      <c r="B71" s="4">
        <v>303031065</v>
      </c>
      <c r="C71" s="4">
        <v>400</v>
      </c>
    </row>
    <row r="72" spans="1:3">
      <c r="A72" s="4" t="s">
        <v>722</v>
      </c>
      <c r="B72" s="4">
        <v>303031066</v>
      </c>
      <c r="C72" s="4">
        <v>420</v>
      </c>
    </row>
    <row r="73" spans="1:3">
      <c r="A73" s="4" t="s">
        <v>723</v>
      </c>
      <c r="B73" s="4">
        <v>303041067</v>
      </c>
      <c r="C73" s="4">
        <v>350</v>
      </c>
    </row>
    <row r="74" spans="1:3">
      <c r="A74" s="4" t="s">
        <v>724</v>
      </c>
      <c r="B74" s="4">
        <v>303041070</v>
      </c>
      <c r="C74" s="4">
        <v>360</v>
      </c>
    </row>
    <row r="75" spans="1:3">
      <c r="A75" s="4" t="s">
        <v>725</v>
      </c>
      <c r="B75" s="4">
        <v>303041068</v>
      </c>
      <c r="C75" s="4">
        <v>350</v>
      </c>
    </row>
    <row r="76" spans="1:3">
      <c r="A76" s="4" t="s">
        <v>726</v>
      </c>
      <c r="B76" s="4">
        <v>303041069</v>
      </c>
      <c r="C76" s="4">
        <v>413</v>
      </c>
    </row>
    <row r="77" spans="1:3">
      <c r="A77" s="4" t="s">
        <v>727</v>
      </c>
      <c r="B77" s="4">
        <v>303051073</v>
      </c>
      <c r="C77" s="4">
        <v>400</v>
      </c>
    </row>
    <row r="78" spans="1:3">
      <c r="A78" s="4" t="s">
        <v>728</v>
      </c>
      <c r="B78" s="4">
        <v>303051074</v>
      </c>
      <c r="C78" s="4">
        <v>425</v>
      </c>
    </row>
    <row r="79" spans="1:3">
      <c r="A79" s="4" t="s">
        <v>729</v>
      </c>
      <c r="B79" s="4">
        <v>303051075</v>
      </c>
      <c r="C79" s="4">
        <v>430</v>
      </c>
    </row>
    <row r="80" spans="1:3">
      <c r="A80" s="4" t="s">
        <v>730</v>
      </c>
      <c r="B80" s="4">
        <v>303051076</v>
      </c>
      <c r="C80" s="4">
        <v>325</v>
      </c>
    </row>
    <row r="81" spans="1:3">
      <c r="A81" s="4" t="s">
        <v>731</v>
      </c>
      <c r="B81" s="4">
        <v>311061335</v>
      </c>
      <c r="C81" s="4">
        <v>380</v>
      </c>
    </row>
    <row r="82" spans="1:3">
      <c r="A82" s="4" t="s">
        <v>732</v>
      </c>
      <c r="B82" s="4">
        <v>303061077</v>
      </c>
      <c r="C82" s="4">
        <v>390</v>
      </c>
    </row>
    <row r="83" spans="1:3">
      <c r="A83" s="4" t="s">
        <v>733</v>
      </c>
      <c r="B83" s="4">
        <v>303061078</v>
      </c>
      <c r="C83" s="4">
        <v>390</v>
      </c>
    </row>
    <row r="84" spans="1:3">
      <c r="A84" s="4" t="s">
        <v>734</v>
      </c>
      <c r="B84" s="4">
        <v>303061079</v>
      </c>
      <c r="C84" s="4">
        <v>400</v>
      </c>
    </row>
    <row r="85" spans="1:3">
      <c r="A85" s="4" t="s">
        <v>735</v>
      </c>
      <c r="B85" s="4">
        <v>303061080</v>
      </c>
      <c r="C85" s="4">
        <v>400</v>
      </c>
    </row>
    <row r="86" spans="1:3">
      <c r="A86" s="4" t="s">
        <v>736</v>
      </c>
      <c r="B86" s="4">
        <v>311061336</v>
      </c>
      <c r="C86" s="4">
        <v>275</v>
      </c>
    </row>
    <row r="87" spans="1:3">
      <c r="A87" s="4" t="s">
        <v>737</v>
      </c>
      <c r="B87" s="4">
        <v>304011081</v>
      </c>
      <c r="C87" s="4">
        <v>420</v>
      </c>
    </row>
    <row r="88" spans="1:3">
      <c r="A88" s="4" t="s">
        <v>738</v>
      </c>
      <c r="B88" s="4">
        <v>304011082</v>
      </c>
      <c r="C88" s="4">
        <v>400</v>
      </c>
    </row>
    <row r="89" spans="1:3">
      <c r="A89" s="4" t="s">
        <v>603</v>
      </c>
      <c r="B89" s="4">
        <v>304011083</v>
      </c>
      <c r="C89" s="4">
        <v>395</v>
      </c>
    </row>
    <row r="90" spans="1:3">
      <c r="A90" s="4" t="s">
        <v>739</v>
      </c>
      <c r="B90" s="4">
        <v>304011084</v>
      </c>
      <c r="C90" s="4">
        <v>435</v>
      </c>
    </row>
    <row r="91" spans="1:3">
      <c r="A91" s="4" t="s">
        <v>612</v>
      </c>
      <c r="B91" s="4">
        <v>304011085</v>
      </c>
      <c r="C91" s="4">
        <v>500</v>
      </c>
    </row>
    <row r="92" spans="1:3">
      <c r="A92" s="4" t="s">
        <v>604</v>
      </c>
      <c r="B92" s="4">
        <v>304031095</v>
      </c>
      <c r="C92" s="4">
        <v>385</v>
      </c>
    </row>
    <row r="93" spans="1:3">
      <c r="A93" s="4" t="s">
        <v>606</v>
      </c>
      <c r="B93" s="4">
        <v>304031096</v>
      </c>
      <c r="C93" s="4">
        <v>430</v>
      </c>
    </row>
    <row r="94" spans="1:3">
      <c r="A94" s="4" t="s">
        <v>740</v>
      </c>
      <c r="B94" s="4">
        <v>304021086</v>
      </c>
      <c r="C94" s="4">
        <v>410</v>
      </c>
    </row>
    <row r="95" spans="1:3">
      <c r="A95" s="4" t="s">
        <v>741</v>
      </c>
      <c r="B95" s="4">
        <v>304021087</v>
      </c>
      <c r="C95" s="4">
        <v>460</v>
      </c>
    </row>
    <row r="96" spans="1:3">
      <c r="A96" s="4" t="s">
        <v>579</v>
      </c>
      <c r="B96" s="4">
        <v>304021088</v>
      </c>
      <c r="C96" s="4">
        <v>495</v>
      </c>
    </row>
    <row r="97" spans="1:3">
      <c r="A97" s="4" t="s">
        <v>585</v>
      </c>
      <c r="B97" s="4">
        <v>304021089</v>
      </c>
      <c r="C97" s="4">
        <v>540</v>
      </c>
    </row>
    <row r="98" spans="1:3">
      <c r="A98" s="4" t="s">
        <v>591</v>
      </c>
      <c r="B98" s="4">
        <v>304021090</v>
      </c>
      <c r="C98" s="4">
        <v>460</v>
      </c>
    </row>
    <row r="99" spans="1:3">
      <c r="A99" s="4" t="s">
        <v>742</v>
      </c>
      <c r="B99" s="4">
        <v>304021091</v>
      </c>
      <c r="C99" s="4">
        <v>520</v>
      </c>
    </row>
    <row r="100" spans="1:3">
      <c r="A100" s="4" t="s">
        <v>743</v>
      </c>
      <c r="B100" s="4">
        <v>304031092</v>
      </c>
      <c r="C100" s="4">
        <v>460</v>
      </c>
    </row>
    <row r="101" spans="1:3">
      <c r="A101" s="4" t="s">
        <v>582</v>
      </c>
      <c r="B101" s="4">
        <v>304031093</v>
      </c>
      <c r="C101" s="4">
        <v>360</v>
      </c>
    </row>
    <row r="102" spans="1:3">
      <c r="A102" s="4" t="s">
        <v>587</v>
      </c>
      <c r="B102" s="4">
        <v>304031094</v>
      </c>
      <c r="C102" s="4">
        <v>425</v>
      </c>
    </row>
    <row r="103" spans="1:3">
      <c r="A103" s="4" t="s">
        <v>607</v>
      </c>
      <c r="B103" s="4">
        <v>304031097</v>
      </c>
      <c r="C103" s="4">
        <v>390</v>
      </c>
    </row>
    <row r="104" spans="1:3">
      <c r="A104" s="4" t="s">
        <v>744</v>
      </c>
      <c r="B104" s="4">
        <v>304041102</v>
      </c>
      <c r="C104" s="4">
        <v>0</v>
      </c>
    </row>
    <row r="105" spans="1:3">
      <c r="A105" s="4" t="s">
        <v>583</v>
      </c>
      <c r="B105" s="4">
        <v>304041098</v>
      </c>
      <c r="C105" s="4">
        <v>350</v>
      </c>
    </row>
    <row r="106" spans="1:3">
      <c r="A106" s="4" t="s">
        <v>745</v>
      </c>
      <c r="B106" s="4">
        <v>304041099</v>
      </c>
      <c r="C106" s="4">
        <v>330</v>
      </c>
    </row>
    <row r="107" spans="1:3">
      <c r="A107" s="4" t="s">
        <v>746</v>
      </c>
      <c r="B107" s="4">
        <v>304041100</v>
      </c>
      <c r="C107" s="4">
        <v>350</v>
      </c>
    </row>
    <row r="108" spans="1:3">
      <c r="A108" s="4" t="s">
        <v>747</v>
      </c>
      <c r="B108" s="4">
        <v>304041101</v>
      </c>
      <c r="C108" s="4">
        <v>360</v>
      </c>
    </row>
    <row r="109" spans="1:3">
      <c r="A109" s="4" t="s">
        <v>608</v>
      </c>
      <c r="B109" s="4">
        <v>304041103</v>
      </c>
      <c r="C109" s="4">
        <v>450</v>
      </c>
    </row>
    <row r="110" spans="1:3">
      <c r="A110" s="4" t="s">
        <v>748</v>
      </c>
      <c r="B110" s="4">
        <v>304041104</v>
      </c>
      <c r="C110" s="4">
        <v>355</v>
      </c>
    </row>
    <row r="111" spans="1:3">
      <c r="A111" s="4" t="s">
        <v>749</v>
      </c>
      <c r="B111" s="4">
        <v>305011105</v>
      </c>
      <c r="C111" s="4">
        <v>540</v>
      </c>
    </row>
    <row r="112" spans="1:3">
      <c r="A112" s="4" t="s">
        <v>750</v>
      </c>
      <c r="B112" s="4">
        <v>305011106</v>
      </c>
      <c r="C112" s="4">
        <v>400</v>
      </c>
    </row>
    <row r="113" spans="1:3">
      <c r="A113" s="4" t="s">
        <v>751</v>
      </c>
      <c r="B113" s="4">
        <v>305011107</v>
      </c>
      <c r="C113" s="4">
        <v>370</v>
      </c>
    </row>
    <row r="114" spans="1:3">
      <c r="A114" s="4" t="s">
        <v>752</v>
      </c>
      <c r="B114" s="4">
        <v>305011110</v>
      </c>
      <c r="C114" s="4">
        <v>490</v>
      </c>
    </row>
    <row r="115" spans="1:3">
      <c r="A115" s="4" t="s">
        <v>753</v>
      </c>
      <c r="B115" s="4">
        <v>305011108</v>
      </c>
      <c r="C115" s="4">
        <v>450</v>
      </c>
    </row>
    <row r="116" spans="1:3">
      <c r="A116" s="4" t="s">
        <v>754</v>
      </c>
      <c r="B116" s="4">
        <v>305011111</v>
      </c>
      <c r="C116" s="4">
        <v>440</v>
      </c>
    </row>
    <row r="117" spans="1:3">
      <c r="A117" s="4" t="s">
        <v>755</v>
      </c>
      <c r="B117" s="4">
        <v>305011109</v>
      </c>
      <c r="C117" s="4">
        <v>400</v>
      </c>
    </row>
    <row r="118" spans="1:3">
      <c r="A118" s="4" t="s">
        <v>756</v>
      </c>
      <c r="B118" s="4">
        <v>305031119</v>
      </c>
      <c r="C118" s="4">
        <v>390</v>
      </c>
    </row>
    <row r="119" spans="1:3">
      <c r="A119" s="4" t="s">
        <v>757</v>
      </c>
      <c r="B119" s="4">
        <v>305011112</v>
      </c>
      <c r="C119" s="4">
        <v>450</v>
      </c>
    </row>
    <row r="120" spans="1:3">
      <c r="A120" s="4" t="s">
        <v>758</v>
      </c>
      <c r="B120" s="4">
        <v>305021113</v>
      </c>
      <c r="C120" s="4">
        <v>420</v>
      </c>
    </row>
    <row r="121" spans="1:3">
      <c r="A121" s="4" t="s">
        <v>759</v>
      </c>
      <c r="B121" s="4">
        <v>305021114</v>
      </c>
      <c r="C121" s="4">
        <v>490</v>
      </c>
    </row>
    <row r="122" spans="1:3">
      <c r="A122" s="4" t="s">
        <v>760</v>
      </c>
      <c r="B122" s="4">
        <v>305021115</v>
      </c>
      <c r="C122" s="4">
        <v>380</v>
      </c>
    </row>
    <row r="123" spans="1:3">
      <c r="A123" s="4" t="s">
        <v>761</v>
      </c>
      <c r="B123" s="4">
        <v>305031121</v>
      </c>
      <c r="C123" s="4">
        <v>360</v>
      </c>
    </row>
    <row r="124" spans="1:3">
      <c r="A124" s="4" t="s">
        <v>762</v>
      </c>
      <c r="B124" s="4">
        <v>305021116</v>
      </c>
      <c r="C124" s="4">
        <v>425</v>
      </c>
    </row>
    <row r="125" spans="1:3">
      <c r="A125" s="4" t="s">
        <v>763</v>
      </c>
      <c r="B125" s="4">
        <v>305021117</v>
      </c>
      <c r="C125" s="4">
        <v>410</v>
      </c>
    </row>
    <row r="126" spans="1:3">
      <c r="A126" s="4" t="s">
        <v>764</v>
      </c>
      <c r="B126" s="4">
        <v>305031130</v>
      </c>
      <c r="C126" s="4">
        <v>368</v>
      </c>
    </row>
    <row r="127" spans="1:3">
      <c r="A127" s="4" t="s">
        <v>765</v>
      </c>
      <c r="B127" s="4">
        <v>305021118</v>
      </c>
      <c r="C127" s="4">
        <v>430</v>
      </c>
    </row>
    <row r="128" spans="1:3">
      <c r="A128" s="4" t="s">
        <v>766</v>
      </c>
      <c r="B128" s="4">
        <v>305031120</v>
      </c>
      <c r="C128" s="4">
        <v>375</v>
      </c>
    </row>
    <row r="129" spans="1:3">
      <c r="A129" s="4" t="s">
        <v>767</v>
      </c>
      <c r="B129" s="4">
        <v>313021368</v>
      </c>
      <c r="C129" s="4">
        <v>340</v>
      </c>
    </row>
    <row r="130" spans="1:3">
      <c r="A130" s="4" t="s">
        <v>768</v>
      </c>
      <c r="B130" s="4">
        <v>313021369</v>
      </c>
      <c r="C130" s="4">
        <v>320</v>
      </c>
    </row>
    <row r="131" spans="1:3">
      <c r="A131" s="4" t="s">
        <v>769</v>
      </c>
      <c r="B131" s="4">
        <v>305031122</v>
      </c>
      <c r="C131" s="4">
        <v>350</v>
      </c>
    </row>
    <row r="132" spans="1:3">
      <c r="A132" s="4" t="s">
        <v>770</v>
      </c>
      <c r="B132" s="4">
        <v>305031123</v>
      </c>
      <c r="C132" s="4">
        <v>430</v>
      </c>
    </row>
    <row r="133" spans="1:3">
      <c r="A133" s="4" t="s">
        <v>771</v>
      </c>
      <c r="B133" s="4">
        <v>313031370</v>
      </c>
      <c r="C133" s="4">
        <v>270</v>
      </c>
    </row>
    <row r="134" spans="1:3">
      <c r="A134" s="4" t="s">
        <v>772</v>
      </c>
      <c r="B134" s="4">
        <v>313031371</v>
      </c>
      <c r="C134" s="4">
        <v>300</v>
      </c>
    </row>
    <row r="135" spans="1:3">
      <c r="A135" s="4" t="s">
        <v>773</v>
      </c>
      <c r="B135" s="4">
        <v>305031124</v>
      </c>
      <c r="C135" s="4">
        <v>420</v>
      </c>
    </row>
    <row r="136" spans="1:3">
      <c r="A136" s="4" t="s">
        <v>774</v>
      </c>
      <c r="B136" s="4">
        <v>305031125</v>
      </c>
      <c r="C136" s="4">
        <v>500</v>
      </c>
    </row>
    <row r="137" spans="1:3">
      <c r="A137" s="4" t="s">
        <v>775</v>
      </c>
      <c r="B137" s="4">
        <v>313041375</v>
      </c>
      <c r="C137" s="4">
        <v>390</v>
      </c>
    </row>
    <row r="138" spans="1:3">
      <c r="A138" s="4" t="s">
        <v>776</v>
      </c>
      <c r="B138" s="4">
        <v>313041376</v>
      </c>
      <c r="C138" s="4">
        <v>375</v>
      </c>
    </row>
    <row r="139" spans="1:3">
      <c r="A139" s="4" t="s">
        <v>777</v>
      </c>
      <c r="B139" s="4">
        <v>305031126</v>
      </c>
      <c r="C139" s="4">
        <v>420</v>
      </c>
    </row>
    <row r="140" spans="1:3">
      <c r="A140" s="4" t="s">
        <v>778</v>
      </c>
      <c r="B140" s="4">
        <v>305031127</v>
      </c>
      <c r="C140" s="4">
        <v>375</v>
      </c>
    </row>
    <row r="141" spans="1:3">
      <c r="A141" s="4" t="s">
        <v>779</v>
      </c>
      <c r="B141" s="4">
        <v>305031128</v>
      </c>
      <c r="C141" s="4">
        <v>450</v>
      </c>
    </row>
    <row r="142" spans="1:3">
      <c r="A142" s="4" t="s">
        <v>780</v>
      </c>
      <c r="B142" s="4">
        <v>305031129</v>
      </c>
      <c r="C142" s="4">
        <v>400</v>
      </c>
    </row>
    <row r="143" spans="1:3">
      <c r="A143" s="4" t="s">
        <v>781</v>
      </c>
      <c r="B143" s="4">
        <v>305031131</v>
      </c>
      <c r="C143" s="4">
        <v>350</v>
      </c>
    </row>
    <row r="144" spans="1:3">
      <c r="A144" s="4" t="s">
        <v>574</v>
      </c>
      <c r="B144" s="4">
        <v>305041132</v>
      </c>
      <c r="C144" s="4">
        <v>430</v>
      </c>
    </row>
    <row r="145" spans="1:3">
      <c r="A145" s="4" t="s">
        <v>575</v>
      </c>
      <c r="B145" s="4">
        <v>305041133</v>
      </c>
      <c r="C145" s="4">
        <v>400</v>
      </c>
    </row>
    <row r="146" spans="1:3">
      <c r="A146" s="4" t="s">
        <v>576</v>
      </c>
      <c r="B146" s="4">
        <v>305041134</v>
      </c>
      <c r="C146" s="4">
        <v>455</v>
      </c>
    </row>
    <row r="147" spans="1:3">
      <c r="A147" s="4" t="s">
        <v>782</v>
      </c>
      <c r="B147" s="4">
        <v>305041135</v>
      </c>
      <c r="C147" s="4">
        <v>450</v>
      </c>
    </row>
    <row r="148" spans="1:3">
      <c r="A148" s="4" t="s">
        <v>783</v>
      </c>
      <c r="B148" s="4">
        <v>305041136</v>
      </c>
      <c r="C148" s="4">
        <v>400</v>
      </c>
    </row>
    <row r="149" spans="1:3">
      <c r="A149" s="4" t="s">
        <v>609</v>
      </c>
      <c r="B149" s="4">
        <v>305041137</v>
      </c>
      <c r="C149" s="4">
        <v>400</v>
      </c>
    </row>
    <row r="150" spans="1:3">
      <c r="A150" s="4" t="s">
        <v>784</v>
      </c>
      <c r="B150" s="4">
        <v>310011274</v>
      </c>
      <c r="C150" s="4">
        <v>277</v>
      </c>
    </row>
    <row r="151" spans="1:3">
      <c r="A151" s="4" t="s">
        <v>785</v>
      </c>
      <c r="B151" s="4">
        <v>310021280</v>
      </c>
      <c r="C151" s="4">
        <v>290</v>
      </c>
    </row>
    <row r="152" spans="1:3">
      <c r="A152" s="4" t="s">
        <v>786</v>
      </c>
      <c r="B152" s="4">
        <v>310021281</v>
      </c>
      <c r="C152" s="4">
        <v>290</v>
      </c>
    </row>
    <row r="153" spans="1:3">
      <c r="A153" s="4" t="s">
        <v>787</v>
      </c>
      <c r="B153" s="4">
        <v>310021282</v>
      </c>
      <c r="C153" s="4">
        <v>280</v>
      </c>
    </row>
    <row r="154" spans="1:3">
      <c r="A154" s="4" t="s">
        <v>788</v>
      </c>
      <c r="B154" s="4">
        <v>310031288</v>
      </c>
      <c r="C154" s="4">
        <v>330</v>
      </c>
    </row>
    <row r="155" spans="1:3">
      <c r="A155" s="4" t="s">
        <v>789</v>
      </c>
      <c r="B155" s="4">
        <v>310011271</v>
      </c>
      <c r="C155" s="4">
        <v>345</v>
      </c>
    </row>
    <row r="156" spans="1:3">
      <c r="A156" s="4" t="s">
        <v>790</v>
      </c>
      <c r="B156" s="4">
        <v>310011272</v>
      </c>
      <c r="C156" s="4">
        <v>340</v>
      </c>
    </row>
    <row r="157" spans="1:3">
      <c r="A157" s="4" t="s">
        <v>590</v>
      </c>
      <c r="B157" s="4">
        <v>310031290</v>
      </c>
      <c r="C157" s="4">
        <v>360</v>
      </c>
    </row>
    <row r="158" spans="1:3">
      <c r="A158" s="4" t="s">
        <v>791</v>
      </c>
      <c r="B158" s="4">
        <v>310031291</v>
      </c>
      <c r="C158" s="4">
        <v>270</v>
      </c>
    </row>
    <row r="159" spans="1:3">
      <c r="A159" s="4" t="s">
        <v>792</v>
      </c>
      <c r="B159" s="4">
        <v>310041304</v>
      </c>
      <c r="C159" s="4">
        <v>390</v>
      </c>
    </row>
    <row r="160" spans="1:3">
      <c r="A160" s="4" t="s">
        <v>793</v>
      </c>
      <c r="B160" s="4">
        <v>311011305</v>
      </c>
      <c r="C160" s="4">
        <v>288</v>
      </c>
    </row>
    <row r="161" spans="1:3">
      <c r="A161" s="4" t="s">
        <v>794</v>
      </c>
      <c r="B161" s="4">
        <v>310011273</v>
      </c>
      <c r="C161" s="4">
        <v>365</v>
      </c>
    </row>
    <row r="162" spans="1:3">
      <c r="A162" s="4" t="s">
        <v>795</v>
      </c>
      <c r="B162" s="4">
        <v>310041298</v>
      </c>
      <c r="C162" s="4">
        <v>0</v>
      </c>
    </row>
    <row r="163" spans="1:3">
      <c r="A163" s="4" t="s">
        <v>796</v>
      </c>
      <c r="B163" s="4">
        <v>310041299</v>
      </c>
      <c r="C163" s="4">
        <v>330</v>
      </c>
    </row>
    <row r="164" spans="1:3">
      <c r="A164" s="4" t="s">
        <v>797</v>
      </c>
      <c r="B164" s="4">
        <v>310041300</v>
      </c>
      <c r="C164" s="4">
        <v>300</v>
      </c>
    </row>
    <row r="165" spans="1:3">
      <c r="A165" s="4" t="s">
        <v>798</v>
      </c>
      <c r="B165" s="4">
        <v>310011275</v>
      </c>
      <c r="C165" s="4">
        <v>390</v>
      </c>
    </row>
    <row r="166" spans="1:3">
      <c r="A166" s="4" t="s">
        <v>799</v>
      </c>
      <c r="B166" s="4">
        <v>310011276</v>
      </c>
      <c r="C166" s="4">
        <v>280</v>
      </c>
    </row>
    <row r="167" spans="1:3">
      <c r="A167" s="4" t="s">
        <v>800</v>
      </c>
      <c r="B167" s="4">
        <v>310021277</v>
      </c>
      <c r="C167" s="4">
        <v>250</v>
      </c>
    </row>
    <row r="168" spans="1:3">
      <c r="A168" s="4" t="s">
        <v>801</v>
      </c>
      <c r="B168" s="4">
        <v>310021278</v>
      </c>
      <c r="C168" s="4">
        <v>225</v>
      </c>
    </row>
    <row r="169" spans="1:3">
      <c r="A169" s="4" t="s">
        <v>802</v>
      </c>
      <c r="B169" s="4">
        <v>310021279</v>
      </c>
      <c r="C169" s="4">
        <v>0</v>
      </c>
    </row>
    <row r="170" spans="1:3">
      <c r="A170" s="4" t="s">
        <v>803</v>
      </c>
      <c r="B170" s="4">
        <v>310031283</v>
      </c>
      <c r="C170" s="4">
        <v>300</v>
      </c>
    </row>
    <row r="171" spans="1:3">
      <c r="A171" s="4" t="s">
        <v>804</v>
      </c>
      <c r="B171" s="4">
        <v>310031284</v>
      </c>
      <c r="C171" s="4">
        <v>290</v>
      </c>
    </row>
    <row r="172" spans="1:3">
      <c r="A172" s="4" t="s">
        <v>805</v>
      </c>
      <c r="B172" s="4">
        <v>310031285</v>
      </c>
      <c r="C172" s="4">
        <v>300</v>
      </c>
    </row>
    <row r="173" spans="1:3">
      <c r="A173" s="4" t="s">
        <v>806</v>
      </c>
      <c r="B173" s="4">
        <v>310031286</v>
      </c>
      <c r="C173" s="4">
        <v>260</v>
      </c>
    </row>
    <row r="174" spans="1:3">
      <c r="A174" s="4" t="s">
        <v>807</v>
      </c>
      <c r="B174" s="4">
        <v>310031287</v>
      </c>
      <c r="C174" s="4">
        <v>275</v>
      </c>
    </row>
    <row r="175" spans="1:3">
      <c r="A175" s="4" t="s">
        <v>808</v>
      </c>
      <c r="B175" s="4">
        <v>310031289</v>
      </c>
      <c r="C175" s="4">
        <v>400</v>
      </c>
    </row>
    <row r="176" spans="1:3">
      <c r="A176" s="4" t="s">
        <v>809</v>
      </c>
      <c r="B176" s="4">
        <v>310031292</v>
      </c>
      <c r="C176" s="4">
        <v>270</v>
      </c>
    </row>
    <row r="177" spans="1:3">
      <c r="A177" s="4" t="s">
        <v>810</v>
      </c>
      <c r="B177" s="4">
        <v>311021308</v>
      </c>
      <c r="C177" s="4">
        <v>360</v>
      </c>
    </row>
    <row r="178" spans="1:3">
      <c r="A178" s="4" t="s">
        <v>811</v>
      </c>
      <c r="B178" s="4">
        <v>310031293</v>
      </c>
      <c r="C178" s="4">
        <v>300</v>
      </c>
    </row>
    <row r="179" spans="1:3">
      <c r="A179" s="4" t="s">
        <v>812</v>
      </c>
      <c r="B179" s="4">
        <v>310031294</v>
      </c>
      <c r="C179" s="4">
        <v>355</v>
      </c>
    </row>
    <row r="180" spans="1:3">
      <c r="A180" s="4" t="s">
        <v>813</v>
      </c>
      <c r="B180" s="4">
        <v>310031295</v>
      </c>
      <c r="C180" s="4">
        <v>250</v>
      </c>
    </row>
    <row r="181" spans="1:3">
      <c r="A181" s="4" t="s">
        <v>814</v>
      </c>
      <c r="B181" s="4">
        <v>310041296</v>
      </c>
      <c r="C181" s="4">
        <v>370</v>
      </c>
    </row>
    <row r="182" spans="1:3">
      <c r="A182" s="4" t="s">
        <v>815</v>
      </c>
      <c r="B182" s="4">
        <v>310041297</v>
      </c>
      <c r="C182" s="4">
        <v>300</v>
      </c>
    </row>
    <row r="183" spans="1:3">
      <c r="A183" s="4" t="s">
        <v>816</v>
      </c>
      <c r="B183" s="4">
        <v>310041301</v>
      </c>
      <c r="C183" s="4">
        <v>0</v>
      </c>
    </row>
    <row r="184" spans="1:3">
      <c r="A184" s="4" t="s">
        <v>817</v>
      </c>
      <c r="B184" s="4">
        <v>310041302</v>
      </c>
      <c r="C184" s="4">
        <v>335</v>
      </c>
    </row>
    <row r="185" spans="1:3">
      <c r="A185" s="4" t="s">
        <v>818</v>
      </c>
      <c r="B185" s="4">
        <v>310041303</v>
      </c>
      <c r="C185" s="4">
        <v>365</v>
      </c>
    </row>
    <row r="186" spans="1:3">
      <c r="A186" s="4" t="s">
        <v>819</v>
      </c>
      <c r="B186" s="4">
        <v>311021309</v>
      </c>
      <c r="C186" s="4">
        <v>330</v>
      </c>
    </row>
    <row r="187" spans="1:3">
      <c r="A187" s="4" t="s">
        <v>820</v>
      </c>
      <c r="B187" s="4">
        <v>311021306</v>
      </c>
      <c r="C187" s="4">
        <v>285</v>
      </c>
    </row>
    <row r="188" spans="1:3">
      <c r="A188" s="4" t="s">
        <v>821</v>
      </c>
      <c r="B188" s="4">
        <v>311021307</v>
      </c>
      <c r="C188" s="4">
        <v>310</v>
      </c>
    </row>
    <row r="189" spans="1:3">
      <c r="A189" s="4" t="s">
        <v>822</v>
      </c>
      <c r="B189" s="4">
        <v>311021310</v>
      </c>
      <c r="C189" s="4">
        <v>400</v>
      </c>
    </row>
    <row r="190" spans="1:3">
      <c r="A190" s="4" t="s">
        <v>823</v>
      </c>
      <c r="B190" s="4">
        <v>311031311</v>
      </c>
      <c r="C190" s="4">
        <v>345</v>
      </c>
    </row>
    <row r="191" spans="1:3">
      <c r="A191" s="4" t="s">
        <v>824</v>
      </c>
      <c r="B191" s="4">
        <v>311031312</v>
      </c>
      <c r="C191" s="4">
        <v>345</v>
      </c>
    </row>
    <row r="192" spans="1:3">
      <c r="A192" s="4" t="s">
        <v>825</v>
      </c>
      <c r="B192" s="4">
        <v>311031313</v>
      </c>
      <c r="C192" s="4">
        <v>385</v>
      </c>
    </row>
    <row r="193" spans="1:3">
      <c r="A193" s="4" t="s">
        <v>826</v>
      </c>
      <c r="B193" s="4">
        <v>311031314</v>
      </c>
      <c r="C193" s="4">
        <v>340</v>
      </c>
    </row>
    <row r="194" spans="1:3">
      <c r="A194" s="4" t="s">
        <v>827</v>
      </c>
      <c r="B194" s="4">
        <v>311031315</v>
      </c>
      <c r="C194" s="4">
        <v>0</v>
      </c>
    </row>
    <row r="195" spans="1:3">
      <c r="A195" s="4" t="s">
        <v>828</v>
      </c>
      <c r="B195" s="4">
        <v>311031316</v>
      </c>
      <c r="C195" s="4">
        <v>350</v>
      </c>
    </row>
    <row r="196" spans="1:3">
      <c r="A196" s="4" t="s">
        <v>829</v>
      </c>
      <c r="B196" s="4">
        <v>311031317</v>
      </c>
      <c r="C196" s="4">
        <v>345</v>
      </c>
    </row>
    <row r="197" spans="1:3">
      <c r="A197" s="4" t="s">
        <v>830</v>
      </c>
      <c r="B197" s="4">
        <v>311031318</v>
      </c>
      <c r="C197" s="4">
        <v>425</v>
      </c>
    </row>
    <row r="198" spans="1:3">
      <c r="A198" s="4" t="s">
        <v>831</v>
      </c>
      <c r="B198" s="4">
        <v>311051328</v>
      </c>
      <c r="C198" s="4">
        <v>310</v>
      </c>
    </row>
    <row r="199" spans="1:3">
      <c r="A199" s="4" t="s">
        <v>832</v>
      </c>
      <c r="B199" s="4">
        <v>311031319</v>
      </c>
      <c r="C199" s="4">
        <v>375</v>
      </c>
    </row>
    <row r="200" spans="1:3">
      <c r="A200" s="4" t="s">
        <v>833</v>
      </c>
      <c r="B200" s="4">
        <v>311041320</v>
      </c>
      <c r="C200" s="4">
        <v>440</v>
      </c>
    </row>
    <row r="201" spans="1:3">
      <c r="A201" s="4" t="s">
        <v>834</v>
      </c>
      <c r="B201" s="4">
        <v>311041321</v>
      </c>
      <c r="C201" s="4">
        <v>390</v>
      </c>
    </row>
    <row r="202" spans="1:3">
      <c r="A202" s="4" t="s">
        <v>835</v>
      </c>
      <c r="B202" s="4">
        <v>311051323</v>
      </c>
      <c r="C202" s="4">
        <v>360</v>
      </c>
    </row>
    <row r="203" spans="1:3">
      <c r="A203" s="4" t="s">
        <v>836</v>
      </c>
      <c r="B203" s="4">
        <v>311041322</v>
      </c>
      <c r="C203" s="4">
        <v>410</v>
      </c>
    </row>
    <row r="204" spans="1:3">
      <c r="A204" s="4" t="s">
        <v>837</v>
      </c>
      <c r="B204" s="4">
        <v>311051324</v>
      </c>
      <c r="C204" s="4">
        <v>395</v>
      </c>
    </row>
    <row r="205" spans="1:3">
      <c r="A205" s="4" t="s">
        <v>838</v>
      </c>
      <c r="B205" s="4">
        <v>311051325</v>
      </c>
      <c r="C205" s="4">
        <v>365</v>
      </c>
    </row>
    <row r="206" spans="1:3">
      <c r="A206" s="4" t="s">
        <v>839</v>
      </c>
      <c r="B206" s="4">
        <v>311051327</v>
      </c>
      <c r="C206" s="4">
        <v>385</v>
      </c>
    </row>
    <row r="207" spans="1:3">
      <c r="A207" s="4" t="s">
        <v>840</v>
      </c>
      <c r="B207" s="4">
        <v>311051326</v>
      </c>
      <c r="C207" s="4">
        <v>340</v>
      </c>
    </row>
    <row r="208" spans="1:3">
      <c r="A208" s="4" t="s">
        <v>841</v>
      </c>
      <c r="B208" s="4">
        <v>311061330</v>
      </c>
      <c r="C208" s="4">
        <v>300</v>
      </c>
    </row>
    <row r="209" spans="1:3">
      <c r="A209" s="4" t="s">
        <v>842</v>
      </c>
      <c r="B209" s="4">
        <v>311061331</v>
      </c>
      <c r="C209" s="4">
        <v>265</v>
      </c>
    </row>
    <row r="210" spans="1:3">
      <c r="A210" s="4" t="s">
        <v>843</v>
      </c>
      <c r="B210" s="4">
        <v>311061332</v>
      </c>
      <c r="C210" s="4">
        <v>370</v>
      </c>
    </row>
    <row r="211" spans="1:3">
      <c r="A211" s="4" t="s">
        <v>844</v>
      </c>
      <c r="B211" s="4">
        <v>311061333</v>
      </c>
      <c r="C211" s="4">
        <v>300</v>
      </c>
    </row>
    <row r="212" spans="1:3">
      <c r="A212" s="4" t="s">
        <v>845</v>
      </c>
      <c r="B212" s="4">
        <v>311061334</v>
      </c>
      <c r="C212" s="4">
        <v>360</v>
      </c>
    </row>
    <row r="213" spans="1:3">
      <c r="A213" s="4" t="s">
        <v>846</v>
      </c>
      <c r="B213" s="4">
        <v>313021364</v>
      </c>
      <c r="C213" s="4">
        <v>420</v>
      </c>
    </row>
    <row r="214" spans="1:3">
      <c r="A214" s="4" t="s">
        <v>847</v>
      </c>
      <c r="B214" s="4">
        <v>313021365</v>
      </c>
      <c r="C214" s="4">
        <v>290</v>
      </c>
    </row>
    <row r="215" spans="1:3">
      <c r="A215" s="4" t="s">
        <v>848</v>
      </c>
      <c r="B215" s="4">
        <v>313021366</v>
      </c>
      <c r="C215" s="4">
        <v>325</v>
      </c>
    </row>
    <row r="216" spans="1:3">
      <c r="A216" s="4" t="s">
        <v>849</v>
      </c>
      <c r="B216" s="4">
        <v>313051378</v>
      </c>
      <c r="C216" s="4">
        <v>300</v>
      </c>
    </row>
    <row r="217" spans="1:3">
      <c r="A217" s="4" t="s">
        <v>850</v>
      </c>
      <c r="B217" s="4">
        <v>313021367</v>
      </c>
      <c r="C217" s="4">
        <v>335</v>
      </c>
    </row>
    <row r="218" spans="1:3">
      <c r="A218" s="4" t="s">
        <v>851</v>
      </c>
      <c r="B218" s="4">
        <v>313041372</v>
      </c>
      <c r="C218" s="4">
        <v>325</v>
      </c>
    </row>
    <row r="219" spans="1:3">
      <c r="A219" s="4" t="s">
        <v>852</v>
      </c>
      <c r="B219" s="4">
        <v>313041373</v>
      </c>
      <c r="C219" s="4">
        <v>310</v>
      </c>
    </row>
    <row r="220" spans="1:3">
      <c r="A220" s="4" t="s">
        <v>853</v>
      </c>
      <c r="B220" s="4">
        <v>313041374</v>
      </c>
      <c r="C220" s="4">
        <v>423</v>
      </c>
    </row>
    <row r="221" spans="1:3">
      <c r="A221" s="4" t="s">
        <v>854</v>
      </c>
      <c r="B221" s="4">
        <v>313051377</v>
      </c>
      <c r="C221" s="4">
        <v>310</v>
      </c>
    </row>
    <row r="222" spans="1:3">
      <c r="A222" s="4" t="s">
        <v>855</v>
      </c>
      <c r="B222" s="4">
        <v>313051379</v>
      </c>
      <c r="C222" s="4">
        <v>300</v>
      </c>
    </row>
    <row r="223" spans="1:3">
      <c r="A223" s="4" t="s">
        <v>856</v>
      </c>
      <c r="B223" s="4">
        <v>313051380</v>
      </c>
      <c r="C223" s="4">
        <v>340</v>
      </c>
    </row>
    <row r="224" spans="1:3">
      <c r="A224" s="4" t="s">
        <v>857</v>
      </c>
      <c r="B224" s="4">
        <v>313051542</v>
      </c>
      <c r="C224" s="4">
        <v>330</v>
      </c>
    </row>
    <row r="225" spans="1:3">
      <c r="A225" s="4" t="s">
        <v>858</v>
      </c>
      <c r="B225" s="4">
        <v>314011385</v>
      </c>
      <c r="C225" s="4">
        <v>430</v>
      </c>
    </row>
    <row r="226" spans="1:3">
      <c r="A226" s="4" t="s">
        <v>859</v>
      </c>
      <c r="B226" s="4">
        <v>314011386</v>
      </c>
      <c r="C226" s="4">
        <v>400</v>
      </c>
    </row>
    <row r="227" spans="1:3">
      <c r="A227" s="4" t="s">
        <v>860</v>
      </c>
      <c r="B227" s="4">
        <v>314011382</v>
      </c>
      <c r="C227" s="4">
        <v>400</v>
      </c>
    </row>
    <row r="228" spans="1:3">
      <c r="A228" s="4" t="s">
        <v>861</v>
      </c>
      <c r="B228" s="4">
        <v>314011383</v>
      </c>
      <c r="C228" s="4">
        <v>410</v>
      </c>
    </row>
    <row r="229" spans="1:3">
      <c r="A229" s="4" t="s">
        <v>862</v>
      </c>
      <c r="B229" s="4">
        <v>314011384</v>
      </c>
      <c r="C229" s="4">
        <v>350</v>
      </c>
    </row>
    <row r="230" spans="1:3">
      <c r="A230" s="4" t="s">
        <v>863</v>
      </c>
      <c r="B230" s="4">
        <v>314011387</v>
      </c>
      <c r="C230" s="4">
        <v>400</v>
      </c>
    </row>
    <row r="231" spans="1:3">
      <c r="A231" s="4" t="s">
        <v>864</v>
      </c>
      <c r="B231" s="4">
        <v>314021388</v>
      </c>
      <c r="C231" s="4">
        <v>335</v>
      </c>
    </row>
    <row r="232" spans="1:3">
      <c r="A232" s="4" t="s">
        <v>865</v>
      </c>
      <c r="B232" s="4">
        <v>314021389</v>
      </c>
      <c r="C232" s="4">
        <v>365</v>
      </c>
    </row>
    <row r="233" spans="1:3">
      <c r="A233" s="4" t="s">
        <v>866</v>
      </c>
      <c r="B233" s="4">
        <v>314021390</v>
      </c>
      <c r="C233" s="4">
        <v>400</v>
      </c>
    </row>
    <row r="234" spans="1:3">
      <c r="A234" s="4" t="s">
        <v>867</v>
      </c>
      <c r="B234" s="4">
        <v>314031391</v>
      </c>
      <c r="C234" s="4">
        <v>360</v>
      </c>
    </row>
    <row r="235" spans="1:3">
      <c r="A235" s="4" t="s">
        <v>868</v>
      </c>
      <c r="B235" s="4">
        <v>314031392</v>
      </c>
      <c r="C235" s="4">
        <v>300</v>
      </c>
    </row>
    <row r="236" spans="1:3">
      <c r="A236" s="4" t="s">
        <v>869</v>
      </c>
      <c r="B236" s="4">
        <v>314031393</v>
      </c>
      <c r="C236" s="4">
        <v>335</v>
      </c>
    </row>
    <row r="237" spans="1:3">
      <c r="A237" s="4" t="s">
        <v>870</v>
      </c>
      <c r="B237" s="4">
        <v>314031394</v>
      </c>
      <c r="C237" s="4">
        <v>340</v>
      </c>
    </row>
  </sheetData>
  <phoneticPr fontId="11" type="noConversion"/>
  <pageMargins left="0.7" right="0.7" top="0.75" bottom="0.75" header="0.3" footer="0.3"/>
  <pageSetup paperSize="9"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A1341-18EC-4BAE-AF22-19A64C8C55F7}">
  <dimension ref="A1:F3842"/>
  <sheetViews>
    <sheetView zoomScale="70" zoomScaleNormal="70" workbookViewId="0">
      <selection activeCell="B3" sqref="B3"/>
    </sheetView>
  </sheetViews>
  <sheetFormatPr defaultRowHeight="16.149999999999999"/>
  <cols>
    <col min="1" max="1" width="8.46484375" bestFit="1" customWidth="1"/>
    <col min="2" max="2" width="38.59765625" bestFit="1" customWidth="1"/>
    <col min="3" max="3" width="21.33203125" bestFit="1" customWidth="1"/>
    <col min="4" max="4" width="12.59765625" bestFit="1" customWidth="1"/>
    <col min="5" max="5" width="13.33203125" bestFit="1" customWidth="1"/>
    <col min="6" max="6" width="35.73046875" bestFit="1" customWidth="1"/>
  </cols>
  <sheetData>
    <row r="1" spans="1:6">
      <c r="A1" t="s">
        <v>361</v>
      </c>
      <c r="B1" t="s">
        <v>890</v>
      </c>
      <c r="C1" t="s">
        <v>891</v>
      </c>
      <c r="D1" t="s">
        <v>888</v>
      </c>
      <c r="E1" t="s">
        <v>887</v>
      </c>
      <c r="F1" t="s">
        <v>892</v>
      </c>
    </row>
    <row r="2" spans="1:6">
      <c r="A2">
        <v>4000</v>
      </c>
      <c r="B2" t="s">
        <v>893</v>
      </c>
      <c r="C2">
        <v>305011111</v>
      </c>
      <c r="D2">
        <v>149.31659300000001</v>
      </c>
      <c r="E2">
        <v>-24.045265000000001</v>
      </c>
      <c r="F2" t="s">
        <v>754</v>
      </c>
    </row>
    <row r="3" spans="1:6">
      <c r="A3">
        <v>4000</v>
      </c>
      <c r="B3" t="s">
        <v>894</v>
      </c>
      <c r="C3">
        <v>305011105</v>
      </c>
      <c r="D3">
        <v>153.02212599999999</v>
      </c>
      <c r="E3">
        <v>-27.468391</v>
      </c>
      <c r="F3" t="s">
        <v>749</v>
      </c>
    </row>
    <row r="4" spans="1:6">
      <c r="A4">
        <v>4000</v>
      </c>
      <c r="B4" t="s">
        <v>895</v>
      </c>
      <c r="C4">
        <v>305011105</v>
      </c>
      <c r="D4">
        <v>153.02212599999999</v>
      </c>
      <c r="E4">
        <v>-27.468391</v>
      </c>
      <c r="F4" t="s">
        <v>749</v>
      </c>
    </row>
    <row r="5" spans="1:6">
      <c r="A5">
        <v>4000</v>
      </c>
      <c r="B5" t="s">
        <v>896</v>
      </c>
      <c r="C5">
        <v>305011105</v>
      </c>
      <c r="D5">
        <v>153.02212599999999</v>
      </c>
      <c r="E5">
        <v>-27.468391</v>
      </c>
      <c r="F5" t="s">
        <v>749</v>
      </c>
    </row>
    <row r="6" spans="1:6">
      <c r="A6">
        <v>4000</v>
      </c>
      <c r="B6" t="s">
        <v>897</v>
      </c>
      <c r="C6">
        <v>305011105</v>
      </c>
      <c r="D6">
        <v>153.02212599999999</v>
      </c>
      <c r="E6">
        <v>-27.468391</v>
      </c>
      <c r="F6" t="s">
        <v>749</v>
      </c>
    </row>
    <row r="7" spans="1:6">
      <c r="A7">
        <v>4000</v>
      </c>
      <c r="B7" t="s">
        <v>898</v>
      </c>
      <c r="C7">
        <v>305011105</v>
      </c>
      <c r="D7">
        <v>153.02212599999999</v>
      </c>
      <c r="E7">
        <v>-27.468391</v>
      </c>
      <c r="F7" t="s">
        <v>749</v>
      </c>
    </row>
    <row r="8" spans="1:6">
      <c r="A8">
        <v>4000</v>
      </c>
      <c r="B8" t="s">
        <v>899</v>
      </c>
      <c r="C8">
        <v>305011105</v>
      </c>
      <c r="D8">
        <v>153.02212599999999</v>
      </c>
      <c r="E8">
        <v>-27.468391</v>
      </c>
      <c r="F8" t="s">
        <v>749</v>
      </c>
    </row>
    <row r="9" spans="1:6">
      <c r="A9">
        <v>4000</v>
      </c>
      <c r="B9" t="s">
        <v>900</v>
      </c>
      <c r="C9">
        <v>305011105</v>
      </c>
      <c r="D9">
        <v>153.02212599999999</v>
      </c>
      <c r="E9">
        <v>-27.468391</v>
      </c>
      <c r="F9" t="s">
        <v>749</v>
      </c>
    </row>
    <row r="10" spans="1:6">
      <c r="A10">
        <v>4000</v>
      </c>
      <c r="B10" t="s">
        <v>901</v>
      </c>
      <c r="C10">
        <v>305011105</v>
      </c>
      <c r="D10">
        <v>153.0251227</v>
      </c>
      <c r="E10">
        <v>-27.469770740000001</v>
      </c>
      <c r="F10" t="s">
        <v>749</v>
      </c>
    </row>
    <row r="11" spans="1:6">
      <c r="A11">
        <v>4001</v>
      </c>
      <c r="B11" t="s">
        <v>894</v>
      </c>
      <c r="C11">
        <v>305011105</v>
      </c>
      <c r="D11">
        <v>152.82314099999999</v>
      </c>
      <c r="E11">
        <v>-27.603479</v>
      </c>
      <c r="F11" t="s">
        <v>749</v>
      </c>
    </row>
    <row r="12" spans="1:6">
      <c r="A12">
        <v>4001</v>
      </c>
      <c r="B12" t="s">
        <v>902</v>
      </c>
      <c r="C12">
        <v>305011105</v>
      </c>
      <c r="D12">
        <v>152.82314099999999</v>
      </c>
      <c r="E12">
        <v>-27.603479</v>
      </c>
      <c r="F12" t="s">
        <v>749</v>
      </c>
    </row>
    <row r="13" spans="1:6">
      <c r="A13">
        <v>4001</v>
      </c>
      <c r="B13" t="s">
        <v>903</v>
      </c>
      <c r="C13">
        <v>305011105</v>
      </c>
      <c r="D13">
        <v>152.82314099999999</v>
      </c>
      <c r="E13">
        <v>-27.603479</v>
      </c>
      <c r="F13" t="s">
        <v>749</v>
      </c>
    </row>
    <row r="14" spans="1:6">
      <c r="A14">
        <v>4001</v>
      </c>
      <c r="B14" t="s">
        <v>904</v>
      </c>
      <c r="C14">
        <v>305011105</v>
      </c>
      <c r="D14">
        <v>152.82314099999999</v>
      </c>
      <c r="E14">
        <v>-27.603479</v>
      </c>
      <c r="F14" t="s">
        <v>749</v>
      </c>
    </row>
    <row r="15" spans="1:6">
      <c r="A15">
        <v>4002</v>
      </c>
      <c r="B15" t="s">
        <v>905</v>
      </c>
      <c r="C15">
        <v>305011105</v>
      </c>
      <c r="D15">
        <v>153.02699999999999</v>
      </c>
      <c r="E15">
        <v>-27.4693</v>
      </c>
      <c r="F15" t="s">
        <v>749</v>
      </c>
    </row>
    <row r="16" spans="1:6">
      <c r="A16">
        <v>4002</v>
      </c>
      <c r="B16" t="s">
        <v>906</v>
      </c>
      <c r="C16">
        <v>305011105</v>
      </c>
      <c r="D16">
        <v>153.02799999999999</v>
      </c>
      <c r="E16">
        <v>-27.4726</v>
      </c>
      <c r="F16" t="s">
        <v>749</v>
      </c>
    </row>
    <row r="17" spans="1:6">
      <c r="A17">
        <v>4003</v>
      </c>
      <c r="B17" t="s">
        <v>907</v>
      </c>
      <c r="C17">
        <v>305011105</v>
      </c>
      <c r="D17">
        <v>152.34846200000001</v>
      </c>
      <c r="E17">
        <v>-24.872430999999999</v>
      </c>
      <c r="F17" t="s">
        <v>749</v>
      </c>
    </row>
    <row r="18" spans="1:6">
      <c r="A18">
        <v>4004</v>
      </c>
      <c r="B18" t="s">
        <v>893</v>
      </c>
      <c r="C18">
        <v>305011111</v>
      </c>
      <c r="D18">
        <v>153.02212599999999</v>
      </c>
      <c r="E18">
        <v>-27.468391</v>
      </c>
      <c r="F18" t="s">
        <v>754</v>
      </c>
    </row>
    <row r="19" spans="1:6">
      <c r="A19">
        <v>4005</v>
      </c>
      <c r="B19" t="s">
        <v>908</v>
      </c>
      <c r="C19">
        <v>305011109</v>
      </c>
      <c r="D19">
        <v>153.04519400000001</v>
      </c>
      <c r="E19">
        <v>-27.470078000000001</v>
      </c>
      <c r="F19" t="s">
        <v>755</v>
      </c>
    </row>
    <row r="20" spans="1:6">
      <c r="A20">
        <v>4005</v>
      </c>
      <c r="B20" t="s">
        <v>909</v>
      </c>
      <c r="C20">
        <v>305031128</v>
      </c>
      <c r="D20">
        <v>153.04830960000001</v>
      </c>
      <c r="E20">
        <v>-27.4561168</v>
      </c>
      <c r="F20" t="s">
        <v>779</v>
      </c>
    </row>
    <row r="21" spans="1:6">
      <c r="A21">
        <v>4006</v>
      </c>
      <c r="B21" t="s">
        <v>910</v>
      </c>
      <c r="C21">
        <v>305031128</v>
      </c>
      <c r="D21">
        <v>153.175242</v>
      </c>
      <c r="E21">
        <v>-27.36618</v>
      </c>
      <c r="F21" t="s">
        <v>779</v>
      </c>
    </row>
    <row r="22" spans="1:6">
      <c r="A22">
        <v>4006</v>
      </c>
      <c r="B22" t="s">
        <v>911</v>
      </c>
      <c r="C22">
        <v>305031128</v>
      </c>
      <c r="D22">
        <v>153.175242</v>
      </c>
      <c r="E22">
        <v>-27.36618</v>
      </c>
      <c r="F22" t="s">
        <v>779</v>
      </c>
    </row>
    <row r="23" spans="1:6">
      <c r="A23">
        <v>4006</v>
      </c>
      <c r="B23" t="s">
        <v>912</v>
      </c>
      <c r="C23">
        <v>305031128</v>
      </c>
      <c r="D23">
        <v>153.175242</v>
      </c>
      <c r="E23">
        <v>-27.36618</v>
      </c>
      <c r="F23" t="s">
        <v>779</v>
      </c>
    </row>
    <row r="24" spans="1:6">
      <c r="A24">
        <v>4006</v>
      </c>
      <c r="B24" t="s">
        <v>913</v>
      </c>
      <c r="C24">
        <v>305011106</v>
      </c>
      <c r="D24">
        <v>153.175242</v>
      </c>
      <c r="E24">
        <v>-27.36618</v>
      </c>
      <c r="F24" t="s">
        <v>750</v>
      </c>
    </row>
    <row r="25" spans="1:6">
      <c r="A25">
        <v>4006</v>
      </c>
      <c r="B25" t="s">
        <v>914</v>
      </c>
      <c r="C25">
        <v>305011106</v>
      </c>
      <c r="D25">
        <v>153.175242</v>
      </c>
      <c r="E25">
        <v>-27.36618</v>
      </c>
      <c r="F25" t="s">
        <v>750</v>
      </c>
    </row>
    <row r="26" spans="1:6">
      <c r="A26">
        <v>4006</v>
      </c>
      <c r="B26" t="s">
        <v>915</v>
      </c>
      <c r="C26">
        <v>305031126</v>
      </c>
      <c r="D26">
        <v>153.175242</v>
      </c>
      <c r="E26">
        <v>-27.36618</v>
      </c>
      <c r="F26" t="s">
        <v>777</v>
      </c>
    </row>
    <row r="27" spans="1:6">
      <c r="A27">
        <v>4006</v>
      </c>
      <c r="B27" t="s">
        <v>916</v>
      </c>
      <c r="C27">
        <v>305031128</v>
      </c>
      <c r="D27">
        <v>153.175242</v>
      </c>
      <c r="E27">
        <v>-27.36618</v>
      </c>
      <c r="F27" t="s">
        <v>779</v>
      </c>
    </row>
    <row r="28" spans="1:6">
      <c r="A28">
        <v>4006</v>
      </c>
      <c r="B28" t="s">
        <v>917</v>
      </c>
      <c r="C28">
        <v>305031128</v>
      </c>
      <c r="D28">
        <v>153.175242</v>
      </c>
      <c r="E28">
        <v>-27.36618</v>
      </c>
      <c r="F28" t="s">
        <v>779</v>
      </c>
    </row>
    <row r="29" spans="1:6">
      <c r="A29">
        <v>4007</v>
      </c>
      <c r="B29" t="s">
        <v>918</v>
      </c>
      <c r="C29">
        <v>305031121</v>
      </c>
      <c r="D29">
        <v>153.061914</v>
      </c>
      <c r="E29">
        <v>-27.436088000000002</v>
      </c>
      <c r="F29" t="s">
        <v>761</v>
      </c>
    </row>
    <row r="30" spans="1:6">
      <c r="A30">
        <v>4007</v>
      </c>
      <c r="B30" t="s">
        <v>919</v>
      </c>
      <c r="C30">
        <v>305031124</v>
      </c>
      <c r="D30">
        <v>153.061914</v>
      </c>
      <c r="E30">
        <v>-27.436088000000002</v>
      </c>
      <c r="F30" t="s">
        <v>773</v>
      </c>
    </row>
    <row r="31" spans="1:6">
      <c r="A31">
        <v>4007</v>
      </c>
      <c r="B31" t="s">
        <v>920</v>
      </c>
      <c r="C31">
        <v>305031121</v>
      </c>
      <c r="D31">
        <v>153.061914</v>
      </c>
      <c r="E31">
        <v>-27.436088000000002</v>
      </c>
      <c r="F31" t="s">
        <v>761</v>
      </c>
    </row>
    <row r="32" spans="1:6">
      <c r="A32">
        <v>4007</v>
      </c>
      <c r="B32" t="s">
        <v>921</v>
      </c>
      <c r="C32">
        <v>305031124</v>
      </c>
      <c r="D32">
        <v>153.061914</v>
      </c>
      <c r="E32">
        <v>-27.436088000000002</v>
      </c>
      <c r="F32" t="s">
        <v>773</v>
      </c>
    </row>
    <row r="33" spans="1:6">
      <c r="A33">
        <v>4007</v>
      </c>
      <c r="B33" t="s">
        <v>922</v>
      </c>
      <c r="C33">
        <v>305031124</v>
      </c>
      <c r="D33">
        <v>153.061914</v>
      </c>
      <c r="E33">
        <v>-27.436088000000002</v>
      </c>
      <c r="F33" t="s">
        <v>773</v>
      </c>
    </row>
    <row r="34" spans="1:6">
      <c r="A34">
        <v>4007</v>
      </c>
      <c r="B34" t="s">
        <v>923</v>
      </c>
      <c r="C34">
        <v>302031037</v>
      </c>
      <c r="D34">
        <v>153.061914</v>
      </c>
      <c r="E34">
        <v>-27.436088000000002</v>
      </c>
      <c r="F34" t="s">
        <v>685</v>
      </c>
    </row>
    <row r="35" spans="1:6">
      <c r="A35">
        <v>4008</v>
      </c>
      <c r="B35" t="s">
        <v>919</v>
      </c>
      <c r="C35">
        <v>302031036</v>
      </c>
      <c r="D35">
        <v>153.11320119999999</v>
      </c>
      <c r="E35">
        <v>-27.38837225</v>
      </c>
      <c r="F35" t="s">
        <v>676</v>
      </c>
    </row>
    <row r="36" spans="1:6">
      <c r="A36">
        <v>4008</v>
      </c>
      <c r="B36" t="s">
        <v>924</v>
      </c>
      <c r="C36">
        <v>302031036</v>
      </c>
      <c r="D36">
        <v>153.14232000000001</v>
      </c>
      <c r="E36">
        <v>-27.399839</v>
      </c>
      <c r="F36" t="s">
        <v>676</v>
      </c>
    </row>
    <row r="37" spans="1:6">
      <c r="A37">
        <v>4008</v>
      </c>
      <c r="B37" t="s">
        <v>925</v>
      </c>
      <c r="C37">
        <v>302031037</v>
      </c>
      <c r="D37">
        <v>153.14232000000001</v>
      </c>
      <c r="E37">
        <v>-27.399839</v>
      </c>
      <c r="F37" t="s">
        <v>685</v>
      </c>
    </row>
    <row r="38" spans="1:6">
      <c r="A38">
        <v>4008</v>
      </c>
      <c r="B38" t="s">
        <v>926</v>
      </c>
      <c r="C38">
        <v>302031036</v>
      </c>
      <c r="D38">
        <v>153.14232000000001</v>
      </c>
      <c r="E38">
        <v>-27.399839</v>
      </c>
      <c r="F38" t="s">
        <v>676</v>
      </c>
    </row>
    <row r="39" spans="1:6">
      <c r="A39">
        <v>4008</v>
      </c>
      <c r="B39" t="s">
        <v>927</v>
      </c>
      <c r="C39">
        <v>302031036</v>
      </c>
      <c r="D39">
        <v>153.14232000000001</v>
      </c>
      <c r="E39">
        <v>-27.399839</v>
      </c>
      <c r="F39" t="s">
        <v>676</v>
      </c>
    </row>
    <row r="40" spans="1:6">
      <c r="A40">
        <v>4009</v>
      </c>
      <c r="B40" t="s">
        <v>928</v>
      </c>
      <c r="C40">
        <v>302031037</v>
      </c>
      <c r="D40">
        <v>153.10524699999999</v>
      </c>
      <c r="E40">
        <v>-27.405747000000002</v>
      </c>
      <c r="F40" t="s">
        <v>685</v>
      </c>
    </row>
    <row r="41" spans="1:6">
      <c r="A41">
        <v>4009</v>
      </c>
      <c r="B41" t="s">
        <v>929</v>
      </c>
      <c r="C41">
        <v>302031037</v>
      </c>
      <c r="D41">
        <v>153.10524699999999</v>
      </c>
      <c r="E41">
        <v>-27.405747000000002</v>
      </c>
      <c r="F41" t="s">
        <v>685</v>
      </c>
    </row>
    <row r="42" spans="1:6">
      <c r="A42">
        <v>4010</v>
      </c>
      <c r="B42" t="s">
        <v>930</v>
      </c>
      <c r="C42">
        <v>305031119</v>
      </c>
      <c r="D42">
        <v>153.04354000000001</v>
      </c>
      <c r="E42">
        <v>-27.433236999999998</v>
      </c>
      <c r="F42" t="s">
        <v>756</v>
      </c>
    </row>
    <row r="43" spans="1:6">
      <c r="A43">
        <v>4010</v>
      </c>
      <c r="B43" t="s">
        <v>931</v>
      </c>
      <c r="C43">
        <v>305031119</v>
      </c>
      <c r="D43">
        <v>153.04354000000001</v>
      </c>
      <c r="E43">
        <v>-27.433236999999998</v>
      </c>
      <c r="F43" t="s">
        <v>756</v>
      </c>
    </row>
    <row r="44" spans="1:6">
      <c r="A44">
        <v>4010</v>
      </c>
      <c r="B44" t="s">
        <v>932</v>
      </c>
      <c r="C44">
        <v>305031119</v>
      </c>
      <c r="D44">
        <v>153.04354000000001</v>
      </c>
      <c r="E44">
        <v>-27.433236999999998</v>
      </c>
      <c r="F44" t="s">
        <v>756</v>
      </c>
    </row>
    <row r="45" spans="1:6">
      <c r="A45">
        <v>4010</v>
      </c>
      <c r="B45" t="s">
        <v>933</v>
      </c>
      <c r="C45">
        <v>305031119</v>
      </c>
      <c r="D45">
        <v>153.04354000000001</v>
      </c>
      <c r="E45">
        <v>-27.433236999999998</v>
      </c>
      <c r="F45" t="s">
        <v>756</v>
      </c>
    </row>
    <row r="46" spans="1:6">
      <c r="A46">
        <v>4011</v>
      </c>
      <c r="B46" t="s">
        <v>934</v>
      </c>
      <c r="C46">
        <v>305031122</v>
      </c>
      <c r="D46">
        <v>153.05974900000001</v>
      </c>
      <c r="E46">
        <v>-27.419484000000001</v>
      </c>
      <c r="F46" t="s">
        <v>769</v>
      </c>
    </row>
    <row r="47" spans="1:6">
      <c r="A47">
        <v>4011</v>
      </c>
      <c r="B47" t="s">
        <v>935</v>
      </c>
      <c r="C47">
        <v>305031122</v>
      </c>
      <c r="D47">
        <v>153.05974900000001</v>
      </c>
      <c r="E47">
        <v>-27.419484000000001</v>
      </c>
      <c r="F47" t="s">
        <v>769</v>
      </c>
    </row>
    <row r="48" spans="1:6">
      <c r="A48">
        <v>4011</v>
      </c>
      <c r="B48" t="s">
        <v>936</v>
      </c>
      <c r="C48">
        <v>305031125</v>
      </c>
      <c r="D48">
        <v>153.05974900000001</v>
      </c>
      <c r="E48">
        <v>-27.419484000000001</v>
      </c>
      <c r="F48" t="s">
        <v>774</v>
      </c>
    </row>
    <row r="49" spans="1:6">
      <c r="A49">
        <v>4012</v>
      </c>
      <c r="B49" t="s">
        <v>937</v>
      </c>
      <c r="C49">
        <v>302031040</v>
      </c>
      <c r="D49">
        <v>153.05355</v>
      </c>
      <c r="E49">
        <v>-27.399335000000001</v>
      </c>
      <c r="F49" t="s">
        <v>688</v>
      </c>
    </row>
    <row r="50" spans="1:6">
      <c r="A50">
        <v>4012</v>
      </c>
      <c r="B50" t="s">
        <v>938</v>
      </c>
      <c r="C50">
        <v>302031040</v>
      </c>
      <c r="D50">
        <v>153.05355</v>
      </c>
      <c r="E50">
        <v>-27.399335000000001</v>
      </c>
      <c r="F50" t="s">
        <v>688</v>
      </c>
    </row>
    <row r="51" spans="1:6">
      <c r="A51">
        <v>4012</v>
      </c>
      <c r="B51" t="s">
        <v>939</v>
      </c>
      <c r="C51">
        <v>302021034</v>
      </c>
      <c r="D51">
        <v>153.05355</v>
      </c>
      <c r="E51">
        <v>-27.399335000000001</v>
      </c>
      <c r="F51" t="s">
        <v>674</v>
      </c>
    </row>
    <row r="52" spans="1:6">
      <c r="A52">
        <v>4012</v>
      </c>
      <c r="B52" t="s">
        <v>940</v>
      </c>
      <c r="C52">
        <v>302021034</v>
      </c>
      <c r="D52">
        <v>153.05355</v>
      </c>
      <c r="E52">
        <v>-27.399335000000001</v>
      </c>
      <c r="F52" t="s">
        <v>674</v>
      </c>
    </row>
    <row r="53" spans="1:6">
      <c r="A53">
        <v>4013</v>
      </c>
      <c r="B53" t="s">
        <v>941</v>
      </c>
      <c r="C53">
        <v>302031038</v>
      </c>
      <c r="D53">
        <v>153.07498200000001</v>
      </c>
      <c r="E53">
        <v>-27.397055000000002</v>
      </c>
      <c r="F53" t="s">
        <v>699</v>
      </c>
    </row>
    <row r="54" spans="1:6">
      <c r="A54">
        <v>4013</v>
      </c>
      <c r="B54" t="s">
        <v>942</v>
      </c>
      <c r="C54">
        <v>302031038</v>
      </c>
      <c r="D54">
        <v>153.07498200000001</v>
      </c>
      <c r="E54">
        <v>-27.397055000000002</v>
      </c>
      <c r="F54" t="s">
        <v>699</v>
      </c>
    </row>
    <row r="55" spans="1:6">
      <c r="A55">
        <v>4014</v>
      </c>
      <c r="B55" t="s">
        <v>943</v>
      </c>
      <c r="C55">
        <v>302031039</v>
      </c>
      <c r="D55">
        <v>153.08478400000001</v>
      </c>
      <c r="E55">
        <v>-27.373947000000001</v>
      </c>
      <c r="F55" t="s">
        <v>700</v>
      </c>
    </row>
    <row r="56" spans="1:6">
      <c r="A56">
        <v>4014</v>
      </c>
      <c r="B56" t="s">
        <v>944</v>
      </c>
      <c r="C56">
        <v>302031039</v>
      </c>
      <c r="D56">
        <v>153.08478400000001</v>
      </c>
      <c r="E56">
        <v>-27.373947000000001</v>
      </c>
      <c r="F56" t="s">
        <v>700</v>
      </c>
    </row>
    <row r="57" spans="1:6">
      <c r="A57">
        <v>4014</v>
      </c>
      <c r="B57" t="s">
        <v>945</v>
      </c>
      <c r="C57">
        <v>302031039</v>
      </c>
      <c r="D57">
        <v>153.08478400000001</v>
      </c>
      <c r="E57">
        <v>-27.373947000000001</v>
      </c>
      <c r="F57" t="s">
        <v>700</v>
      </c>
    </row>
    <row r="58" spans="1:6">
      <c r="A58">
        <v>4014</v>
      </c>
      <c r="B58" t="s">
        <v>946</v>
      </c>
      <c r="C58">
        <v>302031038</v>
      </c>
      <c r="D58">
        <v>153.08478400000001</v>
      </c>
      <c r="E58">
        <v>-27.373947000000001</v>
      </c>
      <c r="F58" t="s">
        <v>699</v>
      </c>
    </row>
    <row r="59" spans="1:6">
      <c r="A59">
        <v>4014</v>
      </c>
      <c r="B59" t="s">
        <v>947</v>
      </c>
      <c r="C59">
        <v>302031038</v>
      </c>
      <c r="D59">
        <v>153.08478400000001</v>
      </c>
      <c r="E59">
        <v>-27.373947000000001</v>
      </c>
      <c r="F59" t="s">
        <v>699</v>
      </c>
    </row>
    <row r="60" spans="1:6">
      <c r="A60">
        <v>4014</v>
      </c>
      <c r="B60" t="s">
        <v>948</v>
      </c>
      <c r="C60">
        <v>302031038</v>
      </c>
      <c r="D60">
        <v>153.08478400000001</v>
      </c>
      <c r="E60">
        <v>-27.373947000000001</v>
      </c>
      <c r="F60" t="s">
        <v>699</v>
      </c>
    </row>
    <row r="61" spans="1:6">
      <c r="A61">
        <v>4017</v>
      </c>
      <c r="B61" t="s">
        <v>949</v>
      </c>
      <c r="C61">
        <v>302041041</v>
      </c>
      <c r="D61">
        <v>153.04733899999999</v>
      </c>
      <c r="E61">
        <v>-27.318073999999999</v>
      </c>
      <c r="F61" t="s">
        <v>701</v>
      </c>
    </row>
    <row r="62" spans="1:6">
      <c r="A62">
        <v>4017</v>
      </c>
      <c r="B62" t="s">
        <v>950</v>
      </c>
      <c r="C62">
        <v>302041042</v>
      </c>
      <c r="D62">
        <v>153.04733899999999</v>
      </c>
      <c r="E62">
        <v>-27.318073999999999</v>
      </c>
      <c r="F62" t="s">
        <v>702</v>
      </c>
    </row>
    <row r="63" spans="1:6">
      <c r="A63">
        <v>4017</v>
      </c>
      <c r="B63" t="s">
        <v>951</v>
      </c>
      <c r="C63">
        <v>302041042</v>
      </c>
      <c r="D63">
        <v>153.04733899999999</v>
      </c>
      <c r="E63">
        <v>-27.318073999999999</v>
      </c>
      <c r="F63" t="s">
        <v>702</v>
      </c>
    </row>
    <row r="64" spans="1:6">
      <c r="A64">
        <v>4017</v>
      </c>
      <c r="B64" t="s">
        <v>952</v>
      </c>
      <c r="C64">
        <v>302041042</v>
      </c>
      <c r="D64">
        <v>153.04733899999999</v>
      </c>
      <c r="E64">
        <v>-27.318073999999999</v>
      </c>
      <c r="F64" t="s">
        <v>702</v>
      </c>
    </row>
    <row r="65" spans="1:6">
      <c r="A65">
        <v>4017</v>
      </c>
      <c r="B65" t="s">
        <v>953</v>
      </c>
      <c r="C65">
        <v>302041043</v>
      </c>
      <c r="D65">
        <v>153.04733899999999</v>
      </c>
      <c r="E65">
        <v>-27.318073999999999</v>
      </c>
      <c r="F65" t="s">
        <v>703</v>
      </c>
    </row>
    <row r="66" spans="1:6">
      <c r="A66">
        <v>4017</v>
      </c>
      <c r="B66" t="s">
        <v>954</v>
      </c>
      <c r="C66">
        <v>302041042</v>
      </c>
      <c r="D66">
        <v>153.04733899999999</v>
      </c>
      <c r="E66">
        <v>-27.318073999999999</v>
      </c>
      <c r="F66" t="s">
        <v>702</v>
      </c>
    </row>
    <row r="67" spans="1:6">
      <c r="A67">
        <v>4017</v>
      </c>
      <c r="B67" t="s">
        <v>955</v>
      </c>
      <c r="C67">
        <v>302041044</v>
      </c>
      <c r="D67">
        <v>153.04733899999999</v>
      </c>
      <c r="E67">
        <v>-27.318073999999999</v>
      </c>
      <c r="F67" t="s">
        <v>705</v>
      </c>
    </row>
    <row r="68" spans="1:6">
      <c r="A68">
        <v>4017</v>
      </c>
      <c r="B68" t="s">
        <v>956</v>
      </c>
      <c r="C68">
        <v>302041044</v>
      </c>
      <c r="D68">
        <v>153.04733899999999</v>
      </c>
      <c r="E68">
        <v>-27.318073999999999</v>
      </c>
      <c r="F68" t="s">
        <v>705</v>
      </c>
    </row>
    <row r="69" spans="1:6">
      <c r="A69">
        <v>4017</v>
      </c>
      <c r="B69" t="s">
        <v>957</v>
      </c>
      <c r="C69">
        <v>302041044</v>
      </c>
      <c r="D69">
        <v>153.04733899999999</v>
      </c>
      <c r="E69">
        <v>-27.318073999999999</v>
      </c>
      <c r="F69" t="s">
        <v>705</v>
      </c>
    </row>
    <row r="70" spans="1:6">
      <c r="A70">
        <v>4018</v>
      </c>
      <c r="B70" t="s">
        <v>958</v>
      </c>
      <c r="C70">
        <v>302041045</v>
      </c>
      <c r="D70">
        <v>153.03180399999999</v>
      </c>
      <c r="E70">
        <v>-27.349074000000002</v>
      </c>
      <c r="F70" t="s">
        <v>704</v>
      </c>
    </row>
    <row r="71" spans="1:6">
      <c r="A71">
        <v>4018</v>
      </c>
      <c r="B71" t="s">
        <v>959</v>
      </c>
      <c r="C71">
        <v>302041045</v>
      </c>
      <c r="D71">
        <v>153.03180399999999</v>
      </c>
      <c r="E71">
        <v>-27.349074000000002</v>
      </c>
      <c r="F71" t="s">
        <v>704</v>
      </c>
    </row>
    <row r="72" spans="1:6">
      <c r="A72">
        <v>4019</v>
      </c>
      <c r="B72" t="s">
        <v>960</v>
      </c>
      <c r="C72">
        <v>313051377</v>
      </c>
      <c r="D72">
        <v>153.08849799999999</v>
      </c>
      <c r="E72">
        <v>-27.248336999999999</v>
      </c>
      <c r="F72" t="s">
        <v>854</v>
      </c>
    </row>
    <row r="73" spans="1:6">
      <c r="A73">
        <v>4019</v>
      </c>
      <c r="B73" t="s">
        <v>961</v>
      </c>
      <c r="C73">
        <v>313051377</v>
      </c>
      <c r="D73">
        <v>153.08849799999999</v>
      </c>
      <c r="E73">
        <v>-27.248336999999999</v>
      </c>
      <c r="F73" t="s">
        <v>854</v>
      </c>
    </row>
    <row r="74" spans="1:6">
      <c r="A74">
        <v>4019</v>
      </c>
      <c r="B74" t="s">
        <v>962</v>
      </c>
      <c r="C74">
        <v>313051377</v>
      </c>
      <c r="D74">
        <v>153.08849799999999</v>
      </c>
      <c r="E74">
        <v>-27.248336999999999</v>
      </c>
      <c r="F74" t="s">
        <v>854</v>
      </c>
    </row>
    <row r="75" spans="1:6">
      <c r="A75">
        <v>4019</v>
      </c>
      <c r="B75" t="s">
        <v>963</v>
      </c>
      <c r="C75">
        <v>313051378</v>
      </c>
      <c r="D75">
        <v>153.08849799999999</v>
      </c>
      <c r="E75">
        <v>-27.248336999999999</v>
      </c>
      <c r="F75" t="s">
        <v>849</v>
      </c>
    </row>
    <row r="76" spans="1:6">
      <c r="A76">
        <v>4019</v>
      </c>
      <c r="B76" t="s">
        <v>964</v>
      </c>
      <c r="C76">
        <v>313051378</v>
      </c>
      <c r="D76">
        <v>153.08849799999999</v>
      </c>
      <c r="E76">
        <v>-27.248336999999999</v>
      </c>
      <c r="F76" t="s">
        <v>849</v>
      </c>
    </row>
    <row r="77" spans="1:6">
      <c r="A77">
        <v>4019</v>
      </c>
      <c r="B77" t="s">
        <v>965</v>
      </c>
      <c r="C77">
        <v>313051378</v>
      </c>
      <c r="D77">
        <v>153.08849799999999</v>
      </c>
      <c r="E77">
        <v>-27.248336999999999</v>
      </c>
      <c r="F77" t="s">
        <v>849</v>
      </c>
    </row>
    <row r="78" spans="1:6">
      <c r="A78">
        <v>4019</v>
      </c>
      <c r="B78" t="s">
        <v>966</v>
      </c>
      <c r="C78">
        <v>313051377</v>
      </c>
      <c r="D78">
        <v>153.08849799999999</v>
      </c>
      <c r="E78">
        <v>-27.248336999999999</v>
      </c>
      <c r="F78" t="s">
        <v>854</v>
      </c>
    </row>
    <row r="79" spans="1:6">
      <c r="A79">
        <v>4019</v>
      </c>
      <c r="B79" t="s">
        <v>967</v>
      </c>
      <c r="C79">
        <v>313051378</v>
      </c>
      <c r="D79">
        <v>153.08849799999999</v>
      </c>
      <c r="E79">
        <v>-27.248336999999999</v>
      </c>
      <c r="F79" t="s">
        <v>849</v>
      </c>
    </row>
    <row r="80" spans="1:6">
      <c r="A80">
        <v>4020</v>
      </c>
      <c r="B80" t="s">
        <v>968</v>
      </c>
      <c r="C80">
        <v>313051542</v>
      </c>
      <c r="D80">
        <v>153.0900858</v>
      </c>
      <c r="E80">
        <v>-27.210664479999998</v>
      </c>
      <c r="F80" t="s">
        <v>857</v>
      </c>
    </row>
    <row r="81" spans="1:6">
      <c r="A81">
        <v>4020</v>
      </c>
      <c r="B81" t="s">
        <v>969</v>
      </c>
      <c r="C81">
        <v>313051379</v>
      </c>
      <c r="D81">
        <v>153.10637800000001</v>
      </c>
      <c r="E81">
        <v>-27.214362000000001</v>
      </c>
      <c r="F81" t="s">
        <v>855</v>
      </c>
    </row>
    <row r="82" spans="1:6">
      <c r="A82">
        <v>4020</v>
      </c>
      <c r="B82" t="s">
        <v>970</v>
      </c>
      <c r="C82">
        <v>313051379</v>
      </c>
      <c r="D82">
        <v>153.10637800000001</v>
      </c>
      <c r="E82">
        <v>-27.214362000000001</v>
      </c>
      <c r="F82" t="s">
        <v>855</v>
      </c>
    </row>
    <row r="83" spans="1:6">
      <c r="A83">
        <v>4020</v>
      </c>
      <c r="B83" t="s">
        <v>971</v>
      </c>
      <c r="C83">
        <v>313051542</v>
      </c>
      <c r="D83">
        <v>153.10637800000001</v>
      </c>
      <c r="E83">
        <v>-27.214362000000001</v>
      </c>
      <c r="F83" t="s">
        <v>857</v>
      </c>
    </row>
    <row r="84" spans="1:6">
      <c r="A84">
        <v>4021</v>
      </c>
      <c r="B84" t="s">
        <v>972</v>
      </c>
      <c r="C84">
        <v>313051380</v>
      </c>
      <c r="D84">
        <v>153.07529</v>
      </c>
      <c r="E84">
        <v>-27.220098</v>
      </c>
      <c r="F84" t="s">
        <v>856</v>
      </c>
    </row>
    <row r="85" spans="1:6">
      <c r="A85">
        <v>4022</v>
      </c>
      <c r="B85" t="s">
        <v>973</v>
      </c>
      <c r="C85">
        <v>313051380</v>
      </c>
      <c r="D85">
        <v>153.046414</v>
      </c>
      <c r="E85">
        <v>-27.211886</v>
      </c>
      <c r="F85" t="s">
        <v>856</v>
      </c>
    </row>
    <row r="86" spans="1:6">
      <c r="A86">
        <v>4025</v>
      </c>
      <c r="B86" t="s">
        <v>974</v>
      </c>
      <c r="C86">
        <v>313051542</v>
      </c>
      <c r="D86">
        <v>153.393497</v>
      </c>
      <c r="E86">
        <v>-27.162277</v>
      </c>
      <c r="F86" t="s">
        <v>857</v>
      </c>
    </row>
    <row r="87" spans="1:6">
      <c r="A87">
        <v>4025</v>
      </c>
      <c r="B87" t="s">
        <v>975</v>
      </c>
      <c r="C87">
        <v>313051542</v>
      </c>
      <c r="D87">
        <v>153.393497</v>
      </c>
      <c r="E87">
        <v>-27.162277</v>
      </c>
      <c r="F87" t="s">
        <v>857</v>
      </c>
    </row>
    <row r="88" spans="1:6">
      <c r="A88">
        <v>4025</v>
      </c>
      <c r="B88" t="s">
        <v>976</v>
      </c>
      <c r="C88">
        <v>313051542</v>
      </c>
      <c r="D88">
        <v>153.393497</v>
      </c>
      <c r="E88">
        <v>-27.162277</v>
      </c>
      <c r="F88" t="s">
        <v>857</v>
      </c>
    </row>
    <row r="89" spans="1:6">
      <c r="A89">
        <v>4025</v>
      </c>
      <c r="B89" t="s">
        <v>977</v>
      </c>
      <c r="C89">
        <v>313051542</v>
      </c>
      <c r="D89">
        <v>153.393497</v>
      </c>
      <c r="E89">
        <v>-27.162277</v>
      </c>
      <c r="F89" t="s">
        <v>857</v>
      </c>
    </row>
    <row r="90" spans="1:6">
      <c r="A90">
        <v>4025</v>
      </c>
      <c r="B90" t="s">
        <v>978</v>
      </c>
      <c r="C90">
        <v>313051542</v>
      </c>
      <c r="D90">
        <v>153.393497</v>
      </c>
      <c r="E90">
        <v>-27.162277</v>
      </c>
      <c r="F90" t="s">
        <v>857</v>
      </c>
    </row>
    <row r="91" spans="1:6">
      <c r="A91">
        <v>4025</v>
      </c>
      <c r="B91" t="s">
        <v>979</v>
      </c>
      <c r="C91">
        <v>313051542</v>
      </c>
      <c r="D91">
        <v>153.4064315</v>
      </c>
      <c r="E91">
        <v>-27.147908910000002</v>
      </c>
      <c r="F91" t="s">
        <v>857</v>
      </c>
    </row>
    <row r="92" spans="1:6">
      <c r="A92">
        <v>4029</v>
      </c>
      <c r="B92" t="s">
        <v>980</v>
      </c>
      <c r="C92">
        <v>305031126</v>
      </c>
      <c r="D92">
        <v>153.026443</v>
      </c>
      <c r="E92">
        <v>-27.449335999999999</v>
      </c>
      <c r="F92" t="s">
        <v>777</v>
      </c>
    </row>
    <row r="93" spans="1:6">
      <c r="A93">
        <v>4030</v>
      </c>
      <c r="B93" t="s">
        <v>981</v>
      </c>
      <c r="C93">
        <v>305031130</v>
      </c>
      <c r="D93">
        <v>153.02968100000001</v>
      </c>
      <c r="E93">
        <v>-27.426870000000001</v>
      </c>
      <c r="F93" t="s">
        <v>764</v>
      </c>
    </row>
    <row r="94" spans="1:6">
      <c r="A94">
        <v>4030</v>
      </c>
      <c r="B94" t="s">
        <v>982</v>
      </c>
      <c r="C94">
        <v>305031131</v>
      </c>
      <c r="D94">
        <v>153.02968100000001</v>
      </c>
      <c r="E94">
        <v>-27.426870000000001</v>
      </c>
      <c r="F94" t="s">
        <v>781</v>
      </c>
    </row>
    <row r="95" spans="1:6">
      <c r="A95">
        <v>4030</v>
      </c>
      <c r="B95" t="s">
        <v>983</v>
      </c>
      <c r="C95">
        <v>305031131</v>
      </c>
      <c r="D95">
        <v>153.02968100000001</v>
      </c>
      <c r="E95">
        <v>-27.426870000000001</v>
      </c>
      <c r="F95" t="s">
        <v>781</v>
      </c>
    </row>
    <row r="96" spans="1:6">
      <c r="A96">
        <v>4030</v>
      </c>
      <c r="B96" t="s">
        <v>984</v>
      </c>
      <c r="C96">
        <v>305031130</v>
      </c>
      <c r="D96">
        <v>153.02968100000001</v>
      </c>
      <c r="E96">
        <v>-27.426870000000001</v>
      </c>
      <c r="F96" t="s">
        <v>764</v>
      </c>
    </row>
    <row r="97" spans="1:6">
      <c r="A97">
        <v>4030</v>
      </c>
      <c r="B97" t="s">
        <v>985</v>
      </c>
      <c r="C97">
        <v>305031131</v>
      </c>
      <c r="D97">
        <v>153.02968100000001</v>
      </c>
      <c r="E97">
        <v>-27.426870000000001</v>
      </c>
      <c r="F97" t="s">
        <v>781</v>
      </c>
    </row>
    <row r="98" spans="1:6">
      <c r="A98">
        <v>4031</v>
      </c>
      <c r="B98" t="s">
        <v>986</v>
      </c>
      <c r="C98">
        <v>302021031</v>
      </c>
      <c r="D98">
        <v>153.03069500000001</v>
      </c>
      <c r="E98">
        <v>-27.408542000000001</v>
      </c>
      <c r="F98" t="s">
        <v>696</v>
      </c>
    </row>
    <row r="99" spans="1:6">
      <c r="A99">
        <v>4031</v>
      </c>
      <c r="B99" t="s">
        <v>987</v>
      </c>
      <c r="C99">
        <v>302021031</v>
      </c>
      <c r="D99">
        <v>153.03069500000001</v>
      </c>
      <c r="E99">
        <v>-27.408542000000001</v>
      </c>
      <c r="F99" t="s">
        <v>696</v>
      </c>
    </row>
    <row r="100" spans="1:6">
      <c r="A100">
        <v>4031</v>
      </c>
      <c r="B100" t="s">
        <v>988</v>
      </c>
      <c r="C100">
        <v>302021031</v>
      </c>
      <c r="D100">
        <v>153.03069500000001</v>
      </c>
      <c r="E100">
        <v>-27.408542000000001</v>
      </c>
      <c r="F100" t="s">
        <v>696</v>
      </c>
    </row>
    <row r="101" spans="1:6">
      <c r="A101">
        <v>4032</v>
      </c>
      <c r="B101" t="s">
        <v>989</v>
      </c>
      <c r="C101">
        <v>302021028</v>
      </c>
      <c r="D101">
        <v>153.01944900000001</v>
      </c>
      <c r="E101">
        <v>-27.385605000000002</v>
      </c>
      <c r="F101" t="s">
        <v>694</v>
      </c>
    </row>
    <row r="102" spans="1:6">
      <c r="A102">
        <v>4032</v>
      </c>
      <c r="B102" t="s">
        <v>990</v>
      </c>
      <c r="C102">
        <v>302021028</v>
      </c>
      <c r="D102">
        <v>153.01944900000001</v>
      </c>
      <c r="E102">
        <v>-27.385605000000002</v>
      </c>
      <c r="F102" t="s">
        <v>694</v>
      </c>
    </row>
    <row r="103" spans="1:6">
      <c r="A103">
        <v>4032</v>
      </c>
      <c r="B103" t="s">
        <v>991</v>
      </c>
      <c r="C103">
        <v>302021028</v>
      </c>
      <c r="D103">
        <v>153.01944900000001</v>
      </c>
      <c r="E103">
        <v>-27.385605000000002</v>
      </c>
      <c r="F103" t="s">
        <v>694</v>
      </c>
    </row>
    <row r="104" spans="1:6">
      <c r="A104">
        <v>4032</v>
      </c>
      <c r="B104" t="s">
        <v>992</v>
      </c>
      <c r="C104">
        <v>302021028</v>
      </c>
      <c r="D104">
        <v>153.01944900000001</v>
      </c>
      <c r="E104">
        <v>-27.385605000000002</v>
      </c>
      <c r="F104" t="s">
        <v>694</v>
      </c>
    </row>
    <row r="105" spans="1:6">
      <c r="A105">
        <v>4032</v>
      </c>
      <c r="B105" t="s">
        <v>993</v>
      </c>
      <c r="C105">
        <v>302021029</v>
      </c>
      <c r="D105">
        <v>153.01944900000001</v>
      </c>
      <c r="E105">
        <v>-27.385605000000002</v>
      </c>
      <c r="F105" t="s">
        <v>663</v>
      </c>
    </row>
    <row r="106" spans="1:6">
      <c r="A106">
        <v>4032</v>
      </c>
      <c r="B106" t="s">
        <v>994</v>
      </c>
      <c r="C106">
        <v>302021029</v>
      </c>
      <c r="D106">
        <v>153.01944900000001</v>
      </c>
      <c r="E106">
        <v>-27.385605000000002</v>
      </c>
      <c r="F106" t="s">
        <v>663</v>
      </c>
    </row>
    <row r="107" spans="1:6">
      <c r="A107">
        <v>4034</v>
      </c>
      <c r="B107" t="s">
        <v>995</v>
      </c>
      <c r="C107">
        <v>302021027</v>
      </c>
      <c r="D107">
        <v>153.04005100000001</v>
      </c>
      <c r="E107">
        <v>-27.354711000000002</v>
      </c>
      <c r="F107" t="s">
        <v>693</v>
      </c>
    </row>
    <row r="108" spans="1:6">
      <c r="A108">
        <v>4034</v>
      </c>
      <c r="B108" t="s">
        <v>996</v>
      </c>
      <c r="C108">
        <v>302031035</v>
      </c>
      <c r="D108">
        <v>153.04005100000001</v>
      </c>
      <c r="E108">
        <v>-27.354711000000002</v>
      </c>
      <c r="F108" t="s">
        <v>675</v>
      </c>
    </row>
    <row r="109" spans="1:6">
      <c r="A109">
        <v>4034</v>
      </c>
      <c r="B109" t="s">
        <v>997</v>
      </c>
      <c r="C109">
        <v>302011024</v>
      </c>
      <c r="D109">
        <v>153.04005100000001</v>
      </c>
      <c r="E109">
        <v>-27.354711000000002</v>
      </c>
      <c r="F109" t="s">
        <v>690</v>
      </c>
    </row>
    <row r="110" spans="1:6">
      <c r="A110">
        <v>4034</v>
      </c>
      <c r="B110" t="s">
        <v>998</v>
      </c>
      <c r="C110">
        <v>302021030</v>
      </c>
      <c r="D110">
        <v>153.04005100000001</v>
      </c>
      <c r="E110">
        <v>-27.354711000000002</v>
      </c>
      <c r="F110" t="s">
        <v>695</v>
      </c>
    </row>
    <row r="111" spans="1:6">
      <c r="A111">
        <v>4034</v>
      </c>
      <c r="B111" t="s">
        <v>999</v>
      </c>
      <c r="C111">
        <v>302041046</v>
      </c>
      <c r="D111">
        <v>153.04005100000001</v>
      </c>
      <c r="E111">
        <v>-27.354711000000002</v>
      </c>
      <c r="F111" t="s">
        <v>655</v>
      </c>
    </row>
    <row r="112" spans="1:6">
      <c r="A112">
        <v>4035</v>
      </c>
      <c r="B112" t="s">
        <v>1000</v>
      </c>
      <c r="C112">
        <v>314011382</v>
      </c>
      <c r="D112">
        <v>152.979085</v>
      </c>
      <c r="E112">
        <v>-27.356024999999999</v>
      </c>
      <c r="F112" t="s">
        <v>860</v>
      </c>
    </row>
    <row r="113" spans="1:6">
      <c r="A113">
        <v>4035</v>
      </c>
      <c r="B113" t="s">
        <v>1001</v>
      </c>
      <c r="C113">
        <v>302011023</v>
      </c>
      <c r="D113">
        <v>152.979085</v>
      </c>
      <c r="E113">
        <v>-27.356024999999999</v>
      </c>
      <c r="F113" t="s">
        <v>689</v>
      </c>
    </row>
    <row r="114" spans="1:6">
      <c r="A114">
        <v>4035</v>
      </c>
      <c r="B114" t="s">
        <v>1002</v>
      </c>
      <c r="C114">
        <v>314011382</v>
      </c>
      <c r="D114">
        <v>152.979085</v>
      </c>
      <c r="E114">
        <v>-27.356024999999999</v>
      </c>
      <c r="F114" t="s">
        <v>860</v>
      </c>
    </row>
    <row r="115" spans="1:6">
      <c r="A115">
        <v>4036</v>
      </c>
      <c r="B115" t="s">
        <v>1003</v>
      </c>
      <c r="C115">
        <v>302011022</v>
      </c>
      <c r="D115">
        <v>153.00873100000001</v>
      </c>
      <c r="E115">
        <v>-27.314022000000001</v>
      </c>
      <c r="F115" t="s">
        <v>687</v>
      </c>
    </row>
    <row r="116" spans="1:6">
      <c r="A116">
        <v>4037</v>
      </c>
      <c r="B116" t="s">
        <v>1004</v>
      </c>
      <c r="C116">
        <v>314011385</v>
      </c>
      <c r="D116">
        <v>152.936519</v>
      </c>
      <c r="E116">
        <v>-27.341128000000001</v>
      </c>
      <c r="F116" t="s">
        <v>858</v>
      </c>
    </row>
    <row r="117" spans="1:6">
      <c r="A117">
        <v>4051</v>
      </c>
      <c r="B117" t="s">
        <v>1005</v>
      </c>
      <c r="C117">
        <v>305031120</v>
      </c>
      <c r="D117">
        <v>153.00029699999999</v>
      </c>
      <c r="E117">
        <v>-27.427508</v>
      </c>
      <c r="F117" t="s">
        <v>766</v>
      </c>
    </row>
    <row r="118" spans="1:6">
      <c r="A118">
        <v>4051</v>
      </c>
      <c r="B118" t="s">
        <v>1006</v>
      </c>
      <c r="C118">
        <v>304041098</v>
      </c>
      <c r="D118">
        <v>153.00029699999999</v>
      </c>
      <c r="E118">
        <v>-27.427508</v>
      </c>
      <c r="F118" t="s">
        <v>583</v>
      </c>
    </row>
    <row r="119" spans="1:6">
      <c r="A119">
        <v>4051</v>
      </c>
      <c r="B119" t="s">
        <v>1007</v>
      </c>
      <c r="C119">
        <v>304041098</v>
      </c>
      <c r="D119">
        <v>153.00029699999999</v>
      </c>
      <c r="E119">
        <v>-27.427508</v>
      </c>
      <c r="F119" t="s">
        <v>583</v>
      </c>
    </row>
    <row r="120" spans="1:6">
      <c r="A120">
        <v>4051</v>
      </c>
      <c r="B120" t="s">
        <v>1008</v>
      </c>
      <c r="C120">
        <v>305031123</v>
      </c>
      <c r="D120">
        <v>153.00029699999999</v>
      </c>
      <c r="E120">
        <v>-27.427508</v>
      </c>
      <c r="F120" t="s">
        <v>770</v>
      </c>
    </row>
    <row r="121" spans="1:6">
      <c r="A121">
        <v>4051</v>
      </c>
      <c r="B121" t="s">
        <v>1009</v>
      </c>
      <c r="C121">
        <v>305031127</v>
      </c>
      <c r="D121">
        <v>153.00029699999999</v>
      </c>
      <c r="E121">
        <v>-27.427508</v>
      </c>
      <c r="F121" t="s">
        <v>778</v>
      </c>
    </row>
    <row r="122" spans="1:6">
      <c r="A122">
        <v>4051</v>
      </c>
      <c r="B122" t="s">
        <v>1010</v>
      </c>
      <c r="C122">
        <v>305031123</v>
      </c>
      <c r="D122">
        <v>153.00029699999999</v>
      </c>
      <c r="E122">
        <v>-27.427508</v>
      </c>
      <c r="F122" t="s">
        <v>770</v>
      </c>
    </row>
    <row r="123" spans="1:6">
      <c r="A123">
        <v>4051</v>
      </c>
      <c r="B123" t="s">
        <v>1011</v>
      </c>
      <c r="C123">
        <v>305031129</v>
      </c>
      <c r="D123">
        <v>153.00029699999999</v>
      </c>
      <c r="E123">
        <v>-27.427508</v>
      </c>
      <c r="F123" t="s">
        <v>780</v>
      </c>
    </row>
    <row r="124" spans="1:6">
      <c r="A124">
        <v>4053</v>
      </c>
      <c r="B124" t="s">
        <v>1012</v>
      </c>
      <c r="C124">
        <v>304041101</v>
      </c>
      <c r="D124">
        <v>152.98724999999999</v>
      </c>
      <c r="E124">
        <v>-27.399573</v>
      </c>
      <c r="F124" t="s">
        <v>747</v>
      </c>
    </row>
    <row r="125" spans="1:6">
      <c r="A125">
        <v>4053</v>
      </c>
      <c r="B125" t="s">
        <v>1013</v>
      </c>
      <c r="C125">
        <v>314011386</v>
      </c>
      <c r="D125">
        <v>152.98724999999999</v>
      </c>
      <c r="E125">
        <v>-27.399573</v>
      </c>
      <c r="F125" t="s">
        <v>859</v>
      </c>
    </row>
    <row r="126" spans="1:6">
      <c r="A126">
        <v>4053</v>
      </c>
      <c r="B126" t="s">
        <v>1014</v>
      </c>
      <c r="C126">
        <v>302011025</v>
      </c>
      <c r="D126">
        <v>152.98724999999999</v>
      </c>
      <c r="E126">
        <v>-27.399573</v>
      </c>
      <c r="F126" t="s">
        <v>692</v>
      </c>
    </row>
    <row r="127" spans="1:6">
      <c r="A127">
        <v>4053</v>
      </c>
      <c r="B127" t="s">
        <v>1015</v>
      </c>
      <c r="C127">
        <v>302011026</v>
      </c>
      <c r="D127">
        <v>152.98724999999999</v>
      </c>
      <c r="E127">
        <v>-27.399573</v>
      </c>
      <c r="F127" t="s">
        <v>660</v>
      </c>
    </row>
    <row r="128" spans="1:6">
      <c r="A128">
        <v>4053</v>
      </c>
      <c r="B128" t="s">
        <v>1016</v>
      </c>
      <c r="C128">
        <v>304041101</v>
      </c>
      <c r="D128">
        <v>152.98724999999999</v>
      </c>
      <c r="E128">
        <v>-27.399573</v>
      </c>
      <c r="F128" t="s">
        <v>747</v>
      </c>
    </row>
    <row r="129" spans="1:6">
      <c r="A129">
        <v>4053</v>
      </c>
      <c r="B129" t="s">
        <v>1017</v>
      </c>
      <c r="C129">
        <v>304041101</v>
      </c>
      <c r="D129">
        <v>152.98724999999999</v>
      </c>
      <c r="E129">
        <v>-27.399573</v>
      </c>
      <c r="F129" t="s">
        <v>747</v>
      </c>
    </row>
    <row r="130" spans="1:6">
      <c r="A130">
        <v>4053</v>
      </c>
      <c r="B130" t="s">
        <v>1018</v>
      </c>
      <c r="C130">
        <v>302021033</v>
      </c>
      <c r="D130">
        <v>152.98724999999999</v>
      </c>
      <c r="E130">
        <v>-27.399573</v>
      </c>
      <c r="F130" t="s">
        <v>698</v>
      </c>
    </row>
    <row r="131" spans="1:6">
      <c r="A131">
        <v>4053</v>
      </c>
      <c r="B131" t="s">
        <v>1019</v>
      </c>
      <c r="C131">
        <v>302021032</v>
      </c>
      <c r="D131">
        <v>152.98724999999999</v>
      </c>
      <c r="E131">
        <v>-27.399573</v>
      </c>
      <c r="F131" t="s">
        <v>697</v>
      </c>
    </row>
    <row r="132" spans="1:6">
      <c r="A132">
        <v>4053</v>
      </c>
      <c r="B132" t="s">
        <v>1020</v>
      </c>
      <c r="C132">
        <v>302021032</v>
      </c>
      <c r="D132">
        <v>152.98724999999999</v>
      </c>
      <c r="E132">
        <v>-27.399573</v>
      </c>
      <c r="F132" t="s">
        <v>697</v>
      </c>
    </row>
    <row r="133" spans="1:6">
      <c r="A133">
        <v>4053</v>
      </c>
      <c r="B133" t="s">
        <v>1021</v>
      </c>
      <c r="C133">
        <v>302021032</v>
      </c>
      <c r="D133">
        <v>152.98724999999999</v>
      </c>
      <c r="E133">
        <v>-27.399573</v>
      </c>
      <c r="F133" t="s">
        <v>697</v>
      </c>
    </row>
    <row r="134" spans="1:6">
      <c r="A134">
        <v>4053</v>
      </c>
      <c r="B134" t="s">
        <v>1022</v>
      </c>
      <c r="C134">
        <v>302021032</v>
      </c>
      <c r="D134">
        <v>152.98724999999999</v>
      </c>
      <c r="E134">
        <v>-27.399573</v>
      </c>
      <c r="F134" t="s">
        <v>697</v>
      </c>
    </row>
    <row r="135" spans="1:6">
      <c r="A135">
        <v>4053</v>
      </c>
      <c r="B135" t="s">
        <v>1023</v>
      </c>
      <c r="C135">
        <v>302021033</v>
      </c>
      <c r="D135">
        <v>152.98724999999999</v>
      </c>
      <c r="E135">
        <v>-27.399573</v>
      </c>
      <c r="F135" t="s">
        <v>698</v>
      </c>
    </row>
    <row r="136" spans="1:6">
      <c r="A136">
        <v>4054</v>
      </c>
      <c r="B136" t="s">
        <v>1024</v>
      </c>
      <c r="C136">
        <v>314011386</v>
      </c>
      <c r="D136">
        <v>152.95601400000001</v>
      </c>
      <c r="E136">
        <v>-27.409817</v>
      </c>
      <c r="F136" t="s">
        <v>859</v>
      </c>
    </row>
    <row r="137" spans="1:6">
      <c r="A137">
        <v>4054</v>
      </c>
      <c r="B137" t="s">
        <v>1025</v>
      </c>
      <c r="C137">
        <v>304041100</v>
      </c>
      <c r="D137">
        <v>152.95601400000001</v>
      </c>
      <c r="E137">
        <v>-27.409817</v>
      </c>
      <c r="F137" t="s">
        <v>746</v>
      </c>
    </row>
    <row r="138" spans="1:6">
      <c r="A138">
        <v>4054</v>
      </c>
      <c r="B138" t="s">
        <v>1026</v>
      </c>
      <c r="C138">
        <v>304041100</v>
      </c>
      <c r="D138">
        <v>152.95601400000001</v>
      </c>
      <c r="E138">
        <v>-27.409817</v>
      </c>
      <c r="F138" t="s">
        <v>746</v>
      </c>
    </row>
    <row r="139" spans="1:6">
      <c r="A139">
        <v>4055</v>
      </c>
      <c r="B139" t="s">
        <v>1027</v>
      </c>
      <c r="C139">
        <v>314011386</v>
      </c>
      <c r="D139">
        <v>152.92424</v>
      </c>
      <c r="E139">
        <v>-27.393675999999999</v>
      </c>
      <c r="F139" t="s">
        <v>859</v>
      </c>
    </row>
    <row r="140" spans="1:6">
      <c r="A140">
        <v>4055</v>
      </c>
      <c r="B140" t="s">
        <v>1028</v>
      </c>
      <c r="C140">
        <v>304041104</v>
      </c>
      <c r="D140">
        <v>152.92424</v>
      </c>
      <c r="E140">
        <v>-27.393675999999999</v>
      </c>
      <c r="F140" t="s">
        <v>748</v>
      </c>
    </row>
    <row r="141" spans="1:6">
      <c r="A141">
        <v>4055</v>
      </c>
      <c r="B141" t="s">
        <v>1029</v>
      </c>
      <c r="C141">
        <v>314011386</v>
      </c>
      <c r="D141">
        <v>152.92424</v>
      </c>
      <c r="E141">
        <v>-27.393675999999999</v>
      </c>
      <c r="F141" t="s">
        <v>859</v>
      </c>
    </row>
    <row r="142" spans="1:6">
      <c r="A142">
        <v>4055</v>
      </c>
      <c r="B142" t="s">
        <v>1030</v>
      </c>
      <c r="C142">
        <v>314011386</v>
      </c>
      <c r="D142">
        <v>152.92424</v>
      </c>
      <c r="E142">
        <v>-27.393675999999999</v>
      </c>
      <c r="F142" t="s">
        <v>859</v>
      </c>
    </row>
    <row r="143" spans="1:6">
      <c r="A143">
        <v>4055</v>
      </c>
      <c r="B143" t="s">
        <v>1031</v>
      </c>
      <c r="C143">
        <v>302021031</v>
      </c>
      <c r="D143">
        <v>152.92424</v>
      </c>
      <c r="E143">
        <v>-27.393675999999999</v>
      </c>
      <c r="F143" t="s">
        <v>696</v>
      </c>
    </row>
    <row r="144" spans="1:6">
      <c r="A144">
        <v>4055</v>
      </c>
      <c r="B144" t="s">
        <v>1032</v>
      </c>
      <c r="C144">
        <v>304041104</v>
      </c>
      <c r="D144">
        <v>152.92424</v>
      </c>
      <c r="E144">
        <v>-27.393675999999999</v>
      </c>
      <c r="F144" t="s">
        <v>748</v>
      </c>
    </row>
    <row r="145" spans="1:6">
      <c r="A145">
        <v>4059</v>
      </c>
      <c r="B145" t="s">
        <v>1033</v>
      </c>
      <c r="C145">
        <v>305031126</v>
      </c>
      <c r="D145">
        <v>153.008893</v>
      </c>
      <c r="E145">
        <v>-27.452067</v>
      </c>
      <c r="F145" t="s">
        <v>777</v>
      </c>
    </row>
    <row r="146" spans="1:6">
      <c r="A146">
        <v>4059</v>
      </c>
      <c r="B146" t="s">
        <v>1034</v>
      </c>
      <c r="C146">
        <v>305041136</v>
      </c>
      <c r="D146">
        <v>153.008893</v>
      </c>
      <c r="E146">
        <v>-27.452067</v>
      </c>
      <c r="F146" t="s">
        <v>783</v>
      </c>
    </row>
    <row r="147" spans="1:6">
      <c r="A147">
        <v>4059</v>
      </c>
      <c r="B147" t="s">
        <v>1035</v>
      </c>
      <c r="C147">
        <v>305041136</v>
      </c>
      <c r="D147">
        <v>153.008893</v>
      </c>
      <c r="E147">
        <v>-27.452067</v>
      </c>
      <c r="F147" t="s">
        <v>783</v>
      </c>
    </row>
    <row r="148" spans="1:6">
      <c r="A148">
        <v>4059</v>
      </c>
      <c r="B148" t="s">
        <v>1036</v>
      </c>
      <c r="C148">
        <v>305031126</v>
      </c>
      <c r="D148">
        <v>153.008893</v>
      </c>
      <c r="E148">
        <v>-27.452067</v>
      </c>
      <c r="F148" t="s">
        <v>777</v>
      </c>
    </row>
    <row r="149" spans="1:6">
      <c r="A149">
        <v>4059</v>
      </c>
      <c r="B149" t="s">
        <v>1037</v>
      </c>
      <c r="C149">
        <v>305031126</v>
      </c>
      <c r="D149">
        <v>153.008893</v>
      </c>
      <c r="E149">
        <v>-27.452067</v>
      </c>
      <c r="F149" t="s">
        <v>777</v>
      </c>
    </row>
    <row r="150" spans="1:6">
      <c r="A150">
        <v>4059</v>
      </c>
      <c r="B150" t="s">
        <v>1038</v>
      </c>
      <c r="C150">
        <v>305031126</v>
      </c>
      <c r="D150">
        <v>153.008893</v>
      </c>
      <c r="E150">
        <v>-27.452067</v>
      </c>
      <c r="F150" t="s">
        <v>777</v>
      </c>
    </row>
    <row r="151" spans="1:6">
      <c r="A151">
        <v>4059</v>
      </c>
      <c r="B151" t="s">
        <v>1039</v>
      </c>
      <c r="C151">
        <v>305041136</v>
      </c>
      <c r="D151">
        <v>153.008893</v>
      </c>
      <c r="E151">
        <v>-27.452067</v>
      </c>
      <c r="F151" t="s">
        <v>783</v>
      </c>
    </row>
    <row r="152" spans="1:6">
      <c r="A152">
        <v>4060</v>
      </c>
      <c r="B152" t="s">
        <v>1040</v>
      </c>
      <c r="C152">
        <v>305041132</v>
      </c>
      <c r="D152">
        <v>152.985176</v>
      </c>
      <c r="E152">
        <v>-27.445107</v>
      </c>
      <c r="F152" t="s">
        <v>574</v>
      </c>
    </row>
    <row r="153" spans="1:6">
      <c r="A153">
        <v>4060</v>
      </c>
      <c r="B153" t="s">
        <v>1041</v>
      </c>
      <c r="C153">
        <v>305041132</v>
      </c>
      <c r="D153">
        <v>152.985176</v>
      </c>
      <c r="E153">
        <v>-27.445107</v>
      </c>
      <c r="F153" t="s">
        <v>574</v>
      </c>
    </row>
    <row r="154" spans="1:6">
      <c r="A154">
        <v>4060</v>
      </c>
      <c r="B154" t="s">
        <v>1042</v>
      </c>
      <c r="C154">
        <v>305041132</v>
      </c>
      <c r="D154">
        <v>152.985176</v>
      </c>
      <c r="E154">
        <v>-27.445107</v>
      </c>
      <c r="F154" t="s">
        <v>574</v>
      </c>
    </row>
    <row r="155" spans="1:6">
      <c r="A155">
        <v>4060</v>
      </c>
      <c r="B155" t="s">
        <v>1043</v>
      </c>
      <c r="C155">
        <v>305041132</v>
      </c>
      <c r="D155">
        <v>152.985176</v>
      </c>
      <c r="E155">
        <v>-27.445107</v>
      </c>
      <c r="F155" t="s">
        <v>574</v>
      </c>
    </row>
    <row r="156" spans="1:6">
      <c r="A156">
        <v>4060</v>
      </c>
      <c r="B156" t="s">
        <v>1044</v>
      </c>
      <c r="C156">
        <v>305041132</v>
      </c>
      <c r="D156">
        <v>152.985176</v>
      </c>
      <c r="E156">
        <v>-27.445107</v>
      </c>
      <c r="F156" t="s">
        <v>574</v>
      </c>
    </row>
    <row r="157" spans="1:6">
      <c r="A157">
        <v>4061</v>
      </c>
      <c r="B157" t="s">
        <v>1045</v>
      </c>
      <c r="C157">
        <v>304041103</v>
      </c>
      <c r="D157">
        <v>152.94425799999999</v>
      </c>
      <c r="E157">
        <v>-27.450849999999999</v>
      </c>
      <c r="F157" t="s">
        <v>608</v>
      </c>
    </row>
    <row r="158" spans="1:6">
      <c r="A158">
        <v>4064</v>
      </c>
      <c r="B158" t="s">
        <v>1046</v>
      </c>
      <c r="C158">
        <v>305041135</v>
      </c>
      <c r="D158">
        <v>152.99903900000001</v>
      </c>
      <c r="E158">
        <v>-27.464676000000001</v>
      </c>
      <c r="F158" t="s">
        <v>782</v>
      </c>
    </row>
    <row r="159" spans="1:6">
      <c r="A159">
        <v>4064</v>
      </c>
      <c r="B159" t="s">
        <v>1047</v>
      </c>
      <c r="C159">
        <v>305041135</v>
      </c>
      <c r="D159">
        <v>152.99903900000001</v>
      </c>
      <c r="E159">
        <v>-27.464676000000001</v>
      </c>
      <c r="F159" t="s">
        <v>782</v>
      </c>
    </row>
    <row r="160" spans="1:6">
      <c r="A160">
        <v>4064</v>
      </c>
      <c r="B160" t="s">
        <v>1048</v>
      </c>
      <c r="C160">
        <v>305041135</v>
      </c>
      <c r="D160">
        <v>152.99903900000001</v>
      </c>
      <c r="E160">
        <v>-27.464676000000001</v>
      </c>
      <c r="F160" t="s">
        <v>782</v>
      </c>
    </row>
    <row r="161" spans="1:6">
      <c r="A161">
        <v>4064</v>
      </c>
      <c r="B161" t="s">
        <v>1049</v>
      </c>
      <c r="C161">
        <v>305041135</v>
      </c>
      <c r="D161">
        <v>152.99903900000001</v>
      </c>
      <c r="E161">
        <v>-27.464676000000001</v>
      </c>
      <c r="F161" t="s">
        <v>782</v>
      </c>
    </row>
    <row r="162" spans="1:6">
      <c r="A162">
        <v>4064</v>
      </c>
      <c r="B162" t="s">
        <v>1050</v>
      </c>
      <c r="C162">
        <v>305041135</v>
      </c>
      <c r="D162">
        <v>152.99903900000001</v>
      </c>
      <c r="E162">
        <v>-27.464676000000001</v>
      </c>
      <c r="F162" t="s">
        <v>782</v>
      </c>
    </row>
    <row r="163" spans="1:6">
      <c r="A163">
        <v>4065</v>
      </c>
      <c r="B163" t="s">
        <v>1051</v>
      </c>
      <c r="C163">
        <v>305041134</v>
      </c>
      <c r="D163">
        <v>152.97599199999999</v>
      </c>
      <c r="E163">
        <v>-27.462503999999999</v>
      </c>
      <c r="F163" t="s">
        <v>576</v>
      </c>
    </row>
    <row r="164" spans="1:6">
      <c r="A164">
        <v>4065</v>
      </c>
      <c r="B164" t="s">
        <v>1052</v>
      </c>
      <c r="C164">
        <v>305041134</v>
      </c>
      <c r="D164">
        <v>152.97599199999999</v>
      </c>
      <c r="E164">
        <v>-27.462503999999999</v>
      </c>
      <c r="F164" t="s">
        <v>576</v>
      </c>
    </row>
    <row r="165" spans="1:6">
      <c r="A165">
        <v>4065</v>
      </c>
      <c r="B165" t="s">
        <v>1053</v>
      </c>
      <c r="C165">
        <v>305041134</v>
      </c>
      <c r="D165">
        <v>152.97599199999999</v>
      </c>
      <c r="E165">
        <v>-27.462503999999999</v>
      </c>
      <c r="F165" t="s">
        <v>576</v>
      </c>
    </row>
    <row r="166" spans="1:6">
      <c r="A166">
        <v>4065</v>
      </c>
      <c r="B166" t="s">
        <v>1054</v>
      </c>
      <c r="C166">
        <v>305041134</v>
      </c>
      <c r="D166">
        <v>152.97599199999999</v>
      </c>
      <c r="E166">
        <v>-27.462503999999999</v>
      </c>
      <c r="F166" t="s">
        <v>576</v>
      </c>
    </row>
    <row r="167" spans="1:6">
      <c r="A167">
        <v>4066</v>
      </c>
      <c r="B167" t="s">
        <v>1055</v>
      </c>
      <c r="C167">
        <v>305041133</v>
      </c>
      <c r="D167">
        <v>152.964146</v>
      </c>
      <c r="E167">
        <v>-27.479866000000001</v>
      </c>
      <c r="F167" t="s">
        <v>575</v>
      </c>
    </row>
    <row r="168" spans="1:6">
      <c r="A168">
        <v>4066</v>
      </c>
      <c r="B168" t="s">
        <v>1056</v>
      </c>
      <c r="C168">
        <v>304041102</v>
      </c>
      <c r="D168">
        <v>152.964146</v>
      </c>
      <c r="E168">
        <v>-27.479866000000001</v>
      </c>
      <c r="F168" t="s">
        <v>744</v>
      </c>
    </row>
    <row r="169" spans="1:6">
      <c r="A169">
        <v>4066</v>
      </c>
      <c r="B169" t="s">
        <v>1057</v>
      </c>
      <c r="C169">
        <v>305041134</v>
      </c>
      <c r="D169">
        <v>152.964146</v>
      </c>
      <c r="E169">
        <v>-27.479866000000001</v>
      </c>
      <c r="F169" t="s">
        <v>576</v>
      </c>
    </row>
    <row r="170" spans="1:6">
      <c r="A170">
        <v>4066</v>
      </c>
      <c r="B170" t="s">
        <v>1058</v>
      </c>
      <c r="C170">
        <v>305041137</v>
      </c>
      <c r="D170">
        <v>152.964146</v>
      </c>
      <c r="E170">
        <v>-27.479866000000001</v>
      </c>
      <c r="F170" t="s">
        <v>609</v>
      </c>
    </row>
    <row r="171" spans="1:6">
      <c r="A171">
        <v>4066</v>
      </c>
      <c r="B171" t="s">
        <v>1059</v>
      </c>
      <c r="C171">
        <v>305041137</v>
      </c>
      <c r="D171">
        <v>152.964146</v>
      </c>
      <c r="E171">
        <v>-27.479866000000001</v>
      </c>
      <c r="F171" t="s">
        <v>609</v>
      </c>
    </row>
    <row r="172" spans="1:6">
      <c r="A172">
        <v>4066</v>
      </c>
      <c r="B172" t="s">
        <v>1060</v>
      </c>
      <c r="C172">
        <v>305041137</v>
      </c>
      <c r="D172">
        <v>152.964146</v>
      </c>
      <c r="E172">
        <v>-27.479866000000001</v>
      </c>
      <c r="F172" t="s">
        <v>609</v>
      </c>
    </row>
    <row r="173" spans="1:6">
      <c r="A173">
        <v>4066</v>
      </c>
      <c r="B173" t="s">
        <v>1061</v>
      </c>
      <c r="C173">
        <v>305041133</v>
      </c>
      <c r="D173">
        <v>152.964146</v>
      </c>
      <c r="E173">
        <v>-27.479866000000001</v>
      </c>
      <c r="F173" t="s">
        <v>575</v>
      </c>
    </row>
    <row r="174" spans="1:6">
      <c r="A174">
        <v>4067</v>
      </c>
      <c r="B174" t="s">
        <v>1062</v>
      </c>
      <c r="C174">
        <v>304031096</v>
      </c>
      <c r="D174">
        <v>153.005045</v>
      </c>
      <c r="E174">
        <v>-27.500518</v>
      </c>
      <c r="F174" t="s">
        <v>606</v>
      </c>
    </row>
    <row r="175" spans="1:6">
      <c r="A175">
        <v>4067</v>
      </c>
      <c r="B175" t="s">
        <v>1063</v>
      </c>
      <c r="C175">
        <v>304031096</v>
      </c>
      <c r="D175">
        <v>153.005045</v>
      </c>
      <c r="E175">
        <v>-27.500518</v>
      </c>
      <c r="F175" t="s">
        <v>606</v>
      </c>
    </row>
    <row r="176" spans="1:6">
      <c r="A176">
        <v>4067</v>
      </c>
      <c r="B176" t="s">
        <v>1064</v>
      </c>
      <c r="C176">
        <v>304031096</v>
      </c>
      <c r="D176">
        <v>153.005045</v>
      </c>
      <c r="E176">
        <v>-27.500518</v>
      </c>
      <c r="F176" t="s">
        <v>606</v>
      </c>
    </row>
    <row r="177" spans="1:6">
      <c r="A177">
        <v>4068</v>
      </c>
      <c r="B177" t="s">
        <v>1065</v>
      </c>
      <c r="C177">
        <v>304031092</v>
      </c>
      <c r="D177">
        <v>152.97692599999999</v>
      </c>
      <c r="E177">
        <v>-27.506907000000002</v>
      </c>
      <c r="F177" t="s">
        <v>743</v>
      </c>
    </row>
    <row r="178" spans="1:6">
      <c r="A178">
        <v>4068</v>
      </c>
      <c r="B178" t="s">
        <v>1066</v>
      </c>
      <c r="C178">
        <v>304031094</v>
      </c>
      <c r="D178">
        <v>152.97692599999999</v>
      </c>
      <c r="E178">
        <v>-27.506907000000002</v>
      </c>
      <c r="F178" t="s">
        <v>587</v>
      </c>
    </row>
    <row r="179" spans="1:6">
      <c r="A179">
        <v>4068</v>
      </c>
      <c r="B179" t="s">
        <v>1067</v>
      </c>
      <c r="C179">
        <v>304031094</v>
      </c>
      <c r="D179">
        <v>152.97692599999999</v>
      </c>
      <c r="E179">
        <v>-27.506907000000002</v>
      </c>
      <c r="F179" t="s">
        <v>587</v>
      </c>
    </row>
    <row r="180" spans="1:6">
      <c r="A180">
        <v>4068</v>
      </c>
      <c r="B180" t="s">
        <v>1068</v>
      </c>
      <c r="C180">
        <v>304031094</v>
      </c>
      <c r="D180">
        <v>152.97692599999999</v>
      </c>
      <c r="E180">
        <v>-27.506907000000002</v>
      </c>
      <c r="F180" t="s">
        <v>587</v>
      </c>
    </row>
    <row r="181" spans="1:6">
      <c r="A181">
        <v>4068</v>
      </c>
      <c r="B181" t="s">
        <v>1069</v>
      </c>
      <c r="C181">
        <v>304031097</v>
      </c>
      <c r="D181">
        <v>152.97692599999999</v>
      </c>
      <c r="E181">
        <v>-27.506907000000002</v>
      </c>
      <c r="F181" t="s">
        <v>607</v>
      </c>
    </row>
    <row r="182" spans="1:6">
      <c r="A182">
        <v>4069</v>
      </c>
      <c r="B182" t="s">
        <v>1070</v>
      </c>
      <c r="C182">
        <v>304021087</v>
      </c>
      <c r="D182">
        <v>152.898911</v>
      </c>
      <c r="E182">
        <v>-27.502783999999998</v>
      </c>
      <c r="F182" t="s">
        <v>741</v>
      </c>
    </row>
    <row r="183" spans="1:6">
      <c r="A183">
        <v>4069</v>
      </c>
      <c r="B183" t="s">
        <v>1071</v>
      </c>
      <c r="C183">
        <v>304021088</v>
      </c>
      <c r="D183">
        <v>152.898911</v>
      </c>
      <c r="E183">
        <v>-27.502783999999998</v>
      </c>
      <c r="F183" t="s">
        <v>579</v>
      </c>
    </row>
    <row r="184" spans="1:6">
      <c r="A184">
        <v>4069</v>
      </c>
      <c r="B184" t="s">
        <v>1072</v>
      </c>
      <c r="C184">
        <v>304021089</v>
      </c>
      <c r="D184">
        <v>152.898911</v>
      </c>
      <c r="E184">
        <v>-27.502783999999998</v>
      </c>
      <c r="F184" t="s">
        <v>585</v>
      </c>
    </row>
    <row r="185" spans="1:6">
      <c r="A185">
        <v>4069</v>
      </c>
      <c r="B185" t="s">
        <v>1073</v>
      </c>
      <c r="C185">
        <v>304021090</v>
      </c>
      <c r="D185">
        <v>152.898911</v>
      </c>
      <c r="E185">
        <v>-27.502783999999998</v>
      </c>
      <c r="F185" t="s">
        <v>591</v>
      </c>
    </row>
    <row r="186" spans="1:6">
      <c r="A186">
        <v>4069</v>
      </c>
      <c r="B186" t="s">
        <v>1074</v>
      </c>
      <c r="C186">
        <v>304021087</v>
      </c>
      <c r="D186">
        <v>152.898911</v>
      </c>
      <c r="E186">
        <v>-27.502783999999998</v>
      </c>
      <c r="F186" t="s">
        <v>741</v>
      </c>
    </row>
    <row r="187" spans="1:6">
      <c r="A187">
        <v>4069</v>
      </c>
      <c r="B187" t="s">
        <v>1075</v>
      </c>
      <c r="C187">
        <v>304021090</v>
      </c>
      <c r="D187">
        <v>152.898911</v>
      </c>
      <c r="E187">
        <v>-27.502783999999998</v>
      </c>
      <c r="F187" t="s">
        <v>591</v>
      </c>
    </row>
    <row r="188" spans="1:6">
      <c r="A188">
        <v>4069</v>
      </c>
      <c r="B188" t="s">
        <v>1076</v>
      </c>
      <c r="C188">
        <v>304021087</v>
      </c>
      <c r="D188">
        <v>152.898911</v>
      </c>
      <c r="E188">
        <v>-27.502783999999998</v>
      </c>
      <c r="F188" t="s">
        <v>741</v>
      </c>
    </row>
    <row r="189" spans="1:6">
      <c r="A189">
        <v>4069</v>
      </c>
      <c r="B189" t="s">
        <v>1077</v>
      </c>
      <c r="C189">
        <v>304021089</v>
      </c>
      <c r="D189">
        <v>152.898911</v>
      </c>
      <c r="E189">
        <v>-27.502783999999998</v>
      </c>
      <c r="F189" t="s">
        <v>585</v>
      </c>
    </row>
    <row r="190" spans="1:6">
      <c r="A190">
        <v>4069</v>
      </c>
      <c r="B190" t="s">
        <v>1078</v>
      </c>
      <c r="C190">
        <v>304021091</v>
      </c>
      <c r="D190">
        <v>152.898911</v>
      </c>
      <c r="E190">
        <v>-27.502783999999998</v>
      </c>
      <c r="F190" t="s">
        <v>742</v>
      </c>
    </row>
    <row r="191" spans="1:6">
      <c r="A191">
        <v>4069</v>
      </c>
      <c r="B191" t="s">
        <v>1079</v>
      </c>
      <c r="C191">
        <v>304021091</v>
      </c>
      <c r="D191">
        <v>152.898911</v>
      </c>
      <c r="E191">
        <v>-27.502783999999998</v>
      </c>
      <c r="F191" t="s">
        <v>742</v>
      </c>
    </row>
    <row r="192" spans="1:6">
      <c r="A192">
        <v>4069</v>
      </c>
      <c r="B192" t="s">
        <v>1080</v>
      </c>
      <c r="C192">
        <v>304021087</v>
      </c>
      <c r="D192">
        <v>152.898911</v>
      </c>
      <c r="E192">
        <v>-27.502783999999998</v>
      </c>
      <c r="F192" t="s">
        <v>741</v>
      </c>
    </row>
    <row r="193" spans="1:6">
      <c r="A193">
        <v>4070</v>
      </c>
      <c r="B193" t="s">
        <v>1081</v>
      </c>
      <c r="C193">
        <v>304021091</v>
      </c>
      <c r="D193">
        <v>152.87114099999999</v>
      </c>
      <c r="E193">
        <v>-27.559944000000002</v>
      </c>
      <c r="F193" t="s">
        <v>742</v>
      </c>
    </row>
    <row r="194" spans="1:6">
      <c r="A194">
        <v>4070</v>
      </c>
      <c r="B194" t="s">
        <v>1082</v>
      </c>
      <c r="C194">
        <v>304021086</v>
      </c>
      <c r="D194">
        <v>152.87114099999999</v>
      </c>
      <c r="E194">
        <v>-27.559944000000002</v>
      </c>
      <c r="F194" t="s">
        <v>740</v>
      </c>
    </row>
    <row r="195" spans="1:6">
      <c r="A195">
        <v>4070</v>
      </c>
      <c r="B195" t="s">
        <v>1083</v>
      </c>
      <c r="C195">
        <v>304021086</v>
      </c>
      <c r="D195">
        <v>152.87114099999999</v>
      </c>
      <c r="E195">
        <v>-27.559944000000002</v>
      </c>
      <c r="F195" t="s">
        <v>740</v>
      </c>
    </row>
    <row r="196" spans="1:6">
      <c r="A196">
        <v>4070</v>
      </c>
      <c r="B196" t="s">
        <v>1084</v>
      </c>
      <c r="C196">
        <v>304021086</v>
      </c>
      <c r="D196">
        <v>152.87114099999999</v>
      </c>
      <c r="E196">
        <v>-27.559944000000002</v>
      </c>
      <c r="F196" t="s">
        <v>740</v>
      </c>
    </row>
    <row r="197" spans="1:6">
      <c r="A197">
        <v>4072</v>
      </c>
      <c r="B197" t="s">
        <v>1085</v>
      </c>
      <c r="C197">
        <v>304031096</v>
      </c>
      <c r="D197">
        <v>152.33008799999999</v>
      </c>
      <c r="E197">
        <v>-27.548962</v>
      </c>
      <c r="F197" t="s">
        <v>606</v>
      </c>
    </row>
    <row r="198" spans="1:6">
      <c r="A198">
        <v>4073</v>
      </c>
      <c r="B198" t="s">
        <v>1086</v>
      </c>
      <c r="C198">
        <v>304011084</v>
      </c>
      <c r="D198">
        <v>152.95138499999999</v>
      </c>
      <c r="E198">
        <v>-27.549178999999999</v>
      </c>
      <c r="F198" t="s">
        <v>739</v>
      </c>
    </row>
    <row r="199" spans="1:6">
      <c r="A199">
        <v>4073</v>
      </c>
      <c r="B199" t="s">
        <v>1087</v>
      </c>
      <c r="C199">
        <v>304011084</v>
      </c>
      <c r="D199">
        <v>152.95138499999999</v>
      </c>
      <c r="E199">
        <v>-27.549178999999999</v>
      </c>
      <c r="F199" t="s">
        <v>739</v>
      </c>
    </row>
    <row r="200" spans="1:6">
      <c r="A200">
        <v>4074</v>
      </c>
      <c r="B200" t="s">
        <v>1088</v>
      </c>
      <c r="C200">
        <v>304011082</v>
      </c>
      <c r="D200">
        <v>152.92152100000001</v>
      </c>
      <c r="E200">
        <v>-27.554082000000001</v>
      </c>
      <c r="F200" t="s">
        <v>738</v>
      </c>
    </row>
    <row r="201" spans="1:6">
      <c r="A201">
        <v>4074</v>
      </c>
      <c r="B201" t="s">
        <v>1089</v>
      </c>
      <c r="C201">
        <v>304011081</v>
      </c>
      <c r="D201">
        <v>152.92152100000001</v>
      </c>
      <c r="E201">
        <v>-27.554082000000001</v>
      </c>
      <c r="F201" t="s">
        <v>737</v>
      </c>
    </row>
    <row r="202" spans="1:6">
      <c r="A202">
        <v>4074</v>
      </c>
      <c r="B202" t="s">
        <v>1090</v>
      </c>
      <c r="C202">
        <v>304011083</v>
      </c>
      <c r="D202">
        <v>152.92152100000001</v>
      </c>
      <c r="E202">
        <v>-27.554082000000001</v>
      </c>
      <c r="F202" t="s">
        <v>603</v>
      </c>
    </row>
    <row r="203" spans="1:6">
      <c r="A203">
        <v>4074</v>
      </c>
      <c r="B203" t="s">
        <v>1091</v>
      </c>
      <c r="C203">
        <v>310011271</v>
      </c>
      <c r="D203">
        <v>152.92152100000001</v>
      </c>
      <c r="E203">
        <v>-27.554082000000001</v>
      </c>
      <c r="F203" t="s">
        <v>789</v>
      </c>
    </row>
    <row r="204" spans="1:6">
      <c r="A204">
        <v>4074</v>
      </c>
      <c r="B204" t="s">
        <v>1092</v>
      </c>
      <c r="C204">
        <v>310011271</v>
      </c>
      <c r="D204">
        <v>152.92152100000001</v>
      </c>
      <c r="E204">
        <v>-27.554082000000001</v>
      </c>
      <c r="F204" t="s">
        <v>789</v>
      </c>
    </row>
    <row r="205" spans="1:6">
      <c r="A205">
        <v>4074</v>
      </c>
      <c r="B205" t="s">
        <v>1093</v>
      </c>
      <c r="C205">
        <v>304011085</v>
      </c>
      <c r="D205">
        <v>152.92152100000001</v>
      </c>
      <c r="E205">
        <v>-27.554082000000001</v>
      </c>
      <c r="F205" t="s">
        <v>612</v>
      </c>
    </row>
    <row r="206" spans="1:6">
      <c r="A206">
        <v>4074</v>
      </c>
      <c r="B206" t="s">
        <v>1094</v>
      </c>
      <c r="C206">
        <v>304011082</v>
      </c>
      <c r="D206">
        <v>152.93708799999999</v>
      </c>
      <c r="E206">
        <v>-27.553607</v>
      </c>
      <c r="F206" t="s">
        <v>738</v>
      </c>
    </row>
    <row r="207" spans="1:6">
      <c r="A207">
        <v>4074</v>
      </c>
      <c r="B207" t="s">
        <v>1095</v>
      </c>
      <c r="C207">
        <v>304011081</v>
      </c>
      <c r="D207">
        <v>152.937793</v>
      </c>
      <c r="E207">
        <v>-27.538179</v>
      </c>
      <c r="F207" t="s">
        <v>737</v>
      </c>
    </row>
    <row r="208" spans="1:6">
      <c r="A208">
        <v>4075</v>
      </c>
      <c r="B208" t="s">
        <v>1096</v>
      </c>
      <c r="C208">
        <v>304031093</v>
      </c>
      <c r="D208">
        <v>152.97561899999999</v>
      </c>
      <c r="E208">
        <v>-27.552135</v>
      </c>
      <c r="F208" t="s">
        <v>582</v>
      </c>
    </row>
    <row r="209" spans="1:6">
      <c r="A209">
        <v>4075</v>
      </c>
      <c r="B209" t="s">
        <v>1097</v>
      </c>
      <c r="C209">
        <v>304031092</v>
      </c>
      <c r="D209">
        <v>152.97561899999999</v>
      </c>
      <c r="E209">
        <v>-27.552135</v>
      </c>
      <c r="F209" t="s">
        <v>743</v>
      </c>
    </row>
    <row r="210" spans="1:6">
      <c r="A210">
        <v>4075</v>
      </c>
      <c r="B210" t="s">
        <v>1098</v>
      </c>
      <c r="C210">
        <v>304031092</v>
      </c>
      <c r="D210">
        <v>152.97561899999999</v>
      </c>
      <c r="E210">
        <v>-27.552135</v>
      </c>
      <c r="F210" t="s">
        <v>743</v>
      </c>
    </row>
    <row r="211" spans="1:6">
      <c r="A211">
        <v>4075</v>
      </c>
      <c r="B211" t="s">
        <v>1099</v>
      </c>
      <c r="C211">
        <v>310011275</v>
      </c>
      <c r="D211">
        <v>152.97561899999999</v>
      </c>
      <c r="E211">
        <v>-27.552135</v>
      </c>
      <c r="F211" t="s">
        <v>798</v>
      </c>
    </row>
    <row r="212" spans="1:6">
      <c r="A212">
        <v>4075</v>
      </c>
      <c r="B212" t="s">
        <v>1100</v>
      </c>
      <c r="C212">
        <v>304031095</v>
      </c>
      <c r="D212">
        <v>152.97561899999999</v>
      </c>
      <c r="E212">
        <v>-27.552135</v>
      </c>
      <c r="F212" t="s">
        <v>604</v>
      </c>
    </row>
    <row r="213" spans="1:6">
      <c r="A213">
        <v>4076</v>
      </c>
      <c r="B213" t="s">
        <v>1101</v>
      </c>
      <c r="C213">
        <v>310011271</v>
      </c>
      <c r="D213">
        <v>152.92106699999999</v>
      </c>
      <c r="E213">
        <v>-27.584561000000001</v>
      </c>
      <c r="F213" t="s">
        <v>789</v>
      </c>
    </row>
    <row r="214" spans="1:6">
      <c r="A214">
        <v>4076</v>
      </c>
      <c r="B214" t="s">
        <v>1102</v>
      </c>
      <c r="C214">
        <v>310011276</v>
      </c>
      <c r="D214">
        <v>152.92106699999999</v>
      </c>
      <c r="E214">
        <v>-27.584561000000001</v>
      </c>
      <c r="F214" t="s">
        <v>799</v>
      </c>
    </row>
    <row r="215" spans="1:6">
      <c r="A215">
        <v>4076</v>
      </c>
      <c r="B215" t="s">
        <v>1103</v>
      </c>
      <c r="C215">
        <v>310011276</v>
      </c>
      <c r="D215">
        <v>152.92106699999999</v>
      </c>
      <c r="E215">
        <v>-27.584561000000001</v>
      </c>
      <c r="F215" t="s">
        <v>799</v>
      </c>
    </row>
    <row r="216" spans="1:6">
      <c r="A216">
        <v>4077</v>
      </c>
      <c r="B216" t="s">
        <v>1104</v>
      </c>
      <c r="C216">
        <v>310011273</v>
      </c>
      <c r="D216">
        <v>152.96782200000001</v>
      </c>
      <c r="E216">
        <v>-27.605550999999998</v>
      </c>
      <c r="F216" t="s">
        <v>794</v>
      </c>
    </row>
    <row r="217" spans="1:6">
      <c r="A217">
        <v>4077</v>
      </c>
      <c r="B217" t="s">
        <v>1105</v>
      </c>
      <c r="C217">
        <v>310011272</v>
      </c>
      <c r="D217">
        <v>152.96782200000001</v>
      </c>
      <c r="E217">
        <v>-27.605550999999998</v>
      </c>
      <c r="F217" t="s">
        <v>790</v>
      </c>
    </row>
    <row r="218" spans="1:6">
      <c r="A218">
        <v>4077</v>
      </c>
      <c r="B218" t="s">
        <v>1106</v>
      </c>
      <c r="C218">
        <v>310011274</v>
      </c>
      <c r="D218">
        <v>152.96782200000001</v>
      </c>
      <c r="E218">
        <v>-27.605550999999998</v>
      </c>
      <c r="F218" t="s">
        <v>784</v>
      </c>
    </row>
    <row r="219" spans="1:6">
      <c r="A219">
        <v>4077</v>
      </c>
      <c r="B219" t="s">
        <v>1107</v>
      </c>
      <c r="C219">
        <v>310011274</v>
      </c>
      <c r="D219">
        <v>152.96782200000001</v>
      </c>
      <c r="E219">
        <v>-27.605550999999998</v>
      </c>
      <c r="F219" t="s">
        <v>784</v>
      </c>
    </row>
    <row r="220" spans="1:6">
      <c r="A220">
        <v>4077</v>
      </c>
      <c r="B220" t="s">
        <v>1108</v>
      </c>
      <c r="C220">
        <v>310011272</v>
      </c>
      <c r="D220">
        <v>152.96782200000001</v>
      </c>
      <c r="E220">
        <v>-27.605550999999998</v>
      </c>
      <c r="F220" t="s">
        <v>790</v>
      </c>
    </row>
    <row r="221" spans="1:6">
      <c r="A221">
        <v>4077</v>
      </c>
      <c r="B221" t="s">
        <v>1109</v>
      </c>
      <c r="C221">
        <v>310011272</v>
      </c>
      <c r="D221">
        <v>152.96782200000001</v>
      </c>
      <c r="E221">
        <v>-27.605550999999998</v>
      </c>
      <c r="F221" t="s">
        <v>790</v>
      </c>
    </row>
    <row r="222" spans="1:6">
      <c r="A222">
        <v>4077</v>
      </c>
      <c r="B222" t="s">
        <v>1110</v>
      </c>
      <c r="C222">
        <v>310011274</v>
      </c>
      <c r="D222">
        <v>152.96782200000001</v>
      </c>
      <c r="E222">
        <v>-27.605550999999998</v>
      </c>
      <c r="F222" t="s">
        <v>784</v>
      </c>
    </row>
    <row r="223" spans="1:6">
      <c r="A223">
        <v>4077</v>
      </c>
      <c r="B223" t="s">
        <v>1111</v>
      </c>
      <c r="C223">
        <v>310011271</v>
      </c>
      <c r="D223">
        <v>152.96782200000001</v>
      </c>
      <c r="E223">
        <v>-27.605550999999998</v>
      </c>
      <c r="F223" t="s">
        <v>789</v>
      </c>
    </row>
    <row r="224" spans="1:6">
      <c r="A224">
        <v>4077</v>
      </c>
      <c r="B224" t="s">
        <v>1112</v>
      </c>
      <c r="C224">
        <v>310011274</v>
      </c>
      <c r="D224">
        <v>152.96782200000001</v>
      </c>
      <c r="E224">
        <v>-27.605550999999998</v>
      </c>
      <c r="F224" t="s">
        <v>784</v>
      </c>
    </row>
    <row r="225" spans="1:6">
      <c r="A225">
        <v>4077</v>
      </c>
      <c r="B225" t="s">
        <v>1113</v>
      </c>
      <c r="C225">
        <v>310011274</v>
      </c>
      <c r="D225">
        <v>152.96782200000001</v>
      </c>
      <c r="E225">
        <v>-27.605550999999998</v>
      </c>
      <c r="F225" t="s">
        <v>784</v>
      </c>
    </row>
    <row r="226" spans="1:6">
      <c r="A226">
        <v>4078</v>
      </c>
      <c r="B226" t="s">
        <v>1114</v>
      </c>
      <c r="C226">
        <v>310011273</v>
      </c>
      <c r="D226">
        <v>152.950579</v>
      </c>
      <c r="E226">
        <v>-27.612653000000002</v>
      </c>
      <c r="F226" t="s">
        <v>794</v>
      </c>
    </row>
    <row r="227" spans="1:6">
      <c r="A227">
        <v>4078</v>
      </c>
      <c r="B227" t="s">
        <v>1115</v>
      </c>
      <c r="C227">
        <v>310011273</v>
      </c>
      <c r="D227">
        <v>152.950579</v>
      </c>
      <c r="E227">
        <v>-27.612653000000002</v>
      </c>
      <c r="F227" t="s">
        <v>794</v>
      </c>
    </row>
    <row r="228" spans="1:6">
      <c r="A228">
        <v>4101</v>
      </c>
      <c r="B228" t="s">
        <v>1116</v>
      </c>
      <c r="C228">
        <v>305011107</v>
      </c>
      <c r="D228">
        <v>153.00966099999999</v>
      </c>
      <c r="E228">
        <v>-27.484254</v>
      </c>
      <c r="F228" t="s">
        <v>751</v>
      </c>
    </row>
    <row r="229" spans="1:6">
      <c r="A229">
        <v>4101</v>
      </c>
      <c r="B229" t="s">
        <v>1117</v>
      </c>
      <c r="C229">
        <v>305011110</v>
      </c>
      <c r="D229">
        <v>153.00966099999999</v>
      </c>
      <c r="E229">
        <v>-27.484254</v>
      </c>
      <c r="F229" t="s">
        <v>752</v>
      </c>
    </row>
    <row r="230" spans="1:6">
      <c r="A230">
        <v>4101</v>
      </c>
      <c r="B230" t="s">
        <v>1118</v>
      </c>
      <c r="C230">
        <v>305011110</v>
      </c>
      <c r="D230">
        <v>153.00966099999999</v>
      </c>
      <c r="E230">
        <v>-27.484254</v>
      </c>
      <c r="F230" t="s">
        <v>752</v>
      </c>
    </row>
    <row r="231" spans="1:6">
      <c r="A231">
        <v>4101</v>
      </c>
      <c r="B231" t="s">
        <v>1119</v>
      </c>
      <c r="C231">
        <v>305011112</v>
      </c>
      <c r="D231">
        <v>153.00966099999999</v>
      </c>
      <c r="E231">
        <v>-27.484254</v>
      </c>
      <c r="F231" t="s">
        <v>757</v>
      </c>
    </row>
    <row r="232" spans="1:6">
      <c r="A232">
        <v>4101</v>
      </c>
      <c r="B232" t="s">
        <v>1120</v>
      </c>
      <c r="C232">
        <v>305011110</v>
      </c>
      <c r="D232">
        <v>153.00966099999999</v>
      </c>
      <c r="E232">
        <v>-27.484254</v>
      </c>
      <c r="F232" t="s">
        <v>752</v>
      </c>
    </row>
    <row r="233" spans="1:6">
      <c r="A233">
        <v>4101</v>
      </c>
      <c r="B233" t="s">
        <v>1121</v>
      </c>
      <c r="C233">
        <v>305011110</v>
      </c>
      <c r="D233">
        <v>153.00966099999999</v>
      </c>
      <c r="E233">
        <v>-27.484254</v>
      </c>
      <c r="F233" t="s">
        <v>752</v>
      </c>
    </row>
    <row r="234" spans="1:6">
      <c r="A234">
        <v>4101</v>
      </c>
      <c r="B234" t="s">
        <v>1122</v>
      </c>
      <c r="C234">
        <v>305011112</v>
      </c>
      <c r="D234">
        <v>153.00966099999999</v>
      </c>
      <c r="E234">
        <v>-27.484254</v>
      </c>
      <c r="F234" t="s">
        <v>757</v>
      </c>
    </row>
    <row r="235" spans="1:6">
      <c r="A235">
        <v>4102</v>
      </c>
      <c r="B235" t="s">
        <v>1123</v>
      </c>
      <c r="C235">
        <v>303021058</v>
      </c>
      <c r="D235">
        <v>153.03280000000001</v>
      </c>
      <c r="E235">
        <v>-27.495457999999999</v>
      </c>
      <c r="F235" t="s">
        <v>715</v>
      </c>
    </row>
    <row r="236" spans="1:6">
      <c r="A236">
        <v>4102</v>
      </c>
      <c r="B236" t="s">
        <v>1124</v>
      </c>
      <c r="C236">
        <v>303021054</v>
      </c>
      <c r="D236">
        <v>153.03280000000001</v>
      </c>
      <c r="E236">
        <v>-27.495457999999999</v>
      </c>
      <c r="F236" t="s">
        <v>711</v>
      </c>
    </row>
    <row r="237" spans="1:6">
      <c r="A237">
        <v>4102</v>
      </c>
      <c r="B237" t="s">
        <v>1125</v>
      </c>
      <c r="C237">
        <v>303021058</v>
      </c>
      <c r="D237">
        <v>153.03280000000001</v>
      </c>
      <c r="E237">
        <v>-27.495457999999999</v>
      </c>
      <c r="F237" t="s">
        <v>715</v>
      </c>
    </row>
    <row r="238" spans="1:6">
      <c r="A238">
        <v>4102</v>
      </c>
      <c r="B238" t="s">
        <v>1126</v>
      </c>
      <c r="C238">
        <v>303021058</v>
      </c>
      <c r="D238">
        <v>153.03280000000001</v>
      </c>
      <c r="E238">
        <v>-27.495457999999999</v>
      </c>
      <c r="F238" t="s">
        <v>715</v>
      </c>
    </row>
    <row r="239" spans="1:6">
      <c r="A239">
        <v>4103</v>
      </c>
      <c r="B239" t="s">
        <v>1127</v>
      </c>
      <c r="C239">
        <v>303021052</v>
      </c>
      <c r="D239">
        <v>153.02876800000001</v>
      </c>
      <c r="E239">
        <v>-27.512174999999999</v>
      </c>
      <c r="F239" t="s">
        <v>709</v>
      </c>
    </row>
    <row r="240" spans="1:6">
      <c r="A240">
        <v>4103</v>
      </c>
      <c r="B240" t="s">
        <v>1128</v>
      </c>
      <c r="C240">
        <v>303021052</v>
      </c>
      <c r="D240">
        <v>153.02876800000001</v>
      </c>
      <c r="E240">
        <v>-27.512174999999999</v>
      </c>
      <c r="F240" t="s">
        <v>709</v>
      </c>
    </row>
    <row r="241" spans="1:6">
      <c r="A241">
        <v>4103</v>
      </c>
      <c r="B241" t="s">
        <v>1129</v>
      </c>
      <c r="C241">
        <v>303021054</v>
      </c>
      <c r="D241">
        <v>153.02876800000001</v>
      </c>
      <c r="E241">
        <v>-27.512174999999999</v>
      </c>
      <c r="F241" t="s">
        <v>711</v>
      </c>
    </row>
    <row r="242" spans="1:6">
      <c r="A242">
        <v>4103</v>
      </c>
      <c r="B242" t="s">
        <v>1130</v>
      </c>
      <c r="C242">
        <v>303021054</v>
      </c>
      <c r="D242">
        <v>153.02876800000001</v>
      </c>
      <c r="E242">
        <v>-27.512174999999999</v>
      </c>
      <c r="F242" t="s">
        <v>711</v>
      </c>
    </row>
    <row r="243" spans="1:6">
      <c r="A243">
        <v>4103</v>
      </c>
      <c r="B243" t="s">
        <v>1131</v>
      </c>
      <c r="C243">
        <v>303021055</v>
      </c>
      <c r="D243">
        <v>153.02876800000001</v>
      </c>
      <c r="E243">
        <v>-27.512174999999999</v>
      </c>
      <c r="F243" t="s">
        <v>712</v>
      </c>
    </row>
    <row r="244" spans="1:6">
      <c r="A244">
        <v>4104</v>
      </c>
      <c r="B244" t="s">
        <v>1132</v>
      </c>
      <c r="C244">
        <v>303021059</v>
      </c>
      <c r="D244">
        <v>153.01153500000001</v>
      </c>
      <c r="E244">
        <v>-27.515758000000002</v>
      </c>
      <c r="F244" t="s">
        <v>716</v>
      </c>
    </row>
    <row r="245" spans="1:6">
      <c r="A245">
        <v>4104</v>
      </c>
      <c r="B245" t="s">
        <v>1133</v>
      </c>
      <c r="C245">
        <v>303021059</v>
      </c>
      <c r="D245">
        <v>153.01153500000001</v>
      </c>
      <c r="E245">
        <v>-27.515758000000002</v>
      </c>
      <c r="F245" t="s">
        <v>716</v>
      </c>
    </row>
    <row r="246" spans="1:6">
      <c r="A246">
        <v>4105</v>
      </c>
      <c r="B246" t="s">
        <v>1134</v>
      </c>
      <c r="C246">
        <v>303021052</v>
      </c>
      <c r="D246">
        <v>153.01889299999999</v>
      </c>
      <c r="E246">
        <v>-27.534438000000002</v>
      </c>
      <c r="F246" t="s">
        <v>709</v>
      </c>
    </row>
    <row r="247" spans="1:6">
      <c r="A247">
        <v>4105</v>
      </c>
      <c r="B247" t="s">
        <v>1135</v>
      </c>
      <c r="C247">
        <v>303041068</v>
      </c>
      <c r="D247">
        <v>153.01889299999999</v>
      </c>
      <c r="E247">
        <v>-27.534438000000002</v>
      </c>
      <c r="F247" t="s">
        <v>725</v>
      </c>
    </row>
    <row r="248" spans="1:6">
      <c r="A248">
        <v>4105</v>
      </c>
      <c r="B248" t="s">
        <v>1136</v>
      </c>
      <c r="C248">
        <v>303041068</v>
      </c>
      <c r="D248">
        <v>153.01889299999999</v>
      </c>
      <c r="E248">
        <v>-27.534438000000002</v>
      </c>
      <c r="F248" t="s">
        <v>725</v>
      </c>
    </row>
    <row r="249" spans="1:6">
      <c r="A249">
        <v>4105</v>
      </c>
      <c r="B249" t="s">
        <v>1137</v>
      </c>
      <c r="C249">
        <v>303021059</v>
      </c>
      <c r="D249">
        <v>153.01889299999999</v>
      </c>
      <c r="E249">
        <v>-27.534438000000002</v>
      </c>
      <c r="F249" t="s">
        <v>716</v>
      </c>
    </row>
    <row r="250" spans="1:6">
      <c r="A250">
        <v>4105</v>
      </c>
      <c r="B250" t="s">
        <v>1138</v>
      </c>
      <c r="C250">
        <v>303021059</v>
      </c>
      <c r="D250">
        <v>153.01889299999999</v>
      </c>
      <c r="E250">
        <v>-27.534438000000002</v>
      </c>
      <c r="F250" t="s">
        <v>716</v>
      </c>
    </row>
    <row r="251" spans="1:6">
      <c r="A251">
        <v>4106</v>
      </c>
      <c r="B251" t="s">
        <v>1139</v>
      </c>
      <c r="C251">
        <v>303051076</v>
      </c>
      <c r="D251">
        <v>153.004615</v>
      </c>
      <c r="E251">
        <v>-27.552136999999998</v>
      </c>
      <c r="F251" t="s">
        <v>730</v>
      </c>
    </row>
    <row r="252" spans="1:6">
      <c r="A252">
        <v>4106</v>
      </c>
      <c r="B252" t="s">
        <v>1140</v>
      </c>
      <c r="C252">
        <v>303051076</v>
      </c>
      <c r="D252">
        <v>153.004615</v>
      </c>
      <c r="E252">
        <v>-27.552136999999998</v>
      </c>
      <c r="F252" t="s">
        <v>730</v>
      </c>
    </row>
    <row r="253" spans="1:6">
      <c r="A253">
        <v>4106</v>
      </c>
      <c r="B253" t="s">
        <v>1141</v>
      </c>
      <c r="C253">
        <v>303051076</v>
      </c>
      <c r="D253">
        <v>153.004615</v>
      </c>
      <c r="E253">
        <v>-27.552136999999998</v>
      </c>
      <c r="F253" t="s">
        <v>730</v>
      </c>
    </row>
    <row r="254" spans="1:6">
      <c r="A254">
        <v>4107</v>
      </c>
      <c r="B254" t="s">
        <v>1142</v>
      </c>
      <c r="C254">
        <v>303041070</v>
      </c>
      <c r="D254">
        <v>153.030643</v>
      </c>
      <c r="E254">
        <v>-27.552052</v>
      </c>
      <c r="F254" t="s">
        <v>724</v>
      </c>
    </row>
    <row r="255" spans="1:6">
      <c r="A255">
        <v>4107</v>
      </c>
      <c r="B255" t="s">
        <v>1143</v>
      </c>
      <c r="C255">
        <v>303041070</v>
      </c>
      <c r="D255">
        <v>153.030643</v>
      </c>
      <c r="E255">
        <v>-27.552052</v>
      </c>
      <c r="F255" t="s">
        <v>724</v>
      </c>
    </row>
    <row r="256" spans="1:6">
      <c r="A256">
        <v>4108</v>
      </c>
      <c r="B256" t="s">
        <v>1144</v>
      </c>
      <c r="C256">
        <v>303051076</v>
      </c>
      <c r="D256">
        <v>145.77400209999999</v>
      </c>
      <c r="E256">
        <v>-19.706100500000002</v>
      </c>
      <c r="F256" t="s">
        <v>730</v>
      </c>
    </row>
    <row r="257" spans="1:6">
      <c r="A257">
        <v>4108</v>
      </c>
      <c r="B257" t="s">
        <v>1145</v>
      </c>
      <c r="C257">
        <v>303051076</v>
      </c>
      <c r="D257">
        <v>153.020197</v>
      </c>
      <c r="E257">
        <v>-27.568359000000001</v>
      </c>
      <c r="F257" t="s">
        <v>730</v>
      </c>
    </row>
    <row r="258" spans="1:6">
      <c r="A258">
        <v>4108</v>
      </c>
      <c r="B258" t="s">
        <v>1146</v>
      </c>
      <c r="C258">
        <v>303041067</v>
      </c>
      <c r="D258">
        <v>153.020197</v>
      </c>
      <c r="E258">
        <v>-27.568359000000001</v>
      </c>
      <c r="F258" t="s">
        <v>723</v>
      </c>
    </row>
    <row r="259" spans="1:6">
      <c r="A259">
        <v>4109</v>
      </c>
      <c r="B259" t="s">
        <v>1147</v>
      </c>
      <c r="C259">
        <v>303061079</v>
      </c>
      <c r="D259">
        <v>153.05745200000001</v>
      </c>
      <c r="E259">
        <v>-27.579249999999998</v>
      </c>
      <c r="F259" t="s">
        <v>734</v>
      </c>
    </row>
    <row r="260" spans="1:6">
      <c r="A260">
        <v>4109</v>
      </c>
      <c r="B260" t="s">
        <v>1148</v>
      </c>
      <c r="C260">
        <v>303061079</v>
      </c>
      <c r="D260">
        <v>153.05745200000001</v>
      </c>
      <c r="E260">
        <v>-27.579249999999998</v>
      </c>
      <c r="F260" t="s">
        <v>734</v>
      </c>
    </row>
    <row r="261" spans="1:6">
      <c r="A261">
        <v>4109</v>
      </c>
      <c r="B261" t="s">
        <v>1149</v>
      </c>
      <c r="C261">
        <v>303031061</v>
      </c>
      <c r="D261">
        <v>153.05745200000001</v>
      </c>
      <c r="E261">
        <v>-27.579249999999998</v>
      </c>
      <c r="F261" t="s">
        <v>652</v>
      </c>
    </row>
    <row r="262" spans="1:6">
      <c r="A262">
        <v>4109</v>
      </c>
      <c r="B262" t="s">
        <v>1150</v>
      </c>
      <c r="C262">
        <v>303041069</v>
      </c>
      <c r="D262">
        <v>153.05745200000001</v>
      </c>
      <c r="E262">
        <v>-27.579249999999998</v>
      </c>
      <c r="F262" t="s">
        <v>726</v>
      </c>
    </row>
    <row r="263" spans="1:6">
      <c r="A263">
        <v>4109</v>
      </c>
      <c r="B263" t="s">
        <v>1151</v>
      </c>
      <c r="C263">
        <v>303061079</v>
      </c>
      <c r="D263">
        <v>153.05745200000001</v>
      </c>
      <c r="E263">
        <v>-27.579249999999998</v>
      </c>
      <c r="F263" t="s">
        <v>734</v>
      </c>
    </row>
    <row r="264" spans="1:6">
      <c r="A264">
        <v>4109</v>
      </c>
      <c r="B264" t="s">
        <v>1152</v>
      </c>
      <c r="C264">
        <v>303061080</v>
      </c>
      <c r="D264">
        <v>153.05745200000001</v>
      </c>
      <c r="E264">
        <v>-27.579249999999998</v>
      </c>
      <c r="F264" t="s">
        <v>735</v>
      </c>
    </row>
    <row r="265" spans="1:6">
      <c r="A265">
        <v>4109</v>
      </c>
      <c r="B265" t="s">
        <v>1153</v>
      </c>
      <c r="C265">
        <v>303061080</v>
      </c>
      <c r="D265">
        <v>153.05745200000001</v>
      </c>
      <c r="E265">
        <v>-27.579249999999998</v>
      </c>
      <c r="F265" t="s">
        <v>735</v>
      </c>
    </row>
    <row r="266" spans="1:6">
      <c r="A266">
        <v>4110</v>
      </c>
      <c r="B266" t="s">
        <v>1154</v>
      </c>
      <c r="C266">
        <v>303051074</v>
      </c>
      <c r="D266">
        <v>145.77400209999999</v>
      </c>
      <c r="E266">
        <v>-19.706100500000002</v>
      </c>
      <c r="F266" t="s">
        <v>728</v>
      </c>
    </row>
    <row r="267" spans="1:6">
      <c r="A267">
        <v>4110</v>
      </c>
      <c r="B267" t="s">
        <v>1155</v>
      </c>
      <c r="C267">
        <v>303051076</v>
      </c>
      <c r="D267">
        <v>153.00952599999999</v>
      </c>
      <c r="E267">
        <v>-27.612178</v>
      </c>
      <c r="F267" t="s">
        <v>730</v>
      </c>
    </row>
    <row r="268" spans="1:6">
      <c r="A268">
        <v>4110</v>
      </c>
      <c r="B268" t="s">
        <v>1156</v>
      </c>
      <c r="C268">
        <v>303051076</v>
      </c>
      <c r="D268">
        <v>153.00952599999999</v>
      </c>
      <c r="E268">
        <v>-27.612178</v>
      </c>
      <c r="F268" t="s">
        <v>730</v>
      </c>
    </row>
    <row r="269" spans="1:6">
      <c r="A269">
        <v>4110</v>
      </c>
      <c r="B269" t="s">
        <v>1157</v>
      </c>
      <c r="C269">
        <v>303051076</v>
      </c>
      <c r="D269">
        <v>153.00952599999999</v>
      </c>
      <c r="E269">
        <v>-27.612178</v>
      </c>
      <c r="F269" t="s">
        <v>730</v>
      </c>
    </row>
    <row r="270" spans="1:6">
      <c r="A270">
        <v>4110</v>
      </c>
      <c r="B270" t="s">
        <v>1158</v>
      </c>
      <c r="C270">
        <v>303051074</v>
      </c>
      <c r="D270">
        <v>153.00952599999999</v>
      </c>
      <c r="E270">
        <v>-27.612178</v>
      </c>
      <c r="F270" t="s">
        <v>728</v>
      </c>
    </row>
    <row r="271" spans="1:6">
      <c r="A271">
        <v>4110</v>
      </c>
      <c r="B271" t="s">
        <v>1159</v>
      </c>
      <c r="C271">
        <v>303051074</v>
      </c>
      <c r="D271">
        <v>153.00952599999999</v>
      </c>
      <c r="E271">
        <v>-27.612178</v>
      </c>
      <c r="F271" t="s">
        <v>728</v>
      </c>
    </row>
    <row r="272" spans="1:6">
      <c r="A272">
        <v>4110</v>
      </c>
      <c r="B272" t="s">
        <v>1160</v>
      </c>
      <c r="C272">
        <v>303051074</v>
      </c>
      <c r="D272">
        <v>153.00952599999999</v>
      </c>
      <c r="E272">
        <v>-27.612178</v>
      </c>
      <c r="F272" t="s">
        <v>728</v>
      </c>
    </row>
    <row r="273" spans="1:6">
      <c r="A273">
        <v>4110</v>
      </c>
      <c r="B273" t="s">
        <v>1161</v>
      </c>
      <c r="C273">
        <v>303051074</v>
      </c>
      <c r="D273">
        <v>153.00952599999999</v>
      </c>
      <c r="E273">
        <v>-27.612178</v>
      </c>
      <c r="F273" t="s">
        <v>728</v>
      </c>
    </row>
    <row r="274" spans="1:6">
      <c r="A274">
        <v>4111</v>
      </c>
      <c r="B274" t="s">
        <v>1162</v>
      </c>
      <c r="C274">
        <v>303041070</v>
      </c>
      <c r="D274">
        <v>153.05222599999999</v>
      </c>
      <c r="E274">
        <v>-27.550643000000001</v>
      </c>
      <c r="F274" t="s">
        <v>724</v>
      </c>
    </row>
    <row r="275" spans="1:6">
      <c r="A275">
        <v>4111</v>
      </c>
      <c r="B275" t="s">
        <v>1163</v>
      </c>
      <c r="C275">
        <v>303041070</v>
      </c>
      <c r="D275">
        <v>153.05222599999999</v>
      </c>
      <c r="E275">
        <v>-27.550643000000001</v>
      </c>
      <c r="F275" t="s">
        <v>724</v>
      </c>
    </row>
    <row r="276" spans="1:6">
      <c r="A276">
        <v>4112</v>
      </c>
      <c r="B276" t="s">
        <v>1164</v>
      </c>
      <c r="C276">
        <v>303061077</v>
      </c>
      <c r="D276">
        <v>153.087839</v>
      </c>
      <c r="E276">
        <v>-27.611128999999998</v>
      </c>
      <c r="F276" t="s">
        <v>732</v>
      </c>
    </row>
    <row r="277" spans="1:6">
      <c r="A277">
        <v>4113</v>
      </c>
      <c r="B277" t="s">
        <v>1165</v>
      </c>
      <c r="C277">
        <v>303031060</v>
      </c>
      <c r="D277">
        <v>153.07792599999999</v>
      </c>
      <c r="E277">
        <v>-27.590722</v>
      </c>
      <c r="F277" t="s">
        <v>717</v>
      </c>
    </row>
    <row r="278" spans="1:6">
      <c r="A278">
        <v>4113</v>
      </c>
      <c r="B278" t="s">
        <v>1166</v>
      </c>
      <c r="C278">
        <v>303061078</v>
      </c>
      <c r="D278">
        <v>153.07792599999999</v>
      </c>
      <c r="E278">
        <v>-27.590722</v>
      </c>
      <c r="F278" t="s">
        <v>733</v>
      </c>
    </row>
    <row r="279" spans="1:6">
      <c r="A279">
        <v>4113</v>
      </c>
      <c r="B279" t="s">
        <v>1167</v>
      </c>
      <c r="C279">
        <v>303061078</v>
      </c>
      <c r="D279">
        <v>153.07792599999999</v>
      </c>
      <c r="E279">
        <v>-27.590722</v>
      </c>
      <c r="F279" t="s">
        <v>733</v>
      </c>
    </row>
    <row r="280" spans="1:6">
      <c r="A280">
        <v>4114</v>
      </c>
      <c r="B280" t="s">
        <v>1168</v>
      </c>
      <c r="C280">
        <v>311061330</v>
      </c>
      <c r="D280">
        <v>153.11076399999999</v>
      </c>
      <c r="E280">
        <v>-27.652812000000001</v>
      </c>
      <c r="F280" t="s">
        <v>841</v>
      </c>
    </row>
    <row r="281" spans="1:6">
      <c r="A281">
        <v>4114</v>
      </c>
      <c r="B281" t="s">
        <v>1169</v>
      </c>
      <c r="C281">
        <v>311061331</v>
      </c>
      <c r="D281">
        <v>153.11076399999999</v>
      </c>
      <c r="E281">
        <v>-27.652812000000001</v>
      </c>
      <c r="F281" t="s">
        <v>842</v>
      </c>
    </row>
    <row r="282" spans="1:6">
      <c r="A282">
        <v>4114</v>
      </c>
      <c r="B282" t="s">
        <v>1170</v>
      </c>
      <c r="C282">
        <v>311061331</v>
      </c>
      <c r="D282">
        <v>153.11076399999999</v>
      </c>
      <c r="E282">
        <v>-27.652812000000001</v>
      </c>
      <c r="F282" t="s">
        <v>842</v>
      </c>
    </row>
    <row r="283" spans="1:6">
      <c r="A283">
        <v>4114</v>
      </c>
      <c r="B283" t="s">
        <v>1171</v>
      </c>
      <c r="C283">
        <v>311061331</v>
      </c>
      <c r="D283">
        <v>153.11076399999999</v>
      </c>
      <c r="E283">
        <v>-27.652812000000001</v>
      </c>
      <c r="F283" t="s">
        <v>842</v>
      </c>
    </row>
    <row r="284" spans="1:6">
      <c r="A284">
        <v>4114</v>
      </c>
      <c r="B284" t="s">
        <v>1172</v>
      </c>
      <c r="C284">
        <v>311061336</v>
      </c>
      <c r="D284">
        <v>153.11076399999999</v>
      </c>
      <c r="E284">
        <v>-27.652812000000001</v>
      </c>
      <c r="F284" t="s">
        <v>736</v>
      </c>
    </row>
    <row r="285" spans="1:6">
      <c r="A285">
        <v>4114</v>
      </c>
      <c r="B285" t="s">
        <v>1173</v>
      </c>
      <c r="C285">
        <v>311061336</v>
      </c>
      <c r="D285">
        <v>153.11076399999999</v>
      </c>
      <c r="E285">
        <v>-27.652812000000001</v>
      </c>
      <c r="F285" t="s">
        <v>736</v>
      </c>
    </row>
    <row r="286" spans="1:6">
      <c r="A286">
        <v>4114</v>
      </c>
      <c r="B286" t="s">
        <v>1174</v>
      </c>
      <c r="C286">
        <v>311061336</v>
      </c>
      <c r="D286">
        <v>153.11076399999999</v>
      </c>
      <c r="E286">
        <v>-27.652812000000001</v>
      </c>
      <c r="F286" t="s">
        <v>736</v>
      </c>
    </row>
    <row r="287" spans="1:6">
      <c r="A287">
        <v>4115</v>
      </c>
      <c r="B287" t="s">
        <v>1175</v>
      </c>
      <c r="C287">
        <v>303051072</v>
      </c>
      <c r="D287">
        <v>153.02249900000001</v>
      </c>
      <c r="E287">
        <v>-27.643844999999999</v>
      </c>
      <c r="F287" t="s">
        <v>654</v>
      </c>
    </row>
    <row r="288" spans="1:6">
      <c r="A288">
        <v>4115</v>
      </c>
      <c r="B288" t="s">
        <v>1176</v>
      </c>
      <c r="C288">
        <v>303051075</v>
      </c>
      <c r="D288">
        <v>153.02249900000001</v>
      </c>
      <c r="E288">
        <v>-27.643844999999999</v>
      </c>
      <c r="F288" t="s">
        <v>729</v>
      </c>
    </row>
    <row r="289" spans="1:6">
      <c r="A289">
        <v>4116</v>
      </c>
      <c r="B289" t="s">
        <v>1177</v>
      </c>
      <c r="C289">
        <v>303051073</v>
      </c>
      <c r="D289">
        <v>153.050793</v>
      </c>
      <c r="E289">
        <v>-27.633987999999999</v>
      </c>
      <c r="F289" t="s">
        <v>727</v>
      </c>
    </row>
    <row r="290" spans="1:6">
      <c r="A290">
        <v>4116</v>
      </c>
      <c r="B290" t="s">
        <v>1178</v>
      </c>
      <c r="C290">
        <v>303051075</v>
      </c>
      <c r="D290">
        <v>153.050793</v>
      </c>
      <c r="E290">
        <v>-27.633987999999999</v>
      </c>
      <c r="F290" t="s">
        <v>729</v>
      </c>
    </row>
    <row r="291" spans="1:6">
      <c r="A291">
        <v>4116</v>
      </c>
      <c r="B291" t="s">
        <v>1179</v>
      </c>
      <c r="C291">
        <v>303051073</v>
      </c>
      <c r="D291">
        <v>153.050793</v>
      </c>
      <c r="E291">
        <v>-27.633987999999999</v>
      </c>
      <c r="F291" t="s">
        <v>727</v>
      </c>
    </row>
    <row r="292" spans="1:6">
      <c r="A292">
        <v>4117</v>
      </c>
      <c r="B292" t="s">
        <v>1180</v>
      </c>
      <c r="C292">
        <v>311031312</v>
      </c>
      <c r="D292">
        <v>153.08304000000001</v>
      </c>
      <c r="E292">
        <v>-27.644687999999999</v>
      </c>
      <c r="F292" t="s">
        <v>824</v>
      </c>
    </row>
    <row r="293" spans="1:6">
      <c r="A293">
        <v>4117</v>
      </c>
      <c r="B293" t="s">
        <v>1181</v>
      </c>
      <c r="C293">
        <v>303051073</v>
      </c>
      <c r="D293">
        <v>153.08304000000001</v>
      </c>
      <c r="E293">
        <v>-27.644687999999999</v>
      </c>
      <c r="F293" t="s">
        <v>727</v>
      </c>
    </row>
    <row r="294" spans="1:6">
      <c r="A294">
        <v>4118</v>
      </c>
      <c r="B294" t="s">
        <v>1182</v>
      </c>
      <c r="C294">
        <v>311031312</v>
      </c>
      <c r="D294">
        <v>153.027323</v>
      </c>
      <c r="E294">
        <v>-27.673805999999999</v>
      </c>
      <c r="F294" t="s">
        <v>824</v>
      </c>
    </row>
    <row r="295" spans="1:6">
      <c r="A295">
        <v>4118</v>
      </c>
      <c r="B295" t="s">
        <v>1183</v>
      </c>
      <c r="C295">
        <v>311031312</v>
      </c>
      <c r="D295">
        <v>153.027323</v>
      </c>
      <c r="E295">
        <v>-27.673805999999999</v>
      </c>
      <c r="F295" t="s">
        <v>824</v>
      </c>
    </row>
    <row r="296" spans="1:6">
      <c r="A296">
        <v>4118</v>
      </c>
      <c r="B296" t="s">
        <v>1184</v>
      </c>
      <c r="C296">
        <v>311031319</v>
      </c>
      <c r="D296">
        <v>153.027323</v>
      </c>
      <c r="E296">
        <v>-27.673805999999999</v>
      </c>
      <c r="F296" t="s">
        <v>832</v>
      </c>
    </row>
    <row r="297" spans="1:6">
      <c r="A297">
        <v>4118</v>
      </c>
      <c r="B297" t="s">
        <v>1185</v>
      </c>
      <c r="C297">
        <v>311031316</v>
      </c>
      <c r="D297">
        <v>153.027323</v>
      </c>
      <c r="E297">
        <v>-27.673805999999999</v>
      </c>
      <c r="F297" t="s">
        <v>828</v>
      </c>
    </row>
    <row r="298" spans="1:6">
      <c r="A298">
        <v>4118</v>
      </c>
      <c r="B298" t="s">
        <v>1186</v>
      </c>
      <c r="C298">
        <v>311031319</v>
      </c>
      <c r="D298">
        <v>153.027323</v>
      </c>
      <c r="E298">
        <v>-27.673805999999999</v>
      </c>
      <c r="F298" t="s">
        <v>832</v>
      </c>
    </row>
    <row r="299" spans="1:6">
      <c r="A299">
        <v>4118</v>
      </c>
      <c r="B299" t="s">
        <v>1187</v>
      </c>
      <c r="C299">
        <v>311031316</v>
      </c>
      <c r="D299">
        <v>153.027323</v>
      </c>
      <c r="E299">
        <v>-27.673805999999999</v>
      </c>
      <c r="F299" t="s">
        <v>828</v>
      </c>
    </row>
    <row r="300" spans="1:6">
      <c r="A300">
        <v>4118</v>
      </c>
      <c r="B300" t="s">
        <v>1188</v>
      </c>
      <c r="C300">
        <v>311031319</v>
      </c>
      <c r="D300">
        <v>153.027323</v>
      </c>
      <c r="E300">
        <v>-27.673805999999999</v>
      </c>
      <c r="F300" t="s">
        <v>832</v>
      </c>
    </row>
    <row r="301" spans="1:6">
      <c r="A301">
        <v>4119</v>
      </c>
      <c r="B301" t="s">
        <v>1189</v>
      </c>
      <c r="C301">
        <v>311061335</v>
      </c>
      <c r="D301">
        <v>153.109769</v>
      </c>
      <c r="E301">
        <v>-27.611502000000002</v>
      </c>
      <c r="F301" t="s">
        <v>731</v>
      </c>
    </row>
    <row r="302" spans="1:6">
      <c r="A302">
        <v>4120</v>
      </c>
      <c r="B302" t="s">
        <v>1190</v>
      </c>
      <c r="C302">
        <v>303021055</v>
      </c>
      <c r="D302">
        <v>153.044217</v>
      </c>
      <c r="E302">
        <v>-27.508707000000001</v>
      </c>
      <c r="F302" t="s">
        <v>712</v>
      </c>
    </row>
    <row r="303" spans="1:6">
      <c r="A303">
        <v>4120</v>
      </c>
      <c r="B303" t="s">
        <v>1191</v>
      </c>
      <c r="C303">
        <v>303021055</v>
      </c>
      <c r="D303">
        <v>153.044217</v>
      </c>
      <c r="E303">
        <v>-27.508707000000001</v>
      </c>
      <c r="F303" t="s">
        <v>712</v>
      </c>
    </row>
    <row r="304" spans="1:6">
      <c r="A304">
        <v>4120</v>
      </c>
      <c r="B304" t="s">
        <v>1192</v>
      </c>
      <c r="C304">
        <v>303021055</v>
      </c>
      <c r="D304">
        <v>153.044217</v>
      </c>
      <c r="E304">
        <v>-27.508707000000001</v>
      </c>
      <c r="F304" t="s">
        <v>712</v>
      </c>
    </row>
    <row r="305" spans="1:6">
      <c r="A305">
        <v>4121</v>
      </c>
      <c r="B305" t="s">
        <v>1193</v>
      </c>
      <c r="C305">
        <v>303041071</v>
      </c>
      <c r="D305">
        <v>153.05395200000001</v>
      </c>
      <c r="E305">
        <v>-27.526966000000002</v>
      </c>
      <c r="F305" t="s">
        <v>653</v>
      </c>
    </row>
    <row r="306" spans="1:6">
      <c r="A306">
        <v>4121</v>
      </c>
      <c r="B306" t="s">
        <v>1194</v>
      </c>
      <c r="C306">
        <v>303021056</v>
      </c>
      <c r="D306">
        <v>153.05395200000001</v>
      </c>
      <c r="E306">
        <v>-27.526966000000002</v>
      </c>
      <c r="F306" t="s">
        <v>713</v>
      </c>
    </row>
    <row r="307" spans="1:6">
      <c r="A307">
        <v>4121</v>
      </c>
      <c r="B307" t="s">
        <v>1195</v>
      </c>
      <c r="C307">
        <v>303021056</v>
      </c>
      <c r="D307">
        <v>153.05395200000001</v>
      </c>
      <c r="E307">
        <v>-27.526966000000002</v>
      </c>
      <c r="F307" t="s">
        <v>713</v>
      </c>
    </row>
    <row r="308" spans="1:6">
      <c r="A308">
        <v>4121</v>
      </c>
      <c r="B308" t="s">
        <v>1196</v>
      </c>
      <c r="C308">
        <v>303021057</v>
      </c>
      <c r="D308">
        <v>153.05395200000001</v>
      </c>
      <c r="E308">
        <v>-27.526966000000002</v>
      </c>
      <c r="F308" t="s">
        <v>714</v>
      </c>
    </row>
    <row r="309" spans="1:6">
      <c r="A309">
        <v>4121</v>
      </c>
      <c r="B309" t="s">
        <v>1197</v>
      </c>
      <c r="C309">
        <v>303031063</v>
      </c>
      <c r="D309">
        <v>153.05395200000001</v>
      </c>
      <c r="E309">
        <v>-27.526966000000002</v>
      </c>
      <c r="F309" t="s">
        <v>719</v>
      </c>
    </row>
    <row r="310" spans="1:6">
      <c r="A310">
        <v>4121</v>
      </c>
      <c r="B310" t="s">
        <v>1198</v>
      </c>
      <c r="C310">
        <v>303041071</v>
      </c>
      <c r="D310">
        <v>153.05395200000001</v>
      </c>
      <c r="E310">
        <v>-27.526966000000002</v>
      </c>
      <c r="F310" t="s">
        <v>653</v>
      </c>
    </row>
    <row r="311" spans="1:6">
      <c r="A311">
        <v>4121</v>
      </c>
      <c r="B311" t="s">
        <v>1199</v>
      </c>
      <c r="C311">
        <v>303041071</v>
      </c>
      <c r="D311">
        <v>153.05395200000001</v>
      </c>
      <c r="E311">
        <v>-27.526966000000002</v>
      </c>
      <c r="F311" t="s">
        <v>653</v>
      </c>
    </row>
    <row r="312" spans="1:6">
      <c r="A312">
        <v>4122</v>
      </c>
      <c r="B312" t="s">
        <v>1200</v>
      </c>
      <c r="C312">
        <v>303031062</v>
      </c>
      <c r="D312">
        <v>153.088155</v>
      </c>
      <c r="E312">
        <v>-27.543316000000001</v>
      </c>
      <c r="F312" t="s">
        <v>718</v>
      </c>
    </row>
    <row r="313" spans="1:6">
      <c r="A313">
        <v>4122</v>
      </c>
      <c r="B313" t="s">
        <v>1201</v>
      </c>
      <c r="C313">
        <v>303031062</v>
      </c>
      <c r="D313">
        <v>153.088155</v>
      </c>
      <c r="E313">
        <v>-27.543316000000001</v>
      </c>
      <c r="F313" t="s">
        <v>718</v>
      </c>
    </row>
    <row r="314" spans="1:6">
      <c r="A314">
        <v>4122</v>
      </c>
      <c r="B314" t="s">
        <v>1202</v>
      </c>
      <c r="C314">
        <v>303031062</v>
      </c>
      <c r="D314">
        <v>153.088155</v>
      </c>
      <c r="E314">
        <v>-27.543316000000001</v>
      </c>
      <c r="F314" t="s">
        <v>718</v>
      </c>
    </row>
    <row r="315" spans="1:6">
      <c r="A315">
        <v>4122</v>
      </c>
      <c r="B315" t="s">
        <v>1203</v>
      </c>
      <c r="C315">
        <v>303031063</v>
      </c>
      <c r="D315">
        <v>153.088155</v>
      </c>
      <c r="E315">
        <v>-27.543316000000001</v>
      </c>
      <c r="F315" t="s">
        <v>719</v>
      </c>
    </row>
    <row r="316" spans="1:6">
      <c r="A316">
        <v>4122</v>
      </c>
      <c r="B316" t="s">
        <v>1204</v>
      </c>
      <c r="C316">
        <v>303031063</v>
      </c>
      <c r="D316">
        <v>153.088155</v>
      </c>
      <c r="E316">
        <v>-27.543316000000001</v>
      </c>
      <c r="F316" t="s">
        <v>719</v>
      </c>
    </row>
    <row r="317" spans="1:6">
      <c r="A317">
        <v>4122</v>
      </c>
      <c r="B317" t="s">
        <v>1205</v>
      </c>
      <c r="C317">
        <v>303031065</v>
      </c>
      <c r="D317">
        <v>153.088155</v>
      </c>
      <c r="E317">
        <v>-27.543316000000001</v>
      </c>
      <c r="F317" t="s">
        <v>721</v>
      </c>
    </row>
    <row r="318" spans="1:6">
      <c r="A318">
        <v>4122</v>
      </c>
      <c r="B318" t="s">
        <v>1206</v>
      </c>
      <c r="C318">
        <v>303031065</v>
      </c>
      <c r="D318">
        <v>153.088155</v>
      </c>
      <c r="E318">
        <v>-27.543316000000001</v>
      </c>
      <c r="F318" t="s">
        <v>721</v>
      </c>
    </row>
    <row r="319" spans="1:6">
      <c r="A319">
        <v>4122</v>
      </c>
      <c r="B319" t="s">
        <v>1207</v>
      </c>
      <c r="C319">
        <v>303031066</v>
      </c>
      <c r="D319">
        <v>153.088155</v>
      </c>
      <c r="E319">
        <v>-27.543316000000001</v>
      </c>
      <c r="F319" t="s">
        <v>722</v>
      </c>
    </row>
    <row r="320" spans="1:6">
      <c r="A320">
        <v>4123</v>
      </c>
      <c r="B320" t="s">
        <v>1208</v>
      </c>
      <c r="C320">
        <v>311061332</v>
      </c>
      <c r="D320">
        <v>153.116151</v>
      </c>
      <c r="E320">
        <v>-27.583528000000001</v>
      </c>
      <c r="F320" t="s">
        <v>843</v>
      </c>
    </row>
    <row r="321" spans="1:6">
      <c r="A321">
        <v>4123</v>
      </c>
      <c r="B321" t="s">
        <v>1209</v>
      </c>
      <c r="C321">
        <v>303031064</v>
      </c>
      <c r="D321">
        <v>153.116151</v>
      </c>
      <c r="E321">
        <v>-27.583528000000001</v>
      </c>
      <c r="F321" t="s">
        <v>720</v>
      </c>
    </row>
    <row r="322" spans="1:6">
      <c r="A322">
        <v>4123</v>
      </c>
      <c r="B322" t="s">
        <v>1210</v>
      </c>
      <c r="C322">
        <v>311061332</v>
      </c>
      <c r="D322">
        <v>153.116151</v>
      </c>
      <c r="E322">
        <v>-27.583528000000001</v>
      </c>
      <c r="F322" t="s">
        <v>843</v>
      </c>
    </row>
    <row r="323" spans="1:6">
      <c r="A323">
        <v>4124</v>
      </c>
      <c r="B323" t="s">
        <v>1211</v>
      </c>
      <c r="C323">
        <v>311041320</v>
      </c>
      <c r="D323">
        <v>152.92644759999999</v>
      </c>
      <c r="E323">
        <v>-27.789832669999999</v>
      </c>
      <c r="F323" t="s">
        <v>833</v>
      </c>
    </row>
    <row r="324" spans="1:6">
      <c r="A324">
        <v>4124</v>
      </c>
      <c r="B324" t="s">
        <v>1212</v>
      </c>
      <c r="C324">
        <v>311031311</v>
      </c>
      <c r="D324">
        <v>152.967761</v>
      </c>
      <c r="E324">
        <v>-27.701681000000001</v>
      </c>
      <c r="F324" t="s">
        <v>823</v>
      </c>
    </row>
    <row r="325" spans="1:6">
      <c r="A325">
        <v>4124</v>
      </c>
      <c r="B325" t="s">
        <v>1213</v>
      </c>
      <c r="C325">
        <v>311031315</v>
      </c>
      <c r="D325">
        <v>152.967761</v>
      </c>
      <c r="E325">
        <v>-27.701681000000001</v>
      </c>
      <c r="F325" t="s">
        <v>827</v>
      </c>
    </row>
    <row r="326" spans="1:6">
      <c r="A326">
        <v>4124</v>
      </c>
      <c r="B326" t="s">
        <v>1214</v>
      </c>
      <c r="C326">
        <v>311041320</v>
      </c>
      <c r="D326">
        <v>152.967761</v>
      </c>
      <c r="E326">
        <v>-27.701681000000001</v>
      </c>
      <c r="F326" t="s">
        <v>833</v>
      </c>
    </row>
    <row r="327" spans="1:6">
      <c r="A327">
        <v>4124</v>
      </c>
      <c r="B327" t="s">
        <v>1215</v>
      </c>
      <c r="C327">
        <v>311041320</v>
      </c>
      <c r="D327">
        <v>152.967761</v>
      </c>
      <c r="E327">
        <v>-27.701681000000001</v>
      </c>
      <c r="F327" t="s">
        <v>833</v>
      </c>
    </row>
    <row r="328" spans="1:6">
      <c r="A328">
        <v>4125</v>
      </c>
      <c r="B328" t="s">
        <v>1216</v>
      </c>
      <c r="C328">
        <v>311031318</v>
      </c>
      <c r="D328">
        <v>153.04107999999999</v>
      </c>
      <c r="E328">
        <v>-27.730432</v>
      </c>
      <c r="F328" t="s">
        <v>830</v>
      </c>
    </row>
    <row r="329" spans="1:6">
      <c r="A329">
        <v>4125</v>
      </c>
      <c r="B329" t="s">
        <v>1217</v>
      </c>
      <c r="C329">
        <v>311031311</v>
      </c>
      <c r="D329">
        <v>153.04107999999999</v>
      </c>
      <c r="E329">
        <v>-27.730432</v>
      </c>
      <c r="F329" t="s">
        <v>823</v>
      </c>
    </row>
    <row r="330" spans="1:6">
      <c r="A330">
        <v>4125</v>
      </c>
      <c r="B330" t="s">
        <v>1218</v>
      </c>
      <c r="C330">
        <v>311031318</v>
      </c>
      <c r="D330">
        <v>153.04107999999999</v>
      </c>
      <c r="E330">
        <v>-27.730432</v>
      </c>
      <c r="F330" t="s">
        <v>830</v>
      </c>
    </row>
    <row r="331" spans="1:6">
      <c r="A331">
        <v>4127</v>
      </c>
      <c r="B331" t="s">
        <v>1219</v>
      </c>
      <c r="C331">
        <v>311061334</v>
      </c>
      <c r="D331">
        <v>153.14203499999999</v>
      </c>
      <c r="E331">
        <v>-27.629473999999998</v>
      </c>
      <c r="F331" t="s">
        <v>845</v>
      </c>
    </row>
    <row r="332" spans="1:6">
      <c r="A332">
        <v>4127</v>
      </c>
      <c r="B332" t="s">
        <v>1220</v>
      </c>
      <c r="C332">
        <v>311061329</v>
      </c>
      <c r="D332">
        <v>153.14203499999999</v>
      </c>
      <c r="E332">
        <v>-27.629473999999998</v>
      </c>
      <c r="F332" t="s">
        <v>679</v>
      </c>
    </row>
    <row r="333" spans="1:6">
      <c r="A333">
        <v>4127</v>
      </c>
      <c r="B333" t="s">
        <v>1221</v>
      </c>
      <c r="C333">
        <v>311061332</v>
      </c>
      <c r="D333">
        <v>153.14203499999999</v>
      </c>
      <c r="E333">
        <v>-27.629473999999998</v>
      </c>
      <c r="F333" t="s">
        <v>843</v>
      </c>
    </row>
    <row r="334" spans="1:6">
      <c r="A334">
        <v>4127</v>
      </c>
      <c r="B334" t="s">
        <v>1222</v>
      </c>
      <c r="C334">
        <v>311061333</v>
      </c>
      <c r="D334">
        <v>153.14203499999999</v>
      </c>
      <c r="E334">
        <v>-27.629473999999998</v>
      </c>
      <c r="F334" t="s">
        <v>844</v>
      </c>
    </row>
    <row r="335" spans="1:6">
      <c r="A335">
        <v>4127</v>
      </c>
      <c r="B335" t="s">
        <v>1223</v>
      </c>
      <c r="C335">
        <v>311061334</v>
      </c>
      <c r="D335">
        <v>153.14203499999999</v>
      </c>
      <c r="E335">
        <v>-27.629473999999998</v>
      </c>
      <c r="F335" t="s">
        <v>845</v>
      </c>
    </row>
    <row r="336" spans="1:6">
      <c r="A336">
        <v>4127</v>
      </c>
      <c r="B336" t="s">
        <v>1224</v>
      </c>
      <c r="C336">
        <v>311061334</v>
      </c>
      <c r="D336">
        <v>153.14203499999999</v>
      </c>
      <c r="E336">
        <v>-27.629473999999998</v>
      </c>
      <c r="F336" t="s">
        <v>845</v>
      </c>
    </row>
    <row r="337" spans="1:6">
      <c r="A337">
        <v>4128</v>
      </c>
      <c r="B337" t="s">
        <v>1225</v>
      </c>
      <c r="C337">
        <v>311051327</v>
      </c>
      <c r="D337">
        <v>153.17421400000001</v>
      </c>
      <c r="E337">
        <v>-27.652403</v>
      </c>
      <c r="F337" t="s">
        <v>839</v>
      </c>
    </row>
    <row r="338" spans="1:6">
      <c r="A338">
        <v>4128</v>
      </c>
      <c r="B338" t="s">
        <v>1226</v>
      </c>
      <c r="C338">
        <v>311051327</v>
      </c>
      <c r="D338">
        <v>153.17421400000001</v>
      </c>
      <c r="E338">
        <v>-27.652403</v>
      </c>
      <c r="F338" t="s">
        <v>839</v>
      </c>
    </row>
    <row r="339" spans="1:6">
      <c r="A339">
        <v>4128</v>
      </c>
      <c r="B339" t="s">
        <v>1227</v>
      </c>
      <c r="C339">
        <v>311051327</v>
      </c>
      <c r="D339">
        <v>153.17421400000001</v>
      </c>
      <c r="E339">
        <v>-27.652403</v>
      </c>
      <c r="F339" t="s">
        <v>839</v>
      </c>
    </row>
    <row r="340" spans="1:6">
      <c r="A340">
        <v>4128</v>
      </c>
      <c r="B340" t="s">
        <v>1228</v>
      </c>
      <c r="C340">
        <v>311051325</v>
      </c>
      <c r="D340">
        <v>153.17421400000001</v>
      </c>
      <c r="E340">
        <v>-27.652403</v>
      </c>
      <c r="F340" t="s">
        <v>838</v>
      </c>
    </row>
    <row r="341" spans="1:6">
      <c r="A341">
        <v>4129</v>
      </c>
      <c r="B341" t="s">
        <v>1229</v>
      </c>
      <c r="C341">
        <v>311051324</v>
      </c>
      <c r="D341">
        <v>153.18681699999999</v>
      </c>
      <c r="E341">
        <v>-27.681519000000002</v>
      </c>
      <c r="F341" t="s">
        <v>837</v>
      </c>
    </row>
    <row r="342" spans="1:6">
      <c r="A342">
        <v>4129</v>
      </c>
      <c r="B342" t="s">
        <v>1230</v>
      </c>
      <c r="C342">
        <v>311051325</v>
      </c>
      <c r="D342">
        <v>153.18681699999999</v>
      </c>
      <c r="E342">
        <v>-27.681519000000002</v>
      </c>
      <c r="F342" t="s">
        <v>838</v>
      </c>
    </row>
    <row r="343" spans="1:6">
      <c r="A343">
        <v>4129</v>
      </c>
      <c r="B343" t="s">
        <v>1231</v>
      </c>
      <c r="C343">
        <v>311051327</v>
      </c>
      <c r="D343">
        <v>153.18681699999999</v>
      </c>
      <c r="E343">
        <v>-27.681519000000002</v>
      </c>
      <c r="F343" t="s">
        <v>839</v>
      </c>
    </row>
    <row r="344" spans="1:6">
      <c r="A344">
        <v>4129</v>
      </c>
      <c r="B344" t="s">
        <v>1232</v>
      </c>
      <c r="C344">
        <v>311051325</v>
      </c>
      <c r="D344">
        <v>153.18681699999999</v>
      </c>
      <c r="E344">
        <v>-27.681519000000002</v>
      </c>
      <c r="F344" t="s">
        <v>838</v>
      </c>
    </row>
    <row r="345" spans="1:6">
      <c r="A345">
        <v>4130</v>
      </c>
      <c r="B345" t="s">
        <v>1233</v>
      </c>
      <c r="C345">
        <v>311051324</v>
      </c>
      <c r="D345">
        <v>153.24332999999999</v>
      </c>
      <c r="E345">
        <v>-27.669243999999999</v>
      </c>
      <c r="F345" t="s">
        <v>837</v>
      </c>
    </row>
    <row r="346" spans="1:6">
      <c r="A346">
        <v>4130</v>
      </c>
      <c r="B346" t="s">
        <v>1234</v>
      </c>
      <c r="C346">
        <v>311051324</v>
      </c>
      <c r="D346">
        <v>153.24332999999999</v>
      </c>
      <c r="E346">
        <v>-27.669243999999999</v>
      </c>
      <c r="F346" t="s">
        <v>837</v>
      </c>
    </row>
    <row r="347" spans="1:6">
      <c r="A347">
        <v>4131</v>
      </c>
      <c r="B347" t="s">
        <v>1235</v>
      </c>
      <c r="C347">
        <v>311051326</v>
      </c>
      <c r="D347">
        <v>153.13607200000001</v>
      </c>
      <c r="E347">
        <v>-27.669913000000001</v>
      </c>
      <c r="F347" t="s">
        <v>840</v>
      </c>
    </row>
    <row r="348" spans="1:6">
      <c r="A348">
        <v>4131</v>
      </c>
      <c r="B348" t="s">
        <v>1236</v>
      </c>
      <c r="C348">
        <v>311051326</v>
      </c>
      <c r="D348">
        <v>153.13607200000001</v>
      </c>
      <c r="E348">
        <v>-27.669913000000001</v>
      </c>
      <c r="F348" t="s">
        <v>840</v>
      </c>
    </row>
    <row r="349" spans="1:6">
      <c r="A349">
        <v>4132</v>
      </c>
      <c r="B349" t="s">
        <v>1237</v>
      </c>
      <c r="C349">
        <v>311031314</v>
      </c>
      <c r="D349">
        <v>153.084397</v>
      </c>
      <c r="E349">
        <v>-27.681063000000002</v>
      </c>
      <c r="F349" t="s">
        <v>826</v>
      </c>
    </row>
    <row r="350" spans="1:6">
      <c r="A350">
        <v>4132</v>
      </c>
      <c r="B350" t="s">
        <v>1238</v>
      </c>
      <c r="C350">
        <v>311031314</v>
      </c>
      <c r="D350">
        <v>153.084397</v>
      </c>
      <c r="E350">
        <v>-27.681063000000002</v>
      </c>
      <c r="F350" t="s">
        <v>826</v>
      </c>
    </row>
    <row r="351" spans="1:6">
      <c r="A351">
        <v>4132</v>
      </c>
      <c r="B351" t="s">
        <v>1239</v>
      </c>
      <c r="C351">
        <v>311031317</v>
      </c>
      <c r="D351">
        <v>153.084397</v>
      </c>
      <c r="E351">
        <v>-27.681063000000002</v>
      </c>
      <c r="F351" t="s">
        <v>829</v>
      </c>
    </row>
    <row r="352" spans="1:6">
      <c r="A352">
        <v>4132</v>
      </c>
      <c r="B352" t="s">
        <v>1240</v>
      </c>
      <c r="C352">
        <v>311031317</v>
      </c>
      <c r="D352">
        <v>153.084397</v>
      </c>
      <c r="E352">
        <v>-27.681063000000002</v>
      </c>
      <c r="F352" t="s">
        <v>829</v>
      </c>
    </row>
    <row r="353" spans="1:6">
      <c r="A353">
        <v>4133</v>
      </c>
      <c r="B353" t="s">
        <v>1241</v>
      </c>
      <c r="C353">
        <v>311031313</v>
      </c>
      <c r="D353">
        <v>153.102664</v>
      </c>
      <c r="E353">
        <v>-27.723837</v>
      </c>
      <c r="F353" t="s">
        <v>825</v>
      </c>
    </row>
    <row r="354" spans="1:6">
      <c r="A354">
        <v>4133</v>
      </c>
      <c r="B354" t="s">
        <v>1242</v>
      </c>
      <c r="C354">
        <v>311031313</v>
      </c>
      <c r="D354">
        <v>153.102664</v>
      </c>
      <c r="E354">
        <v>-27.723837</v>
      </c>
      <c r="F354" t="s">
        <v>825</v>
      </c>
    </row>
    <row r="355" spans="1:6">
      <c r="A355">
        <v>4133</v>
      </c>
      <c r="B355" t="s">
        <v>1243</v>
      </c>
      <c r="C355">
        <v>311051323</v>
      </c>
      <c r="D355">
        <v>153.102664</v>
      </c>
      <c r="E355">
        <v>-27.723837</v>
      </c>
      <c r="F355" t="s">
        <v>835</v>
      </c>
    </row>
    <row r="356" spans="1:6">
      <c r="A356">
        <v>4133</v>
      </c>
      <c r="B356" t="s">
        <v>1244</v>
      </c>
      <c r="C356">
        <v>311051328</v>
      </c>
      <c r="D356">
        <v>153.102664</v>
      </c>
      <c r="E356">
        <v>-27.723837</v>
      </c>
      <c r="F356" t="s">
        <v>831</v>
      </c>
    </row>
    <row r="357" spans="1:6">
      <c r="A357">
        <v>4151</v>
      </c>
      <c r="B357" t="s">
        <v>1245</v>
      </c>
      <c r="C357">
        <v>303021053</v>
      </c>
      <c r="D357">
        <v>153.058605</v>
      </c>
      <c r="E357">
        <v>-27.500806999999998</v>
      </c>
      <c r="F357" t="s">
        <v>710</v>
      </c>
    </row>
    <row r="358" spans="1:6">
      <c r="A358">
        <v>4151</v>
      </c>
      <c r="B358" t="s">
        <v>1246</v>
      </c>
      <c r="C358">
        <v>303021053</v>
      </c>
      <c r="D358">
        <v>153.058605</v>
      </c>
      <c r="E358">
        <v>-27.500806999999998</v>
      </c>
      <c r="F358" t="s">
        <v>710</v>
      </c>
    </row>
    <row r="359" spans="1:6">
      <c r="A359">
        <v>4151</v>
      </c>
      <c r="B359" t="s">
        <v>1247</v>
      </c>
      <c r="C359">
        <v>303021053</v>
      </c>
      <c r="D359">
        <v>153.058605</v>
      </c>
      <c r="E359">
        <v>-27.500806999999998</v>
      </c>
      <c r="F359" t="s">
        <v>710</v>
      </c>
    </row>
    <row r="360" spans="1:6">
      <c r="A360">
        <v>4152</v>
      </c>
      <c r="B360" t="s">
        <v>1248</v>
      </c>
      <c r="C360">
        <v>303011047</v>
      </c>
      <c r="D360">
        <v>153.096812</v>
      </c>
      <c r="E360">
        <v>-27.501349000000001</v>
      </c>
      <c r="F360" t="s">
        <v>681</v>
      </c>
    </row>
    <row r="361" spans="1:6">
      <c r="A361">
        <v>4152</v>
      </c>
      <c r="B361" t="s">
        <v>1249</v>
      </c>
      <c r="C361">
        <v>303011049</v>
      </c>
      <c r="D361">
        <v>153.096812</v>
      </c>
      <c r="E361">
        <v>-27.501349000000001</v>
      </c>
      <c r="F361" t="s">
        <v>707</v>
      </c>
    </row>
    <row r="362" spans="1:6">
      <c r="A362">
        <v>4152</v>
      </c>
      <c r="B362" t="s">
        <v>1250</v>
      </c>
      <c r="C362">
        <v>303011050</v>
      </c>
      <c r="D362">
        <v>153.096812</v>
      </c>
      <c r="E362">
        <v>-27.501349000000001</v>
      </c>
      <c r="F362" t="s">
        <v>691</v>
      </c>
    </row>
    <row r="363" spans="1:6">
      <c r="A363">
        <v>4152</v>
      </c>
      <c r="B363" t="s">
        <v>1251</v>
      </c>
      <c r="C363">
        <v>303011049</v>
      </c>
      <c r="D363">
        <v>153.096812</v>
      </c>
      <c r="E363">
        <v>-27.501349000000001</v>
      </c>
      <c r="F363" t="s">
        <v>707</v>
      </c>
    </row>
    <row r="364" spans="1:6">
      <c r="A364">
        <v>4152</v>
      </c>
      <c r="B364" t="s">
        <v>1252</v>
      </c>
      <c r="C364">
        <v>303011051</v>
      </c>
      <c r="D364">
        <v>153.096812</v>
      </c>
      <c r="E364">
        <v>-27.501349000000001</v>
      </c>
      <c r="F364" t="s">
        <v>708</v>
      </c>
    </row>
    <row r="365" spans="1:6">
      <c r="A365">
        <v>4152</v>
      </c>
      <c r="B365" t="s">
        <v>1253</v>
      </c>
      <c r="C365">
        <v>303011047</v>
      </c>
      <c r="D365">
        <v>153.096812</v>
      </c>
      <c r="E365">
        <v>-27.501349000000001</v>
      </c>
      <c r="F365" t="s">
        <v>681</v>
      </c>
    </row>
    <row r="366" spans="1:6">
      <c r="A366">
        <v>4153</v>
      </c>
      <c r="B366" t="s">
        <v>1254</v>
      </c>
      <c r="C366">
        <v>301011002</v>
      </c>
      <c r="D366">
        <v>153.131429</v>
      </c>
      <c r="E366">
        <v>-27.510034999999998</v>
      </c>
      <c r="F366" t="s">
        <v>659</v>
      </c>
    </row>
    <row r="367" spans="1:6">
      <c r="A367">
        <v>4153</v>
      </c>
      <c r="B367" t="s">
        <v>1255</v>
      </c>
      <c r="C367">
        <v>301011002</v>
      </c>
      <c r="D367">
        <v>153.131429</v>
      </c>
      <c r="E367">
        <v>-27.510034999999998</v>
      </c>
      <c r="F367" t="s">
        <v>659</v>
      </c>
    </row>
    <row r="368" spans="1:6">
      <c r="A368">
        <v>4154</v>
      </c>
      <c r="B368" t="s">
        <v>1256</v>
      </c>
      <c r="C368">
        <v>301011002</v>
      </c>
      <c r="D368">
        <v>153.158727</v>
      </c>
      <c r="E368">
        <v>-27.490690000000001</v>
      </c>
      <c r="F368" t="s">
        <v>659</v>
      </c>
    </row>
    <row r="369" spans="1:6">
      <c r="A369">
        <v>4154</v>
      </c>
      <c r="B369" t="s">
        <v>1257</v>
      </c>
      <c r="C369">
        <v>301011002</v>
      </c>
      <c r="D369">
        <v>153.158727</v>
      </c>
      <c r="E369">
        <v>-27.490690000000001</v>
      </c>
      <c r="F369" t="s">
        <v>659</v>
      </c>
    </row>
    <row r="370" spans="1:6">
      <c r="A370">
        <v>4154</v>
      </c>
      <c r="B370" t="s">
        <v>1258</v>
      </c>
      <c r="C370">
        <v>301031019</v>
      </c>
      <c r="D370">
        <v>153.158727</v>
      </c>
      <c r="E370">
        <v>-27.490690000000001</v>
      </c>
      <c r="F370" t="s">
        <v>683</v>
      </c>
    </row>
    <row r="371" spans="1:6">
      <c r="A371">
        <v>4155</v>
      </c>
      <c r="B371" t="s">
        <v>1259</v>
      </c>
      <c r="C371">
        <v>301011002</v>
      </c>
      <c r="D371">
        <v>153.15644599999999</v>
      </c>
      <c r="E371">
        <v>-27.5181</v>
      </c>
      <c r="F371" t="s">
        <v>659</v>
      </c>
    </row>
    <row r="372" spans="1:6">
      <c r="A372">
        <v>4156</v>
      </c>
      <c r="B372" t="s">
        <v>1260</v>
      </c>
      <c r="C372">
        <v>303031064</v>
      </c>
      <c r="D372">
        <v>153.154177</v>
      </c>
      <c r="E372">
        <v>-27.558858000000001</v>
      </c>
      <c r="F372" t="s">
        <v>720</v>
      </c>
    </row>
    <row r="373" spans="1:6">
      <c r="A373">
        <v>4156</v>
      </c>
      <c r="B373" t="s">
        <v>1261</v>
      </c>
      <c r="C373">
        <v>303031064</v>
      </c>
      <c r="D373">
        <v>153.154177</v>
      </c>
      <c r="E373">
        <v>-27.558858000000001</v>
      </c>
      <c r="F373" t="s">
        <v>720</v>
      </c>
    </row>
    <row r="374" spans="1:6">
      <c r="A374">
        <v>4157</v>
      </c>
      <c r="B374" t="s">
        <v>1262</v>
      </c>
      <c r="C374">
        <v>301011004</v>
      </c>
      <c r="D374">
        <v>153.20709600000001</v>
      </c>
      <c r="E374">
        <v>-27.568178</v>
      </c>
      <c r="F374" t="s">
        <v>662</v>
      </c>
    </row>
    <row r="375" spans="1:6">
      <c r="A375">
        <v>4157</v>
      </c>
      <c r="B375" t="s">
        <v>1263</v>
      </c>
      <c r="C375">
        <v>301011004</v>
      </c>
      <c r="D375">
        <v>153.20709600000001</v>
      </c>
      <c r="E375">
        <v>-27.568178</v>
      </c>
      <c r="F375" t="s">
        <v>662</v>
      </c>
    </row>
    <row r="376" spans="1:6">
      <c r="A376">
        <v>4157</v>
      </c>
      <c r="B376" t="s">
        <v>1264</v>
      </c>
      <c r="C376">
        <v>301011004</v>
      </c>
      <c r="D376">
        <v>153.20709600000001</v>
      </c>
      <c r="E376">
        <v>-27.568178</v>
      </c>
      <c r="F376" t="s">
        <v>662</v>
      </c>
    </row>
    <row r="377" spans="1:6">
      <c r="A377">
        <v>4157</v>
      </c>
      <c r="B377" t="s">
        <v>1265</v>
      </c>
      <c r="C377">
        <v>301011004</v>
      </c>
      <c r="D377">
        <v>153.20709600000001</v>
      </c>
      <c r="E377">
        <v>-27.568178</v>
      </c>
      <c r="F377" t="s">
        <v>662</v>
      </c>
    </row>
    <row r="378" spans="1:6">
      <c r="A378">
        <v>4157</v>
      </c>
      <c r="B378" t="s">
        <v>1266</v>
      </c>
      <c r="C378">
        <v>301021011</v>
      </c>
      <c r="D378">
        <v>153.20709600000001</v>
      </c>
      <c r="E378">
        <v>-27.568178</v>
      </c>
      <c r="F378" t="s">
        <v>669</v>
      </c>
    </row>
    <row r="379" spans="1:6">
      <c r="A379">
        <v>4158</v>
      </c>
      <c r="B379" t="s">
        <v>1267</v>
      </c>
      <c r="C379">
        <v>301011005</v>
      </c>
      <c r="D379">
        <v>153.19980000000001</v>
      </c>
      <c r="E379">
        <v>-27.487689</v>
      </c>
      <c r="F379" t="s">
        <v>664</v>
      </c>
    </row>
    <row r="380" spans="1:6">
      <c r="A380">
        <v>4159</v>
      </c>
      <c r="B380" t="s">
        <v>1268</v>
      </c>
      <c r="C380">
        <v>301011003</v>
      </c>
      <c r="D380">
        <v>153.20962399999999</v>
      </c>
      <c r="E380">
        <v>-27.502289000000001</v>
      </c>
      <c r="F380" t="s">
        <v>661</v>
      </c>
    </row>
    <row r="381" spans="1:6">
      <c r="A381">
        <v>4160</v>
      </c>
      <c r="B381" t="s">
        <v>1269</v>
      </c>
      <c r="C381">
        <v>301021007</v>
      </c>
      <c r="D381">
        <v>153.243312</v>
      </c>
      <c r="E381">
        <v>-27.506409000000001</v>
      </c>
      <c r="F381" t="s">
        <v>666</v>
      </c>
    </row>
    <row r="382" spans="1:6">
      <c r="A382">
        <v>4160</v>
      </c>
      <c r="B382" t="s">
        <v>1270</v>
      </c>
      <c r="C382">
        <v>301021008</v>
      </c>
      <c r="D382">
        <v>153.243312</v>
      </c>
      <c r="E382">
        <v>-27.506409000000001</v>
      </c>
      <c r="F382" t="s">
        <v>667</v>
      </c>
    </row>
    <row r="383" spans="1:6">
      <c r="A383">
        <v>4160</v>
      </c>
      <c r="B383" t="s">
        <v>1271</v>
      </c>
      <c r="C383">
        <v>301011006</v>
      </c>
      <c r="D383">
        <v>153.243312</v>
      </c>
      <c r="E383">
        <v>-27.506409000000001</v>
      </c>
      <c r="F383" t="s">
        <v>665</v>
      </c>
    </row>
    <row r="384" spans="1:6">
      <c r="A384">
        <v>4161</v>
      </c>
      <c r="B384" t="s">
        <v>1272</v>
      </c>
      <c r="C384">
        <v>301011001</v>
      </c>
      <c r="D384">
        <v>153.22686400000001</v>
      </c>
      <c r="E384">
        <v>-27.533407</v>
      </c>
      <c r="F384" t="s">
        <v>658</v>
      </c>
    </row>
    <row r="385" spans="1:6">
      <c r="A385">
        <v>4163</v>
      </c>
      <c r="B385" t="s">
        <v>1273</v>
      </c>
      <c r="C385">
        <v>301021007</v>
      </c>
      <c r="D385">
        <v>153.26571000000001</v>
      </c>
      <c r="E385">
        <v>-27.535215999999998</v>
      </c>
      <c r="F385" t="s">
        <v>666</v>
      </c>
    </row>
    <row r="386" spans="1:6">
      <c r="A386">
        <v>4163</v>
      </c>
      <c r="B386" t="s">
        <v>1274</v>
      </c>
      <c r="C386">
        <v>301021007</v>
      </c>
      <c r="D386">
        <v>153.26571000000001</v>
      </c>
      <c r="E386">
        <v>-27.535215999999998</v>
      </c>
      <c r="F386" t="s">
        <v>666</v>
      </c>
    </row>
    <row r="387" spans="1:6">
      <c r="A387">
        <v>4164</v>
      </c>
      <c r="B387" t="s">
        <v>1275</v>
      </c>
      <c r="C387">
        <v>301021012</v>
      </c>
      <c r="D387">
        <v>153.26083299999999</v>
      </c>
      <c r="E387">
        <v>-27.569965</v>
      </c>
      <c r="F387" t="s">
        <v>670</v>
      </c>
    </row>
    <row r="388" spans="1:6">
      <c r="A388">
        <v>4164</v>
      </c>
      <c r="B388" t="s">
        <v>1276</v>
      </c>
      <c r="C388">
        <v>301021012</v>
      </c>
      <c r="D388">
        <v>153.26083299999999</v>
      </c>
      <c r="E388">
        <v>-27.569965</v>
      </c>
      <c r="F388" t="s">
        <v>670</v>
      </c>
    </row>
    <row r="389" spans="1:6">
      <c r="A389">
        <v>4165</v>
      </c>
      <c r="B389" t="s">
        <v>1277</v>
      </c>
      <c r="C389">
        <v>301021011</v>
      </c>
      <c r="D389">
        <v>153.263801</v>
      </c>
      <c r="E389">
        <v>-27.623975000000002</v>
      </c>
      <c r="F389" t="s">
        <v>669</v>
      </c>
    </row>
    <row r="390" spans="1:6">
      <c r="A390">
        <v>4165</v>
      </c>
      <c r="B390" t="s">
        <v>1278</v>
      </c>
      <c r="C390">
        <v>301021013</v>
      </c>
      <c r="D390">
        <v>153.263801</v>
      </c>
      <c r="E390">
        <v>-27.623975000000002</v>
      </c>
      <c r="F390" t="s">
        <v>671</v>
      </c>
    </row>
    <row r="391" spans="1:6">
      <c r="A391">
        <v>4165</v>
      </c>
      <c r="B391" t="s">
        <v>1279</v>
      </c>
      <c r="C391">
        <v>301021009</v>
      </c>
      <c r="D391">
        <v>153.263801</v>
      </c>
      <c r="E391">
        <v>-27.623975000000002</v>
      </c>
      <c r="F391" t="s">
        <v>668</v>
      </c>
    </row>
    <row r="392" spans="1:6">
      <c r="A392">
        <v>4165</v>
      </c>
      <c r="B392" t="s">
        <v>1280</v>
      </c>
      <c r="C392">
        <v>301021009</v>
      </c>
      <c r="D392">
        <v>153.263801</v>
      </c>
      <c r="E392">
        <v>-27.623975000000002</v>
      </c>
      <c r="F392" t="s">
        <v>668</v>
      </c>
    </row>
    <row r="393" spans="1:6">
      <c r="A393">
        <v>4165</v>
      </c>
      <c r="B393" t="s">
        <v>1281</v>
      </c>
      <c r="C393">
        <v>301021013</v>
      </c>
      <c r="D393">
        <v>153.263801</v>
      </c>
      <c r="E393">
        <v>-27.623975000000002</v>
      </c>
      <c r="F393" t="s">
        <v>671</v>
      </c>
    </row>
    <row r="394" spans="1:6">
      <c r="A394">
        <v>4165</v>
      </c>
      <c r="B394" t="s">
        <v>1282</v>
      </c>
      <c r="C394">
        <v>301021013</v>
      </c>
      <c r="D394">
        <v>153.263801</v>
      </c>
      <c r="E394">
        <v>-27.623975000000002</v>
      </c>
      <c r="F394" t="s">
        <v>671</v>
      </c>
    </row>
    <row r="395" spans="1:6">
      <c r="A395">
        <v>4169</v>
      </c>
      <c r="B395" t="s">
        <v>1283</v>
      </c>
      <c r="C395">
        <v>305021115</v>
      </c>
      <c r="D395">
        <v>153.04098200000001</v>
      </c>
      <c r="E395">
        <v>-27.484176999999999</v>
      </c>
      <c r="F395" t="s">
        <v>760</v>
      </c>
    </row>
    <row r="396" spans="1:6">
      <c r="A396">
        <v>4169</v>
      </c>
      <c r="B396" t="s">
        <v>1284</v>
      </c>
      <c r="C396">
        <v>305021115</v>
      </c>
      <c r="D396">
        <v>153.04098200000001</v>
      </c>
      <c r="E396">
        <v>-27.484176999999999</v>
      </c>
      <c r="F396" t="s">
        <v>760</v>
      </c>
    </row>
    <row r="397" spans="1:6">
      <c r="A397">
        <v>4169</v>
      </c>
      <c r="B397" t="s">
        <v>1285</v>
      </c>
      <c r="C397">
        <v>305021115</v>
      </c>
      <c r="D397">
        <v>153.04098200000001</v>
      </c>
      <c r="E397">
        <v>-27.484176999999999</v>
      </c>
      <c r="F397" t="s">
        <v>760</v>
      </c>
    </row>
    <row r="398" spans="1:6">
      <c r="A398">
        <v>4170</v>
      </c>
      <c r="B398" t="s">
        <v>1286</v>
      </c>
      <c r="C398">
        <v>303011048</v>
      </c>
      <c r="D398">
        <v>153.074231</v>
      </c>
      <c r="E398">
        <v>-27.470777999999999</v>
      </c>
      <c r="F398" t="s">
        <v>706</v>
      </c>
    </row>
    <row r="399" spans="1:6">
      <c r="A399">
        <v>4170</v>
      </c>
      <c r="B399" t="s">
        <v>1287</v>
      </c>
      <c r="C399">
        <v>305021117</v>
      </c>
      <c r="D399">
        <v>153.074231</v>
      </c>
      <c r="E399">
        <v>-27.470777999999999</v>
      </c>
      <c r="F399" t="s">
        <v>763</v>
      </c>
    </row>
    <row r="400" spans="1:6">
      <c r="A400">
        <v>4170</v>
      </c>
      <c r="B400" t="s">
        <v>1288</v>
      </c>
      <c r="C400">
        <v>305021117</v>
      </c>
      <c r="D400">
        <v>153.074231</v>
      </c>
      <c r="E400">
        <v>-27.470777999999999</v>
      </c>
      <c r="F400" t="s">
        <v>763</v>
      </c>
    </row>
    <row r="401" spans="1:6">
      <c r="A401">
        <v>4170</v>
      </c>
      <c r="B401" t="s">
        <v>1289</v>
      </c>
      <c r="C401">
        <v>305021118</v>
      </c>
      <c r="D401">
        <v>153.074231</v>
      </c>
      <c r="E401">
        <v>-27.470777999999999</v>
      </c>
      <c r="F401" t="s">
        <v>765</v>
      </c>
    </row>
    <row r="402" spans="1:6">
      <c r="A402">
        <v>4170</v>
      </c>
      <c r="B402" t="s">
        <v>1290</v>
      </c>
      <c r="C402">
        <v>305021117</v>
      </c>
      <c r="D402">
        <v>153.074231</v>
      </c>
      <c r="E402">
        <v>-27.470777999999999</v>
      </c>
      <c r="F402" t="s">
        <v>763</v>
      </c>
    </row>
    <row r="403" spans="1:6">
      <c r="A403">
        <v>4171</v>
      </c>
      <c r="B403" t="s">
        <v>1291</v>
      </c>
      <c r="C403">
        <v>305021113</v>
      </c>
      <c r="D403">
        <v>153.06036</v>
      </c>
      <c r="E403">
        <v>-27.456030999999999</v>
      </c>
      <c r="F403" t="s">
        <v>758</v>
      </c>
    </row>
    <row r="404" spans="1:6">
      <c r="A404">
        <v>4171</v>
      </c>
      <c r="B404" t="s">
        <v>1292</v>
      </c>
      <c r="C404">
        <v>305021114</v>
      </c>
      <c r="D404">
        <v>153.06036</v>
      </c>
      <c r="E404">
        <v>-27.456030999999999</v>
      </c>
      <c r="F404" t="s">
        <v>759</v>
      </c>
    </row>
    <row r="405" spans="1:6">
      <c r="A405">
        <v>4171</v>
      </c>
      <c r="B405" t="s">
        <v>1293</v>
      </c>
      <c r="C405">
        <v>315011399</v>
      </c>
      <c r="D405">
        <v>153.06036</v>
      </c>
      <c r="E405">
        <v>-27.456030999999999</v>
      </c>
      <c r="F405" t="s">
        <v>1294</v>
      </c>
    </row>
    <row r="406" spans="1:6">
      <c r="A406">
        <v>4171</v>
      </c>
      <c r="B406" t="s">
        <v>1295</v>
      </c>
      <c r="C406">
        <v>305021116</v>
      </c>
      <c r="D406">
        <v>153.06036</v>
      </c>
      <c r="E406">
        <v>-27.456030999999999</v>
      </c>
      <c r="F406" t="s">
        <v>762</v>
      </c>
    </row>
    <row r="407" spans="1:6">
      <c r="A407">
        <v>4172</v>
      </c>
      <c r="B407" t="s">
        <v>1296</v>
      </c>
      <c r="C407">
        <v>301031017</v>
      </c>
      <c r="D407">
        <v>153.103331</v>
      </c>
      <c r="E407">
        <v>-27.458767000000002</v>
      </c>
      <c r="F407" t="s">
        <v>680</v>
      </c>
    </row>
    <row r="408" spans="1:6">
      <c r="A408">
        <v>4173</v>
      </c>
      <c r="B408" t="s">
        <v>1297</v>
      </c>
      <c r="C408">
        <v>301031018</v>
      </c>
      <c r="D408">
        <v>153.120634</v>
      </c>
      <c r="E408">
        <v>-27.475814</v>
      </c>
      <c r="F408" t="s">
        <v>682</v>
      </c>
    </row>
    <row r="409" spans="1:6">
      <c r="A409">
        <v>4173</v>
      </c>
      <c r="B409" t="s">
        <v>1298</v>
      </c>
      <c r="C409">
        <v>301031018</v>
      </c>
      <c r="D409">
        <v>153.120634</v>
      </c>
      <c r="E409">
        <v>-27.475814</v>
      </c>
      <c r="F409" t="s">
        <v>682</v>
      </c>
    </row>
    <row r="410" spans="1:6">
      <c r="A410">
        <v>4173</v>
      </c>
      <c r="B410" t="s">
        <v>1299</v>
      </c>
      <c r="C410">
        <v>301031018</v>
      </c>
      <c r="D410">
        <v>153.120634</v>
      </c>
      <c r="E410">
        <v>-27.475814</v>
      </c>
      <c r="F410" t="s">
        <v>682</v>
      </c>
    </row>
    <row r="411" spans="1:6">
      <c r="A411">
        <v>4174</v>
      </c>
      <c r="B411" t="s">
        <v>1300</v>
      </c>
      <c r="C411">
        <v>301031017</v>
      </c>
      <c r="D411">
        <v>153.129424</v>
      </c>
      <c r="E411">
        <v>-27.450088999999998</v>
      </c>
      <c r="F411" t="s">
        <v>680</v>
      </c>
    </row>
    <row r="412" spans="1:6">
      <c r="A412">
        <v>4174</v>
      </c>
      <c r="B412" t="s">
        <v>1301</v>
      </c>
      <c r="C412">
        <v>301031021</v>
      </c>
      <c r="D412">
        <v>153.129424</v>
      </c>
      <c r="E412">
        <v>-27.450088999999998</v>
      </c>
      <c r="F412" t="s">
        <v>686</v>
      </c>
    </row>
    <row r="413" spans="1:6">
      <c r="A413">
        <v>4178</v>
      </c>
      <c r="B413" t="s">
        <v>1302</v>
      </c>
      <c r="C413">
        <v>301031014</v>
      </c>
      <c r="D413">
        <v>153.1782025</v>
      </c>
      <c r="E413">
        <v>-27.390004080000001</v>
      </c>
      <c r="F413" t="s">
        <v>673</v>
      </c>
    </row>
    <row r="414" spans="1:6">
      <c r="A414">
        <v>4178</v>
      </c>
      <c r="B414" t="s">
        <v>1303</v>
      </c>
      <c r="C414">
        <v>301031021</v>
      </c>
      <c r="D414">
        <v>153.23256699999999</v>
      </c>
      <c r="E414">
        <v>-27.425650999999998</v>
      </c>
      <c r="F414" t="s">
        <v>686</v>
      </c>
    </row>
    <row r="415" spans="1:6">
      <c r="A415">
        <v>4178</v>
      </c>
      <c r="B415" t="s">
        <v>1304</v>
      </c>
      <c r="C415">
        <v>301031014</v>
      </c>
      <c r="D415">
        <v>153.23256699999999</v>
      </c>
      <c r="E415">
        <v>-27.425650999999998</v>
      </c>
      <c r="F415" t="s">
        <v>673</v>
      </c>
    </row>
    <row r="416" spans="1:6">
      <c r="A416">
        <v>4178</v>
      </c>
      <c r="B416" t="s">
        <v>1305</v>
      </c>
      <c r="C416">
        <v>301031020</v>
      </c>
      <c r="D416">
        <v>153.23256699999999</v>
      </c>
      <c r="E416">
        <v>-27.425650999999998</v>
      </c>
      <c r="F416" t="s">
        <v>684</v>
      </c>
    </row>
    <row r="417" spans="1:6">
      <c r="A417">
        <v>4178</v>
      </c>
      <c r="B417" t="s">
        <v>1306</v>
      </c>
      <c r="C417">
        <v>301031020</v>
      </c>
      <c r="D417">
        <v>153.23256699999999</v>
      </c>
      <c r="E417">
        <v>-27.425650999999998</v>
      </c>
      <c r="F417" t="s">
        <v>684</v>
      </c>
    </row>
    <row r="418" spans="1:6">
      <c r="A418">
        <v>4178</v>
      </c>
      <c r="B418" t="s">
        <v>1307</v>
      </c>
      <c r="C418">
        <v>301031020</v>
      </c>
      <c r="D418">
        <v>153.23256699999999</v>
      </c>
      <c r="E418">
        <v>-27.425650999999998</v>
      </c>
      <c r="F418" t="s">
        <v>684</v>
      </c>
    </row>
    <row r="419" spans="1:6">
      <c r="A419">
        <v>4178</v>
      </c>
      <c r="B419" t="s">
        <v>1308</v>
      </c>
      <c r="C419">
        <v>301031021</v>
      </c>
      <c r="D419">
        <v>153.23256699999999</v>
      </c>
      <c r="E419">
        <v>-27.425650999999998</v>
      </c>
      <c r="F419" t="s">
        <v>686</v>
      </c>
    </row>
    <row r="420" spans="1:6">
      <c r="A420">
        <v>4178</v>
      </c>
      <c r="B420" t="s">
        <v>1309</v>
      </c>
      <c r="C420">
        <v>301031021</v>
      </c>
      <c r="D420">
        <v>153.23256699999999</v>
      </c>
      <c r="E420">
        <v>-27.425650999999998</v>
      </c>
      <c r="F420" t="s">
        <v>686</v>
      </c>
    </row>
    <row r="421" spans="1:6">
      <c r="A421">
        <v>4179</v>
      </c>
      <c r="B421" t="s">
        <v>1310</v>
      </c>
      <c r="C421">
        <v>301031015</v>
      </c>
      <c r="D421">
        <v>153.23404099999999</v>
      </c>
      <c r="E421">
        <v>-27.390823000000001</v>
      </c>
      <c r="F421" t="s">
        <v>677</v>
      </c>
    </row>
    <row r="422" spans="1:6">
      <c r="A422">
        <v>4179</v>
      </c>
      <c r="B422" t="s">
        <v>1311</v>
      </c>
      <c r="C422">
        <v>301031015</v>
      </c>
      <c r="D422">
        <v>153.23404099999999</v>
      </c>
      <c r="E422">
        <v>-27.390823000000001</v>
      </c>
      <c r="F422" t="s">
        <v>677</v>
      </c>
    </row>
    <row r="423" spans="1:6">
      <c r="A423">
        <v>4179</v>
      </c>
      <c r="B423" t="s">
        <v>1312</v>
      </c>
      <c r="C423">
        <v>301031016</v>
      </c>
      <c r="D423">
        <v>153.23404099999999</v>
      </c>
      <c r="E423">
        <v>-27.390823000000001</v>
      </c>
      <c r="F423" t="s">
        <v>678</v>
      </c>
    </row>
    <row r="424" spans="1:6">
      <c r="A424">
        <v>4183</v>
      </c>
      <c r="B424" t="s">
        <v>1313</v>
      </c>
      <c r="C424">
        <v>301021527</v>
      </c>
      <c r="D424">
        <v>153.451696</v>
      </c>
      <c r="E424">
        <v>-27.545157</v>
      </c>
      <c r="F424" t="s">
        <v>672</v>
      </c>
    </row>
    <row r="425" spans="1:6">
      <c r="A425">
        <v>4183</v>
      </c>
      <c r="B425" t="s">
        <v>1314</v>
      </c>
      <c r="C425">
        <v>301021527</v>
      </c>
      <c r="D425">
        <v>153.451696</v>
      </c>
      <c r="E425">
        <v>-27.545157</v>
      </c>
      <c r="F425" t="s">
        <v>672</v>
      </c>
    </row>
    <row r="426" spans="1:6">
      <c r="A426">
        <v>4183</v>
      </c>
      <c r="B426" t="s">
        <v>1315</v>
      </c>
      <c r="C426">
        <v>301021527</v>
      </c>
      <c r="D426">
        <v>153.451696</v>
      </c>
      <c r="E426">
        <v>-27.545157</v>
      </c>
      <c r="F426" t="s">
        <v>672</v>
      </c>
    </row>
    <row r="427" spans="1:6">
      <c r="A427">
        <v>4183</v>
      </c>
      <c r="B427" t="s">
        <v>1316</v>
      </c>
      <c r="C427">
        <v>301021527</v>
      </c>
      <c r="D427">
        <v>153.451696</v>
      </c>
      <c r="E427">
        <v>-27.545157</v>
      </c>
      <c r="F427" t="s">
        <v>672</v>
      </c>
    </row>
    <row r="428" spans="1:6">
      <c r="A428">
        <v>4183</v>
      </c>
      <c r="B428" t="s">
        <v>1317</v>
      </c>
      <c r="C428">
        <v>301021527</v>
      </c>
      <c r="D428">
        <v>153.45190790000001</v>
      </c>
      <c r="E428">
        <v>-27.554427839999999</v>
      </c>
      <c r="F428" t="s">
        <v>672</v>
      </c>
    </row>
    <row r="429" spans="1:6">
      <c r="A429">
        <v>4184</v>
      </c>
      <c r="B429" t="s">
        <v>1318</v>
      </c>
      <c r="C429">
        <v>301021527</v>
      </c>
      <c r="D429">
        <v>153.38465500000001</v>
      </c>
      <c r="E429">
        <v>-27.676499</v>
      </c>
      <c r="F429" t="s">
        <v>672</v>
      </c>
    </row>
    <row r="430" spans="1:6">
      <c r="A430">
        <v>4184</v>
      </c>
      <c r="B430" t="s">
        <v>1319</v>
      </c>
      <c r="C430">
        <v>301021527</v>
      </c>
      <c r="D430">
        <v>153.38465500000001</v>
      </c>
      <c r="E430">
        <v>-27.676499</v>
      </c>
      <c r="F430" t="s">
        <v>672</v>
      </c>
    </row>
    <row r="431" spans="1:6">
      <c r="A431">
        <v>4184</v>
      </c>
      <c r="B431" t="s">
        <v>1320</v>
      </c>
      <c r="C431">
        <v>301021527</v>
      </c>
      <c r="D431">
        <v>153.38465500000001</v>
      </c>
      <c r="E431">
        <v>-27.676499</v>
      </c>
      <c r="F431" t="s">
        <v>672</v>
      </c>
    </row>
    <row r="432" spans="1:6">
      <c r="A432">
        <v>4184</v>
      </c>
      <c r="B432" t="s">
        <v>1321</v>
      </c>
      <c r="C432">
        <v>301021527</v>
      </c>
      <c r="D432">
        <v>153.38465500000001</v>
      </c>
      <c r="E432">
        <v>-27.676499</v>
      </c>
      <c r="F432" t="s">
        <v>672</v>
      </c>
    </row>
    <row r="433" spans="1:6">
      <c r="A433">
        <v>4184</v>
      </c>
      <c r="B433" t="s">
        <v>1322</v>
      </c>
      <c r="C433">
        <v>301021527</v>
      </c>
      <c r="D433">
        <v>153.38465500000001</v>
      </c>
      <c r="E433">
        <v>-27.676499</v>
      </c>
      <c r="F433" t="s">
        <v>672</v>
      </c>
    </row>
    <row r="434" spans="1:6">
      <c r="A434">
        <v>4184</v>
      </c>
      <c r="B434" t="s">
        <v>1323</v>
      </c>
      <c r="C434">
        <v>301021527</v>
      </c>
      <c r="D434">
        <v>153.38465500000001</v>
      </c>
      <c r="E434">
        <v>-27.676499</v>
      </c>
      <c r="F434" t="s">
        <v>672</v>
      </c>
    </row>
    <row r="435" spans="1:6">
      <c r="A435">
        <v>4184</v>
      </c>
      <c r="B435" t="s">
        <v>1324</v>
      </c>
      <c r="C435">
        <v>301021527</v>
      </c>
      <c r="D435">
        <v>153.38465500000001</v>
      </c>
      <c r="E435">
        <v>-27.676499</v>
      </c>
      <c r="F435" t="s">
        <v>672</v>
      </c>
    </row>
    <row r="436" spans="1:6">
      <c r="A436">
        <v>4205</v>
      </c>
      <c r="B436" t="s">
        <v>1325</v>
      </c>
      <c r="C436">
        <v>311051323</v>
      </c>
      <c r="D436">
        <v>153.15628899999999</v>
      </c>
      <c r="E436">
        <v>-27.687389</v>
      </c>
      <c r="F436" t="s">
        <v>835</v>
      </c>
    </row>
    <row r="437" spans="1:6">
      <c r="A437">
        <v>4207</v>
      </c>
      <c r="B437" t="s">
        <v>1326</v>
      </c>
      <c r="C437">
        <v>311041321</v>
      </c>
      <c r="D437">
        <v>153.1375013</v>
      </c>
      <c r="E437">
        <v>-27.835872630000001</v>
      </c>
      <c r="F437" t="s">
        <v>834</v>
      </c>
    </row>
    <row r="438" spans="1:6">
      <c r="A438">
        <v>4207</v>
      </c>
      <c r="B438" t="s">
        <v>1327</v>
      </c>
      <c r="C438">
        <v>309071254</v>
      </c>
      <c r="D438">
        <v>153.20452299999999</v>
      </c>
      <c r="E438">
        <v>-27.733991</v>
      </c>
      <c r="F438" t="s">
        <v>1328</v>
      </c>
    </row>
    <row r="439" spans="1:6">
      <c r="A439">
        <v>4207</v>
      </c>
      <c r="B439" t="s">
        <v>1329</v>
      </c>
      <c r="C439">
        <v>311021310</v>
      </c>
      <c r="D439">
        <v>153.20452299999999</v>
      </c>
      <c r="E439">
        <v>-27.733991</v>
      </c>
      <c r="F439" t="s">
        <v>822</v>
      </c>
    </row>
    <row r="440" spans="1:6">
      <c r="A440">
        <v>4207</v>
      </c>
      <c r="B440" t="s">
        <v>1330</v>
      </c>
      <c r="C440">
        <v>311021310</v>
      </c>
      <c r="D440">
        <v>153.20452299999999</v>
      </c>
      <c r="E440">
        <v>-27.733991</v>
      </c>
      <c r="F440" t="s">
        <v>822</v>
      </c>
    </row>
    <row r="441" spans="1:6">
      <c r="A441">
        <v>4207</v>
      </c>
      <c r="B441" t="s">
        <v>1331</v>
      </c>
      <c r="C441">
        <v>311021306</v>
      </c>
      <c r="D441">
        <v>153.20452299999999</v>
      </c>
      <c r="E441">
        <v>-27.733991</v>
      </c>
      <c r="F441" t="s">
        <v>820</v>
      </c>
    </row>
    <row r="442" spans="1:6">
      <c r="A442">
        <v>4207</v>
      </c>
      <c r="B442" t="s">
        <v>1332</v>
      </c>
      <c r="C442">
        <v>311021310</v>
      </c>
      <c r="D442">
        <v>153.20452299999999</v>
      </c>
      <c r="E442">
        <v>-27.733991</v>
      </c>
      <c r="F442" t="s">
        <v>822</v>
      </c>
    </row>
    <row r="443" spans="1:6">
      <c r="A443">
        <v>4207</v>
      </c>
      <c r="B443" t="s">
        <v>1333</v>
      </c>
      <c r="C443">
        <v>311041322</v>
      </c>
      <c r="D443">
        <v>153.20452299999999</v>
      </c>
      <c r="E443">
        <v>-27.733991</v>
      </c>
      <c r="F443" t="s">
        <v>836</v>
      </c>
    </row>
    <row r="444" spans="1:6">
      <c r="A444">
        <v>4207</v>
      </c>
      <c r="B444" t="s">
        <v>1334</v>
      </c>
      <c r="C444">
        <v>309071254</v>
      </c>
      <c r="D444">
        <v>153.20452299999999</v>
      </c>
      <c r="E444">
        <v>-27.733991</v>
      </c>
      <c r="F444" t="s">
        <v>1328</v>
      </c>
    </row>
    <row r="445" spans="1:6">
      <c r="A445">
        <v>4207</v>
      </c>
      <c r="B445" t="s">
        <v>1335</v>
      </c>
      <c r="C445">
        <v>309071258</v>
      </c>
      <c r="D445">
        <v>153.20452299999999</v>
      </c>
      <c r="E445">
        <v>-27.733991</v>
      </c>
      <c r="F445" t="s">
        <v>1336</v>
      </c>
    </row>
    <row r="446" spans="1:6">
      <c r="A446">
        <v>4207</v>
      </c>
      <c r="B446" t="s">
        <v>1337</v>
      </c>
      <c r="C446">
        <v>311021307</v>
      </c>
      <c r="D446">
        <v>153.20452299999999</v>
      </c>
      <c r="E446">
        <v>-27.733991</v>
      </c>
      <c r="F446" t="s">
        <v>821</v>
      </c>
    </row>
    <row r="447" spans="1:6">
      <c r="A447">
        <v>4207</v>
      </c>
      <c r="B447" t="s">
        <v>1338</v>
      </c>
      <c r="C447">
        <v>311021308</v>
      </c>
      <c r="D447">
        <v>153.20452299999999</v>
      </c>
      <c r="E447">
        <v>-27.733991</v>
      </c>
      <c r="F447" t="s">
        <v>810</v>
      </c>
    </row>
    <row r="448" spans="1:6">
      <c r="A448">
        <v>4207</v>
      </c>
      <c r="B448" t="s">
        <v>1339</v>
      </c>
      <c r="C448">
        <v>311021308</v>
      </c>
      <c r="D448">
        <v>153.20452299999999</v>
      </c>
      <c r="E448">
        <v>-27.733991</v>
      </c>
      <c r="F448" t="s">
        <v>810</v>
      </c>
    </row>
    <row r="449" spans="1:6">
      <c r="A449">
        <v>4207</v>
      </c>
      <c r="B449" t="s">
        <v>1340</v>
      </c>
      <c r="C449">
        <v>311041322</v>
      </c>
      <c r="D449">
        <v>153.20452299999999</v>
      </c>
      <c r="E449">
        <v>-27.733991</v>
      </c>
      <c r="F449" t="s">
        <v>836</v>
      </c>
    </row>
    <row r="450" spans="1:6">
      <c r="A450">
        <v>4207</v>
      </c>
      <c r="B450" t="s">
        <v>1341</v>
      </c>
      <c r="C450">
        <v>309071255</v>
      </c>
      <c r="D450">
        <v>153.20452299999999</v>
      </c>
      <c r="E450">
        <v>-27.733991</v>
      </c>
      <c r="F450" t="s">
        <v>1342</v>
      </c>
    </row>
    <row r="451" spans="1:6">
      <c r="A451">
        <v>4207</v>
      </c>
      <c r="B451" t="s">
        <v>1343</v>
      </c>
      <c r="C451">
        <v>311021309</v>
      </c>
      <c r="D451">
        <v>153.20452299999999</v>
      </c>
      <c r="E451">
        <v>-27.733991</v>
      </c>
      <c r="F451" t="s">
        <v>819</v>
      </c>
    </row>
    <row r="452" spans="1:6">
      <c r="A452">
        <v>4207</v>
      </c>
      <c r="B452" t="s">
        <v>1344</v>
      </c>
      <c r="C452">
        <v>309071255</v>
      </c>
      <c r="D452">
        <v>153.20452299999999</v>
      </c>
      <c r="E452">
        <v>-27.733991</v>
      </c>
      <c r="F452" t="s">
        <v>1342</v>
      </c>
    </row>
    <row r="453" spans="1:6">
      <c r="A453">
        <v>4207</v>
      </c>
      <c r="B453" t="s">
        <v>1345</v>
      </c>
      <c r="C453">
        <v>309071254</v>
      </c>
      <c r="D453">
        <v>153.20452299999999</v>
      </c>
      <c r="E453">
        <v>-27.733991</v>
      </c>
      <c r="F453" t="s">
        <v>1328</v>
      </c>
    </row>
    <row r="454" spans="1:6">
      <c r="A454">
        <v>4207</v>
      </c>
      <c r="B454" t="s">
        <v>1346</v>
      </c>
      <c r="C454">
        <v>311021310</v>
      </c>
      <c r="D454">
        <v>153.20452299999999</v>
      </c>
      <c r="E454">
        <v>-27.733991</v>
      </c>
      <c r="F454" t="s">
        <v>822</v>
      </c>
    </row>
    <row r="455" spans="1:6">
      <c r="A455">
        <v>4207</v>
      </c>
      <c r="B455" t="s">
        <v>1347</v>
      </c>
      <c r="C455">
        <v>311021310</v>
      </c>
      <c r="D455">
        <v>153.20452299999999</v>
      </c>
      <c r="E455">
        <v>-27.733991</v>
      </c>
      <c r="F455" t="s">
        <v>822</v>
      </c>
    </row>
    <row r="456" spans="1:6">
      <c r="A456">
        <v>4207</v>
      </c>
      <c r="B456" t="s">
        <v>1348</v>
      </c>
      <c r="C456">
        <v>309071254</v>
      </c>
      <c r="D456">
        <v>153.20452299999999</v>
      </c>
      <c r="E456">
        <v>-27.733991</v>
      </c>
      <c r="F456" t="s">
        <v>1328</v>
      </c>
    </row>
    <row r="457" spans="1:6">
      <c r="A457">
        <v>4207</v>
      </c>
      <c r="B457" t="s">
        <v>1349</v>
      </c>
      <c r="C457">
        <v>311041321</v>
      </c>
      <c r="D457">
        <v>153.20452299999999</v>
      </c>
      <c r="E457">
        <v>-27.733991</v>
      </c>
      <c r="F457" t="s">
        <v>834</v>
      </c>
    </row>
    <row r="458" spans="1:6">
      <c r="A458">
        <v>4207</v>
      </c>
      <c r="B458" t="s">
        <v>1350</v>
      </c>
      <c r="C458">
        <v>309071255</v>
      </c>
      <c r="D458">
        <v>153.20452299999999</v>
      </c>
      <c r="E458">
        <v>-27.733991</v>
      </c>
      <c r="F458" t="s">
        <v>1342</v>
      </c>
    </row>
    <row r="459" spans="1:6">
      <c r="A459">
        <v>4207</v>
      </c>
      <c r="B459" t="s">
        <v>1351</v>
      </c>
      <c r="C459">
        <v>309071255</v>
      </c>
      <c r="D459">
        <v>153.20452299999999</v>
      </c>
      <c r="E459">
        <v>-27.733991</v>
      </c>
      <c r="F459" t="s">
        <v>1342</v>
      </c>
    </row>
    <row r="460" spans="1:6">
      <c r="A460">
        <v>4207</v>
      </c>
      <c r="B460" t="s">
        <v>1352</v>
      </c>
      <c r="C460">
        <v>309071255</v>
      </c>
      <c r="D460">
        <v>153.20452299999999</v>
      </c>
      <c r="E460">
        <v>-27.733991</v>
      </c>
      <c r="F460" t="s">
        <v>1342</v>
      </c>
    </row>
    <row r="461" spans="1:6">
      <c r="A461">
        <v>4208</v>
      </c>
      <c r="B461" t="s">
        <v>1353</v>
      </c>
      <c r="C461">
        <v>309071255</v>
      </c>
      <c r="D461">
        <v>153.27631</v>
      </c>
      <c r="E461">
        <v>-27.767029000000001</v>
      </c>
      <c r="F461" t="s">
        <v>1342</v>
      </c>
    </row>
    <row r="462" spans="1:6">
      <c r="A462">
        <v>4208</v>
      </c>
      <c r="B462" t="s">
        <v>1354</v>
      </c>
      <c r="C462">
        <v>309071254</v>
      </c>
      <c r="D462">
        <v>153.27631</v>
      </c>
      <c r="E462">
        <v>-27.767029000000001</v>
      </c>
      <c r="F462" t="s">
        <v>1328</v>
      </c>
    </row>
    <row r="463" spans="1:6">
      <c r="A463">
        <v>4208</v>
      </c>
      <c r="B463" t="s">
        <v>1355</v>
      </c>
      <c r="C463">
        <v>309071255</v>
      </c>
      <c r="D463">
        <v>153.27631</v>
      </c>
      <c r="E463">
        <v>-27.767029000000001</v>
      </c>
      <c r="F463" t="s">
        <v>1342</v>
      </c>
    </row>
    <row r="464" spans="1:6">
      <c r="A464">
        <v>4208</v>
      </c>
      <c r="B464" t="s">
        <v>1356</v>
      </c>
      <c r="C464">
        <v>309071254</v>
      </c>
      <c r="D464">
        <v>153.27631</v>
      </c>
      <c r="E464">
        <v>-27.767029000000001</v>
      </c>
      <c r="F464" t="s">
        <v>1328</v>
      </c>
    </row>
    <row r="465" spans="1:6">
      <c r="A465">
        <v>4208</v>
      </c>
      <c r="B465" t="s">
        <v>1357</v>
      </c>
      <c r="C465">
        <v>309071258</v>
      </c>
      <c r="D465">
        <v>153.27631</v>
      </c>
      <c r="E465">
        <v>-27.767029000000001</v>
      </c>
      <c r="F465" t="s">
        <v>1336</v>
      </c>
    </row>
    <row r="466" spans="1:6">
      <c r="A466">
        <v>4208</v>
      </c>
      <c r="B466" t="s">
        <v>1358</v>
      </c>
      <c r="C466">
        <v>309071254</v>
      </c>
      <c r="D466">
        <v>153.27631</v>
      </c>
      <c r="E466">
        <v>-27.767029000000001</v>
      </c>
      <c r="F466" t="s">
        <v>1328</v>
      </c>
    </row>
    <row r="467" spans="1:6">
      <c r="A467">
        <v>4208</v>
      </c>
      <c r="B467" t="s">
        <v>1359</v>
      </c>
      <c r="C467">
        <v>309071255</v>
      </c>
      <c r="D467">
        <v>153.27631</v>
      </c>
      <c r="E467">
        <v>-27.767029000000001</v>
      </c>
      <c r="F467" t="s">
        <v>1342</v>
      </c>
    </row>
    <row r="468" spans="1:6">
      <c r="A468">
        <v>4208</v>
      </c>
      <c r="B468" t="s">
        <v>1360</v>
      </c>
      <c r="C468">
        <v>309071255</v>
      </c>
      <c r="D468">
        <v>153.27631</v>
      </c>
      <c r="E468">
        <v>-27.767029000000001</v>
      </c>
      <c r="F468" t="s">
        <v>1342</v>
      </c>
    </row>
    <row r="469" spans="1:6">
      <c r="A469">
        <v>4209</v>
      </c>
      <c r="B469" t="s">
        <v>1361</v>
      </c>
      <c r="C469">
        <v>309071257</v>
      </c>
      <c r="D469">
        <v>153.39289199999999</v>
      </c>
      <c r="E469">
        <v>-27.805498</v>
      </c>
      <c r="F469" t="s">
        <v>1362</v>
      </c>
    </row>
    <row r="470" spans="1:6">
      <c r="A470">
        <v>4209</v>
      </c>
      <c r="B470" t="s">
        <v>1363</v>
      </c>
      <c r="C470">
        <v>309071251</v>
      </c>
      <c r="D470">
        <v>153.39289199999999</v>
      </c>
      <c r="E470">
        <v>-27.805498</v>
      </c>
      <c r="F470" t="s">
        <v>1364</v>
      </c>
    </row>
    <row r="471" spans="1:6">
      <c r="A471">
        <v>4209</v>
      </c>
      <c r="B471" t="s">
        <v>1365</v>
      </c>
      <c r="C471">
        <v>309071257</v>
      </c>
      <c r="D471">
        <v>153.39289199999999</v>
      </c>
      <c r="E471">
        <v>-27.805498</v>
      </c>
      <c r="F471" t="s">
        <v>1362</v>
      </c>
    </row>
    <row r="472" spans="1:6">
      <c r="A472">
        <v>4209</v>
      </c>
      <c r="B472" t="s">
        <v>1366</v>
      </c>
      <c r="C472">
        <v>309071258</v>
      </c>
      <c r="D472">
        <v>153.39289199999999</v>
      </c>
      <c r="E472">
        <v>-27.805498</v>
      </c>
      <c r="F472" t="s">
        <v>1336</v>
      </c>
    </row>
    <row r="473" spans="1:6">
      <c r="A473">
        <v>4209</v>
      </c>
      <c r="B473" t="s">
        <v>1367</v>
      </c>
      <c r="C473">
        <v>309071258</v>
      </c>
      <c r="D473">
        <v>153.39289199999999</v>
      </c>
      <c r="E473">
        <v>-27.805498</v>
      </c>
      <c r="F473" t="s">
        <v>1336</v>
      </c>
    </row>
    <row r="474" spans="1:6">
      <c r="A474">
        <v>4210</v>
      </c>
      <c r="B474" t="s">
        <v>1368</v>
      </c>
      <c r="C474">
        <v>309041241</v>
      </c>
      <c r="D474">
        <v>153.279483</v>
      </c>
      <c r="E474">
        <v>-27.932206999999998</v>
      </c>
      <c r="F474" t="s">
        <v>1369</v>
      </c>
    </row>
    <row r="475" spans="1:6">
      <c r="A475">
        <v>4210</v>
      </c>
      <c r="B475" t="s">
        <v>1370</v>
      </c>
      <c r="C475">
        <v>309071256</v>
      </c>
      <c r="D475">
        <v>153.279483</v>
      </c>
      <c r="E475">
        <v>-27.932206999999998</v>
      </c>
      <c r="F475" t="s">
        <v>1371</v>
      </c>
    </row>
    <row r="476" spans="1:6">
      <c r="A476">
        <v>4210</v>
      </c>
      <c r="B476" t="s">
        <v>1372</v>
      </c>
      <c r="C476">
        <v>309071256</v>
      </c>
      <c r="D476">
        <v>153.279483</v>
      </c>
      <c r="E476">
        <v>-27.932206999999998</v>
      </c>
      <c r="F476" t="s">
        <v>1371</v>
      </c>
    </row>
    <row r="477" spans="1:6">
      <c r="A477">
        <v>4210</v>
      </c>
      <c r="B477" t="s">
        <v>1373</v>
      </c>
      <c r="C477">
        <v>309071256</v>
      </c>
      <c r="D477">
        <v>153.279483</v>
      </c>
      <c r="E477">
        <v>-27.932206999999998</v>
      </c>
      <c r="F477" t="s">
        <v>1371</v>
      </c>
    </row>
    <row r="478" spans="1:6">
      <c r="A478">
        <v>4210</v>
      </c>
      <c r="B478" t="s">
        <v>1374</v>
      </c>
      <c r="C478">
        <v>309071258</v>
      </c>
      <c r="D478">
        <v>153.279483</v>
      </c>
      <c r="E478">
        <v>-27.932206999999998</v>
      </c>
      <c r="F478" t="s">
        <v>1336</v>
      </c>
    </row>
    <row r="479" spans="1:6">
      <c r="A479">
        <v>4211</v>
      </c>
      <c r="B479" t="s">
        <v>1375</v>
      </c>
      <c r="C479">
        <v>309041241</v>
      </c>
      <c r="D479">
        <v>153.24125799999999</v>
      </c>
      <c r="E479">
        <v>-28.035453</v>
      </c>
      <c r="F479" t="s">
        <v>1369</v>
      </c>
    </row>
    <row r="480" spans="1:6">
      <c r="A480">
        <v>4211</v>
      </c>
      <c r="B480" t="s">
        <v>1376</v>
      </c>
      <c r="C480">
        <v>309041242</v>
      </c>
      <c r="D480">
        <v>153.24125799999999</v>
      </c>
      <c r="E480">
        <v>-28.035453</v>
      </c>
      <c r="F480" t="s">
        <v>1377</v>
      </c>
    </row>
    <row r="481" spans="1:6">
      <c r="A481">
        <v>4211</v>
      </c>
      <c r="B481" t="s">
        <v>1378</v>
      </c>
      <c r="C481">
        <v>309041242</v>
      </c>
      <c r="D481">
        <v>153.24125799999999</v>
      </c>
      <c r="E481">
        <v>-28.035453</v>
      </c>
      <c r="F481" t="s">
        <v>1377</v>
      </c>
    </row>
    <row r="482" spans="1:6">
      <c r="A482">
        <v>4211</v>
      </c>
      <c r="B482" t="s">
        <v>1379</v>
      </c>
      <c r="C482">
        <v>309061246</v>
      </c>
      <c r="D482">
        <v>153.24125799999999</v>
      </c>
      <c r="E482">
        <v>-28.035453</v>
      </c>
      <c r="F482" t="s">
        <v>1380</v>
      </c>
    </row>
    <row r="483" spans="1:6">
      <c r="A483">
        <v>4211</v>
      </c>
      <c r="B483" t="s">
        <v>1381</v>
      </c>
      <c r="C483">
        <v>309041241</v>
      </c>
      <c r="D483">
        <v>153.24125799999999</v>
      </c>
      <c r="E483">
        <v>-28.035453</v>
      </c>
      <c r="F483" t="s">
        <v>1369</v>
      </c>
    </row>
    <row r="484" spans="1:6">
      <c r="A484">
        <v>4211</v>
      </c>
      <c r="B484" t="s">
        <v>1382</v>
      </c>
      <c r="C484">
        <v>309061249</v>
      </c>
      <c r="D484">
        <v>153.24125799999999</v>
      </c>
      <c r="E484">
        <v>-28.035453</v>
      </c>
      <c r="F484" t="s">
        <v>1383</v>
      </c>
    </row>
    <row r="485" spans="1:6">
      <c r="A485">
        <v>4211</v>
      </c>
      <c r="B485" t="s">
        <v>1384</v>
      </c>
      <c r="C485">
        <v>309061248</v>
      </c>
      <c r="D485">
        <v>153.24125799999999</v>
      </c>
      <c r="E485">
        <v>-28.035453</v>
      </c>
      <c r="F485" t="s">
        <v>1385</v>
      </c>
    </row>
    <row r="486" spans="1:6">
      <c r="A486">
        <v>4211</v>
      </c>
      <c r="B486" t="s">
        <v>1386</v>
      </c>
      <c r="C486">
        <v>309061247</v>
      </c>
      <c r="D486">
        <v>153.24125799999999</v>
      </c>
      <c r="E486">
        <v>-28.035453</v>
      </c>
      <c r="F486" t="s">
        <v>1387</v>
      </c>
    </row>
    <row r="487" spans="1:6">
      <c r="A487">
        <v>4211</v>
      </c>
      <c r="B487" t="s">
        <v>1388</v>
      </c>
      <c r="C487">
        <v>309061250</v>
      </c>
      <c r="D487">
        <v>153.24125799999999</v>
      </c>
      <c r="E487">
        <v>-28.035453</v>
      </c>
      <c r="F487" t="s">
        <v>1389</v>
      </c>
    </row>
    <row r="488" spans="1:6">
      <c r="A488">
        <v>4211</v>
      </c>
      <c r="B488" t="s">
        <v>1390</v>
      </c>
      <c r="C488">
        <v>309041241</v>
      </c>
      <c r="D488">
        <v>153.24125799999999</v>
      </c>
      <c r="E488">
        <v>-28.035453</v>
      </c>
      <c r="F488" t="s">
        <v>1369</v>
      </c>
    </row>
    <row r="489" spans="1:6">
      <c r="A489">
        <v>4211</v>
      </c>
      <c r="B489" t="s">
        <v>1391</v>
      </c>
      <c r="C489">
        <v>309061248</v>
      </c>
      <c r="D489">
        <v>153.24125799999999</v>
      </c>
      <c r="E489">
        <v>-28.035453</v>
      </c>
      <c r="F489" t="s">
        <v>1385</v>
      </c>
    </row>
    <row r="490" spans="1:6">
      <c r="A490">
        <v>4211</v>
      </c>
      <c r="B490" t="s">
        <v>1392</v>
      </c>
      <c r="C490">
        <v>309041241</v>
      </c>
      <c r="D490">
        <v>153.24125799999999</v>
      </c>
      <c r="E490">
        <v>-28.035453</v>
      </c>
      <c r="F490" t="s">
        <v>1369</v>
      </c>
    </row>
    <row r="491" spans="1:6">
      <c r="A491">
        <v>4211</v>
      </c>
      <c r="B491" t="s">
        <v>1393</v>
      </c>
      <c r="C491">
        <v>309061248</v>
      </c>
      <c r="D491">
        <v>153.24125799999999</v>
      </c>
      <c r="E491">
        <v>-28.035453</v>
      </c>
      <c r="F491" t="s">
        <v>1385</v>
      </c>
    </row>
    <row r="492" spans="1:6">
      <c r="A492">
        <v>4211</v>
      </c>
      <c r="B492" t="s">
        <v>1394</v>
      </c>
      <c r="C492">
        <v>309061248</v>
      </c>
      <c r="D492">
        <v>153.24125799999999</v>
      </c>
      <c r="E492">
        <v>-28.035453</v>
      </c>
      <c r="F492" t="s">
        <v>1385</v>
      </c>
    </row>
    <row r="493" spans="1:6">
      <c r="A493">
        <v>4211</v>
      </c>
      <c r="B493" t="s">
        <v>1395</v>
      </c>
      <c r="C493">
        <v>309061248</v>
      </c>
      <c r="D493">
        <v>153.24125799999999</v>
      </c>
      <c r="E493">
        <v>-28.035453</v>
      </c>
      <c r="F493" t="s">
        <v>1385</v>
      </c>
    </row>
    <row r="494" spans="1:6">
      <c r="A494">
        <v>4211</v>
      </c>
      <c r="B494" t="s">
        <v>1396</v>
      </c>
      <c r="C494">
        <v>309041241</v>
      </c>
      <c r="D494">
        <v>153.24125799999999</v>
      </c>
      <c r="E494">
        <v>-28.035453</v>
      </c>
      <c r="F494" t="s">
        <v>1369</v>
      </c>
    </row>
    <row r="495" spans="1:6">
      <c r="A495">
        <v>4211</v>
      </c>
      <c r="B495" t="s">
        <v>1397</v>
      </c>
      <c r="C495">
        <v>309061249</v>
      </c>
      <c r="D495">
        <v>153.24125799999999</v>
      </c>
      <c r="E495">
        <v>-28.035453</v>
      </c>
      <c r="F495" t="s">
        <v>1383</v>
      </c>
    </row>
    <row r="496" spans="1:6">
      <c r="A496">
        <v>4211</v>
      </c>
      <c r="B496" t="s">
        <v>1398</v>
      </c>
      <c r="C496">
        <v>309061248</v>
      </c>
      <c r="D496">
        <v>153.24125799999999</v>
      </c>
      <c r="E496">
        <v>-28.035453</v>
      </c>
      <c r="F496" t="s">
        <v>1385</v>
      </c>
    </row>
    <row r="497" spans="1:6">
      <c r="A497">
        <v>4211</v>
      </c>
      <c r="B497" t="s">
        <v>1399</v>
      </c>
      <c r="C497">
        <v>309041242</v>
      </c>
      <c r="D497">
        <v>153.24125799999999</v>
      </c>
      <c r="E497">
        <v>-28.035453</v>
      </c>
      <c r="F497" t="s">
        <v>1377</v>
      </c>
    </row>
    <row r="498" spans="1:6">
      <c r="A498">
        <v>4212</v>
      </c>
      <c r="B498" t="s">
        <v>1400</v>
      </c>
      <c r="C498">
        <v>309071252</v>
      </c>
      <c r="D498">
        <v>153.33989099999999</v>
      </c>
      <c r="E498">
        <v>-27.926161</v>
      </c>
      <c r="F498" t="s">
        <v>1401</v>
      </c>
    </row>
    <row r="499" spans="1:6">
      <c r="A499">
        <v>4212</v>
      </c>
      <c r="B499" t="s">
        <v>1402</v>
      </c>
      <c r="C499">
        <v>309071253</v>
      </c>
      <c r="D499">
        <v>153.360694</v>
      </c>
      <c r="E499">
        <v>-27.869823</v>
      </c>
      <c r="F499" t="s">
        <v>1403</v>
      </c>
    </row>
    <row r="500" spans="1:6">
      <c r="A500">
        <v>4212</v>
      </c>
      <c r="B500" t="s">
        <v>1404</v>
      </c>
      <c r="C500">
        <v>309071252</v>
      </c>
      <c r="D500">
        <v>153.360694</v>
      </c>
      <c r="E500">
        <v>-27.869823</v>
      </c>
      <c r="F500" t="s">
        <v>1401</v>
      </c>
    </row>
    <row r="501" spans="1:6">
      <c r="A501">
        <v>4212</v>
      </c>
      <c r="B501" t="s">
        <v>1405</v>
      </c>
      <c r="C501">
        <v>309071253</v>
      </c>
      <c r="D501">
        <v>153.360694</v>
      </c>
      <c r="E501">
        <v>-27.869823</v>
      </c>
      <c r="F501" t="s">
        <v>1403</v>
      </c>
    </row>
    <row r="502" spans="1:6">
      <c r="A502">
        <v>4212</v>
      </c>
      <c r="B502" t="s">
        <v>1406</v>
      </c>
      <c r="C502">
        <v>309071252</v>
      </c>
      <c r="D502">
        <v>153.360694</v>
      </c>
      <c r="E502">
        <v>-27.869823</v>
      </c>
      <c r="F502" t="s">
        <v>1401</v>
      </c>
    </row>
    <row r="503" spans="1:6">
      <c r="A503">
        <v>4212</v>
      </c>
      <c r="B503" t="s">
        <v>1407</v>
      </c>
      <c r="C503">
        <v>309071253</v>
      </c>
      <c r="D503">
        <v>153.360694</v>
      </c>
      <c r="E503">
        <v>-27.869823</v>
      </c>
      <c r="F503" t="s">
        <v>1403</v>
      </c>
    </row>
    <row r="504" spans="1:6">
      <c r="A504">
        <v>4212</v>
      </c>
      <c r="B504" t="s">
        <v>1408</v>
      </c>
      <c r="C504">
        <v>309071253</v>
      </c>
      <c r="D504">
        <v>153.360694</v>
      </c>
      <c r="E504">
        <v>-27.869823</v>
      </c>
      <c r="F504" t="s">
        <v>1403</v>
      </c>
    </row>
    <row r="505" spans="1:6">
      <c r="A505">
        <v>4213</v>
      </c>
      <c r="B505" t="s">
        <v>1409</v>
      </c>
      <c r="C505">
        <v>309051244</v>
      </c>
      <c r="D505">
        <v>153.31193039999999</v>
      </c>
      <c r="E505">
        <v>-28.118095879999998</v>
      </c>
      <c r="F505" t="s">
        <v>1410</v>
      </c>
    </row>
    <row r="506" spans="1:6">
      <c r="A506">
        <v>4213</v>
      </c>
      <c r="B506" t="s">
        <v>1411</v>
      </c>
      <c r="C506">
        <v>309041241</v>
      </c>
      <c r="D506">
        <v>153.318916</v>
      </c>
      <c r="E506">
        <v>-28.110164000000001</v>
      </c>
      <c r="F506" t="s">
        <v>1369</v>
      </c>
    </row>
    <row r="507" spans="1:6">
      <c r="A507">
        <v>4213</v>
      </c>
      <c r="B507" t="s">
        <v>1412</v>
      </c>
      <c r="C507">
        <v>309051244</v>
      </c>
      <c r="D507">
        <v>153.318916</v>
      </c>
      <c r="E507">
        <v>-28.110164000000001</v>
      </c>
      <c r="F507" t="s">
        <v>1410</v>
      </c>
    </row>
    <row r="508" spans="1:6">
      <c r="A508">
        <v>4213</v>
      </c>
      <c r="B508" t="s">
        <v>1413</v>
      </c>
      <c r="C508">
        <v>309051244</v>
      </c>
      <c r="D508">
        <v>153.318916</v>
      </c>
      <c r="E508">
        <v>-28.110164000000001</v>
      </c>
      <c r="F508" t="s">
        <v>1410</v>
      </c>
    </row>
    <row r="509" spans="1:6">
      <c r="A509">
        <v>4213</v>
      </c>
      <c r="B509" t="s">
        <v>1414</v>
      </c>
      <c r="C509">
        <v>309041241</v>
      </c>
      <c r="D509">
        <v>153.318916</v>
      </c>
      <c r="E509">
        <v>-28.110164000000001</v>
      </c>
      <c r="F509" t="s">
        <v>1369</v>
      </c>
    </row>
    <row r="510" spans="1:6">
      <c r="A510">
        <v>4213</v>
      </c>
      <c r="B510" t="s">
        <v>1415</v>
      </c>
      <c r="C510">
        <v>309061250</v>
      </c>
      <c r="D510">
        <v>153.318916</v>
      </c>
      <c r="E510">
        <v>-28.110164000000001</v>
      </c>
      <c r="F510" t="s">
        <v>1389</v>
      </c>
    </row>
    <row r="511" spans="1:6">
      <c r="A511">
        <v>4213</v>
      </c>
      <c r="B511" t="s">
        <v>1416</v>
      </c>
      <c r="C511">
        <v>309061250</v>
      </c>
      <c r="D511">
        <v>153.318916</v>
      </c>
      <c r="E511">
        <v>-28.110164000000001</v>
      </c>
      <c r="F511" t="s">
        <v>1389</v>
      </c>
    </row>
    <row r="512" spans="1:6">
      <c r="A512">
        <v>4214</v>
      </c>
      <c r="B512" t="s">
        <v>1417</v>
      </c>
      <c r="C512">
        <v>309031235</v>
      </c>
      <c r="D512">
        <v>153.365576</v>
      </c>
      <c r="E512">
        <v>-27.967005</v>
      </c>
      <c r="F512" t="s">
        <v>1418</v>
      </c>
    </row>
    <row r="513" spans="1:6">
      <c r="A513">
        <v>4214</v>
      </c>
      <c r="B513" t="s">
        <v>1419</v>
      </c>
      <c r="C513">
        <v>309031235</v>
      </c>
      <c r="D513">
        <v>153.365576</v>
      </c>
      <c r="E513">
        <v>-27.967005</v>
      </c>
      <c r="F513" t="s">
        <v>1418</v>
      </c>
    </row>
    <row r="514" spans="1:6">
      <c r="A514">
        <v>4214</v>
      </c>
      <c r="B514" t="s">
        <v>1420</v>
      </c>
      <c r="C514">
        <v>309031235</v>
      </c>
      <c r="D514">
        <v>153.365576</v>
      </c>
      <c r="E514">
        <v>-27.967005</v>
      </c>
      <c r="F514" t="s">
        <v>1418</v>
      </c>
    </row>
    <row r="515" spans="1:6">
      <c r="A515">
        <v>4214</v>
      </c>
      <c r="B515" t="s">
        <v>1421</v>
      </c>
      <c r="C515">
        <v>309091263</v>
      </c>
      <c r="D515">
        <v>153.365576</v>
      </c>
      <c r="E515">
        <v>-27.967005</v>
      </c>
      <c r="F515" t="s">
        <v>1422</v>
      </c>
    </row>
    <row r="516" spans="1:6">
      <c r="A516">
        <v>4214</v>
      </c>
      <c r="B516" t="s">
        <v>1423</v>
      </c>
      <c r="C516">
        <v>309091263</v>
      </c>
      <c r="D516">
        <v>153.365576</v>
      </c>
      <c r="E516">
        <v>-27.967005</v>
      </c>
      <c r="F516" t="s">
        <v>1422</v>
      </c>
    </row>
    <row r="517" spans="1:6">
      <c r="A517">
        <v>4214</v>
      </c>
      <c r="B517" t="s">
        <v>1424</v>
      </c>
      <c r="C517">
        <v>309091264</v>
      </c>
      <c r="D517">
        <v>153.365576</v>
      </c>
      <c r="E517">
        <v>-27.967005</v>
      </c>
      <c r="F517" t="s">
        <v>1425</v>
      </c>
    </row>
    <row r="518" spans="1:6">
      <c r="A518">
        <v>4214</v>
      </c>
      <c r="B518" t="s">
        <v>1426</v>
      </c>
      <c r="C518">
        <v>309091265</v>
      </c>
      <c r="D518">
        <v>153.365576</v>
      </c>
      <c r="E518">
        <v>-27.967005</v>
      </c>
      <c r="F518" t="s">
        <v>1427</v>
      </c>
    </row>
    <row r="519" spans="1:6">
      <c r="A519">
        <v>4215</v>
      </c>
      <c r="B519" t="s">
        <v>1428</v>
      </c>
      <c r="C519">
        <v>309091540</v>
      </c>
      <c r="D519">
        <v>153.397952</v>
      </c>
      <c r="E519">
        <v>-27.967134000000001</v>
      </c>
      <c r="F519" t="s">
        <v>1429</v>
      </c>
    </row>
    <row r="520" spans="1:6">
      <c r="A520">
        <v>4215</v>
      </c>
      <c r="B520" t="s">
        <v>1430</v>
      </c>
      <c r="C520">
        <v>309031238</v>
      </c>
      <c r="D520">
        <v>153.397952</v>
      </c>
      <c r="E520">
        <v>-27.967134000000001</v>
      </c>
      <c r="F520" t="s">
        <v>1431</v>
      </c>
    </row>
    <row r="521" spans="1:6">
      <c r="A521">
        <v>4215</v>
      </c>
      <c r="B521" t="s">
        <v>1432</v>
      </c>
      <c r="C521">
        <v>309091541</v>
      </c>
      <c r="D521">
        <v>153.397952</v>
      </c>
      <c r="E521">
        <v>-27.967134000000001</v>
      </c>
      <c r="F521" t="s">
        <v>1433</v>
      </c>
    </row>
    <row r="522" spans="1:6">
      <c r="A522">
        <v>4215</v>
      </c>
      <c r="B522" t="s">
        <v>1434</v>
      </c>
      <c r="C522">
        <v>309031238</v>
      </c>
      <c r="D522">
        <v>153.397952</v>
      </c>
      <c r="E522">
        <v>-27.967134000000001</v>
      </c>
      <c r="F522" t="s">
        <v>1431</v>
      </c>
    </row>
    <row r="523" spans="1:6">
      <c r="A523">
        <v>4215</v>
      </c>
      <c r="B523" t="s">
        <v>1435</v>
      </c>
      <c r="C523">
        <v>309091540</v>
      </c>
      <c r="D523">
        <v>153.397952</v>
      </c>
      <c r="E523">
        <v>-27.967134000000001</v>
      </c>
      <c r="F523" t="s">
        <v>1429</v>
      </c>
    </row>
    <row r="524" spans="1:6">
      <c r="A524">
        <v>4215</v>
      </c>
      <c r="B524" t="s">
        <v>1436</v>
      </c>
      <c r="C524">
        <v>309091540</v>
      </c>
      <c r="D524">
        <v>153.397952</v>
      </c>
      <c r="E524">
        <v>-27.967134000000001</v>
      </c>
      <c r="F524" t="s">
        <v>1429</v>
      </c>
    </row>
    <row r="525" spans="1:6">
      <c r="A525">
        <v>4215</v>
      </c>
      <c r="B525" t="s">
        <v>1437</v>
      </c>
      <c r="C525">
        <v>309091541</v>
      </c>
      <c r="D525">
        <v>153.397952</v>
      </c>
      <c r="E525">
        <v>-27.967134000000001</v>
      </c>
      <c r="F525" t="s">
        <v>1433</v>
      </c>
    </row>
    <row r="526" spans="1:6">
      <c r="A526">
        <v>4215</v>
      </c>
      <c r="B526" t="s">
        <v>1438</v>
      </c>
      <c r="C526">
        <v>309091540</v>
      </c>
      <c r="D526">
        <v>153.397952</v>
      </c>
      <c r="E526">
        <v>-27.967134000000001</v>
      </c>
      <c r="F526" t="s">
        <v>1429</v>
      </c>
    </row>
    <row r="527" spans="1:6">
      <c r="A527">
        <v>4216</v>
      </c>
      <c r="B527" t="s">
        <v>1439</v>
      </c>
      <c r="C527">
        <v>309031240</v>
      </c>
      <c r="D527">
        <v>153.41940500000001</v>
      </c>
      <c r="E527">
        <v>-27.839347</v>
      </c>
      <c r="F527" t="s">
        <v>1440</v>
      </c>
    </row>
    <row r="528" spans="1:6">
      <c r="A528">
        <v>4216</v>
      </c>
      <c r="B528" t="s">
        <v>1441</v>
      </c>
      <c r="C528">
        <v>309031236</v>
      </c>
      <c r="D528">
        <v>153.41940500000001</v>
      </c>
      <c r="E528">
        <v>-27.839347</v>
      </c>
      <c r="F528" t="s">
        <v>1442</v>
      </c>
    </row>
    <row r="529" spans="1:6">
      <c r="A529">
        <v>4216</v>
      </c>
      <c r="B529" t="s">
        <v>1443</v>
      </c>
      <c r="C529">
        <v>309031237</v>
      </c>
      <c r="D529">
        <v>153.41940500000001</v>
      </c>
      <c r="E529">
        <v>-27.839347</v>
      </c>
      <c r="F529" t="s">
        <v>1444</v>
      </c>
    </row>
    <row r="530" spans="1:6">
      <c r="A530">
        <v>4216</v>
      </c>
      <c r="B530" t="s">
        <v>1445</v>
      </c>
      <c r="C530">
        <v>309071253</v>
      </c>
      <c r="D530">
        <v>153.41940500000001</v>
      </c>
      <c r="E530">
        <v>-27.839347</v>
      </c>
      <c r="F530" t="s">
        <v>1403</v>
      </c>
    </row>
    <row r="531" spans="1:6">
      <c r="A531">
        <v>4216</v>
      </c>
      <c r="B531" t="s">
        <v>1446</v>
      </c>
      <c r="C531">
        <v>309031239</v>
      </c>
      <c r="D531">
        <v>153.41940500000001</v>
      </c>
      <c r="E531">
        <v>-27.839347</v>
      </c>
      <c r="F531" t="s">
        <v>1447</v>
      </c>
    </row>
    <row r="532" spans="1:6">
      <c r="A532">
        <v>4216</v>
      </c>
      <c r="B532" t="s">
        <v>1448</v>
      </c>
      <c r="C532">
        <v>309071253</v>
      </c>
      <c r="D532">
        <v>153.41940500000001</v>
      </c>
      <c r="E532">
        <v>-27.839347</v>
      </c>
      <c r="F532" t="s">
        <v>1403</v>
      </c>
    </row>
    <row r="533" spans="1:6">
      <c r="A533">
        <v>4216</v>
      </c>
      <c r="B533" t="s">
        <v>1449</v>
      </c>
      <c r="C533">
        <v>309071253</v>
      </c>
      <c r="D533">
        <v>153.41940500000001</v>
      </c>
      <c r="E533">
        <v>-27.839347</v>
      </c>
      <c r="F533" t="s">
        <v>1403</v>
      </c>
    </row>
    <row r="534" spans="1:6">
      <c r="A534">
        <v>4216</v>
      </c>
      <c r="B534" t="s">
        <v>1450</v>
      </c>
      <c r="C534">
        <v>309031240</v>
      </c>
      <c r="D534">
        <v>153.41940500000001</v>
      </c>
      <c r="E534">
        <v>-27.839347</v>
      </c>
      <c r="F534" t="s">
        <v>1440</v>
      </c>
    </row>
    <row r="535" spans="1:6">
      <c r="A535">
        <v>4216</v>
      </c>
      <c r="B535" t="s">
        <v>1451</v>
      </c>
      <c r="C535">
        <v>309071253</v>
      </c>
      <c r="D535">
        <v>153.41940500000001</v>
      </c>
      <c r="E535">
        <v>-27.839347</v>
      </c>
      <c r="F535" t="s">
        <v>1403</v>
      </c>
    </row>
    <row r="536" spans="1:6">
      <c r="A536">
        <v>4216</v>
      </c>
      <c r="B536" t="s">
        <v>1452</v>
      </c>
      <c r="C536">
        <v>309031239</v>
      </c>
      <c r="D536">
        <v>153.41940500000001</v>
      </c>
      <c r="E536">
        <v>-27.839347</v>
      </c>
      <c r="F536" t="s">
        <v>1447</v>
      </c>
    </row>
    <row r="537" spans="1:6">
      <c r="A537">
        <v>4217</v>
      </c>
      <c r="B537" t="s">
        <v>1453</v>
      </c>
      <c r="C537">
        <v>309101267</v>
      </c>
      <c r="D537">
        <v>153.41219699999999</v>
      </c>
      <c r="E537">
        <v>-28.008783000000001</v>
      </c>
      <c r="F537" t="s">
        <v>1454</v>
      </c>
    </row>
    <row r="538" spans="1:6">
      <c r="A538">
        <v>4217</v>
      </c>
      <c r="B538" t="s">
        <v>1455</v>
      </c>
      <c r="C538">
        <v>309101268</v>
      </c>
      <c r="D538">
        <v>153.41219699999999</v>
      </c>
      <c r="E538">
        <v>-28.008783000000001</v>
      </c>
      <c r="F538" t="s">
        <v>1456</v>
      </c>
    </row>
    <row r="539" spans="1:6">
      <c r="A539">
        <v>4217</v>
      </c>
      <c r="B539" t="s">
        <v>1457</v>
      </c>
      <c r="C539">
        <v>309101268</v>
      </c>
      <c r="D539">
        <v>153.41219699999999</v>
      </c>
      <c r="E539">
        <v>-28.008783000000001</v>
      </c>
      <c r="F539" t="s">
        <v>1456</v>
      </c>
    </row>
    <row r="540" spans="1:6">
      <c r="A540">
        <v>4217</v>
      </c>
      <c r="B540" t="s">
        <v>1458</v>
      </c>
      <c r="C540">
        <v>309101268</v>
      </c>
      <c r="D540">
        <v>153.41219699999999</v>
      </c>
      <c r="E540">
        <v>-28.008783000000001</v>
      </c>
      <c r="F540" t="s">
        <v>1456</v>
      </c>
    </row>
    <row r="541" spans="1:6">
      <c r="A541">
        <v>4217</v>
      </c>
      <c r="B541" t="s">
        <v>1459</v>
      </c>
      <c r="C541">
        <v>309101270</v>
      </c>
      <c r="D541">
        <v>153.41219699999999</v>
      </c>
      <c r="E541">
        <v>-28.008783000000001</v>
      </c>
      <c r="F541" t="s">
        <v>1460</v>
      </c>
    </row>
    <row r="542" spans="1:6">
      <c r="A542">
        <v>4217</v>
      </c>
      <c r="B542" t="s">
        <v>1461</v>
      </c>
      <c r="C542">
        <v>309101270</v>
      </c>
      <c r="D542">
        <v>153.41219699999999</v>
      </c>
      <c r="E542">
        <v>-28.008783000000001</v>
      </c>
      <c r="F542" t="s">
        <v>1460</v>
      </c>
    </row>
    <row r="543" spans="1:6">
      <c r="A543">
        <v>4217</v>
      </c>
      <c r="B543" t="s">
        <v>1462</v>
      </c>
      <c r="C543">
        <v>309101270</v>
      </c>
      <c r="D543">
        <v>153.41219699999999</v>
      </c>
      <c r="E543">
        <v>-28.008783000000001</v>
      </c>
      <c r="F543" t="s">
        <v>1460</v>
      </c>
    </row>
    <row r="544" spans="1:6">
      <c r="A544">
        <v>4217</v>
      </c>
      <c r="B544" t="s">
        <v>1463</v>
      </c>
      <c r="C544">
        <v>309101269</v>
      </c>
      <c r="D544">
        <v>153.41219699999999</v>
      </c>
      <c r="E544">
        <v>-28.008783000000001</v>
      </c>
      <c r="F544" t="s">
        <v>1464</v>
      </c>
    </row>
    <row r="545" spans="1:6">
      <c r="A545">
        <v>4217</v>
      </c>
      <c r="B545" t="s">
        <v>1465</v>
      </c>
      <c r="C545">
        <v>309101270</v>
      </c>
      <c r="D545">
        <v>153.41219699999999</v>
      </c>
      <c r="E545">
        <v>-28.008783000000001</v>
      </c>
      <c r="F545" t="s">
        <v>1460</v>
      </c>
    </row>
    <row r="546" spans="1:6">
      <c r="A546">
        <v>4217</v>
      </c>
      <c r="B546" t="s">
        <v>1466</v>
      </c>
      <c r="C546">
        <v>309101270</v>
      </c>
      <c r="D546">
        <v>153.41219699999999</v>
      </c>
      <c r="E546">
        <v>-28.008783000000001</v>
      </c>
      <c r="F546" t="s">
        <v>1460</v>
      </c>
    </row>
    <row r="547" spans="1:6">
      <c r="A547">
        <v>4217</v>
      </c>
      <c r="B547" t="s">
        <v>1467</v>
      </c>
      <c r="C547">
        <v>309101268</v>
      </c>
      <c r="D547">
        <v>153.41219699999999</v>
      </c>
      <c r="E547">
        <v>-28.008783000000001</v>
      </c>
      <c r="F547" t="s">
        <v>1456</v>
      </c>
    </row>
    <row r="548" spans="1:6">
      <c r="A548">
        <v>4217</v>
      </c>
      <c r="B548" t="s">
        <v>1468</v>
      </c>
      <c r="C548">
        <v>309101270</v>
      </c>
      <c r="D548">
        <v>153.41219699999999</v>
      </c>
      <c r="E548">
        <v>-28.008783000000001</v>
      </c>
      <c r="F548" t="s">
        <v>1460</v>
      </c>
    </row>
    <row r="549" spans="1:6">
      <c r="A549">
        <v>4217</v>
      </c>
      <c r="B549" t="s">
        <v>1469</v>
      </c>
      <c r="C549">
        <v>309101268</v>
      </c>
      <c r="D549">
        <v>153.41219699999999</v>
      </c>
      <c r="E549">
        <v>-28.008783000000001</v>
      </c>
      <c r="F549" t="s">
        <v>1456</v>
      </c>
    </row>
    <row r="550" spans="1:6">
      <c r="A550">
        <v>4218</v>
      </c>
      <c r="B550" t="s">
        <v>1470</v>
      </c>
      <c r="C550">
        <v>309011227</v>
      </c>
      <c r="D550">
        <v>153.41692</v>
      </c>
      <c r="E550">
        <v>-28.037627000000001</v>
      </c>
      <c r="F550" t="s">
        <v>1471</v>
      </c>
    </row>
    <row r="551" spans="1:6">
      <c r="A551">
        <v>4218</v>
      </c>
      <c r="B551" t="s">
        <v>1472</v>
      </c>
      <c r="C551">
        <v>309011224</v>
      </c>
      <c r="D551">
        <v>153.41692</v>
      </c>
      <c r="E551">
        <v>-28.037627000000001</v>
      </c>
      <c r="F551" t="s">
        <v>1473</v>
      </c>
    </row>
    <row r="552" spans="1:6">
      <c r="A552">
        <v>4218</v>
      </c>
      <c r="B552" t="s">
        <v>1474</v>
      </c>
      <c r="C552">
        <v>309011224</v>
      </c>
      <c r="D552">
        <v>153.41692</v>
      </c>
      <c r="E552">
        <v>-28.037627000000001</v>
      </c>
      <c r="F552" t="s">
        <v>1473</v>
      </c>
    </row>
    <row r="553" spans="1:6">
      <c r="A553">
        <v>4218</v>
      </c>
      <c r="B553" t="s">
        <v>1475</v>
      </c>
      <c r="C553">
        <v>309101270</v>
      </c>
      <c r="D553">
        <v>153.41692</v>
      </c>
      <c r="E553">
        <v>-28.037627000000001</v>
      </c>
      <c r="F553" t="s">
        <v>1460</v>
      </c>
    </row>
    <row r="554" spans="1:6">
      <c r="A554">
        <v>4218</v>
      </c>
      <c r="B554" t="s">
        <v>1476</v>
      </c>
      <c r="C554">
        <v>309011227</v>
      </c>
      <c r="D554">
        <v>153.41692</v>
      </c>
      <c r="E554">
        <v>-28.037627000000001</v>
      </c>
      <c r="F554" t="s">
        <v>1471</v>
      </c>
    </row>
    <row r="555" spans="1:6">
      <c r="A555">
        <v>4218</v>
      </c>
      <c r="B555" t="s">
        <v>1477</v>
      </c>
      <c r="C555">
        <v>309011228</v>
      </c>
      <c r="D555">
        <v>153.41692</v>
      </c>
      <c r="E555">
        <v>-28.037627000000001</v>
      </c>
      <c r="F555" t="s">
        <v>1478</v>
      </c>
    </row>
    <row r="556" spans="1:6">
      <c r="A556">
        <v>4218</v>
      </c>
      <c r="B556" t="s">
        <v>1479</v>
      </c>
      <c r="C556">
        <v>309011228</v>
      </c>
      <c r="D556">
        <v>153.41692</v>
      </c>
      <c r="E556">
        <v>-28.037627000000001</v>
      </c>
      <c r="F556" t="s">
        <v>1478</v>
      </c>
    </row>
    <row r="557" spans="1:6">
      <c r="A557">
        <v>4218</v>
      </c>
      <c r="B557" t="s">
        <v>1480</v>
      </c>
      <c r="C557">
        <v>309011224</v>
      </c>
      <c r="D557">
        <v>153.41692</v>
      </c>
      <c r="E557">
        <v>-28.037627000000001</v>
      </c>
      <c r="F557" t="s">
        <v>1473</v>
      </c>
    </row>
    <row r="558" spans="1:6">
      <c r="A558">
        <v>4218</v>
      </c>
      <c r="B558" t="s">
        <v>1481</v>
      </c>
      <c r="C558">
        <v>309011224</v>
      </c>
      <c r="D558">
        <v>153.41692</v>
      </c>
      <c r="E558">
        <v>-28.037627000000001</v>
      </c>
      <c r="F558" t="s">
        <v>1473</v>
      </c>
    </row>
    <row r="559" spans="1:6">
      <c r="A559">
        <v>4218</v>
      </c>
      <c r="B559" t="s">
        <v>1482</v>
      </c>
      <c r="C559">
        <v>309011228</v>
      </c>
      <c r="D559">
        <v>153.41692</v>
      </c>
      <c r="E559">
        <v>-28.037627000000001</v>
      </c>
      <c r="F559" t="s">
        <v>1478</v>
      </c>
    </row>
    <row r="560" spans="1:6">
      <c r="A560">
        <v>4218</v>
      </c>
      <c r="B560" t="s">
        <v>1483</v>
      </c>
      <c r="C560">
        <v>309011224</v>
      </c>
      <c r="D560">
        <v>153.41692</v>
      </c>
      <c r="E560">
        <v>-28.037627000000001</v>
      </c>
      <c r="F560" t="s">
        <v>1473</v>
      </c>
    </row>
    <row r="561" spans="1:6">
      <c r="A561">
        <v>4218</v>
      </c>
      <c r="B561" t="s">
        <v>1484</v>
      </c>
      <c r="C561">
        <v>309011228</v>
      </c>
      <c r="D561">
        <v>153.41692</v>
      </c>
      <c r="E561">
        <v>-28.037627000000001</v>
      </c>
      <c r="F561" t="s">
        <v>1478</v>
      </c>
    </row>
    <row r="562" spans="1:6">
      <c r="A562">
        <v>4218</v>
      </c>
      <c r="B562" t="s">
        <v>1485</v>
      </c>
      <c r="C562">
        <v>309011228</v>
      </c>
      <c r="D562">
        <v>153.41692</v>
      </c>
      <c r="E562">
        <v>-28.037627000000001</v>
      </c>
      <c r="F562" t="s">
        <v>1478</v>
      </c>
    </row>
    <row r="563" spans="1:6">
      <c r="A563">
        <v>4218</v>
      </c>
      <c r="B563" t="s">
        <v>1486</v>
      </c>
      <c r="C563">
        <v>309011228</v>
      </c>
      <c r="D563">
        <v>153.41692</v>
      </c>
      <c r="E563">
        <v>-28.037627000000001</v>
      </c>
      <c r="F563" t="s">
        <v>1478</v>
      </c>
    </row>
    <row r="564" spans="1:6">
      <c r="A564">
        <v>4219</v>
      </c>
      <c r="B564" t="s">
        <v>1487</v>
      </c>
      <c r="C564">
        <v>309011225</v>
      </c>
      <c r="D564">
        <v>153.43419700000001</v>
      </c>
      <c r="E564">
        <v>-28.111747999999999</v>
      </c>
      <c r="F564" t="s">
        <v>1488</v>
      </c>
    </row>
    <row r="565" spans="1:6">
      <c r="A565">
        <v>4220</v>
      </c>
      <c r="B565" t="s">
        <v>1489</v>
      </c>
      <c r="C565">
        <v>309011226</v>
      </c>
      <c r="D565">
        <v>153.434406</v>
      </c>
      <c r="E565">
        <v>-28.084952000000001</v>
      </c>
      <c r="F565" t="s">
        <v>1490</v>
      </c>
    </row>
    <row r="566" spans="1:6">
      <c r="A566">
        <v>4220</v>
      </c>
      <c r="B566" t="s">
        <v>1491</v>
      </c>
      <c r="C566">
        <v>309011225</v>
      </c>
      <c r="D566">
        <v>153.434406</v>
      </c>
      <c r="E566">
        <v>-28.084952000000001</v>
      </c>
      <c r="F566" t="s">
        <v>1488</v>
      </c>
    </row>
    <row r="567" spans="1:6">
      <c r="A567">
        <v>4220</v>
      </c>
      <c r="B567" t="s">
        <v>1492</v>
      </c>
      <c r="C567">
        <v>309011226</v>
      </c>
      <c r="D567">
        <v>153.434406</v>
      </c>
      <c r="E567">
        <v>-28.084952000000001</v>
      </c>
      <c r="F567" t="s">
        <v>1490</v>
      </c>
    </row>
    <row r="568" spans="1:6">
      <c r="A568">
        <v>4220</v>
      </c>
      <c r="B568" t="s">
        <v>1493</v>
      </c>
      <c r="C568">
        <v>309011226</v>
      </c>
      <c r="D568">
        <v>153.434406</v>
      </c>
      <c r="E568">
        <v>-28.084952000000001</v>
      </c>
      <c r="F568" t="s">
        <v>1490</v>
      </c>
    </row>
    <row r="569" spans="1:6">
      <c r="A569">
        <v>4220</v>
      </c>
      <c r="B569" t="s">
        <v>1494</v>
      </c>
      <c r="C569">
        <v>309011226</v>
      </c>
      <c r="D569">
        <v>153.434406</v>
      </c>
      <c r="E569">
        <v>-28.084952000000001</v>
      </c>
      <c r="F569" t="s">
        <v>1490</v>
      </c>
    </row>
    <row r="570" spans="1:6">
      <c r="A570">
        <v>4220</v>
      </c>
      <c r="B570" t="s">
        <v>1495</v>
      </c>
      <c r="C570">
        <v>309011229</v>
      </c>
      <c r="D570">
        <v>153.434406</v>
      </c>
      <c r="E570">
        <v>-28.084952000000001</v>
      </c>
      <c r="F570" t="s">
        <v>1496</v>
      </c>
    </row>
    <row r="571" spans="1:6">
      <c r="A571">
        <v>4220</v>
      </c>
      <c r="B571" t="s">
        <v>1497</v>
      </c>
      <c r="C571">
        <v>309011226</v>
      </c>
      <c r="D571">
        <v>153.434406</v>
      </c>
      <c r="E571">
        <v>-28.084952000000001</v>
      </c>
      <c r="F571" t="s">
        <v>1490</v>
      </c>
    </row>
    <row r="572" spans="1:6">
      <c r="A572">
        <v>4221</v>
      </c>
      <c r="B572" t="s">
        <v>1498</v>
      </c>
      <c r="C572">
        <v>309021233</v>
      </c>
      <c r="D572">
        <v>153.45837</v>
      </c>
      <c r="E572">
        <v>-28.127323000000001</v>
      </c>
      <c r="F572" t="s">
        <v>1499</v>
      </c>
    </row>
    <row r="573" spans="1:6">
      <c r="A573">
        <v>4221</v>
      </c>
      <c r="B573" t="s">
        <v>1500</v>
      </c>
      <c r="C573">
        <v>309021234</v>
      </c>
      <c r="D573">
        <v>153.45837</v>
      </c>
      <c r="E573">
        <v>-28.127323000000001</v>
      </c>
      <c r="F573" t="s">
        <v>1501</v>
      </c>
    </row>
    <row r="574" spans="1:6">
      <c r="A574">
        <v>4222</v>
      </c>
      <c r="B574" t="s">
        <v>1162</v>
      </c>
      <c r="C574">
        <v>309091540</v>
      </c>
      <c r="D574">
        <v>153.05222599999999</v>
      </c>
      <c r="E574">
        <v>-27.550643000000001</v>
      </c>
      <c r="F574" t="s">
        <v>1429</v>
      </c>
    </row>
    <row r="575" spans="1:6">
      <c r="A575">
        <v>4223</v>
      </c>
      <c r="B575" t="s">
        <v>1502</v>
      </c>
      <c r="C575">
        <v>309021231</v>
      </c>
      <c r="D575">
        <v>153.415088</v>
      </c>
      <c r="E575">
        <v>-28.190760000000001</v>
      </c>
      <c r="F575" t="s">
        <v>1503</v>
      </c>
    </row>
    <row r="576" spans="1:6">
      <c r="A576">
        <v>4223</v>
      </c>
      <c r="B576" t="s">
        <v>1504</v>
      </c>
      <c r="C576">
        <v>309021231</v>
      </c>
      <c r="D576">
        <v>153.415088</v>
      </c>
      <c r="E576">
        <v>-28.190760000000001</v>
      </c>
      <c r="F576" t="s">
        <v>1503</v>
      </c>
    </row>
    <row r="577" spans="1:6">
      <c r="A577">
        <v>4223</v>
      </c>
      <c r="B577" t="s">
        <v>1505</v>
      </c>
      <c r="C577">
        <v>309051243</v>
      </c>
      <c r="D577">
        <v>153.415088</v>
      </c>
      <c r="E577">
        <v>-28.190760000000001</v>
      </c>
      <c r="F577" t="s">
        <v>1506</v>
      </c>
    </row>
    <row r="578" spans="1:6">
      <c r="A578">
        <v>4223</v>
      </c>
      <c r="B578" t="s">
        <v>1507</v>
      </c>
      <c r="C578">
        <v>309021232</v>
      </c>
      <c r="D578">
        <v>153.415088</v>
      </c>
      <c r="E578">
        <v>-28.190760000000001</v>
      </c>
      <c r="F578" t="s">
        <v>1508</v>
      </c>
    </row>
    <row r="579" spans="1:6">
      <c r="A579">
        <v>4224</v>
      </c>
      <c r="B579" t="s">
        <v>1509</v>
      </c>
      <c r="C579">
        <v>309021231</v>
      </c>
      <c r="D579">
        <v>153.48933199999999</v>
      </c>
      <c r="E579">
        <v>-28.150224000000001</v>
      </c>
      <c r="F579" t="s">
        <v>1503</v>
      </c>
    </row>
    <row r="580" spans="1:6">
      <c r="A580">
        <v>4224</v>
      </c>
      <c r="B580" t="s">
        <v>1510</v>
      </c>
      <c r="C580">
        <v>309021231</v>
      </c>
      <c r="D580">
        <v>153.48933199999999</v>
      </c>
      <c r="E580">
        <v>-28.150224000000001</v>
      </c>
      <c r="F580" t="s">
        <v>1503</v>
      </c>
    </row>
    <row r="581" spans="1:6">
      <c r="A581">
        <v>4225</v>
      </c>
      <c r="B581" t="s">
        <v>1511</v>
      </c>
      <c r="C581">
        <v>309021231</v>
      </c>
      <c r="D581">
        <v>153.51733300000001</v>
      </c>
      <c r="E581">
        <v>-28.168786999999998</v>
      </c>
      <c r="F581" t="s">
        <v>1503</v>
      </c>
    </row>
    <row r="582" spans="1:6">
      <c r="A582">
        <v>4225</v>
      </c>
      <c r="B582" t="s">
        <v>1512</v>
      </c>
      <c r="C582">
        <v>309021230</v>
      </c>
      <c r="D582">
        <v>153.51733300000001</v>
      </c>
      <c r="E582">
        <v>-28.168786999999998</v>
      </c>
      <c r="F582" t="s">
        <v>1513</v>
      </c>
    </row>
    <row r="583" spans="1:6">
      <c r="A583">
        <v>4225</v>
      </c>
      <c r="B583" t="s">
        <v>1514</v>
      </c>
      <c r="C583">
        <v>309021231</v>
      </c>
      <c r="D583">
        <v>153.51733300000001</v>
      </c>
      <c r="E583">
        <v>-28.168786999999998</v>
      </c>
      <c r="F583" t="s">
        <v>1503</v>
      </c>
    </row>
    <row r="584" spans="1:6">
      <c r="A584">
        <v>4225</v>
      </c>
      <c r="B584" t="s">
        <v>1514</v>
      </c>
      <c r="D584">
        <v>153.51733300000001</v>
      </c>
      <c r="E584">
        <v>-28.168786999999998</v>
      </c>
    </row>
    <row r="585" spans="1:6">
      <c r="A585">
        <v>4225</v>
      </c>
      <c r="B585" t="s">
        <v>1515</v>
      </c>
      <c r="C585">
        <v>309021230</v>
      </c>
      <c r="D585">
        <v>153.51733300000001</v>
      </c>
      <c r="E585">
        <v>-28.168786999999998</v>
      </c>
      <c r="F585" t="s">
        <v>1513</v>
      </c>
    </row>
    <row r="586" spans="1:6">
      <c r="A586">
        <v>4225</v>
      </c>
      <c r="B586" t="s">
        <v>1516</v>
      </c>
      <c r="C586">
        <v>309021231</v>
      </c>
      <c r="D586">
        <v>153.51733300000001</v>
      </c>
      <c r="E586">
        <v>-28.168786999999998</v>
      </c>
      <c r="F586" t="s">
        <v>1503</v>
      </c>
    </row>
    <row r="587" spans="1:6">
      <c r="A587">
        <v>4226</v>
      </c>
      <c r="B587" t="s">
        <v>1517</v>
      </c>
      <c r="C587">
        <v>309081259</v>
      </c>
      <c r="D587">
        <v>153.40281999999999</v>
      </c>
      <c r="E587">
        <v>-28.06794</v>
      </c>
      <c r="F587" t="s">
        <v>1518</v>
      </c>
    </row>
    <row r="588" spans="1:6">
      <c r="A588">
        <v>4226</v>
      </c>
      <c r="B588" t="s">
        <v>1519</v>
      </c>
      <c r="C588">
        <v>309081261</v>
      </c>
      <c r="D588">
        <v>153.40281999999999</v>
      </c>
      <c r="E588">
        <v>-28.06794</v>
      </c>
      <c r="F588" t="s">
        <v>1520</v>
      </c>
    </row>
    <row r="589" spans="1:6">
      <c r="A589">
        <v>4226</v>
      </c>
      <c r="B589" t="s">
        <v>1521</v>
      </c>
      <c r="C589">
        <v>309081260</v>
      </c>
      <c r="D589">
        <v>153.40281999999999</v>
      </c>
      <c r="E589">
        <v>-28.06794</v>
      </c>
      <c r="F589" t="s">
        <v>1522</v>
      </c>
    </row>
    <row r="590" spans="1:6">
      <c r="A590">
        <v>4226</v>
      </c>
      <c r="B590" t="s">
        <v>1523</v>
      </c>
      <c r="C590">
        <v>309081261</v>
      </c>
      <c r="D590">
        <v>153.40281999999999</v>
      </c>
      <c r="E590">
        <v>-28.06794</v>
      </c>
      <c r="F590" t="s">
        <v>1520</v>
      </c>
    </row>
    <row r="591" spans="1:6">
      <c r="A591">
        <v>4226</v>
      </c>
      <c r="B591" t="s">
        <v>1524</v>
      </c>
      <c r="C591">
        <v>309081261</v>
      </c>
      <c r="D591">
        <v>153.40281999999999</v>
      </c>
      <c r="E591">
        <v>-28.06794</v>
      </c>
      <c r="F591" t="s">
        <v>1520</v>
      </c>
    </row>
    <row r="592" spans="1:6">
      <c r="A592">
        <v>4227</v>
      </c>
      <c r="B592" t="s">
        <v>1525</v>
      </c>
      <c r="C592">
        <v>309051245</v>
      </c>
      <c r="D592">
        <v>153.410392</v>
      </c>
      <c r="E592">
        <v>-28.101891999999999</v>
      </c>
      <c r="F592" t="s">
        <v>1526</v>
      </c>
    </row>
    <row r="593" spans="1:6">
      <c r="A593">
        <v>4227</v>
      </c>
      <c r="B593" t="s">
        <v>1527</v>
      </c>
      <c r="C593">
        <v>309081262</v>
      </c>
      <c r="D593">
        <v>153.410392</v>
      </c>
      <c r="E593">
        <v>-28.101891999999999</v>
      </c>
      <c r="F593" t="s">
        <v>1528</v>
      </c>
    </row>
    <row r="594" spans="1:6">
      <c r="A594">
        <v>4228</v>
      </c>
      <c r="B594" t="s">
        <v>1529</v>
      </c>
      <c r="C594">
        <v>309051243</v>
      </c>
      <c r="D594">
        <v>153.37738999999999</v>
      </c>
      <c r="E594">
        <v>-28.182084</v>
      </c>
      <c r="F594" t="s">
        <v>1506</v>
      </c>
    </row>
    <row r="595" spans="1:6">
      <c r="A595">
        <v>4228</v>
      </c>
      <c r="B595" t="s">
        <v>1530</v>
      </c>
      <c r="C595">
        <v>309051243</v>
      </c>
      <c r="D595">
        <v>153.37738999999999</v>
      </c>
      <c r="E595">
        <v>-28.182084</v>
      </c>
      <c r="F595" t="s">
        <v>1506</v>
      </c>
    </row>
    <row r="596" spans="1:6">
      <c r="A596">
        <v>4228</v>
      </c>
      <c r="B596" t="s">
        <v>1531</v>
      </c>
      <c r="C596">
        <v>309051243</v>
      </c>
      <c r="D596">
        <v>153.37738999999999</v>
      </c>
      <c r="E596">
        <v>-28.182084</v>
      </c>
      <c r="F596" t="s">
        <v>1506</v>
      </c>
    </row>
    <row r="597" spans="1:6">
      <c r="A597">
        <v>4229</v>
      </c>
      <c r="B597" t="s">
        <v>1532</v>
      </c>
      <c r="C597">
        <v>309081261</v>
      </c>
      <c r="D597">
        <v>153.41313600000001</v>
      </c>
      <c r="E597">
        <v>-28.077891999999999</v>
      </c>
      <c r="F597" t="s">
        <v>1520</v>
      </c>
    </row>
    <row r="598" spans="1:6">
      <c r="A598">
        <v>4230</v>
      </c>
      <c r="B598" t="s">
        <v>1533</v>
      </c>
      <c r="C598">
        <v>309081261</v>
      </c>
      <c r="D598">
        <v>153.38531</v>
      </c>
      <c r="E598">
        <v>-28.077466999999999</v>
      </c>
      <c r="F598" t="s">
        <v>1520</v>
      </c>
    </row>
    <row r="599" spans="1:6">
      <c r="A599">
        <v>4270</v>
      </c>
      <c r="B599" t="s">
        <v>1534</v>
      </c>
      <c r="C599">
        <v>309041242</v>
      </c>
      <c r="D599">
        <v>153.13556600000001</v>
      </c>
      <c r="E599">
        <v>-27.862348999999998</v>
      </c>
      <c r="F599" t="s">
        <v>1377</v>
      </c>
    </row>
    <row r="600" spans="1:6">
      <c r="A600">
        <v>4270</v>
      </c>
      <c r="B600" t="s">
        <v>1535</v>
      </c>
      <c r="C600">
        <v>309041242</v>
      </c>
      <c r="D600">
        <v>153.13556600000001</v>
      </c>
      <c r="E600">
        <v>-27.862348999999998</v>
      </c>
      <c r="F600" t="s">
        <v>1377</v>
      </c>
    </row>
    <row r="601" spans="1:6">
      <c r="A601">
        <v>4271</v>
      </c>
      <c r="B601" t="s">
        <v>1536</v>
      </c>
      <c r="C601">
        <v>309041242</v>
      </c>
      <c r="D601">
        <v>153.201472</v>
      </c>
      <c r="E601">
        <v>-27.918379999999999</v>
      </c>
      <c r="F601" t="s">
        <v>1377</v>
      </c>
    </row>
    <row r="602" spans="1:6">
      <c r="A602">
        <v>4272</v>
      </c>
      <c r="B602" t="s">
        <v>1537</v>
      </c>
      <c r="C602">
        <v>309041242</v>
      </c>
      <c r="D602">
        <v>153.18342899999999</v>
      </c>
      <c r="E602">
        <v>-27.960815</v>
      </c>
      <c r="F602" t="s">
        <v>1377</v>
      </c>
    </row>
    <row r="603" spans="1:6">
      <c r="A603">
        <v>4272</v>
      </c>
      <c r="B603" t="s">
        <v>1538</v>
      </c>
      <c r="C603">
        <v>309041242</v>
      </c>
      <c r="D603">
        <v>153.18342899999999</v>
      </c>
      <c r="E603">
        <v>-27.960815</v>
      </c>
      <c r="F603" t="s">
        <v>1377</v>
      </c>
    </row>
    <row r="604" spans="1:6">
      <c r="A604">
        <v>4272</v>
      </c>
      <c r="B604" t="s">
        <v>1539</v>
      </c>
      <c r="C604">
        <v>309041242</v>
      </c>
      <c r="D604">
        <v>153.19364909999999</v>
      </c>
      <c r="E604">
        <v>-27.942164850000001</v>
      </c>
      <c r="F604" t="s">
        <v>1377</v>
      </c>
    </row>
    <row r="605" spans="1:6">
      <c r="A605">
        <v>4275</v>
      </c>
      <c r="B605" t="s">
        <v>1540</v>
      </c>
      <c r="C605">
        <v>309041242</v>
      </c>
      <c r="D605">
        <v>153.134987</v>
      </c>
      <c r="E605">
        <v>-28.111411</v>
      </c>
      <c r="F605" t="s">
        <v>1377</v>
      </c>
    </row>
    <row r="606" spans="1:6">
      <c r="A606">
        <v>4275</v>
      </c>
      <c r="B606" t="s">
        <v>1541</v>
      </c>
      <c r="C606">
        <v>311011305</v>
      </c>
      <c r="D606">
        <v>153.134987</v>
      </c>
      <c r="E606">
        <v>-28.111411</v>
      </c>
      <c r="F606" t="s">
        <v>793</v>
      </c>
    </row>
    <row r="607" spans="1:6">
      <c r="A607">
        <v>4275</v>
      </c>
      <c r="B607" t="s">
        <v>1542</v>
      </c>
      <c r="C607">
        <v>309041242</v>
      </c>
      <c r="D607">
        <v>153.134987</v>
      </c>
      <c r="E607">
        <v>-28.111411</v>
      </c>
      <c r="F607" t="s">
        <v>1377</v>
      </c>
    </row>
    <row r="608" spans="1:6">
      <c r="A608">
        <v>4275</v>
      </c>
      <c r="B608" t="s">
        <v>1543</v>
      </c>
      <c r="C608">
        <v>309041242</v>
      </c>
      <c r="D608">
        <v>153.134987</v>
      </c>
      <c r="E608">
        <v>-28.111411</v>
      </c>
      <c r="F608" t="s">
        <v>1377</v>
      </c>
    </row>
    <row r="609" spans="1:6">
      <c r="A609">
        <v>4275</v>
      </c>
      <c r="B609" t="s">
        <v>1544</v>
      </c>
      <c r="C609">
        <v>309041242</v>
      </c>
      <c r="D609">
        <v>153.134987</v>
      </c>
      <c r="E609">
        <v>-28.111411</v>
      </c>
      <c r="F609" t="s">
        <v>1377</v>
      </c>
    </row>
    <row r="610" spans="1:6">
      <c r="A610">
        <v>4275</v>
      </c>
      <c r="B610" t="s">
        <v>1545</v>
      </c>
      <c r="C610">
        <v>309041242</v>
      </c>
      <c r="D610">
        <v>153.134987</v>
      </c>
      <c r="E610">
        <v>-28.111411</v>
      </c>
      <c r="F610" t="s">
        <v>1377</v>
      </c>
    </row>
    <row r="611" spans="1:6">
      <c r="A611">
        <v>4275</v>
      </c>
      <c r="B611" t="s">
        <v>1546</v>
      </c>
      <c r="C611">
        <v>309041242</v>
      </c>
      <c r="D611">
        <v>153.134987</v>
      </c>
      <c r="E611">
        <v>-28.111411</v>
      </c>
      <c r="F611" t="s">
        <v>1377</v>
      </c>
    </row>
    <row r="612" spans="1:6">
      <c r="A612">
        <v>4275</v>
      </c>
      <c r="B612" t="s">
        <v>1547</v>
      </c>
      <c r="C612">
        <v>309041242</v>
      </c>
      <c r="D612">
        <v>153.134987</v>
      </c>
      <c r="E612">
        <v>-28.111411</v>
      </c>
      <c r="F612" t="s">
        <v>1377</v>
      </c>
    </row>
    <row r="613" spans="1:6">
      <c r="A613">
        <v>4275</v>
      </c>
      <c r="B613" t="s">
        <v>1548</v>
      </c>
      <c r="C613">
        <v>309041242</v>
      </c>
      <c r="D613">
        <v>153.134987</v>
      </c>
      <c r="E613">
        <v>-28.111411</v>
      </c>
      <c r="F613" t="s">
        <v>1377</v>
      </c>
    </row>
    <row r="614" spans="1:6">
      <c r="A614">
        <v>4275</v>
      </c>
      <c r="B614" t="s">
        <v>1549</v>
      </c>
      <c r="C614">
        <v>309041242</v>
      </c>
      <c r="D614">
        <v>153.134987</v>
      </c>
      <c r="E614">
        <v>-28.111411</v>
      </c>
      <c r="F614" t="s">
        <v>1377</v>
      </c>
    </row>
    <row r="615" spans="1:6">
      <c r="A615">
        <v>4275</v>
      </c>
      <c r="B615" t="s">
        <v>1550</v>
      </c>
      <c r="C615">
        <v>309041242</v>
      </c>
      <c r="D615">
        <v>153.134987</v>
      </c>
      <c r="E615">
        <v>-28.111411</v>
      </c>
      <c r="F615" t="s">
        <v>1377</v>
      </c>
    </row>
    <row r="616" spans="1:6">
      <c r="A616">
        <v>4275</v>
      </c>
      <c r="B616" t="s">
        <v>1551</v>
      </c>
      <c r="C616">
        <v>309041242</v>
      </c>
      <c r="D616">
        <v>153.134987</v>
      </c>
      <c r="E616">
        <v>-28.111411</v>
      </c>
      <c r="F616" t="s">
        <v>1377</v>
      </c>
    </row>
    <row r="617" spans="1:6">
      <c r="A617">
        <v>4275</v>
      </c>
      <c r="B617" t="s">
        <v>1552</v>
      </c>
      <c r="C617">
        <v>309041242</v>
      </c>
      <c r="D617">
        <v>153.134987</v>
      </c>
      <c r="E617">
        <v>-28.111411</v>
      </c>
      <c r="F617" t="s">
        <v>1377</v>
      </c>
    </row>
    <row r="618" spans="1:6">
      <c r="A618">
        <v>4280</v>
      </c>
      <c r="B618" t="s">
        <v>1553</v>
      </c>
      <c r="C618">
        <v>311041321</v>
      </c>
      <c r="D618">
        <v>152.94842120000001</v>
      </c>
      <c r="E618">
        <v>-27.810401800000001</v>
      </c>
      <c r="F618" t="s">
        <v>834</v>
      </c>
    </row>
    <row r="619" spans="1:6">
      <c r="A619">
        <v>4280</v>
      </c>
      <c r="B619" t="s">
        <v>1554</v>
      </c>
      <c r="C619">
        <v>311041321</v>
      </c>
      <c r="D619">
        <v>152.97059730000001</v>
      </c>
      <c r="E619">
        <v>-27.828974129999999</v>
      </c>
      <c r="F619" t="s">
        <v>834</v>
      </c>
    </row>
    <row r="620" spans="1:6">
      <c r="A620">
        <v>4280</v>
      </c>
      <c r="B620" t="s">
        <v>1555</v>
      </c>
      <c r="C620">
        <v>311041321</v>
      </c>
      <c r="D620">
        <v>153.00156699999999</v>
      </c>
      <c r="E620">
        <v>-27.833997029999999</v>
      </c>
      <c r="F620" t="s">
        <v>834</v>
      </c>
    </row>
    <row r="621" spans="1:6">
      <c r="A621">
        <v>4280</v>
      </c>
      <c r="B621" t="s">
        <v>1556</v>
      </c>
      <c r="C621">
        <v>311041321</v>
      </c>
      <c r="D621">
        <v>153.048563</v>
      </c>
      <c r="E621">
        <v>-27.816089999999999</v>
      </c>
      <c r="F621" t="s">
        <v>834</v>
      </c>
    </row>
    <row r="622" spans="1:6">
      <c r="A622">
        <v>4280</v>
      </c>
      <c r="B622" t="s">
        <v>1557</v>
      </c>
      <c r="C622">
        <v>311041320</v>
      </c>
      <c r="D622">
        <v>153.048563</v>
      </c>
      <c r="E622">
        <v>-27.816089999999999</v>
      </c>
      <c r="F622" t="s">
        <v>833</v>
      </c>
    </row>
    <row r="623" spans="1:6">
      <c r="A623">
        <v>4280</v>
      </c>
      <c r="B623" t="s">
        <v>1558</v>
      </c>
      <c r="C623">
        <v>311041320</v>
      </c>
      <c r="D623">
        <v>153.048563</v>
      </c>
      <c r="E623">
        <v>-27.816089999999999</v>
      </c>
      <c r="F623" t="s">
        <v>833</v>
      </c>
    </row>
    <row r="624" spans="1:6">
      <c r="A624">
        <v>4280</v>
      </c>
      <c r="B624" t="s">
        <v>1559</v>
      </c>
      <c r="C624">
        <v>311041320</v>
      </c>
      <c r="D624">
        <v>153.048563</v>
      </c>
      <c r="E624">
        <v>-27.816089999999999</v>
      </c>
      <c r="F624" t="s">
        <v>833</v>
      </c>
    </row>
    <row r="625" spans="1:6">
      <c r="A625">
        <v>4280</v>
      </c>
      <c r="B625" t="s">
        <v>1560</v>
      </c>
      <c r="C625">
        <v>311041322</v>
      </c>
      <c r="D625">
        <v>153.048563</v>
      </c>
      <c r="E625">
        <v>-27.816089999999999</v>
      </c>
      <c r="F625" t="s">
        <v>836</v>
      </c>
    </row>
    <row r="626" spans="1:6">
      <c r="A626">
        <v>4285</v>
      </c>
      <c r="B626" t="s">
        <v>1561</v>
      </c>
      <c r="C626">
        <v>311041320</v>
      </c>
      <c r="D626">
        <v>152.88897320000001</v>
      </c>
      <c r="E626">
        <v>-27.829236330000001</v>
      </c>
      <c r="F626" t="s">
        <v>833</v>
      </c>
    </row>
    <row r="627" spans="1:6">
      <c r="A627">
        <v>4285</v>
      </c>
      <c r="B627" t="s">
        <v>1562</v>
      </c>
      <c r="C627">
        <v>311041320</v>
      </c>
      <c r="D627">
        <v>152.91736399999999</v>
      </c>
      <c r="E627">
        <v>-27.814318350000001</v>
      </c>
      <c r="F627" t="s">
        <v>833</v>
      </c>
    </row>
    <row r="628" spans="1:6">
      <c r="A628">
        <v>4285</v>
      </c>
      <c r="B628" t="s">
        <v>1563</v>
      </c>
      <c r="C628">
        <v>311011305</v>
      </c>
      <c r="D628">
        <v>152.975131</v>
      </c>
      <c r="E628">
        <v>-28.056978999999998</v>
      </c>
      <c r="F628" t="s">
        <v>793</v>
      </c>
    </row>
    <row r="629" spans="1:6">
      <c r="A629">
        <v>4285</v>
      </c>
      <c r="B629" t="s">
        <v>1564</v>
      </c>
      <c r="C629">
        <v>311011305</v>
      </c>
      <c r="D629">
        <v>152.975131</v>
      </c>
      <c r="E629">
        <v>-28.056978999999998</v>
      </c>
      <c r="F629" t="s">
        <v>793</v>
      </c>
    </row>
    <row r="630" spans="1:6">
      <c r="A630">
        <v>4285</v>
      </c>
      <c r="B630" t="s">
        <v>1565</v>
      </c>
      <c r="C630">
        <v>311011305</v>
      </c>
      <c r="D630">
        <v>152.975131</v>
      </c>
      <c r="E630">
        <v>-28.056978999999998</v>
      </c>
      <c r="F630" t="s">
        <v>793</v>
      </c>
    </row>
    <row r="631" spans="1:6">
      <c r="A631">
        <v>4285</v>
      </c>
      <c r="B631" t="s">
        <v>1566</v>
      </c>
      <c r="C631">
        <v>311011305</v>
      </c>
      <c r="D631">
        <v>152.975131</v>
      </c>
      <c r="E631">
        <v>-28.056978999999998</v>
      </c>
      <c r="F631" t="s">
        <v>793</v>
      </c>
    </row>
    <row r="632" spans="1:6">
      <c r="A632">
        <v>4285</v>
      </c>
      <c r="B632" t="s">
        <v>1567</v>
      </c>
      <c r="C632">
        <v>311011305</v>
      </c>
      <c r="D632">
        <v>152.975131</v>
      </c>
      <c r="E632">
        <v>-28.056978999999998</v>
      </c>
      <c r="F632" t="s">
        <v>793</v>
      </c>
    </row>
    <row r="633" spans="1:6">
      <c r="A633">
        <v>4285</v>
      </c>
      <c r="B633" t="s">
        <v>1568</v>
      </c>
      <c r="C633">
        <v>311041321</v>
      </c>
      <c r="D633">
        <v>152.975131</v>
      </c>
      <c r="E633">
        <v>-28.056978999999998</v>
      </c>
      <c r="F633" t="s">
        <v>834</v>
      </c>
    </row>
    <row r="634" spans="1:6">
      <c r="A634">
        <v>4285</v>
      </c>
      <c r="B634" t="s">
        <v>1569</v>
      </c>
      <c r="C634">
        <v>311041321</v>
      </c>
      <c r="D634">
        <v>152.975131</v>
      </c>
      <c r="E634">
        <v>-28.056978999999998</v>
      </c>
      <c r="F634" t="s">
        <v>834</v>
      </c>
    </row>
    <row r="635" spans="1:6">
      <c r="A635">
        <v>4285</v>
      </c>
      <c r="B635" t="s">
        <v>1570</v>
      </c>
      <c r="C635">
        <v>311011305</v>
      </c>
      <c r="D635">
        <v>152.975131</v>
      </c>
      <c r="E635">
        <v>-28.056978999999998</v>
      </c>
      <c r="F635" t="s">
        <v>793</v>
      </c>
    </row>
    <row r="636" spans="1:6">
      <c r="A636">
        <v>4285</v>
      </c>
      <c r="B636" t="s">
        <v>1571</v>
      </c>
      <c r="C636">
        <v>311011305</v>
      </c>
      <c r="D636">
        <v>152.975131</v>
      </c>
      <c r="E636">
        <v>-28.056978999999998</v>
      </c>
      <c r="F636" t="s">
        <v>793</v>
      </c>
    </row>
    <row r="637" spans="1:6">
      <c r="A637">
        <v>4285</v>
      </c>
      <c r="B637" t="s">
        <v>1572</v>
      </c>
      <c r="C637">
        <v>311011305</v>
      </c>
      <c r="D637">
        <v>152.975131</v>
      </c>
      <c r="E637">
        <v>-28.056978999999998</v>
      </c>
      <c r="F637" t="s">
        <v>793</v>
      </c>
    </row>
    <row r="638" spans="1:6">
      <c r="A638">
        <v>4285</v>
      </c>
      <c r="B638" t="s">
        <v>1573</v>
      </c>
      <c r="C638">
        <v>311011305</v>
      </c>
      <c r="D638">
        <v>152.975131</v>
      </c>
      <c r="E638">
        <v>-28.056978999999998</v>
      </c>
      <c r="F638" t="s">
        <v>793</v>
      </c>
    </row>
    <row r="639" spans="1:6">
      <c r="A639">
        <v>4285</v>
      </c>
      <c r="B639" t="s">
        <v>1574</v>
      </c>
      <c r="C639">
        <v>311011305</v>
      </c>
      <c r="D639">
        <v>152.975131</v>
      </c>
      <c r="E639">
        <v>-28.056978999999998</v>
      </c>
      <c r="F639" t="s">
        <v>793</v>
      </c>
    </row>
    <row r="640" spans="1:6">
      <c r="A640">
        <v>4285</v>
      </c>
      <c r="B640" t="s">
        <v>1575</v>
      </c>
      <c r="C640">
        <v>311011305</v>
      </c>
      <c r="D640">
        <v>152.975131</v>
      </c>
      <c r="E640">
        <v>-28.056978999999998</v>
      </c>
      <c r="F640" t="s">
        <v>793</v>
      </c>
    </row>
    <row r="641" spans="1:6">
      <c r="A641">
        <v>4285</v>
      </c>
      <c r="B641" t="s">
        <v>1576</v>
      </c>
      <c r="C641">
        <v>311011305</v>
      </c>
      <c r="D641">
        <v>152.975131</v>
      </c>
      <c r="E641">
        <v>-28.056978999999998</v>
      </c>
      <c r="F641" t="s">
        <v>793</v>
      </c>
    </row>
    <row r="642" spans="1:6">
      <c r="A642">
        <v>4285</v>
      </c>
      <c r="B642" t="s">
        <v>1577</v>
      </c>
      <c r="C642">
        <v>311011305</v>
      </c>
      <c r="D642">
        <v>152.975131</v>
      </c>
      <c r="E642">
        <v>-28.056978999999998</v>
      </c>
      <c r="F642" t="s">
        <v>793</v>
      </c>
    </row>
    <row r="643" spans="1:6">
      <c r="A643">
        <v>4285</v>
      </c>
      <c r="B643" t="s">
        <v>1578</v>
      </c>
      <c r="C643">
        <v>311011305</v>
      </c>
      <c r="D643">
        <v>152.975131</v>
      </c>
      <c r="E643">
        <v>-28.056978999999998</v>
      </c>
      <c r="F643" t="s">
        <v>793</v>
      </c>
    </row>
    <row r="644" spans="1:6">
      <c r="A644">
        <v>4285</v>
      </c>
      <c r="B644" t="s">
        <v>1579</v>
      </c>
      <c r="C644">
        <v>310021277</v>
      </c>
      <c r="D644">
        <v>152.975131</v>
      </c>
      <c r="E644">
        <v>-28.056978999999998</v>
      </c>
      <c r="F644" t="s">
        <v>800</v>
      </c>
    </row>
    <row r="645" spans="1:6">
      <c r="A645">
        <v>4285</v>
      </c>
      <c r="B645" t="s">
        <v>1580</v>
      </c>
      <c r="C645">
        <v>311011305</v>
      </c>
      <c r="D645">
        <v>152.975131</v>
      </c>
      <c r="E645">
        <v>-28.056978999999998</v>
      </c>
      <c r="F645" t="s">
        <v>793</v>
      </c>
    </row>
    <row r="646" spans="1:6">
      <c r="A646">
        <v>4285</v>
      </c>
      <c r="B646" t="s">
        <v>1581</v>
      </c>
      <c r="C646">
        <v>311011305</v>
      </c>
      <c r="D646">
        <v>152.975131</v>
      </c>
      <c r="E646">
        <v>-28.056978999999998</v>
      </c>
      <c r="F646" t="s">
        <v>793</v>
      </c>
    </row>
    <row r="647" spans="1:6">
      <c r="A647">
        <v>4285</v>
      </c>
      <c r="B647" t="s">
        <v>1582</v>
      </c>
      <c r="C647">
        <v>311011305</v>
      </c>
      <c r="D647">
        <v>152.975131</v>
      </c>
      <c r="E647">
        <v>-28.056978999999998</v>
      </c>
      <c r="F647" t="s">
        <v>793</v>
      </c>
    </row>
    <row r="648" spans="1:6">
      <c r="A648">
        <v>4285</v>
      </c>
      <c r="B648" t="s">
        <v>1583</v>
      </c>
      <c r="C648">
        <v>311011305</v>
      </c>
      <c r="D648">
        <v>152.975131</v>
      </c>
      <c r="E648">
        <v>-28.056978999999998</v>
      </c>
      <c r="F648" t="s">
        <v>793</v>
      </c>
    </row>
    <row r="649" spans="1:6">
      <c r="A649">
        <v>4285</v>
      </c>
      <c r="B649" t="s">
        <v>1584</v>
      </c>
      <c r="C649">
        <v>311011305</v>
      </c>
      <c r="D649">
        <v>152.975131</v>
      </c>
      <c r="E649">
        <v>-28.056978999999998</v>
      </c>
      <c r="F649" t="s">
        <v>793</v>
      </c>
    </row>
    <row r="650" spans="1:6">
      <c r="A650">
        <v>4285</v>
      </c>
      <c r="B650" t="s">
        <v>1585</v>
      </c>
      <c r="C650">
        <v>311011305</v>
      </c>
      <c r="D650">
        <v>152.975131</v>
      </c>
      <c r="E650">
        <v>-28.056978999999998</v>
      </c>
      <c r="F650" t="s">
        <v>793</v>
      </c>
    </row>
    <row r="651" spans="1:6">
      <c r="A651">
        <v>4285</v>
      </c>
      <c r="B651" t="s">
        <v>1586</v>
      </c>
      <c r="C651">
        <v>311041321</v>
      </c>
      <c r="D651">
        <v>152.975131</v>
      </c>
      <c r="E651">
        <v>-28.056978999999998</v>
      </c>
      <c r="F651" t="s">
        <v>834</v>
      </c>
    </row>
    <row r="652" spans="1:6">
      <c r="A652">
        <v>4285</v>
      </c>
      <c r="B652" t="s">
        <v>1587</v>
      </c>
      <c r="C652">
        <v>311011305</v>
      </c>
      <c r="D652">
        <v>152.975131</v>
      </c>
      <c r="E652">
        <v>-28.056978999999998</v>
      </c>
      <c r="F652" t="s">
        <v>793</v>
      </c>
    </row>
    <row r="653" spans="1:6">
      <c r="A653">
        <v>4285</v>
      </c>
      <c r="B653" t="s">
        <v>1588</v>
      </c>
      <c r="C653">
        <v>311011305</v>
      </c>
      <c r="D653">
        <v>152.975131</v>
      </c>
      <c r="E653">
        <v>-28.056978999999998</v>
      </c>
      <c r="F653" t="s">
        <v>793</v>
      </c>
    </row>
    <row r="654" spans="1:6">
      <c r="A654">
        <v>4285</v>
      </c>
      <c r="B654" t="s">
        <v>1589</v>
      </c>
      <c r="C654">
        <v>311011305</v>
      </c>
      <c r="D654">
        <v>152.975131</v>
      </c>
      <c r="E654">
        <v>-28.056978999999998</v>
      </c>
      <c r="F654" t="s">
        <v>793</v>
      </c>
    </row>
    <row r="655" spans="1:6">
      <c r="A655">
        <v>4285</v>
      </c>
      <c r="B655" t="s">
        <v>1590</v>
      </c>
      <c r="C655">
        <v>311011305</v>
      </c>
      <c r="D655">
        <v>152.975131</v>
      </c>
      <c r="E655">
        <v>-28.056978999999998</v>
      </c>
      <c r="F655" t="s">
        <v>793</v>
      </c>
    </row>
    <row r="656" spans="1:6">
      <c r="A656">
        <v>4285</v>
      </c>
      <c r="B656" t="s">
        <v>1591</v>
      </c>
      <c r="C656">
        <v>311011305</v>
      </c>
      <c r="D656">
        <v>152.975131</v>
      </c>
      <c r="E656">
        <v>-28.056978999999998</v>
      </c>
      <c r="F656" t="s">
        <v>793</v>
      </c>
    </row>
    <row r="657" spans="1:6">
      <c r="A657">
        <v>4285</v>
      </c>
      <c r="B657" t="s">
        <v>1592</v>
      </c>
      <c r="C657">
        <v>311011305</v>
      </c>
      <c r="D657">
        <v>152.975131</v>
      </c>
      <c r="E657">
        <v>-28.056978999999998</v>
      </c>
      <c r="F657" t="s">
        <v>793</v>
      </c>
    </row>
    <row r="658" spans="1:6">
      <c r="A658">
        <v>4285</v>
      </c>
      <c r="B658" t="s">
        <v>1593</v>
      </c>
      <c r="C658">
        <v>310021277</v>
      </c>
      <c r="D658">
        <v>152.975131</v>
      </c>
      <c r="E658">
        <v>-28.056978999999998</v>
      </c>
      <c r="F658" t="s">
        <v>800</v>
      </c>
    </row>
    <row r="659" spans="1:6">
      <c r="A659">
        <v>4285</v>
      </c>
      <c r="B659" t="s">
        <v>1594</v>
      </c>
      <c r="C659">
        <v>311041321</v>
      </c>
      <c r="D659">
        <v>152.975131</v>
      </c>
      <c r="E659">
        <v>-28.056978999999998</v>
      </c>
      <c r="F659" t="s">
        <v>834</v>
      </c>
    </row>
    <row r="660" spans="1:6">
      <c r="A660">
        <v>4285</v>
      </c>
      <c r="B660" t="s">
        <v>1595</v>
      </c>
      <c r="C660">
        <v>311011305</v>
      </c>
      <c r="D660">
        <v>152.975131</v>
      </c>
      <c r="E660">
        <v>-28.056978999999998</v>
      </c>
      <c r="F660" t="s">
        <v>793</v>
      </c>
    </row>
    <row r="661" spans="1:6">
      <c r="A661">
        <v>4285</v>
      </c>
      <c r="B661" t="s">
        <v>1596</v>
      </c>
      <c r="C661">
        <v>311041321</v>
      </c>
      <c r="D661">
        <v>152.975131</v>
      </c>
      <c r="E661">
        <v>-28.056978999999998</v>
      </c>
      <c r="F661" t="s">
        <v>834</v>
      </c>
    </row>
    <row r="662" spans="1:6">
      <c r="A662">
        <v>4287</v>
      </c>
      <c r="B662" t="s">
        <v>1597</v>
      </c>
      <c r="C662">
        <v>311011305</v>
      </c>
      <c r="D662">
        <v>152.822971</v>
      </c>
      <c r="E662">
        <v>-28.259143000000002</v>
      </c>
      <c r="F662" t="s">
        <v>793</v>
      </c>
    </row>
    <row r="663" spans="1:6">
      <c r="A663">
        <v>4287</v>
      </c>
      <c r="B663" t="s">
        <v>1598</v>
      </c>
      <c r="C663">
        <v>311011305</v>
      </c>
      <c r="D663">
        <v>152.822971</v>
      </c>
      <c r="E663">
        <v>-28.259143000000002</v>
      </c>
      <c r="F663" t="s">
        <v>793</v>
      </c>
    </row>
    <row r="664" spans="1:6">
      <c r="A664">
        <v>4287</v>
      </c>
      <c r="B664" t="s">
        <v>1599</v>
      </c>
      <c r="C664">
        <v>311011305</v>
      </c>
      <c r="D664">
        <v>152.822971</v>
      </c>
      <c r="E664">
        <v>-28.259143000000002</v>
      </c>
      <c r="F664" t="s">
        <v>793</v>
      </c>
    </row>
    <row r="665" spans="1:6">
      <c r="A665">
        <v>4287</v>
      </c>
      <c r="B665" t="s">
        <v>1600</v>
      </c>
      <c r="C665">
        <v>311011305</v>
      </c>
      <c r="D665">
        <v>152.822971</v>
      </c>
      <c r="E665">
        <v>-28.259143000000002</v>
      </c>
      <c r="F665" t="s">
        <v>793</v>
      </c>
    </row>
    <row r="666" spans="1:6">
      <c r="A666">
        <v>4287</v>
      </c>
      <c r="B666" t="s">
        <v>1601</v>
      </c>
      <c r="C666">
        <v>311011305</v>
      </c>
      <c r="D666">
        <v>152.822971</v>
      </c>
      <c r="E666">
        <v>-28.259143000000002</v>
      </c>
      <c r="F666" t="s">
        <v>793</v>
      </c>
    </row>
    <row r="667" spans="1:6">
      <c r="A667">
        <v>4287</v>
      </c>
      <c r="B667" t="s">
        <v>1602</v>
      </c>
      <c r="C667">
        <v>311011305</v>
      </c>
      <c r="D667">
        <v>152.822971</v>
      </c>
      <c r="E667">
        <v>-28.259143000000002</v>
      </c>
      <c r="F667" t="s">
        <v>793</v>
      </c>
    </row>
    <row r="668" spans="1:6">
      <c r="A668">
        <v>4300</v>
      </c>
      <c r="B668" t="s">
        <v>1603</v>
      </c>
      <c r="C668">
        <v>310041303</v>
      </c>
      <c r="D668">
        <v>152.8810374</v>
      </c>
      <c r="E668">
        <v>-27.70564619</v>
      </c>
      <c r="F668" t="s">
        <v>818</v>
      </c>
    </row>
    <row r="669" spans="1:6">
      <c r="A669">
        <v>4300</v>
      </c>
      <c r="B669" t="s">
        <v>1604</v>
      </c>
      <c r="C669">
        <v>310041296</v>
      </c>
      <c r="D669">
        <v>152.88499899999999</v>
      </c>
      <c r="E669">
        <v>-27.682272999999999</v>
      </c>
      <c r="F669" t="s">
        <v>814</v>
      </c>
    </row>
    <row r="670" spans="1:6">
      <c r="A670">
        <v>4300</v>
      </c>
      <c r="B670" t="s">
        <v>1605</v>
      </c>
      <c r="C670">
        <v>310041296</v>
      </c>
      <c r="D670">
        <v>152.88499899999999</v>
      </c>
      <c r="E670">
        <v>-27.682272999999999</v>
      </c>
      <c r="F670" t="s">
        <v>814</v>
      </c>
    </row>
    <row r="671" spans="1:6">
      <c r="A671">
        <v>4300</v>
      </c>
      <c r="B671" t="s">
        <v>1606</v>
      </c>
      <c r="C671">
        <v>310041296</v>
      </c>
      <c r="D671">
        <v>152.88499899999999</v>
      </c>
      <c r="E671">
        <v>-27.682272999999999</v>
      </c>
      <c r="F671" t="s">
        <v>814</v>
      </c>
    </row>
    <row r="672" spans="1:6">
      <c r="A672">
        <v>4300</v>
      </c>
      <c r="B672" t="s">
        <v>1607</v>
      </c>
      <c r="C672">
        <v>310041297</v>
      </c>
      <c r="D672">
        <v>152.88499899999999</v>
      </c>
      <c r="E672">
        <v>-27.682272999999999</v>
      </c>
      <c r="F672" t="s">
        <v>815</v>
      </c>
    </row>
    <row r="673" spans="1:6">
      <c r="A673">
        <v>4300</v>
      </c>
      <c r="B673" t="s">
        <v>1608</v>
      </c>
      <c r="C673">
        <v>310041298</v>
      </c>
      <c r="D673">
        <v>152.88499899999999</v>
      </c>
      <c r="E673">
        <v>-27.682272999999999</v>
      </c>
      <c r="F673" t="s">
        <v>795</v>
      </c>
    </row>
    <row r="674" spans="1:6">
      <c r="A674">
        <v>4300</v>
      </c>
      <c r="B674" t="s">
        <v>1609</v>
      </c>
      <c r="C674">
        <v>310041297</v>
      </c>
      <c r="D674">
        <v>152.88499899999999</v>
      </c>
      <c r="E674">
        <v>-27.682272999999999</v>
      </c>
      <c r="F674" t="s">
        <v>815</v>
      </c>
    </row>
    <row r="675" spans="1:6">
      <c r="A675">
        <v>4300</v>
      </c>
      <c r="B675" t="s">
        <v>1610</v>
      </c>
      <c r="C675">
        <v>310041300</v>
      </c>
      <c r="D675">
        <v>152.88499899999999</v>
      </c>
      <c r="E675">
        <v>-27.682272999999999</v>
      </c>
      <c r="F675" t="s">
        <v>797</v>
      </c>
    </row>
    <row r="676" spans="1:6">
      <c r="A676">
        <v>4300</v>
      </c>
      <c r="B676" t="s">
        <v>1611</v>
      </c>
      <c r="C676">
        <v>310041300</v>
      </c>
      <c r="D676">
        <v>152.88499899999999</v>
      </c>
      <c r="E676">
        <v>-27.682272999999999</v>
      </c>
      <c r="F676" t="s">
        <v>797</v>
      </c>
    </row>
    <row r="677" spans="1:6">
      <c r="A677">
        <v>4300</v>
      </c>
      <c r="B677" t="s">
        <v>1612</v>
      </c>
      <c r="C677">
        <v>310041300</v>
      </c>
      <c r="D677">
        <v>152.88499899999999</v>
      </c>
      <c r="E677">
        <v>-27.682272999999999</v>
      </c>
      <c r="F677" t="s">
        <v>797</v>
      </c>
    </row>
    <row r="678" spans="1:6">
      <c r="A678">
        <v>4300</v>
      </c>
      <c r="B678" t="s">
        <v>1613</v>
      </c>
      <c r="C678">
        <v>310041296</v>
      </c>
      <c r="D678">
        <v>152.88499899999999</v>
      </c>
      <c r="E678">
        <v>-27.682272999999999</v>
      </c>
      <c r="F678" t="s">
        <v>814</v>
      </c>
    </row>
    <row r="679" spans="1:6">
      <c r="A679">
        <v>4300</v>
      </c>
      <c r="B679" t="s">
        <v>1614</v>
      </c>
      <c r="C679">
        <v>310041303</v>
      </c>
      <c r="D679">
        <v>152.88499899999999</v>
      </c>
      <c r="E679">
        <v>-27.682272999999999</v>
      </c>
      <c r="F679" t="s">
        <v>818</v>
      </c>
    </row>
    <row r="680" spans="1:6">
      <c r="A680">
        <v>4300</v>
      </c>
      <c r="B680" t="s">
        <v>1615</v>
      </c>
      <c r="C680">
        <v>310041304</v>
      </c>
      <c r="D680">
        <v>152.88499899999999</v>
      </c>
      <c r="E680">
        <v>-27.682272999999999</v>
      </c>
      <c r="F680" t="s">
        <v>792</v>
      </c>
    </row>
    <row r="681" spans="1:6">
      <c r="A681">
        <v>4300</v>
      </c>
      <c r="B681" t="s">
        <v>1616</v>
      </c>
      <c r="C681">
        <v>310041304</v>
      </c>
      <c r="D681">
        <v>152.9036083</v>
      </c>
      <c r="E681">
        <v>-27.68100428</v>
      </c>
      <c r="F681" t="s">
        <v>792</v>
      </c>
    </row>
    <row r="682" spans="1:6">
      <c r="A682">
        <v>4301</v>
      </c>
      <c r="B682" t="s">
        <v>1617</v>
      </c>
      <c r="C682">
        <v>310041299</v>
      </c>
      <c r="D682">
        <v>152.85808599999999</v>
      </c>
      <c r="E682">
        <v>-27.629394000000001</v>
      </c>
      <c r="F682" t="s">
        <v>796</v>
      </c>
    </row>
    <row r="683" spans="1:6">
      <c r="A683">
        <v>4301</v>
      </c>
      <c r="B683" t="s">
        <v>1618</v>
      </c>
      <c r="C683">
        <v>310041302</v>
      </c>
      <c r="D683">
        <v>152.85808599999999</v>
      </c>
      <c r="E683">
        <v>-27.629394000000001</v>
      </c>
      <c r="F683" t="s">
        <v>817</v>
      </c>
    </row>
    <row r="684" spans="1:6">
      <c r="A684">
        <v>4301</v>
      </c>
      <c r="B684" t="s">
        <v>1619</v>
      </c>
      <c r="C684">
        <v>310041299</v>
      </c>
      <c r="D684">
        <v>152.85808599999999</v>
      </c>
      <c r="E684">
        <v>-27.629394000000001</v>
      </c>
      <c r="F684" t="s">
        <v>796</v>
      </c>
    </row>
    <row r="685" spans="1:6">
      <c r="A685">
        <v>4301</v>
      </c>
      <c r="B685" t="s">
        <v>1620</v>
      </c>
      <c r="C685">
        <v>310041302</v>
      </c>
      <c r="D685">
        <v>152.85808599999999</v>
      </c>
      <c r="E685">
        <v>-27.629394000000001</v>
      </c>
      <c r="F685" t="s">
        <v>817</v>
      </c>
    </row>
    <row r="686" spans="1:6">
      <c r="A686">
        <v>4303</v>
      </c>
      <c r="B686" t="s">
        <v>1621</v>
      </c>
      <c r="C686">
        <v>310031284</v>
      </c>
      <c r="D686">
        <v>152.84018699999999</v>
      </c>
      <c r="E686">
        <v>-27.604588</v>
      </c>
      <c r="F686" t="s">
        <v>804</v>
      </c>
    </row>
    <row r="687" spans="1:6">
      <c r="A687">
        <v>4303</v>
      </c>
      <c r="B687" t="s">
        <v>1622</v>
      </c>
      <c r="C687">
        <v>310041301</v>
      </c>
      <c r="D687">
        <v>152.84018699999999</v>
      </c>
      <c r="E687">
        <v>-27.604588</v>
      </c>
      <c r="F687" t="s">
        <v>816</v>
      </c>
    </row>
    <row r="688" spans="1:6">
      <c r="A688">
        <v>4303</v>
      </c>
      <c r="B688" t="s">
        <v>1623</v>
      </c>
      <c r="C688">
        <v>310031295</v>
      </c>
      <c r="D688">
        <v>152.84018699999999</v>
      </c>
      <c r="E688">
        <v>-27.604588</v>
      </c>
      <c r="F688" t="s">
        <v>813</v>
      </c>
    </row>
    <row r="689" spans="1:6">
      <c r="A689">
        <v>4304</v>
      </c>
      <c r="B689" t="s">
        <v>1624</v>
      </c>
      <c r="C689">
        <v>310031284</v>
      </c>
      <c r="D689">
        <v>152.80457000000001</v>
      </c>
      <c r="E689">
        <v>-27.620656</v>
      </c>
      <c r="F689" t="s">
        <v>804</v>
      </c>
    </row>
    <row r="690" spans="1:6">
      <c r="A690">
        <v>4304</v>
      </c>
      <c r="B690" t="s">
        <v>1625</v>
      </c>
      <c r="C690">
        <v>310031287</v>
      </c>
      <c r="D690">
        <v>152.80457000000001</v>
      </c>
      <c r="E690">
        <v>-27.620656</v>
      </c>
      <c r="F690" t="s">
        <v>807</v>
      </c>
    </row>
    <row r="691" spans="1:6">
      <c r="A691">
        <v>4304</v>
      </c>
      <c r="B691" t="s">
        <v>1626</v>
      </c>
      <c r="C691">
        <v>310031287</v>
      </c>
      <c r="D691">
        <v>152.80457000000001</v>
      </c>
      <c r="E691">
        <v>-27.620656</v>
      </c>
      <c r="F691" t="s">
        <v>807</v>
      </c>
    </row>
    <row r="692" spans="1:6">
      <c r="A692">
        <v>4304</v>
      </c>
      <c r="B692" t="s">
        <v>1627</v>
      </c>
      <c r="C692">
        <v>310031287</v>
      </c>
      <c r="D692">
        <v>152.80457000000001</v>
      </c>
      <c r="E692">
        <v>-27.620656</v>
      </c>
      <c r="F692" t="s">
        <v>807</v>
      </c>
    </row>
    <row r="693" spans="1:6">
      <c r="A693">
        <v>4304</v>
      </c>
      <c r="B693" t="s">
        <v>1628</v>
      </c>
      <c r="C693">
        <v>310031287</v>
      </c>
      <c r="D693">
        <v>152.80457000000001</v>
      </c>
      <c r="E693">
        <v>-27.620656</v>
      </c>
      <c r="F693" t="s">
        <v>807</v>
      </c>
    </row>
    <row r="694" spans="1:6">
      <c r="A694">
        <v>4304</v>
      </c>
      <c r="B694" t="s">
        <v>1629</v>
      </c>
      <c r="C694">
        <v>310031284</v>
      </c>
      <c r="D694">
        <v>152.80457000000001</v>
      </c>
      <c r="E694">
        <v>-27.620656</v>
      </c>
      <c r="F694" t="s">
        <v>804</v>
      </c>
    </row>
    <row r="695" spans="1:6">
      <c r="A695">
        <v>4304</v>
      </c>
      <c r="B695" t="s">
        <v>1630</v>
      </c>
      <c r="C695">
        <v>310031284</v>
      </c>
      <c r="D695">
        <v>152.80457000000001</v>
      </c>
      <c r="E695">
        <v>-27.620656</v>
      </c>
      <c r="F695" t="s">
        <v>804</v>
      </c>
    </row>
    <row r="696" spans="1:6">
      <c r="A696">
        <v>4304</v>
      </c>
      <c r="B696" t="s">
        <v>1631</v>
      </c>
      <c r="C696">
        <v>310031287</v>
      </c>
      <c r="D696">
        <v>152.80457000000001</v>
      </c>
      <c r="E696">
        <v>-27.620656</v>
      </c>
      <c r="F696" t="s">
        <v>807</v>
      </c>
    </row>
    <row r="697" spans="1:6">
      <c r="A697">
        <v>4304</v>
      </c>
      <c r="B697" t="s">
        <v>1632</v>
      </c>
      <c r="C697">
        <v>310031287</v>
      </c>
      <c r="D697">
        <v>152.80457000000001</v>
      </c>
      <c r="E697">
        <v>-27.620656</v>
      </c>
      <c r="F697" t="s">
        <v>807</v>
      </c>
    </row>
    <row r="698" spans="1:6">
      <c r="A698">
        <v>4305</v>
      </c>
      <c r="B698" t="s">
        <v>1633</v>
      </c>
      <c r="C698">
        <v>310031287</v>
      </c>
      <c r="D698">
        <v>152.75369599999999</v>
      </c>
      <c r="E698">
        <v>-27.627521999999999</v>
      </c>
      <c r="F698" t="s">
        <v>807</v>
      </c>
    </row>
    <row r="699" spans="1:6">
      <c r="A699">
        <v>4305</v>
      </c>
      <c r="B699" t="s">
        <v>1634</v>
      </c>
      <c r="C699">
        <v>310031283</v>
      </c>
      <c r="D699">
        <v>152.75369599999999</v>
      </c>
      <c r="E699">
        <v>-27.627521999999999</v>
      </c>
      <c r="F699" t="s">
        <v>803</v>
      </c>
    </row>
    <row r="700" spans="1:6">
      <c r="A700">
        <v>4305</v>
      </c>
      <c r="B700" t="s">
        <v>1635</v>
      </c>
      <c r="C700">
        <v>310031283</v>
      </c>
      <c r="D700">
        <v>152.75369599999999</v>
      </c>
      <c r="E700">
        <v>-27.627521999999999</v>
      </c>
      <c r="F700" t="s">
        <v>803</v>
      </c>
    </row>
    <row r="701" spans="1:6">
      <c r="A701">
        <v>4305</v>
      </c>
      <c r="B701" t="s">
        <v>1636</v>
      </c>
      <c r="C701">
        <v>310031285</v>
      </c>
      <c r="D701">
        <v>152.75369599999999</v>
      </c>
      <c r="E701">
        <v>-27.627521999999999</v>
      </c>
      <c r="F701" t="s">
        <v>805</v>
      </c>
    </row>
    <row r="702" spans="1:6">
      <c r="A702">
        <v>4305</v>
      </c>
      <c r="B702" t="s">
        <v>1637</v>
      </c>
      <c r="C702">
        <v>310031285</v>
      </c>
      <c r="D702">
        <v>152.75369599999999</v>
      </c>
      <c r="E702">
        <v>-27.627521999999999</v>
      </c>
      <c r="F702" t="s">
        <v>805</v>
      </c>
    </row>
    <row r="703" spans="1:6">
      <c r="A703">
        <v>4305</v>
      </c>
      <c r="B703" t="s">
        <v>1638</v>
      </c>
      <c r="C703">
        <v>310031286</v>
      </c>
      <c r="D703">
        <v>152.75369599999999</v>
      </c>
      <c r="E703">
        <v>-27.627521999999999</v>
      </c>
      <c r="F703" t="s">
        <v>806</v>
      </c>
    </row>
    <row r="704" spans="1:6">
      <c r="A704">
        <v>4305</v>
      </c>
      <c r="B704" t="s">
        <v>1639</v>
      </c>
      <c r="C704">
        <v>310031287</v>
      </c>
      <c r="D704">
        <v>152.75369599999999</v>
      </c>
      <c r="E704">
        <v>-27.627521999999999</v>
      </c>
      <c r="F704" t="s">
        <v>807</v>
      </c>
    </row>
    <row r="705" spans="1:6">
      <c r="A705">
        <v>4305</v>
      </c>
      <c r="B705" t="s">
        <v>1640</v>
      </c>
      <c r="C705">
        <v>310031287</v>
      </c>
      <c r="D705">
        <v>152.75369599999999</v>
      </c>
      <c r="E705">
        <v>-27.627521999999999</v>
      </c>
      <c r="F705" t="s">
        <v>807</v>
      </c>
    </row>
    <row r="706" spans="1:6">
      <c r="A706">
        <v>4305</v>
      </c>
      <c r="B706" t="s">
        <v>1641</v>
      </c>
      <c r="C706">
        <v>310031293</v>
      </c>
      <c r="D706">
        <v>152.75369599999999</v>
      </c>
      <c r="E706">
        <v>-27.627521999999999</v>
      </c>
      <c r="F706" t="s">
        <v>811</v>
      </c>
    </row>
    <row r="707" spans="1:6">
      <c r="A707">
        <v>4305</v>
      </c>
      <c r="B707" t="s">
        <v>1642</v>
      </c>
      <c r="C707">
        <v>310031286</v>
      </c>
      <c r="D707">
        <v>152.75369599999999</v>
      </c>
      <c r="E707">
        <v>-27.627521999999999</v>
      </c>
      <c r="F707" t="s">
        <v>806</v>
      </c>
    </row>
    <row r="708" spans="1:6">
      <c r="A708">
        <v>4305</v>
      </c>
      <c r="B708" t="s">
        <v>1643</v>
      </c>
      <c r="C708">
        <v>310031291</v>
      </c>
      <c r="D708">
        <v>152.75369599999999</v>
      </c>
      <c r="E708">
        <v>-27.627521999999999</v>
      </c>
      <c r="F708" t="s">
        <v>791</v>
      </c>
    </row>
    <row r="709" spans="1:6">
      <c r="A709">
        <v>4305</v>
      </c>
      <c r="B709" t="s">
        <v>1644</v>
      </c>
      <c r="C709">
        <v>310021277</v>
      </c>
      <c r="D709">
        <v>152.75369599999999</v>
      </c>
      <c r="E709">
        <v>-27.627521999999999</v>
      </c>
      <c r="F709" t="s">
        <v>800</v>
      </c>
    </row>
    <row r="710" spans="1:6">
      <c r="A710">
        <v>4305</v>
      </c>
      <c r="B710" t="s">
        <v>1645</v>
      </c>
      <c r="C710">
        <v>310031292</v>
      </c>
      <c r="D710">
        <v>152.75369599999999</v>
      </c>
      <c r="E710">
        <v>-27.627521999999999</v>
      </c>
      <c r="F710" t="s">
        <v>809</v>
      </c>
    </row>
    <row r="711" spans="1:6">
      <c r="A711">
        <v>4305</v>
      </c>
      <c r="B711" t="s">
        <v>1646</v>
      </c>
      <c r="C711">
        <v>310031287</v>
      </c>
      <c r="D711">
        <v>152.75369599999999</v>
      </c>
      <c r="E711">
        <v>-27.627521999999999</v>
      </c>
      <c r="F711" t="s">
        <v>807</v>
      </c>
    </row>
    <row r="712" spans="1:6">
      <c r="A712">
        <v>4305</v>
      </c>
      <c r="B712" t="s">
        <v>1647</v>
      </c>
      <c r="C712">
        <v>310031292</v>
      </c>
      <c r="D712">
        <v>152.75369599999999</v>
      </c>
      <c r="E712">
        <v>-27.627521999999999</v>
      </c>
      <c r="F712" t="s">
        <v>809</v>
      </c>
    </row>
    <row r="713" spans="1:6">
      <c r="A713">
        <v>4305</v>
      </c>
      <c r="B713" t="s">
        <v>1648</v>
      </c>
      <c r="C713">
        <v>310031292</v>
      </c>
      <c r="D713">
        <v>152.75369599999999</v>
      </c>
      <c r="E713">
        <v>-27.627521999999999</v>
      </c>
      <c r="F713" t="s">
        <v>809</v>
      </c>
    </row>
    <row r="714" spans="1:6">
      <c r="A714">
        <v>4305</v>
      </c>
      <c r="B714" t="s">
        <v>1649</v>
      </c>
      <c r="C714">
        <v>310031291</v>
      </c>
      <c r="D714">
        <v>152.75369599999999</v>
      </c>
      <c r="E714">
        <v>-27.627521999999999</v>
      </c>
      <c r="F714" t="s">
        <v>791</v>
      </c>
    </row>
    <row r="715" spans="1:6">
      <c r="A715">
        <v>4305</v>
      </c>
      <c r="B715" t="s">
        <v>1650</v>
      </c>
      <c r="C715">
        <v>310031293</v>
      </c>
      <c r="D715">
        <v>152.75369599999999</v>
      </c>
      <c r="E715">
        <v>-27.627521999999999</v>
      </c>
      <c r="F715" t="s">
        <v>811</v>
      </c>
    </row>
    <row r="716" spans="1:6">
      <c r="A716">
        <v>4305</v>
      </c>
      <c r="B716" t="s">
        <v>1651</v>
      </c>
      <c r="C716">
        <v>310031293</v>
      </c>
      <c r="D716">
        <v>152.75369599999999</v>
      </c>
      <c r="E716">
        <v>-27.627521999999999</v>
      </c>
      <c r="F716" t="s">
        <v>811</v>
      </c>
    </row>
    <row r="717" spans="1:6">
      <c r="A717">
        <v>4305</v>
      </c>
      <c r="B717" t="s">
        <v>1652</v>
      </c>
      <c r="C717">
        <v>310031286</v>
      </c>
      <c r="D717">
        <v>152.75369599999999</v>
      </c>
      <c r="E717">
        <v>-27.627521999999999</v>
      </c>
      <c r="F717" t="s">
        <v>806</v>
      </c>
    </row>
    <row r="718" spans="1:6">
      <c r="A718">
        <v>4305</v>
      </c>
      <c r="B718" t="s">
        <v>1653</v>
      </c>
      <c r="C718">
        <v>310031292</v>
      </c>
      <c r="D718">
        <v>152.75369599999999</v>
      </c>
      <c r="E718">
        <v>-27.627521999999999</v>
      </c>
      <c r="F718" t="s">
        <v>809</v>
      </c>
    </row>
    <row r="719" spans="1:6">
      <c r="A719">
        <v>4305</v>
      </c>
      <c r="B719" t="s">
        <v>1654</v>
      </c>
      <c r="C719">
        <v>310031286</v>
      </c>
      <c r="D719">
        <v>152.75369599999999</v>
      </c>
      <c r="E719">
        <v>-27.627521999999999</v>
      </c>
      <c r="F719" t="s">
        <v>806</v>
      </c>
    </row>
    <row r="720" spans="1:6">
      <c r="A720">
        <v>4305</v>
      </c>
      <c r="B720" t="s">
        <v>1655</v>
      </c>
      <c r="C720">
        <v>310031286</v>
      </c>
      <c r="D720">
        <v>152.75369599999999</v>
      </c>
      <c r="E720">
        <v>-27.627521999999999</v>
      </c>
      <c r="F720" t="s">
        <v>806</v>
      </c>
    </row>
    <row r="721" spans="1:6">
      <c r="A721">
        <v>4305</v>
      </c>
      <c r="B721" t="s">
        <v>1656</v>
      </c>
      <c r="C721">
        <v>310031291</v>
      </c>
      <c r="D721">
        <v>152.75369599999999</v>
      </c>
      <c r="E721">
        <v>-27.627521999999999</v>
      </c>
      <c r="F721" t="s">
        <v>791</v>
      </c>
    </row>
    <row r="722" spans="1:6">
      <c r="A722">
        <v>4305</v>
      </c>
      <c r="B722" t="s">
        <v>1657</v>
      </c>
      <c r="C722">
        <v>310031285</v>
      </c>
      <c r="D722">
        <v>152.75369599999999</v>
      </c>
      <c r="E722">
        <v>-27.627521999999999</v>
      </c>
      <c r="F722" t="s">
        <v>805</v>
      </c>
    </row>
    <row r="723" spans="1:6">
      <c r="A723">
        <v>4306</v>
      </c>
      <c r="B723" t="s">
        <v>1658</v>
      </c>
      <c r="C723">
        <v>307021179</v>
      </c>
      <c r="D723">
        <v>152.05426499999999</v>
      </c>
      <c r="E723">
        <v>-26.96546369</v>
      </c>
      <c r="F723" t="s">
        <v>1659</v>
      </c>
    </row>
    <row r="724" spans="1:6">
      <c r="A724">
        <v>4306</v>
      </c>
      <c r="B724" t="s">
        <v>1660</v>
      </c>
      <c r="C724">
        <v>319021509</v>
      </c>
      <c r="D724">
        <v>152.0625</v>
      </c>
      <c r="E724">
        <v>-26.848800000000001</v>
      </c>
      <c r="F724" t="s">
        <v>1661</v>
      </c>
    </row>
    <row r="725" spans="1:6">
      <c r="A725">
        <v>4306</v>
      </c>
      <c r="B725" t="s">
        <v>1662</v>
      </c>
      <c r="C725">
        <v>319021509</v>
      </c>
      <c r="D725">
        <v>152.08337510000001</v>
      </c>
      <c r="E725">
        <v>-26.907345629999998</v>
      </c>
      <c r="F725" t="s">
        <v>1661</v>
      </c>
    </row>
    <row r="726" spans="1:6">
      <c r="A726">
        <v>4306</v>
      </c>
      <c r="B726" t="s">
        <v>1663</v>
      </c>
      <c r="C726">
        <v>319021509</v>
      </c>
      <c r="D726">
        <v>152.12469999999999</v>
      </c>
      <c r="E726">
        <v>-26.8294</v>
      </c>
      <c r="F726" t="s">
        <v>1661</v>
      </c>
    </row>
    <row r="727" spans="1:6">
      <c r="A727">
        <v>4306</v>
      </c>
      <c r="B727" t="s">
        <v>1664</v>
      </c>
      <c r="C727">
        <v>319021509</v>
      </c>
      <c r="D727">
        <v>152.13910000000001</v>
      </c>
      <c r="E727">
        <v>-26.882400000000001</v>
      </c>
      <c r="F727" t="s">
        <v>1661</v>
      </c>
    </row>
    <row r="728" spans="1:6">
      <c r="A728">
        <v>4306</v>
      </c>
      <c r="B728" t="s">
        <v>1665</v>
      </c>
      <c r="C728">
        <v>313031370</v>
      </c>
      <c r="D728">
        <v>152.20173740000001</v>
      </c>
      <c r="E728">
        <v>-26.586052160000001</v>
      </c>
      <c r="F728" t="s">
        <v>771</v>
      </c>
    </row>
    <row r="729" spans="1:6">
      <c r="A729">
        <v>4306</v>
      </c>
      <c r="B729" t="s">
        <v>1666</v>
      </c>
      <c r="C729">
        <v>313031370</v>
      </c>
      <c r="D729">
        <v>152.221</v>
      </c>
      <c r="E729">
        <v>-26.966200000000001</v>
      </c>
      <c r="F729" t="s">
        <v>771</v>
      </c>
    </row>
    <row r="730" spans="1:6">
      <c r="A730">
        <v>4306</v>
      </c>
      <c r="B730" t="s">
        <v>1667</v>
      </c>
      <c r="C730">
        <v>313031370</v>
      </c>
      <c r="D730">
        <v>152.2258022</v>
      </c>
      <c r="E730">
        <v>-26.733427330000001</v>
      </c>
      <c r="F730" t="s">
        <v>771</v>
      </c>
    </row>
    <row r="731" spans="1:6">
      <c r="A731">
        <v>4306</v>
      </c>
      <c r="B731" t="s">
        <v>1668</v>
      </c>
      <c r="C731">
        <v>313031370</v>
      </c>
      <c r="D731">
        <v>152.23699999999999</v>
      </c>
      <c r="E731">
        <v>-26.809699999999999</v>
      </c>
      <c r="F731" t="s">
        <v>771</v>
      </c>
    </row>
    <row r="732" spans="1:6">
      <c r="A732">
        <v>4306</v>
      </c>
      <c r="B732" t="s">
        <v>1669</v>
      </c>
      <c r="C732">
        <v>310021277</v>
      </c>
      <c r="D732">
        <v>152.52336600000001</v>
      </c>
      <c r="E732">
        <v>-27.987279999999998</v>
      </c>
      <c r="F732" t="s">
        <v>800</v>
      </c>
    </row>
    <row r="733" spans="1:6">
      <c r="A733">
        <v>4306</v>
      </c>
      <c r="B733" t="s">
        <v>1670</v>
      </c>
      <c r="C733">
        <v>310021282</v>
      </c>
      <c r="D733">
        <v>152.72540799999999</v>
      </c>
      <c r="E733">
        <v>-27.480898</v>
      </c>
      <c r="F733" t="s">
        <v>787</v>
      </c>
    </row>
    <row r="734" spans="1:6">
      <c r="A734">
        <v>4306</v>
      </c>
      <c r="B734" t="s">
        <v>1671</v>
      </c>
      <c r="C734">
        <v>310021281</v>
      </c>
      <c r="D734">
        <v>152.72540799999999</v>
      </c>
      <c r="E734">
        <v>-27.480898</v>
      </c>
      <c r="F734" t="s">
        <v>786</v>
      </c>
    </row>
    <row r="735" spans="1:6">
      <c r="A735">
        <v>4306</v>
      </c>
      <c r="B735" t="s">
        <v>1672</v>
      </c>
      <c r="C735">
        <v>310031289</v>
      </c>
      <c r="D735">
        <v>152.72540799999999</v>
      </c>
      <c r="E735">
        <v>-27.480898</v>
      </c>
      <c r="F735" t="s">
        <v>808</v>
      </c>
    </row>
    <row r="736" spans="1:6">
      <c r="A736">
        <v>4306</v>
      </c>
      <c r="B736" t="s">
        <v>1673</v>
      </c>
      <c r="C736">
        <v>310021281</v>
      </c>
      <c r="D736">
        <v>152.72540799999999</v>
      </c>
      <c r="E736">
        <v>-27.480898</v>
      </c>
      <c r="F736" t="s">
        <v>786</v>
      </c>
    </row>
    <row r="737" spans="1:6">
      <c r="A737">
        <v>4306</v>
      </c>
      <c r="B737" t="s">
        <v>1674</v>
      </c>
      <c r="C737">
        <v>319021509</v>
      </c>
      <c r="D737">
        <v>152.72540799999999</v>
      </c>
      <c r="E737">
        <v>-27.480898</v>
      </c>
      <c r="F737" t="s">
        <v>1661</v>
      </c>
    </row>
    <row r="738" spans="1:6">
      <c r="A738">
        <v>4306</v>
      </c>
      <c r="B738" t="s">
        <v>1675</v>
      </c>
      <c r="C738">
        <v>319021509</v>
      </c>
      <c r="D738">
        <v>152.72540799999999</v>
      </c>
      <c r="E738">
        <v>-27.480898</v>
      </c>
      <c r="F738" t="s">
        <v>1661</v>
      </c>
    </row>
    <row r="739" spans="1:6">
      <c r="A739">
        <v>4306</v>
      </c>
      <c r="B739" t="s">
        <v>1676</v>
      </c>
      <c r="C739">
        <v>319021509</v>
      </c>
      <c r="D739">
        <v>152.72540799999999</v>
      </c>
      <c r="E739">
        <v>-27.480898</v>
      </c>
      <c r="F739" t="s">
        <v>1661</v>
      </c>
    </row>
    <row r="740" spans="1:6">
      <c r="A740">
        <v>4306</v>
      </c>
      <c r="B740" t="s">
        <v>1677</v>
      </c>
      <c r="C740">
        <v>310031291</v>
      </c>
      <c r="D740">
        <v>152.72540799999999</v>
      </c>
      <c r="E740">
        <v>-27.480898</v>
      </c>
      <c r="F740" t="s">
        <v>791</v>
      </c>
    </row>
    <row r="741" spans="1:6">
      <c r="A741">
        <v>4306</v>
      </c>
      <c r="B741" t="s">
        <v>1678</v>
      </c>
      <c r="C741">
        <v>310031288</v>
      </c>
      <c r="D741">
        <v>152.72540799999999</v>
      </c>
      <c r="E741">
        <v>-27.480898</v>
      </c>
      <c r="F741" t="s">
        <v>788</v>
      </c>
    </row>
    <row r="742" spans="1:6">
      <c r="A742">
        <v>4306</v>
      </c>
      <c r="B742" t="s">
        <v>1679</v>
      </c>
      <c r="C742">
        <v>310021281</v>
      </c>
      <c r="D742">
        <v>152.72540799999999</v>
      </c>
      <c r="E742">
        <v>-27.480898</v>
      </c>
      <c r="F742" t="s">
        <v>786</v>
      </c>
    </row>
    <row r="743" spans="1:6">
      <c r="A743">
        <v>4306</v>
      </c>
      <c r="B743" t="s">
        <v>1680</v>
      </c>
      <c r="C743">
        <v>307021179</v>
      </c>
      <c r="D743">
        <v>152.72540799999999</v>
      </c>
      <c r="E743">
        <v>-27.480898</v>
      </c>
      <c r="F743" t="s">
        <v>1659</v>
      </c>
    </row>
    <row r="744" spans="1:6">
      <c r="A744">
        <v>4306</v>
      </c>
      <c r="B744" t="s">
        <v>1681</v>
      </c>
      <c r="C744">
        <v>310031288</v>
      </c>
      <c r="D744">
        <v>152.72540799999999</v>
      </c>
      <c r="E744">
        <v>-27.480898</v>
      </c>
      <c r="F744" t="s">
        <v>788</v>
      </c>
    </row>
    <row r="745" spans="1:6">
      <c r="A745">
        <v>4306</v>
      </c>
      <c r="B745" t="s">
        <v>1682</v>
      </c>
      <c r="C745">
        <v>310031294</v>
      </c>
      <c r="D745">
        <v>152.72540799999999</v>
      </c>
      <c r="E745">
        <v>-27.480898</v>
      </c>
      <c r="F745" t="s">
        <v>812</v>
      </c>
    </row>
    <row r="746" spans="1:6">
      <c r="A746">
        <v>4306</v>
      </c>
      <c r="B746" t="s">
        <v>1683</v>
      </c>
      <c r="C746">
        <v>310021278</v>
      </c>
      <c r="D746">
        <v>152.72540799999999</v>
      </c>
      <c r="E746">
        <v>-27.480898</v>
      </c>
      <c r="F746" t="s">
        <v>801</v>
      </c>
    </row>
    <row r="747" spans="1:6">
      <c r="A747">
        <v>4306</v>
      </c>
      <c r="B747" t="s">
        <v>1684</v>
      </c>
      <c r="C747">
        <v>310021281</v>
      </c>
      <c r="D747">
        <v>152.72540799999999</v>
      </c>
      <c r="E747">
        <v>-27.480898</v>
      </c>
      <c r="F747" t="s">
        <v>786</v>
      </c>
    </row>
    <row r="748" spans="1:6">
      <c r="A748">
        <v>4306</v>
      </c>
      <c r="B748" t="s">
        <v>1685</v>
      </c>
      <c r="C748">
        <v>310021281</v>
      </c>
      <c r="D748">
        <v>152.72540799999999</v>
      </c>
      <c r="E748">
        <v>-27.480898</v>
      </c>
      <c r="F748" t="s">
        <v>786</v>
      </c>
    </row>
    <row r="749" spans="1:6">
      <c r="A749">
        <v>4306</v>
      </c>
      <c r="B749" t="s">
        <v>1686</v>
      </c>
      <c r="C749">
        <v>310021281</v>
      </c>
      <c r="D749">
        <v>152.72540799999999</v>
      </c>
      <c r="E749">
        <v>-27.480898</v>
      </c>
      <c r="F749" t="s">
        <v>786</v>
      </c>
    </row>
    <row r="750" spans="1:6">
      <c r="A750">
        <v>4306</v>
      </c>
      <c r="B750" t="s">
        <v>1687</v>
      </c>
      <c r="C750">
        <v>310021281</v>
      </c>
      <c r="D750">
        <v>152.72540799999999</v>
      </c>
      <c r="E750">
        <v>-27.480898</v>
      </c>
      <c r="F750" t="s">
        <v>786</v>
      </c>
    </row>
    <row r="751" spans="1:6">
      <c r="A751">
        <v>4306</v>
      </c>
      <c r="B751" t="s">
        <v>1688</v>
      </c>
      <c r="C751">
        <v>310021281</v>
      </c>
      <c r="D751">
        <v>152.72540799999999</v>
      </c>
      <c r="E751">
        <v>-27.480898</v>
      </c>
      <c r="F751" t="s">
        <v>786</v>
      </c>
    </row>
    <row r="752" spans="1:6">
      <c r="A752">
        <v>4306</v>
      </c>
      <c r="B752" t="s">
        <v>1689</v>
      </c>
      <c r="C752">
        <v>310021282</v>
      </c>
      <c r="D752">
        <v>152.72540799999999</v>
      </c>
      <c r="E752">
        <v>-27.480898</v>
      </c>
      <c r="F752" t="s">
        <v>787</v>
      </c>
    </row>
    <row r="753" spans="1:6">
      <c r="A753">
        <v>4306</v>
      </c>
      <c r="B753" t="s">
        <v>1690</v>
      </c>
      <c r="C753">
        <v>310021282</v>
      </c>
      <c r="D753">
        <v>152.72540799999999</v>
      </c>
      <c r="E753">
        <v>-27.480898</v>
      </c>
      <c r="F753" t="s">
        <v>787</v>
      </c>
    </row>
    <row r="754" spans="1:6">
      <c r="A754">
        <v>4306</v>
      </c>
      <c r="B754" t="s">
        <v>1691</v>
      </c>
      <c r="C754">
        <v>310021281</v>
      </c>
      <c r="D754">
        <v>152.72540799999999</v>
      </c>
      <c r="E754">
        <v>-27.480898</v>
      </c>
      <c r="F754" t="s">
        <v>786</v>
      </c>
    </row>
    <row r="755" spans="1:6">
      <c r="A755">
        <v>4306</v>
      </c>
      <c r="B755" t="s">
        <v>1692</v>
      </c>
      <c r="C755">
        <v>310031290</v>
      </c>
      <c r="D755">
        <v>152.72540799999999</v>
      </c>
      <c r="E755">
        <v>-27.480898</v>
      </c>
      <c r="F755" t="s">
        <v>590</v>
      </c>
    </row>
    <row r="756" spans="1:6">
      <c r="A756">
        <v>4306</v>
      </c>
      <c r="B756" t="s">
        <v>1693</v>
      </c>
      <c r="C756">
        <v>310021282</v>
      </c>
      <c r="D756">
        <v>152.72540799999999</v>
      </c>
      <c r="E756">
        <v>-27.480898</v>
      </c>
      <c r="F756" t="s">
        <v>787</v>
      </c>
    </row>
    <row r="757" spans="1:6">
      <c r="A757">
        <v>4306</v>
      </c>
      <c r="B757" t="s">
        <v>1694</v>
      </c>
      <c r="C757">
        <v>310031289</v>
      </c>
      <c r="D757">
        <v>152.72540799999999</v>
      </c>
      <c r="E757">
        <v>-27.480898</v>
      </c>
      <c r="F757" t="s">
        <v>808</v>
      </c>
    </row>
    <row r="758" spans="1:6">
      <c r="A758">
        <v>4306</v>
      </c>
      <c r="B758" t="s">
        <v>1695</v>
      </c>
      <c r="C758">
        <v>310031290</v>
      </c>
      <c r="D758">
        <v>152.72540799999999</v>
      </c>
      <c r="E758">
        <v>-27.480898</v>
      </c>
      <c r="F758" t="s">
        <v>590</v>
      </c>
    </row>
    <row r="759" spans="1:6">
      <c r="A759">
        <v>4306</v>
      </c>
      <c r="B759" t="s">
        <v>1696</v>
      </c>
      <c r="C759">
        <v>310031291</v>
      </c>
      <c r="D759">
        <v>152.72540799999999</v>
      </c>
      <c r="E759">
        <v>-27.480898</v>
      </c>
      <c r="F759" t="s">
        <v>791</v>
      </c>
    </row>
    <row r="760" spans="1:6">
      <c r="A760">
        <v>4306</v>
      </c>
      <c r="B760" t="s">
        <v>1697</v>
      </c>
      <c r="C760">
        <v>310031290</v>
      </c>
      <c r="D760">
        <v>152.72540799999999</v>
      </c>
      <c r="E760">
        <v>-27.480898</v>
      </c>
      <c r="F760" t="s">
        <v>590</v>
      </c>
    </row>
    <row r="761" spans="1:6">
      <c r="A761">
        <v>4306</v>
      </c>
      <c r="B761" t="s">
        <v>1698</v>
      </c>
      <c r="C761">
        <v>310021279</v>
      </c>
      <c r="D761">
        <v>152.72540799999999</v>
      </c>
      <c r="E761">
        <v>-27.480898</v>
      </c>
      <c r="F761" t="s">
        <v>802</v>
      </c>
    </row>
    <row r="762" spans="1:6">
      <c r="A762">
        <v>4306</v>
      </c>
      <c r="B762" t="s">
        <v>1699</v>
      </c>
      <c r="C762">
        <v>310021281</v>
      </c>
      <c r="D762">
        <v>152.72540799999999</v>
      </c>
      <c r="E762">
        <v>-27.480898</v>
      </c>
      <c r="F762" t="s">
        <v>786</v>
      </c>
    </row>
    <row r="763" spans="1:6">
      <c r="A763">
        <v>4306</v>
      </c>
      <c r="B763" t="s">
        <v>1700</v>
      </c>
      <c r="C763">
        <v>310031294</v>
      </c>
      <c r="D763">
        <v>152.72540799999999</v>
      </c>
      <c r="E763">
        <v>-27.480898</v>
      </c>
      <c r="F763" t="s">
        <v>812</v>
      </c>
    </row>
    <row r="764" spans="1:6">
      <c r="A764">
        <v>4306</v>
      </c>
      <c r="B764" t="s">
        <v>1701</v>
      </c>
      <c r="C764">
        <v>313031370</v>
      </c>
      <c r="D764">
        <v>152.72540799999999</v>
      </c>
      <c r="E764">
        <v>-27.480898</v>
      </c>
      <c r="F764" t="s">
        <v>771</v>
      </c>
    </row>
    <row r="765" spans="1:6">
      <c r="A765">
        <v>4306</v>
      </c>
      <c r="B765" t="s">
        <v>1702</v>
      </c>
      <c r="C765">
        <v>313031370</v>
      </c>
      <c r="D765">
        <v>152.72540799999999</v>
      </c>
      <c r="E765">
        <v>-27.480898</v>
      </c>
      <c r="F765" t="s">
        <v>771</v>
      </c>
    </row>
    <row r="766" spans="1:6">
      <c r="A766">
        <v>4306</v>
      </c>
      <c r="B766" t="s">
        <v>1703</v>
      </c>
      <c r="C766">
        <v>307021179</v>
      </c>
      <c r="D766">
        <v>152.72540799999999</v>
      </c>
      <c r="E766">
        <v>-27.480898</v>
      </c>
      <c r="F766" t="s">
        <v>1659</v>
      </c>
    </row>
    <row r="767" spans="1:6">
      <c r="A767">
        <v>4306</v>
      </c>
      <c r="B767" t="s">
        <v>1704</v>
      </c>
      <c r="C767">
        <v>310031290</v>
      </c>
      <c r="D767">
        <v>152.72540799999999</v>
      </c>
      <c r="E767">
        <v>-27.480898</v>
      </c>
      <c r="F767" t="s">
        <v>590</v>
      </c>
    </row>
    <row r="768" spans="1:6">
      <c r="A768">
        <v>4306</v>
      </c>
      <c r="B768" t="s">
        <v>1705</v>
      </c>
      <c r="C768">
        <v>310021282</v>
      </c>
      <c r="D768">
        <v>152.72540799999999</v>
      </c>
      <c r="E768">
        <v>-27.480898</v>
      </c>
      <c r="F768" t="s">
        <v>787</v>
      </c>
    </row>
    <row r="769" spans="1:6">
      <c r="A769">
        <v>4306</v>
      </c>
      <c r="B769" t="s">
        <v>1706</v>
      </c>
      <c r="C769">
        <v>310031288</v>
      </c>
      <c r="D769">
        <v>152.72540799999999</v>
      </c>
      <c r="E769">
        <v>-27.480898</v>
      </c>
      <c r="F769" t="s">
        <v>788</v>
      </c>
    </row>
    <row r="770" spans="1:6">
      <c r="A770">
        <v>4306</v>
      </c>
      <c r="B770" t="s">
        <v>1707</v>
      </c>
      <c r="C770">
        <v>310021277</v>
      </c>
      <c r="D770">
        <v>152.72540799999999</v>
      </c>
      <c r="E770">
        <v>-27.480898</v>
      </c>
      <c r="F770" t="s">
        <v>800</v>
      </c>
    </row>
    <row r="771" spans="1:6">
      <c r="A771">
        <v>4306</v>
      </c>
      <c r="B771" t="s">
        <v>1708</v>
      </c>
      <c r="C771">
        <v>310031288</v>
      </c>
      <c r="D771">
        <v>152.72540799999999</v>
      </c>
      <c r="E771">
        <v>-27.480898</v>
      </c>
      <c r="F771" t="s">
        <v>788</v>
      </c>
    </row>
    <row r="772" spans="1:6">
      <c r="A772">
        <v>4306</v>
      </c>
      <c r="B772" t="s">
        <v>1709</v>
      </c>
      <c r="C772">
        <v>310021282</v>
      </c>
      <c r="D772">
        <v>152.72540799999999</v>
      </c>
      <c r="E772">
        <v>-27.480898</v>
      </c>
      <c r="F772" t="s">
        <v>787</v>
      </c>
    </row>
    <row r="773" spans="1:6">
      <c r="A773">
        <v>4306</v>
      </c>
      <c r="B773" t="s">
        <v>1710</v>
      </c>
      <c r="C773">
        <v>310031294</v>
      </c>
      <c r="D773">
        <v>152.72540799999999</v>
      </c>
      <c r="E773">
        <v>-27.480898</v>
      </c>
      <c r="F773" t="s">
        <v>812</v>
      </c>
    </row>
    <row r="774" spans="1:6">
      <c r="A774">
        <v>4306</v>
      </c>
      <c r="B774" t="s">
        <v>1711</v>
      </c>
      <c r="C774">
        <v>310031294</v>
      </c>
      <c r="D774">
        <v>152.72540799999999</v>
      </c>
      <c r="E774">
        <v>-27.480898</v>
      </c>
      <c r="F774" t="s">
        <v>812</v>
      </c>
    </row>
    <row r="775" spans="1:6">
      <c r="A775">
        <v>4306</v>
      </c>
      <c r="B775" t="s">
        <v>1712</v>
      </c>
      <c r="C775">
        <v>310021281</v>
      </c>
      <c r="D775">
        <v>152.72540799999999</v>
      </c>
      <c r="E775">
        <v>-27.480898</v>
      </c>
      <c r="F775" t="s">
        <v>786</v>
      </c>
    </row>
    <row r="776" spans="1:6">
      <c r="A776">
        <v>4306</v>
      </c>
      <c r="B776" t="s">
        <v>1713</v>
      </c>
      <c r="C776">
        <v>310031294</v>
      </c>
      <c r="D776">
        <v>152.72540799999999</v>
      </c>
      <c r="E776">
        <v>-27.480898</v>
      </c>
      <c r="F776" t="s">
        <v>812</v>
      </c>
    </row>
    <row r="777" spans="1:6">
      <c r="A777">
        <v>4306</v>
      </c>
      <c r="B777" t="s">
        <v>1714</v>
      </c>
      <c r="C777">
        <v>319021509</v>
      </c>
      <c r="D777">
        <v>152.72540799999999</v>
      </c>
      <c r="E777">
        <v>-27.480898</v>
      </c>
      <c r="F777" t="s">
        <v>1661</v>
      </c>
    </row>
    <row r="778" spans="1:6">
      <c r="A778">
        <v>4306</v>
      </c>
      <c r="B778" t="s">
        <v>1715</v>
      </c>
      <c r="C778">
        <v>310021282</v>
      </c>
      <c r="D778">
        <v>152.72540799999999</v>
      </c>
      <c r="E778">
        <v>-27.480898</v>
      </c>
      <c r="F778" t="s">
        <v>787</v>
      </c>
    </row>
    <row r="779" spans="1:6">
      <c r="A779">
        <v>4306</v>
      </c>
      <c r="B779" t="s">
        <v>1716</v>
      </c>
      <c r="C779">
        <v>310021281</v>
      </c>
      <c r="D779">
        <v>152.72540799999999</v>
      </c>
      <c r="E779">
        <v>-27.480898</v>
      </c>
      <c r="F779" t="s">
        <v>786</v>
      </c>
    </row>
    <row r="780" spans="1:6">
      <c r="A780">
        <v>4306</v>
      </c>
      <c r="B780" t="s">
        <v>1717</v>
      </c>
      <c r="C780">
        <v>310021282</v>
      </c>
      <c r="D780">
        <v>152.72540799999999</v>
      </c>
      <c r="E780">
        <v>-27.480898</v>
      </c>
      <c r="F780" t="s">
        <v>787</v>
      </c>
    </row>
    <row r="781" spans="1:6">
      <c r="A781">
        <v>4306</v>
      </c>
      <c r="B781" t="s">
        <v>1718</v>
      </c>
      <c r="C781">
        <v>310021281</v>
      </c>
      <c r="D781">
        <v>152.72540799999999</v>
      </c>
      <c r="E781">
        <v>-27.480898</v>
      </c>
      <c r="F781" t="s">
        <v>786</v>
      </c>
    </row>
    <row r="782" spans="1:6">
      <c r="A782">
        <v>4306</v>
      </c>
      <c r="B782" t="s">
        <v>1719</v>
      </c>
      <c r="C782">
        <v>310021282</v>
      </c>
      <c r="D782">
        <v>152.72540799999999</v>
      </c>
      <c r="E782">
        <v>-27.480898</v>
      </c>
      <c r="F782" t="s">
        <v>787</v>
      </c>
    </row>
    <row r="783" spans="1:6">
      <c r="A783">
        <v>4306</v>
      </c>
      <c r="B783" t="s">
        <v>1720</v>
      </c>
      <c r="C783">
        <v>310021282</v>
      </c>
      <c r="D783">
        <v>152.72540799999999</v>
      </c>
      <c r="E783">
        <v>-27.480898</v>
      </c>
      <c r="F783" t="s">
        <v>787</v>
      </c>
    </row>
    <row r="784" spans="1:6">
      <c r="A784">
        <v>4306</v>
      </c>
      <c r="B784" t="s">
        <v>1721</v>
      </c>
      <c r="C784">
        <v>310021281</v>
      </c>
      <c r="D784">
        <v>152.72540799999999</v>
      </c>
      <c r="E784">
        <v>-27.480898</v>
      </c>
      <c r="F784" t="s">
        <v>786</v>
      </c>
    </row>
    <row r="785" spans="1:6">
      <c r="A785">
        <v>4306</v>
      </c>
      <c r="B785" t="s">
        <v>1722</v>
      </c>
      <c r="C785">
        <v>310021281</v>
      </c>
      <c r="D785">
        <v>152.72540799999999</v>
      </c>
      <c r="E785">
        <v>-27.480898</v>
      </c>
      <c r="F785" t="s">
        <v>786</v>
      </c>
    </row>
    <row r="786" spans="1:6">
      <c r="A786">
        <v>4306</v>
      </c>
      <c r="B786" t="s">
        <v>1723</v>
      </c>
      <c r="C786">
        <v>310031294</v>
      </c>
      <c r="D786">
        <v>152.8491674</v>
      </c>
      <c r="E786">
        <v>-27.69435236</v>
      </c>
      <c r="F786" t="s">
        <v>812</v>
      </c>
    </row>
    <row r="787" spans="1:6">
      <c r="A787">
        <v>4307</v>
      </c>
      <c r="B787" t="s">
        <v>1724</v>
      </c>
      <c r="C787">
        <v>310021277</v>
      </c>
      <c r="D787">
        <v>152.592399</v>
      </c>
      <c r="E787">
        <v>-27.851804000000001</v>
      </c>
      <c r="F787" t="s">
        <v>800</v>
      </c>
    </row>
    <row r="788" spans="1:6">
      <c r="A788">
        <v>4307</v>
      </c>
      <c r="B788" t="s">
        <v>1725</v>
      </c>
      <c r="C788">
        <v>310021277</v>
      </c>
      <c r="D788">
        <v>152.592399</v>
      </c>
      <c r="E788">
        <v>-27.851804000000001</v>
      </c>
      <c r="F788" t="s">
        <v>800</v>
      </c>
    </row>
    <row r="789" spans="1:6">
      <c r="A789">
        <v>4307</v>
      </c>
      <c r="B789" t="s">
        <v>1726</v>
      </c>
      <c r="C789">
        <v>310021282</v>
      </c>
      <c r="D789">
        <v>152.592399</v>
      </c>
      <c r="E789">
        <v>-27.851804000000001</v>
      </c>
      <c r="F789" t="s">
        <v>787</v>
      </c>
    </row>
    <row r="790" spans="1:6">
      <c r="A790">
        <v>4307</v>
      </c>
      <c r="B790" t="s">
        <v>1727</v>
      </c>
      <c r="C790">
        <v>310021277</v>
      </c>
      <c r="D790">
        <v>152.592399</v>
      </c>
      <c r="E790">
        <v>-27.851804000000001</v>
      </c>
      <c r="F790" t="s">
        <v>800</v>
      </c>
    </row>
    <row r="791" spans="1:6">
      <c r="A791">
        <v>4307</v>
      </c>
      <c r="B791" t="s">
        <v>1728</v>
      </c>
      <c r="C791">
        <v>310021277</v>
      </c>
      <c r="D791">
        <v>152.592399</v>
      </c>
      <c r="E791">
        <v>-27.851804000000001</v>
      </c>
      <c r="F791" t="s">
        <v>800</v>
      </c>
    </row>
    <row r="792" spans="1:6">
      <c r="A792">
        <v>4307</v>
      </c>
      <c r="B792" t="s">
        <v>1729</v>
      </c>
      <c r="C792">
        <v>310021277</v>
      </c>
      <c r="D792">
        <v>152.592399</v>
      </c>
      <c r="E792">
        <v>-27.851804000000001</v>
      </c>
      <c r="F792" t="s">
        <v>800</v>
      </c>
    </row>
    <row r="793" spans="1:6">
      <c r="A793">
        <v>4307</v>
      </c>
      <c r="B793" t="s">
        <v>1730</v>
      </c>
      <c r="C793">
        <v>310021277</v>
      </c>
      <c r="D793">
        <v>152.592399</v>
      </c>
      <c r="E793">
        <v>-27.851804000000001</v>
      </c>
      <c r="F793" t="s">
        <v>800</v>
      </c>
    </row>
    <row r="794" spans="1:6">
      <c r="A794">
        <v>4309</v>
      </c>
      <c r="B794" t="s">
        <v>1731</v>
      </c>
      <c r="C794">
        <v>310021277</v>
      </c>
      <c r="D794">
        <v>152.52336600000001</v>
      </c>
      <c r="E794">
        <v>-27.987279999999998</v>
      </c>
      <c r="F794" t="s">
        <v>800</v>
      </c>
    </row>
    <row r="795" spans="1:6">
      <c r="A795">
        <v>4309</v>
      </c>
      <c r="B795" t="s">
        <v>1732</v>
      </c>
      <c r="C795">
        <v>310021277</v>
      </c>
      <c r="D795">
        <v>152.52336600000001</v>
      </c>
      <c r="E795">
        <v>-27.987279999999998</v>
      </c>
      <c r="F795" t="s">
        <v>800</v>
      </c>
    </row>
    <row r="796" spans="1:6">
      <c r="A796">
        <v>4309</v>
      </c>
      <c r="B796" t="s">
        <v>1733</v>
      </c>
      <c r="C796">
        <v>310021277</v>
      </c>
      <c r="D796">
        <v>152.52336600000001</v>
      </c>
      <c r="E796">
        <v>-27.987279999999998</v>
      </c>
      <c r="F796" t="s">
        <v>800</v>
      </c>
    </row>
    <row r="797" spans="1:6">
      <c r="A797">
        <v>4309</v>
      </c>
      <c r="B797" t="s">
        <v>1734</v>
      </c>
      <c r="C797">
        <v>310021277</v>
      </c>
      <c r="D797">
        <v>152.52336600000001</v>
      </c>
      <c r="E797">
        <v>-27.987279999999998</v>
      </c>
      <c r="F797" t="s">
        <v>800</v>
      </c>
    </row>
    <row r="798" spans="1:6">
      <c r="A798">
        <v>4309</v>
      </c>
      <c r="B798" t="s">
        <v>1735</v>
      </c>
      <c r="C798">
        <v>310021277</v>
      </c>
      <c r="D798">
        <v>152.52336600000001</v>
      </c>
      <c r="E798">
        <v>-27.987279999999998</v>
      </c>
      <c r="F798" t="s">
        <v>800</v>
      </c>
    </row>
    <row r="799" spans="1:6">
      <c r="A799">
        <v>4309</v>
      </c>
      <c r="B799" t="s">
        <v>1736</v>
      </c>
      <c r="C799">
        <v>310021277</v>
      </c>
      <c r="D799">
        <v>152.52336600000001</v>
      </c>
      <c r="E799">
        <v>-27.987279999999998</v>
      </c>
      <c r="F799" t="s">
        <v>800</v>
      </c>
    </row>
    <row r="800" spans="1:6">
      <c r="A800">
        <v>4309</v>
      </c>
      <c r="B800" t="s">
        <v>1737</v>
      </c>
      <c r="C800">
        <v>310021277</v>
      </c>
      <c r="D800">
        <v>152.52336600000001</v>
      </c>
      <c r="E800">
        <v>-27.987279999999998</v>
      </c>
      <c r="F800" t="s">
        <v>800</v>
      </c>
    </row>
    <row r="801" spans="1:6">
      <c r="A801">
        <v>4309</v>
      </c>
      <c r="B801" t="s">
        <v>1738</v>
      </c>
      <c r="C801">
        <v>310021277</v>
      </c>
      <c r="D801">
        <v>152.52336600000001</v>
      </c>
      <c r="E801">
        <v>-27.987279999999998</v>
      </c>
      <c r="F801" t="s">
        <v>800</v>
      </c>
    </row>
    <row r="802" spans="1:6">
      <c r="A802">
        <v>4309</v>
      </c>
      <c r="B802" t="s">
        <v>1739</v>
      </c>
      <c r="C802">
        <v>310021277</v>
      </c>
      <c r="D802">
        <v>152.52336600000001</v>
      </c>
      <c r="E802">
        <v>-27.987279999999998</v>
      </c>
      <c r="F802" t="s">
        <v>800</v>
      </c>
    </row>
    <row r="803" spans="1:6">
      <c r="A803">
        <v>4309</v>
      </c>
      <c r="B803" t="s">
        <v>1740</v>
      </c>
      <c r="C803">
        <v>310021277</v>
      </c>
      <c r="D803">
        <v>152.52336600000001</v>
      </c>
      <c r="E803">
        <v>-27.987279999999998</v>
      </c>
      <c r="F803" t="s">
        <v>800</v>
      </c>
    </row>
    <row r="804" spans="1:6">
      <c r="A804">
        <v>4309</v>
      </c>
      <c r="B804" t="s">
        <v>1741</v>
      </c>
      <c r="C804">
        <v>310021277</v>
      </c>
      <c r="D804">
        <v>152.52336600000001</v>
      </c>
      <c r="E804">
        <v>-27.987279999999998</v>
      </c>
      <c r="F804" t="s">
        <v>800</v>
      </c>
    </row>
    <row r="805" spans="1:6">
      <c r="A805">
        <v>4309</v>
      </c>
      <c r="B805" t="s">
        <v>1742</v>
      </c>
      <c r="C805">
        <v>310021277</v>
      </c>
      <c r="D805">
        <v>152.52336600000001</v>
      </c>
      <c r="E805">
        <v>-27.987279999999998</v>
      </c>
      <c r="F805" t="s">
        <v>800</v>
      </c>
    </row>
    <row r="806" spans="1:6">
      <c r="A806">
        <v>4309</v>
      </c>
      <c r="B806" t="s">
        <v>1743</v>
      </c>
      <c r="C806">
        <v>310021277</v>
      </c>
      <c r="D806">
        <v>152.52336600000001</v>
      </c>
      <c r="E806">
        <v>-27.987279999999998</v>
      </c>
      <c r="F806" t="s">
        <v>800</v>
      </c>
    </row>
    <row r="807" spans="1:6">
      <c r="A807">
        <v>4309</v>
      </c>
      <c r="B807" t="s">
        <v>1744</v>
      </c>
      <c r="C807">
        <v>310021277</v>
      </c>
      <c r="D807">
        <v>152.52336600000001</v>
      </c>
      <c r="E807">
        <v>-27.987279999999998</v>
      </c>
      <c r="F807" t="s">
        <v>800</v>
      </c>
    </row>
    <row r="808" spans="1:6">
      <c r="A808">
        <v>4309</v>
      </c>
      <c r="B808" t="s">
        <v>1745</v>
      </c>
      <c r="C808">
        <v>310021277</v>
      </c>
      <c r="D808">
        <v>152.52336600000001</v>
      </c>
      <c r="E808">
        <v>-27.987279999999998</v>
      </c>
      <c r="F808" t="s">
        <v>800</v>
      </c>
    </row>
    <row r="809" spans="1:6">
      <c r="A809">
        <v>4309</v>
      </c>
      <c r="B809" t="s">
        <v>1746</v>
      </c>
      <c r="C809">
        <v>310021277</v>
      </c>
      <c r="D809">
        <v>152.52336600000001</v>
      </c>
      <c r="E809">
        <v>-27.987279999999998</v>
      </c>
      <c r="F809" t="s">
        <v>800</v>
      </c>
    </row>
    <row r="810" spans="1:6">
      <c r="A810">
        <v>4309</v>
      </c>
      <c r="B810" t="s">
        <v>1747</v>
      </c>
      <c r="C810">
        <v>310021277</v>
      </c>
      <c r="D810">
        <v>152.52336600000001</v>
      </c>
      <c r="E810">
        <v>-27.987279999999998</v>
      </c>
      <c r="F810" t="s">
        <v>800</v>
      </c>
    </row>
    <row r="811" spans="1:6">
      <c r="A811">
        <v>4309</v>
      </c>
      <c r="B811" t="s">
        <v>1669</v>
      </c>
      <c r="C811">
        <v>310021277</v>
      </c>
      <c r="D811">
        <v>152.76542839999999</v>
      </c>
      <c r="E811">
        <v>-27.838796930000001</v>
      </c>
      <c r="F811" t="s">
        <v>800</v>
      </c>
    </row>
    <row r="812" spans="1:6">
      <c r="A812">
        <v>4310</v>
      </c>
      <c r="B812" t="s">
        <v>1748</v>
      </c>
      <c r="C812">
        <v>310021277</v>
      </c>
      <c r="D812">
        <v>152.60059799999999</v>
      </c>
      <c r="E812">
        <v>-28.121399</v>
      </c>
      <c r="F812" t="s">
        <v>800</v>
      </c>
    </row>
    <row r="813" spans="1:6">
      <c r="A813">
        <v>4310</v>
      </c>
      <c r="B813" t="s">
        <v>1749</v>
      </c>
      <c r="C813">
        <v>310021277</v>
      </c>
      <c r="D813">
        <v>152.60059799999999</v>
      </c>
      <c r="E813">
        <v>-28.121399</v>
      </c>
      <c r="F813" t="s">
        <v>800</v>
      </c>
    </row>
    <row r="814" spans="1:6">
      <c r="A814">
        <v>4310</v>
      </c>
      <c r="B814" t="s">
        <v>1750</v>
      </c>
      <c r="C814">
        <v>310021277</v>
      </c>
      <c r="D814">
        <v>152.60059799999999</v>
      </c>
      <c r="E814">
        <v>-28.121399</v>
      </c>
      <c r="F814" t="s">
        <v>800</v>
      </c>
    </row>
    <row r="815" spans="1:6">
      <c r="A815">
        <v>4310</v>
      </c>
      <c r="B815" t="s">
        <v>1751</v>
      </c>
      <c r="C815">
        <v>310021277</v>
      </c>
      <c r="D815">
        <v>152.60059799999999</v>
      </c>
      <c r="E815">
        <v>-28.121399</v>
      </c>
      <c r="F815" t="s">
        <v>800</v>
      </c>
    </row>
    <row r="816" spans="1:6">
      <c r="A816">
        <v>4310</v>
      </c>
      <c r="B816" t="s">
        <v>1752</v>
      </c>
      <c r="C816">
        <v>310021277</v>
      </c>
      <c r="D816">
        <v>152.60059799999999</v>
      </c>
      <c r="E816">
        <v>-28.121399</v>
      </c>
      <c r="F816" t="s">
        <v>800</v>
      </c>
    </row>
    <row r="817" spans="1:6">
      <c r="A817">
        <v>4310</v>
      </c>
      <c r="B817" t="s">
        <v>1753</v>
      </c>
      <c r="C817">
        <v>310021277</v>
      </c>
      <c r="D817">
        <v>152.60059799999999</v>
      </c>
      <c r="E817">
        <v>-28.121399</v>
      </c>
      <c r="F817" t="s">
        <v>800</v>
      </c>
    </row>
    <row r="818" spans="1:6">
      <c r="A818">
        <v>4310</v>
      </c>
      <c r="B818" t="s">
        <v>1754</v>
      </c>
      <c r="C818">
        <v>310021277</v>
      </c>
      <c r="D818">
        <v>152.60059799999999</v>
      </c>
      <c r="E818">
        <v>-28.121399</v>
      </c>
      <c r="F818" t="s">
        <v>800</v>
      </c>
    </row>
    <row r="819" spans="1:6">
      <c r="A819">
        <v>4310</v>
      </c>
      <c r="B819" t="s">
        <v>1755</v>
      </c>
      <c r="C819">
        <v>310021277</v>
      </c>
      <c r="D819">
        <v>152.60059799999999</v>
      </c>
      <c r="E819">
        <v>-28.121399</v>
      </c>
      <c r="F819" t="s">
        <v>800</v>
      </c>
    </row>
    <row r="820" spans="1:6">
      <c r="A820">
        <v>4310</v>
      </c>
      <c r="B820" t="s">
        <v>1756</v>
      </c>
      <c r="C820">
        <v>310021277</v>
      </c>
      <c r="D820">
        <v>152.60059799999999</v>
      </c>
      <c r="E820">
        <v>-28.121399</v>
      </c>
      <c r="F820" t="s">
        <v>800</v>
      </c>
    </row>
    <row r="821" spans="1:6">
      <c r="A821">
        <v>4310</v>
      </c>
      <c r="B821" t="s">
        <v>1757</v>
      </c>
      <c r="C821">
        <v>310021277</v>
      </c>
      <c r="D821">
        <v>152.60059799999999</v>
      </c>
      <c r="E821">
        <v>-28.121399</v>
      </c>
      <c r="F821" t="s">
        <v>800</v>
      </c>
    </row>
    <row r="822" spans="1:6">
      <c r="A822">
        <v>4310</v>
      </c>
      <c r="B822" t="s">
        <v>1758</v>
      </c>
      <c r="C822">
        <v>310021277</v>
      </c>
      <c r="D822">
        <v>152.60059799999999</v>
      </c>
      <c r="E822">
        <v>-28.121399</v>
      </c>
      <c r="F822" t="s">
        <v>800</v>
      </c>
    </row>
    <row r="823" spans="1:6">
      <c r="A823">
        <v>4310</v>
      </c>
      <c r="B823" t="s">
        <v>1759</v>
      </c>
      <c r="C823">
        <v>310021277</v>
      </c>
      <c r="D823">
        <v>152.60059799999999</v>
      </c>
      <c r="E823">
        <v>-28.121399</v>
      </c>
      <c r="F823" t="s">
        <v>800</v>
      </c>
    </row>
    <row r="824" spans="1:6">
      <c r="A824">
        <v>4310</v>
      </c>
      <c r="B824" t="s">
        <v>1760</v>
      </c>
      <c r="C824">
        <v>310021277</v>
      </c>
      <c r="D824">
        <v>152.60059799999999</v>
      </c>
      <c r="E824">
        <v>-28.121399</v>
      </c>
      <c r="F824" t="s">
        <v>800</v>
      </c>
    </row>
    <row r="825" spans="1:6">
      <c r="A825">
        <v>4310</v>
      </c>
      <c r="B825" t="s">
        <v>1761</v>
      </c>
      <c r="C825">
        <v>310021277</v>
      </c>
      <c r="D825">
        <v>152.60059799999999</v>
      </c>
      <c r="E825">
        <v>-28.121399</v>
      </c>
      <c r="F825" t="s">
        <v>800</v>
      </c>
    </row>
    <row r="826" spans="1:6">
      <c r="A826">
        <v>4310</v>
      </c>
      <c r="B826" t="s">
        <v>1762</v>
      </c>
      <c r="C826">
        <v>310021277</v>
      </c>
      <c r="D826">
        <v>152.60059799999999</v>
      </c>
      <c r="E826">
        <v>-28.121399</v>
      </c>
      <c r="F826" t="s">
        <v>800</v>
      </c>
    </row>
    <row r="827" spans="1:6">
      <c r="A827">
        <v>4310</v>
      </c>
      <c r="B827" t="s">
        <v>1763</v>
      </c>
      <c r="C827">
        <v>310021277</v>
      </c>
      <c r="D827">
        <v>152.60059799999999</v>
      </c>
      <c r="E827">
        <v>-28.121399</v>
      </c>
      <c r="F827" t="s">
        <v>800</v>
      </c>
    </row>
    <row r="828" spans="1:6">
      <c r="A828">
        <v>4310</v>
      </c>
      <c r="B828" t="s">
        <v>1764</v>
      </c>
      <c r="C828">
        <v>310021277</v>
      </c>
      <c r="D828">
        <v>152.60059799999999</v>
      </c>
      <c r="E828">
        <v>-28.121399</v>
      </c>
      <c r="F828" t="s">
        <v>800</v>
      </c>
    </row>
    <row r="829" spans="1:6">
      <c r="A829">
        <v>4310</v>
      </c>
      <c r="B829" t="s">
        <v>1765</v>
      </c>
      <c r="C829">
        <v>310021277</v>
      </c>
      <c r="D829">
        <v>152.60059799999999</v>
      </c>
      <c r="E829">
        <v>-28.121399</v>
      </c>
      <c r="F829" t="s">
        <v>800</v>
      </c>
    </row>
    <row r="830" spans="1:6">
      <c r="A830">
        <v>4310</v>
      </c>
      <c r="B830" t="s">
        <v>1766</v>
      </c>
      <c r="C830">
        <v>310021277</v>
      </c>
      <c r="D830">
        <v>152.60059799999999</v>
      </c>
      <c r="E830">
        <v>-28.121399</v>
      </c>
      <c r="F830" t="s">
        <v>800</v>
      </c>
    </row>
    <row r="831" spans="1:6">
      <c r="A831">
        <v>4310</v>
      </c>
      <c r="B831" t="s">
        <v>1767</v>
      </c>
      <c r="C831">
        <v>310021277</v>
      </c>
      <c r="D831">
        <v>152.60059799999999</v>
      </c>
      <c r="E831">
        <v>-28.121399</v>
      </c>
      <c r="F831" t="s">
        <v>800</v>
      </c>
    </row>
    <row r="832" spans="1:6">
      <c r="A832">
        <v>4310</v>
      </c>
      <c r="B832" t="s">
        <v>1768</v>
      </c>
      <c r="C832">
        <v>310021277</v>
      </c>
      <c r="D832">
        <v>152.60059799999999</v>
      </c>
      <c r="E832">
        <v>-28.121399</v>
      </c>
      <c r="F832" t="s">
        <v>800</v>
      </c>
    </row>
    <row r="833" spans="1:6">
      <c r="A833">
        <v>4310</v>
      </c>
      <c r="B833" t="s">
        <v>1769</v>
      </c>
      <c r="C833">
        <v>310021277</v>
      </c>
      <c r="D833">
        <v>152.60059799999999</v>
      </c>
      <c r="E833">
        <v>-28.121399</v>
      </c>
      <c r="F833" t="s">
        <v>800</v>
      </c>
    </row>
    <row r="834" spans="1:6">
      <c r="A834">
        <v>4310</v>
      </c>
      <c r="B834" t="s">
        <v>1770</v>
      </c>
      <c r="C834">
        <v>310021277</v>
      </c>
      <c r="D834">
        <v>152.60059799999999</v>
      </c>
      <c r="E834">
        <v>-28.121399</v>
      </c>
      <c r="F834" t="s">
        <v>800</v>
      </c>
    </row>
    <row r="835" spans="1:6">
      <c r="A835">
        <v>4310</v>
      </c>
      <c r="B835" t="s">
        <v>1771</v>
      </c>
      <c r="C835">
        <v>310021277</v>
      </c>
      <c r="D835">
        <v>152.60059799999999</v>
      </c>
      <c r="E835">
        <v>-28.121399</v>
      </c>
      <c r="F835" t="s">
        <v>800</v>
      </c>
    </row>
    <row r="836" spans="1:6">
      <c r="A836">
        <v>4310</v>
      </c>
      <c r="B836" t="s">
        <v>1772</v>
      </c>
      <c r="C836">
        <v>310021277</v>
      </c>
      <c r="D836">
        <v>152.60059799999999</v>
      </c>
      <c r="E836">
        <v>-28.121399</v>
      </c>
      <c r="F836" t="s">
        <v>800</v>
      </c>
    </row>
    <row r="837" spans="1:6">
      <c r="A837">
        <v>4310</v>
      </c>
      <c r="B837" t="s">
        <v>1773</v>
      </c>
      <c r="C837">
        <v>310021277</v>
      </c>
      <c r="D837">
        <v>152.60059799999999</v>
      </c>
      <c r="E837">
        <v>-28.121399</v>
      </c>
      <c r="F837" t="s">
        <v>800</v>
      </c>
    </row>
    <row r="838" spans="1:6">
      <c r="A838">
        <v>4310</v>
      </c>
      <c r="B838" t="s">
        <v>1774</v>
      </c>
      <c r="C838">
        <v>310021277</v>
      </c>
      <c r="D838">
        <v>152.60059799999999</v>
      </c>
      <c r="E838">
        <v>-28.121399</v>
      </c>
      <c r="F838" t="s">
        <v>800</v>
      </c>
    </row>
    <row r="839" spans="1:6">
      <c r="A839">
        <v>4310</v>
      </c>
      <c r="B839" t="s">
        <v>1775</v>
      </c>
      <c r="C839">
        <v>310021277</v>
      </c>
      <c r="D839">
        <v>152.60059799999999</v>
      </c>
      <c r="E839">
        <v>-28.121399</v>
      </c>
      <c r="F839" t="s">
        <v>800</v>
      </c>
    </row>
    <row r="840" spans="1:6">
      <c r="A840">
        <v>4311</v>
      </c>
      <c r="B840" t="s">
        <v>1776</v>
      </c>
      <c r="C840">
        <v>310021281</v>
      </c>
      <c r="D840">
        <v>152.438771</v>
      </c>
      <c r="E840">
        <v>-27.418572000000001</v>
      </c>
      <c r="F840" t="s">
        <v>786</v>
      </c>
    </row>
    <row r="841" spans="1:6">
      <c r="A841">
        <v>4311</v>
      </c>
      <c r="B841" t="s">
        <v>1777</v>
      </c>
      <c r="C841">
        <v>310021281</v>
      </c>
      <c r="D841">
        <v>152.438771</v>
      </c>
      <c r="E841">
        <v>-27.418572000000001</v>
      </c>
      <c r="F841" t="s">
        <v>786</v>
      </c>
    </row>
    <row r="842" spans="1:6">
      <c r="A842">
        <v>4311</v>
      </c>
      <c r="B842" t="s">
        <v>1778</v>
      </c>
      <c r="C842">
        <v>310021281</v>
      </c>
      <c r="D842">
        <v>152.438771</v>
      </c>
      <c r="E842">
        <v>-27.418572000000001</v>
      </c>
      <c r="F842" t="s">
        <v>786</v>
      </c>
    </row>
    <row r="843" spans="1:6">
      <c r="A843">
        <v>4311</v>
      </c>
      <c r="B843" t="s">
        <v>1779</v>
      </c>
      <c r="C843">
        <v>310021278</v>
      </c>
      <c r="D843">
        <v>152.438771</v>
      </c>
      <c r="E843">
        <v>-27.418572000000001</v>
      </c>
      <c r="F843" t="s">
        <v>801</v>
      </c>
    </row>
    <row r="844" spans="1:6">
      <c r="A844">
        <v>4311</v>
      </c>
      <c r="B844" t="s">
        <v>1780</v>
      </c>
      <c r="C844">
        <v>317011451</v>
      </c>
      <c r="D844">
        <v>152.438771</v>
      </c>
      <c r="E844">
        <v>-27.418572000000001</v>
      </c>
      <c r="F844" t="s">
        <v>1781</v>
      </c>
    </row>
    <row r="845" spans="1:6">
      <c r="A845">
        <v>4311</v>
      </c>
      <c r="B845" t="s">
        <v>1782</v>
      </c>
      <c r="C845">
        <v>310021280</v>
      </c>
      <c r="D845">
        <v>152.438771</v>
      </c>
      <c r="E845">
        <v>-27.418572000000001</v>
      </c>
      <c r="F845" t="s">
        <v>785</v>
      </c>
    </row>
    <row r="846" spans="1:6">
      <c r="A846">
        <v>4311</v>
      </c>
      <c r="B846" t="s">
        <v>1783</v>
      </c>
      <c r="C846">
        <v>310021281</v>
      </c>
      <c r="D846">
        <v>152.438771</v>
      </c>
      <c r="E846">
        <v>-27.418572000000001</v>
      </c>
      <c r="F846" t="s">
        <v>786</v>
      </c>
    </row>
    <row r="847" spans="1:6">
      <c r="A847">
        <v>4311</v>
      </c>
      <c r="B847" t="s">
        <v>1784</v>
      </c>
      <c r="C847">
        <v>310021281</v>
      </c>
      <c r="D847">
        <v>152.438771</v>
      </c>
      <c r="E847">
        <v>-27.418572000000001</v>
      </c>
      <c r="F847" t="s">
        <v>786</v>
      </c>
    </row>
    <row r="848" spans="1:6">
      <c r="A848">
        <v>4311</v>
      </c>
      <c r="B848" t="s">
        <v>1785</v>
      </c>
      <c r="C848">
        <v>310021281</v>
      </c>
      <c r="D848">
        <v>152.438771</v>
      </c>
      <c r="E848">
        <v>-27.418572000000001</v>
      </c>
      <c r="F848" t="s">
        <v>786</v>
      </c>
    </row>
    <row r="849" spans="1:6">
      <c r="A849">
        <v>4311</v>
      </c>
      <c r="B849" t="s">
        <v>1786</v>
      </c>
      <c r="C849">
        <v>310021280</v>
      </c>
      <c r="D849">
        <v>152.438771</v>
      </c>
      <c r="E849">
        <v>-27.418572000000001</v>
      </c>
      <c r="F849" t="s">
        <v>785</v>
      </c>
    </row>
    <row r="850" spans="1:6">
      <c r="A850">
        <v>4311</v>
      </c>
      <c r="B850" t="s">
        <v>1787</v>
      </c>
      <c r="C850">
        <v>310021281</v>
      </c>
      <c r="D850">
        <v>152.438771</v>
      </c>
      <c r="E850">
        <v>-27.418572000000001</v>
      </c>
      <c r="F850" t="s">
        <v>786</v>
      </c>
    </row>
    <row r="851" spans="1:6">
      <c r="A851">
        <v>4311</v>
      </c>
      <c r="B851" t="s">
        <v>1788</v>
      </c>
      <c r="C851">
        <v>310021281</v>
      </c>
      <c r="D851">
        <v>152.438771</v>
      </c>
      <c r="E851">
        <v>-27.418572000000001</v>
      </c>
      <c r="F851" t="s">
        <v>786</v>
      </c>
    </row>
    <row r="852" spans="1:6">
      <c r="A852">
        <v>4311</v>
      </c>
      <c r="B852" t="s">
        <v>1789</v>
      </c>
      <c r="C852">
        <v>310021281</v>
      </c>
      <c r="D852">
        <v>152.438771</v>
      </c>
      <c r="E852">
        <v>-27.418572000000001</v>
      </c>
      <c r="F852" t="s">
        <v>786</v>
      </c>
    </row>
    <row r="853" spans="1:6">
      <c r="A853">
        <v>4311</v>
      </c>
      <c r="B853" t="s">
        <v>1790</v>
      </c>
      <c r="C853">
        <v>310021281</v>
      </c>
      <c r="D853">
        <v>152.438771</v>
      </c>
      <c r="E853">
        <v>-27.418572000000001</v>
      </c>
      <c r="F853" t="s">
        <v>786</v>
      </c>
    </row>
    <row r="854" spans="1:6">
      <c r="A854">
        <v>4311</v>
      </c>
      <c r="B854" t="s">
        <v>1791</v>
      </c>
      <c r="C854">
        <v>310021281</v>
      </c>
      <c r="D854">
        <v>152.438771</v>
      </c>
      <c r="E854">
        <v>-27.418572000000001</v>
      </c>
      <c r="F854" t="s">
        <v>786</v>
      </c>
    </row>
    <row r="855" spans="1:6">
      <c r="A855">
        <v>4311</v>
      </c>
      <c r="B855" t="s">
        <v>1792</v>
      </c>
      <c r="C855">
        <v>310021281</v>
      </c>
      <c r="D855">
        <v>152.438771</v>
      </c>
      <c r="E855">
        <v>-27.418572000000001</v>
      </c>
      <c r="F855" t="s">
        <v>786</v>
      </c>
    </row>
    <row r="856" spans="1:6">
      <c r="A856">
        <v>4311</v>
      </c>
      <c r="B856" t="s">
        <v>1793</v>
      </c>
      <c r="C856">
        <v>310021281</v>
      </c>
      <c r="D856">
        <v>152.438771</v>
      </c>
      <c r="E856">
        <v>-27.418572000000001</v>
      </c>
      <c r="F856" t="s">
        <v>786</v>
      </c>
    </row>
    <row r="857" spans="1:6">
      <c r="A857">
        <v>4311</v>
      </c>
      <c r="B857" t="s">
        <v>1794</v>
      </c>
      <c r="C857">
        <v>310021281</v>
      </c>
      <c r="D857">
        <v>152.438771</v>
      </c>
      <c r="E857">
        <v>-27.418572000000001</v>
      </c>
      <c r="F857" t="s">
        <v>786</v>
      </c>
    </row>
    <row r="858" spans="1:6">
      <c r="A858">
        <v>4312</v>
      </c>
      <c r="B858" t="s">
        <v>1795</v>
      </c>
      <c r="C858">
        <v>310021278</v>
      </c>
      <c r="D858">
        <v>152.48263600000001</v>
      </c>
      <c r="E858">
        <v>-27.256065</v>
      </c>
      <c r="F858" t="s">
        <v>801</v>
      </c>
    </row>
    <row r="859" spans="1:6">
      <c r="A859">
        <v>4312</v>
      </c>
      <c r="B859" t="s">
        <v>1796</v>
      </c>
      <c r="C859">
        <v>310021278</v>
      </c>
      <c r="D859">
        <v>152.48263600000001</v>
      </c>
      <c r="E859">
        <v>-27.256065</v>
      </c>
      <c r="F859" t="s">
        <v>801</v>
      </c>
    </row>
    <row r="860" spans="1:6">
      <c r="A860">
        <v>4312</v>
      </c>
      <c r="B860" t="s">
        <v>1797</v>
      </c>
      <c r="C860">
        <v>310021278</v>
      </c>
      <c r="D860">
        <v>152.48263600000001</v>
      </c>
      <c r="E860">
        <v>-27.256065</v>
      </c>
      <c r="F860" t="s">
        <v>801</v>
      </c>
    </row>
    <row r="861" spans="1:6">
      <c r="A861">
        <v>4312</v>
      </c>
      <c r="B861" t="s">
        <v>1798</v>
      </c>
      <c r="C861">
        <v>310021278</v>
      </c>
      <c r="D861">
        <v>152.48263600000001</v>
      </c>
      <c r="E861">
        <v>-27.256065</v>
      </c>
      <c r="F861" t="s">
        <v>801</v>
      </c>
    </row>
    <row r="862" spans="1:6">
      <c r="A862">
        <v>4312</v>
      </c>
      <c r="B862" t="s">
        <v>1799</v>
      </c>
      <c r="C862">
        <v>310021278</v>
      </c>
      <c r="D862">
        <v>152.48263600000001</v>
      </c>
      <c r="E862">
        <v>-27.256065</v>
      </c>
      <c r="F862" t="s">
        <v>801</v>
      </c>
    </row>
    <row r="863" spans="1:6">
      <c r="A863">
        <v>4312</v>
      </c>
      <c r="B863" t="s">
        <v>1800</v>
      </c>
      <c r="C863">
        <v>310021278</v>
      </c>
      <c r="D863">
        <v>152.48263600000001</v>
      </c>
      <c r="E863">
        <v>-27.256065</v>
      </c>
      <c r="F863" t="s">
        <v>801</v>
      </c>
    </row>
    <row r="864" spans="1:6">
      <c r="A864">
        <v>4312</v>
      </c>
      <c r="B864" t="s">
        <v>1801</v>
      </c>
      <c r="C864">
        <v>310021278</v>
      </c>
      <c r="D864">
        <v>152.48263600000001</v>
      </c>
      <c r="E864">
        <v>-27.256065</v>
      </c>
      <c r="F864" t="s">
        <v>801</v>
      </c>
    </row>
    <row r="865" spans="1:6">
      <c r="A865">
        <v>4312</v>
      </c>
      <c r="B865" t="s">
        <v>1802</v>
      </c>
      <c r="C865">
        <v>310021278</v>
      </c>
      <c r="D865">
        <v>152.48263600000001</v>
      </c>
      <c r="E865">
        <v>-27.256065</v>
      </c>
      <c r="F865" t="s">
        <v>801</v>
      </c>
    </row>
    <row r="866" spans="1:6">
      <c r="A866">
        <v>4312</v>
      </c>
      <c r="B866" t="s">
        <v>1803</v>
      </c>
      <c r="C866">
        <v>310021278</v>
      </c>
      <c r="D866">
        <v>152.48263600000001</v>
      </c>
      <c r="E866">
        <v>-27.256065</v>
      </c>
      <c r="F866" t="s">
        <v>801</v>
      </c>
    </row>
    <row r="867" spans="1:6">
      <c r="A867">
        <v>4312</v>
      </c>
      <c r="B867" t="s">
        <v>1804</v>
      </c>
      <c r="C867">
        <v>310021278</v>
      </c>
      <c r="D867">
        <v>152.48263600000001</v>
      </c>
      <c r="E867">
        <v>-27.256065</v>
      </c>
      <c r="F867" t="s">
        <v>801</v>
      </c>
    </row>
    <row r="868" spans="1:6">
      <c r="A868">
        <v>4312</v>
      </c>
      <c r="B868" t="s">
        <v>1805</v>
      </c>
      <c r="C868">
        <v>310021278</v>
      </c>
      <c r="D868">
        <v>152.48263600000001</v>
      </c>
      <c r="E868">
        <v>-27.256065</v>
      </c>
      <c r="F868" t="s">
        <v>801</v>
      </c>
    </row>
    <row r="869" spans="1:6">
      <c r="A869">
        <v>4312</v>
      </c>
      <c r="B869" t="s">
        <v>1806</v>
      </c>
      <c r="C869">
        <v>310021278</v>
      </c>
      <c r="D869">
        <v>152.48263600000001</v>
      </c>
      <c r="E869">
        <v>-27.256065</v>
      </c>
      <c r="F869" t="s">
        <v>801</v>
      </c>
    </row>
    <row r="870" spans="1:6">
      <c r="A870">
        <v>4312</v>
      </c>
      <c r="B870" t="s">
        <v>1807</v>
      </c>
      <c r="C870">
        <v>310021278</v>
      </c>
      <c r="D870">
        <v>152.48263600000001</v>
      </c>
      <c r="E870">
        <v>-27.256065</v>
      </c>
      <c r="F870" t="s">
        <v>801</v>
      </c>
    </row>
    <row r="871" spans="1:6">
      <c r="A871">
        <v>4313</v>
      </c>
      <c r="B871" t="s">
        <v>1808</v>
      </c>
      <c r="C871">
        <v>310021278</v>
      </c>
      <c r="D871">
        <v>152.32153600000001</v>
      </c>
      <c r="E871">
        <v>-27.089517000000001</v>
      </c>
      <c r="F871" t="s">
        <v>801</v>
      </c>
    </row>
    <row r="872" spans="1:6">
      <c r="A872">
        <v>4313</v>
      </c>
      <c r="B872" t="s">
        <v>1809</v>
      </c>
      <c r="C872">
        <v>310021278</v>
      </c>
      <c r="D872">
        <v>152.32153600000001</v>
      </c>
      <c r="E872">
        <v>-27.089517000000001</v>
      </c>
      <c r="F872" t="s">
        <v>801</v>
      </c>
    </row>
    <row r="873" spans="1:6">
      <c r="A873">
        <v>4313</v>
      </c>
      <c r="B873" t="s">
        <v>1810</v>
      </c>
      <c r="C873">
        <v>310021278</v>
      </c>
      <c r="D873">
        <v>152.32153600000001</v>
      </c>
      <c r="E873">
        <v>-27.089517000000001</v>
      </c>
      <c r="F873" t="s">
        <v>801</v>
      </c>
    </row>
    <row r="874" spans="1:6">
      <c r="A874">
        <v>4313</v>
      </c>
      <c r="B874" t="s">
        <v>1811</v>
      </c>
      <c r="C874">
        <v>310021278</v>
      </c>
      <c r="D874">
        <v>152.32153600000001</v>
      </c>
      <c r="E874">
        <v>-27.089517000000001</v>
      </c>
      <c r="F874" t="s">
        <v>801</v>
      </c>
    </row>
    <row r="875" spans="1:6">
      <c r="A875">
        <v>4313</v>
      </c>
      <c r="B875" t="s">
        <v>1812</v>
      </c>
      <c r="C875">
        <v>310021278</v>
      </c>
      <c r="D875">
        <v>152.32153600000001</v>
      </c>
      <c r="E875">
        <v>-27.089517000000001</v>
      </c>
      <c r="F875" t="s">
        <v>801</v>
      </c>
    </row>
    <row r="876" spans="1:6">
      <c r="A876">
        <v>4313</v>
      </c>
      <c r="B876" t="s">
        <v>1813</v>
      </c>
      <c r="C876">
        <v>313031370</v>
      </c>
      <c r="D876">
        <v>152.32153600000001</v>
      </c>
      <c r="E876">
        <v>-27.089517000000001</v>
      </c>
      <c r="F876" t="s">
        <v>771</v>
      </c>
    </row>
    <row r="877" spans="1:6">
      <c r="A877">
        <v>4313</v>
      </c>
      <c r="B877" t="s">
        <v>1814</v>
      </c>
      <c r="C877">
        <v>310021278</v>
      </c>
      <c r="D877">
        <v>152.32153600000001</v>
      </c>
      <c r="E877">
        <v>-27.089517000000001</v>
      </c>
      <c r="F877" t="s">
        <v>801</v>
      </c>
    </row>
    <row r="878" spans="1:6">
      <c r="A878">
        <v>4313</v>
      </c>
      <c r="B878" t="s">
        <v>1815</v>
      </c>
      <c r="C878">
        <v>310021278</v>
      </c>
      <c r="D878">
        <v>152.32153600000001</v>
      </c>
      <c r="E878">
        <v>-27.089517000000001</v>
      </c>
      <c r="F878" t="s">
        <v>801</v>
      </c>
    </row>
    <row r="879" spans="1:6">
      <c r="A879">
        <v>4313</v>
      </c>
      <c r="B879" t="s">
        <v>1816</v>
      </c>
      <c r="C879">
        <v>310021278</v>
      </c>
      <c r="D879">
        <v>152.32153600000001</v>
      </c>
      <c r="E879">
        <v>-27.089517000000001</v>
      </c>
      <c r="F879" t="s">
        <v>801</v>
      </c>
    </row>
    <row r="880" spans="1:6">
      <c r="A880">
        <v>4313</v>
      </c>
      <c r="B880" t="s">
        <v>1817</v>
      </c>
      <c r="C880">
        <v>310021278</v>
      </c>
      <c r="D880">
        <v>152.32153600000001</v>
      </c>
      <c r="E880">
        <v>-27.089517000000001</v>
      </c>
      <c r="F880" t="s">
        <v>801</v>
      </c>
    </row>
    <row r="881" spans="1:6">
      <c r="A881">
        <v>4313</v>
      </c>
      <c r="B881" t="s">
        <v>1818</v>
      </c>
      <c r="C881">
        <v>310021278</v>
      </c>
      <c r="D881">
        <v>152.32153600000001</v>
      </c>
      <c r="E881">
        <v>-27.089517000000001</v>
      </c>
      <c r="F881" t="s">
        <v>801</v>
      </c>
    </row>
    <row r="882" spans="1:6">
      <c r="A882">
        <v>4313</v>
      </c>
      <c r="B882" t="s">
        <v>1819</v>
      </c>
      <c r="C882">
        <v>310021278</v>
      </c>
      <c r="D882">
        <v>152.32153600000001</v>
      </c>
      <c r="E882">
        <v>-27.089517000000001</v>
      </c>
      <c r="F882" t="s">
        <v>801</v>
      </c>
    </row>
    <row r="883" spans="1:6">
      <c r="A883">
        <v>4313</v>
      </c>
      <c r="B883" t="s">
        <v>1820</v>
      </c>
      <c r="C883">
        <v>310021278</v>
      </c>
      <c r="D883">
        <v>152.32153600000001</v>
      </c>
      <c r="E883">
        <v>-27.089517000000001</v>
      </c>
      <c r="F883" t="s">
        <v>801</v>
      </c>
    </row>
    <row r="884" spans="1:6">
      <c r="A884">
        <v>4314</v>
      </c>
      <c r="B884" t="s">
        <v>1703</v>
      </c>
      <c r="C884">
        <v>307021179</v>
      </c>
      <c r="D884">
        <v>151.9393226</v>
      </c>
      <c r="E884">
        <v>-27.006541989999999</v>
      </c>
      <c r="F884" t="s">
        <v>1659</v>
      </c>
    </row>
    <row r="885" spans="1:6">
      <c r="A885">
        <v>4314</v>
      </c>
      <c r="B885" t="s">
        <v>1821</v>
      </c>
      <c r="C885">
        <v>307021179</v>
      </c>
      <c r="D885">
        <v>152.00919999999999</v>
      </c>
      <c r="E885">
        <v>-26.901900000000001</v>
      </c>
      <c r="F885" t="s">
        <v>1659</v>
      </c>
    </row>
    <row r="886" spans="1:6">
      <c r="A886">
        <v>4314</v>
      </c>
      <c r="B886" t="s">
        <v>1714</v>
      </c>
      <c r="C886">
        <v>319021509</v>
      </c>
      <c r="D886">
        <v>152.09729999999999</v>
      </c>
      <c r="E886">
        <v>-26.7728</v>
      </c>
      <c r="F886" t="s">
        <v>1661</v>
      </c>
    </row>
    <row r="887" spans="1:6">
      <c r="A887">
        <v>4314</v>
      </c>
      <c r="B887" t="s">
        <v>1675</v>
      </c>
      <c r="C887">
        <v>319021509</v>
      </c>
      <c r="D887">
        <v>152.1011</v>
      </c>
      <c r="E887">
        <v>-26.882999999999999</v>
      </c>
      <c r="F887" t="s">
        <v>1661</v>
      </c>
    </row>
    <row r="888" spans="1:6">
      <c r="A888">
        <v>4314</v>
      </c>
      <c r="B888" t="s">
        <v>1680</v>
      </c>
      <c r="C888">
        <v>307021179</v>
      </c>
      <c r="D888">
        <v>152.11502970000001</v>
      </c>
      <c r="E888">
        <v>-26.928471510000001</v>
      </c>
      <c r="F888" t="s">
        <v>1659</v>
      </c>
    </row>
    <row r="889" spans="1:6">
      <c r="A889">
        <v>4314</v>
      </c>
      <c r="B889" t="s">
        <v>1676</v>
      </c>
      <c r="C889">
        <v>319021509</v>
      </c>
      <c r="D889">
        <v>152.1163598</v>
      </c>
      <c r="E889">
        <v>-26.86769039</v>
      </c>
      <c r="F889" t="s">
        <v>1661</v>
      </c>
    </row>
    <row r="890" spans="1:6">
      <c r="A890">
        <v>4314</v>
      </c>
      <c r="B890" t="s">
        <v>1674</v>
      </c>
      <c r="C890">
        <v>319021509</v>
      </c>
      <c r="D890">
        <v>152.15053570000001</v>
      </c>
      <c r="E890">
        <v>-26.852100159999999</v>
      </c>
      <c r="F890" t="s">
        <v>1661</v>
      </c>
    </row>
    <row r="891" spans="1:6">
      <c r="A891">
        <v>4314</v>
      </c>
      <c r="B891" t="s">
        <v>1702</v>
      </c>
      <c r="C891">
        <v>313031370</v>
      </c>
      <c r="D891">
        <v>152.26249999999999</v>
      </c>
      <c r="E891">
        <v>-26.881599999999999</v>
      </c>
      <c r="F891" t="s">
        <v>771</v>
      </c>
    </row>
    <row r="892" spans="1:6">
      <c r="A892">
        <v>4314</v>
      </c>
      <c r="B892" t="s">
        <v>1691</v>
      </c>
      <c r="C892">
        <v>313031370</v>
      </c>
      <c r="D892">
        <v>152.3502</v>
      </c>
      <c r="E892">
        <v>-26.9666</v>
      </c>
      <c r="F892" t="s">
        <v>771</v>
      </c>
    </row>
    <row r="893" spans="1:6">
      <c r="A893">
        <v>4314</v>
      </c>
      <c r="B893" t="s">
        <v>1667</v>
      </c>
      <c r="C893">
        <v>313031370</v>
      </c>
      <c r="D893">
        <v>152.72540799999999</v>
      </c>
      <c r="E893">
        <v>-27.480898</v>
      </c>
      <c r="F893" t="s">
        <v>771</v>
      </c>
    </row>
    <row r="894" spans="1:6">
      <c r="A894">
        <v>4314</v>
      </c>
      <c r="B894" t="s">
        <v>1664</v>
      </c>
      <c r="C894">
        <v>319021509</v>
      </c>
      <c r="D894">
        <v>152.72540799999999</v>
      </c>
      <c r="E894">
        <v>-27.480898</v>
      </c>
      <c r="F894" t="s">
        <v>1661</v>
      </c>
    </row>
    <row r="895" spans="1:6">
      <c r="A895">
        <v>4314</v>
      </c>
      <c r="B895" t="s">
        <v>1662</v>
      </c>
      <c r="C895">
        <v>319021509</v>
      </c>
      <c r="D895">
        <v>152.72540799999999</v>
      </c>
      <c r="E895">
        <v>-27.480898</v>
      </c>
      <c r="F895" t="s">
        <v>1661</v>
      </c>
    </row>
    <row r="896" spans="1:6">
      <c r="A896">
        <v>4314</v>
      </c>
      <c r="B896" t="s">
        <v>1666</v>
      </c>
      <c r="C896">
        <v>313031370</v>
      </c>
      <c r="D896">
        <v>152.72540799999999</v>
      </c>
      <c r="E896">
        <v>-27.480898</v>
      </c>
      <c r="F896" t="s">
        <v>771</v>
      </c>
    </row>
    <row r="897" spans="1:6">
      <c r="A897">
        <v>4314</v>
      </c>
      <c r="B897" t="s">
        <v>1658</v>
      </c>
      <c r="C897">
        <v>307021179</v>
      </c>
      <c r="D897">
        <v>152.72540799999999</v>
      </c>
      <c r="E897">
        <v>-27.480898</v>
      </c>
      <c r="F897" t="s">
        <v>1659</v>
      </c>
    </row>
    <row r="898" spans="1:6">
      <c r="A898">
        <v>4314</v>
      </c>
      <c r="B898" t="s">
        <v>1668</v>
      </c>
      <c r="C898">
        <v>313031370</v>
      </c>
      <c r="D898">
        <v>152.72540799999999</v>
      </c>
      <c r="E898">
        <v>-27.480898</v>
      </c>
      <c r="F898" t="s">
        <v>771</v>
      </c>
    </row>
    <row r="899" spans="1:6">
      <c r="A899">
        <v>4314</v>
      </c>
      <c r="B899" t="s">
        <v>1665</v>
      </c>
      <c r="C899">
        <v>313031370</v>
      </c>
      <c r="D899">
        <v>152.72540799999999</v>
      </c>
      <c r="E899">
        <v>-27.480898</v>
      </c>
      <c r="F899" t="s">
        <v>771</v>
      </c>
    </row>
    <row r="900" spans="1:6">
      <c r="A900">
        <v>4314</v>
      </c>
      <c r="B900" t="s">
        <v>1660</v>
      </c>
      <c r="C900">
        <v>319021509</v>
      </c>
      <c r="D900">
        <v>152.72540799999999</v>
      </c>
      <c r="E900">
        <v>-27.480898</v>
      </c>
      <c r="F900" t="s">
        <v>1661</v>
      </c>
    </row>
    <row r="901" spans="1:6">
      <c r="A901">
        <v>4314</v>
      </c>
      <c r="B901" t="s">
        <v>1663</v>
      </c>
      <c r="C901">
        <v>319021509</v>
      </c>
      <c r="D901">
        <v>152.72540799999999</v>
      </c>
      <c r="E901">
        <v>-27.480898</v>
      </c>
      <c r="F901" t="s">
        <v>1661</v>
      </c>
    </row>
    <row r="902" spans="1:6">
      <c r="A902">
        <v>4340</v>
      </c>
      <c r="B902" t="s">
        <v>1822</v>
      </c>
      <c r="C902">
        <v>310021282</v>
      </c>
      <c r="D902">
        <v>152.472702</v>
      </c>
      <c r="E902">
        <v>-27.803453000000001</v>
      </c>
      <c r="F902" t="s">
        <v>787</v>
      </c>
    </row>
    <row r="903" spans="1:6">
      <c r="A903">
        <v>4340</v>
      </c>
      <c r="B903" t="s">
        <v>1823</v>
      </c>
      <c r="C903">
        <v>310021282</v>
      </c>
      <c r="D903">
        <v>152.472702</v>
      </c>
      <c r="E903">
        <v>-27.803453000000001</v>
      </c>
      <c r="F903" t="s">
        <v>787</v>
      </c>
    </row>
    <row r="904" spans="1:6">
      <c r="A904">
        <v>4340</v>
      </c>
      <c r="B904" t="s">
        <v>1824</v>
      </c>
      <c r="C904">
        <v>310021282</v>
      </c>
      <c r="D904">
        <v>152.472702</v>
      </c>
      <c r="E904">
        <v>-27.803453000000001</v>
      </c>
      <c r="F904" t="s">
        <v>787</v>
      </c>
    </row>
    <row r="905" spans="1:6">
      <c r="A905">
        <v>4340</v>
      </c>
      <c r="B905" t="s">
        <v>1825</v>
      </c>
      <c r="C905">
        <v>310021282</v>
      </c>
      <c r="D905">
        <v>152.472702</v>
      </c>
      <c r="E905">
        <v>-27.803453000000001</v>
      </c>
      <c r="F905" t="s">
        <v>787</v>
      </c>
    </row>
    <row r="906" spans="1:6">
      <c r="A906">
        <v>4340</v>
      </c>
      <c r="B906" t="s">
        <v>1826</v>
      </c>
      <c r="C906">
        <v>310021282</v>
      </c>
      <c r="D906">
        <v>152.472702</v>
      </c>
      <c r="E906">
        <v>-27.803453000000001</v>
      </c>
      <c r="F906" t="s">
        <v>787</v>
      </c>
    </row>
    <row r="907" spans="1:6">
      <c r="A907">
        <v>4340</v>
      </c>
      <c r="B907" t="s">
        <v>1827</v>
      </c>
      <c r="C907">
        <v>310021282</v>
      </c>
      <c r="D907">
        <v>152.472702</v>
      </c>
      <c r="E907">
        <v>-27.803453000000001</v>
      </c>
      <c r="F907" t="s">
        <v>787</v>
      </c>
    </row>
    <row r="908" spans="1:6">
      <c r="A908">
        <v>4340</v>
      </c>
      <c r="B908" t="s">
        <v>1828</v>
      </c>
      <c r="C908">
        <v>310021282</v>
      </c>
      <c r="D908">
        <v>152.472702</v>
      </c>
      <c r="E908">
        <v>-27.803453000000001</v>
      </c>
      <c r="F908" t="s">
        <v>787</v>
      </c>
    </row>
    <row r="909" spans="1:6">
      <c r="A909">
        <v>4340</v>
      </c>
      <c r="B909" t="s">
        <v>1829</v>
      </c>
      <c r="C909">
        <v>310021277</v>
      </c>
      <c r="D909">
        <v>152.472702</v>
      </c>
      <c r="E909">
        <v>-27.803453000000001</v>
      </c>
      <c r="F909" t="s">
        <v>800</v>
      </c>
    </row>
    <row r="910" spans="1:6">
      <c r="A910">
        <v>4340</v>
      </c>
      <c r="B910" t="s">
        <v>1830</v>
      </c>
      <c r="C910">
        <v>310021277</v>
      </c>
      <c r="D910">
        <v>152.472702</v>
      </c>
      <c r="E910">
        <v>-27.803453000000001</v>
      </c>
      <c r="F910" t="s">
        <v>800</v>
      </c>
    </row>
    <row r="911" spans="1:6">
      <c r="A911">
        <v>4340</v>
      </c>
      <c r="B911" t="s">
        <v>1831</v>
      </c>
      <c r="C911">
        <v>310021277</v>
      </c>
      <c r="D911">
        <v>152.472702</v>
      </c>
      <c r="E911">
        <v>-27.803453000000001</v>
      </c>
      <c r="F911" t="s">
        <v>800</v>
      </c>
    </row>
    <row r="912" spans="1:6">
      <c r="A912">
        <v>4340</v>
      </c>
      <c r="B912" t="s">
        <v>1832</v>
      </c>
      <c r="C912">
        <v>310021282</v>
      </c>
      <c r="D912">
        <v>152.472702</v>
      </c>
      <c r="E912">
        <v>-27.803453000000001</v>
      </c>
      <c r="F912" t="s">
        <v>787</v>
      </c>
    </row>
    <row r="913" spans="1:6">
      <c r="A913">
        <v>4340</v>
      </c>
      <c r="B913" t="s">
        <v>1833</v>
      </c>
      <c r="C913">
        <v>310021277</v>
      </c>
      <c r="D913">
        <v>152.472702</v>
      </c>
      <c r="E913">
        <v>-27.803453000000001</v>
      </c>
      <c r="F913" t="s">
        <v>800</v>
      </c>
    </row>
    <row r="914" spans="1:6">
      <c r="A914">
        <v>4340</v>
      </c>
      <c r="B914" t="s">
        <v>1834</v>
      </c>
      <c r="C914">
        <v>310021277</v>
      </c>
      <c r="D914">
        <v>152.472702</v>
      </c>
      <c r="E914">
        <v>-27.803453000000001</v>
      </c>
      <c r="F914" t="s">
        <v>800</v>
      </c>
    </row>
    <row r="915" spans="1:6">
      <c r="A915">
        <v>4340</v>
      </c>
      <c r="B915" t="s">
        <v>1835</v>
      </c>
      <c r="C915">
        <v>310021277</v>
      </c>
      <c r="D915">
        <v>152.472702</v>
      </c>
      <c r="E915">
        <v>-27.803453000000001</v>
      </c>
      <c r="F915" t="s">
        <v>800</v>
      </c>
    </row>
    <row r="916" spans="1:6">
      <c r="A916">
        <v>4340</v>
      </c>
      <c r="B916" t="s">
        <v>1836</v>
      </c>
      <c r="C916">
        <v>310021282</v>
      </c>
      <c r="D916">
        <v>152.472702</v>
      </c>
      <c r="E916">
        <v>-27.803453000000001</v>
      </c>
      <c r="F916" t="s">
        <v>787</v>
      </c>
    </row>
    <row r="917" spans="1:6">
      <c r="A917">
        <v>4340</v>
      </c>
      <c r="B917" t="s">
        <v>1837</v>
      </c>
      <c r="C917">
        <v>310021282</v>
      </c>
      <c r="D917">
        <v>152.472702</v>
      </c>
      <c r="E917">
        <v>-27.803453000000001</v>
      </c>
      <c r="F917" t="s">
        <v>787</v>
      </c>
    </row>
    <row r="918" spans="1:6">
      <c r="A918">
        <v>4340</v>
      </c>
      <c r="B918" t="s">
        <v>1838</v>
      </c>
      <c r="C918">
        <v>310021282</v>
      </c>
      <c r="D918">
        <v>152.472702</v>
      </c>
      <c r="E918">
        <v>-27.803453000000001</v>
      </c>
      <c r="F918" t="s">
        <v>787</v>
      </c>
    </row>
    <row r="919" spans="1:6">
      <c r="A919">
        <v>4340</v>
      </c>
      <c r="B919" t="s">
        <v>1839</v>
      </c>
      <c r="C919">
        <v>310021282</v>
      </c>
      <c r="D919">
        <v>152.472702</v>
      </c>
      <c r="E919">
        <v>-27.803453000000001</v>
      </c>
      <c r="F919" t="s">
        <v>787</v>
      </c>
    </row>
    <row r="920" spans="1:6">
      <c r="A920">
        <v>4341</v>
      </c>
      <c r="B920" t="s">
        <v>1840</v>
      </c>
      <c r="C920">
        <v>310021280</v>
      </c>
      <c r="D920">
        <v>152.39665600000001</v>
      </c>
      <c r="E920">
        <v>-27.68768</v>
      </c>
      <c r="F920" t="s">
        <v>785</v>
      </c>
    </row>
    <row r="921" spans="1:6">
      <c r="A921">
        <v>4341</v>
      </c>
      <c r="B921" t="s">
        <v>1841</v>
      </c>
      <c r="C921">
        <v>310021280</v>
      </c>
      <c r="D921">
        <v>152.39665600000001</v>
      </c>
      <c r="E921">
        <v>-27.68768</v>
      </c>
      <c r="F921" t="s">
        <v>785</v>
      </c>
    </row>
    <row r="922" spans="1:6">
      <c r="A922">
        <v>4341</v>
      </c>
      <c r="B922" t="s">
        <v>1842</v>
      </c>
      <c r="C922">
        <v>310021280</v>
      </c>
      <c r="D922">
        <v>152.39665600000001</v>
      </c>
      <c r="E922">
        <v>-27.68768</v>
      </c>
      <c r="F922" t="s">
        <v>785</v>
      </c>
    </row>
    <row r="923" spans="1:6">
      <c r="A923">
        <v>4341</v>
      </c>
      <c r="B923" t="s">
        <v>1843</v>
      </c>
      <c r="C923">
        <v>310021280</v>
      </c>
      <c r="D923">
        <v>152.39665600000001</v>
      </c>
      <c r="E923">
        <v>-27.68768</v>
      </c>
      <c r="F923" t="s">
        <v>785</v>
      </c>
    </row>
    <row r="924" spans="1:6">
      <c r="A924">
        <v>4341</v>
      </c>
      <c r="B924" t="s">
        <v>1844</v>
      </c>
      <c r="C924">
        <v>310021280</v>
      </c>
      <c r="D924">
        <v>152.39665600000001</v>
      </c>
      <c r="E924">
        <v>-27.68768</v>
      </c>
      <c r="F924" t="s">
        <v>785</v>
      </c>
    </row>
    <row r="925" spans="1:6">
      <c r="A925">
        <v>4341</v>
      </c>
      <c r="B925" t="s">
        <v>1845</v>
      </c>
      <c r="C925">
        <v>310021280</v>
      </c>
      <c r="D925">
        <v>152.39665600000001</v>
      </c>
      <c r="E925">
        <v>-27.68768</v>
      </c>
      <c r="F925" t="s">
        <v>785</v>
      </c>
    </row>
    <row r="926" spans="1:6">
      <c r="A926">
        <v>4341</v>
      </c>
      <c r="B926" t="s">
        <v>1846</v>
      </c>
      <c r="C926">
        <v>310021280</v>
      </c>
      <c r="D926">
        <v>152.39665600000001</v>
      </c>
      <c r="E926">
        <v>-27.68768</v>
      </c>
      <c r="F926" t="s">
        <v>785</v>
      </c>
    </row>
    <row r="927" spans="1:6">
      <c r="A927">
        <v>4341</v>
      </c>
      <c r="B927" t="s">
        <v>1847</v>
      </c>
      <c r="C927">
        <v>310021280</v>
      </c>
      <c r="D927">
        <v>152.39665600000001</v>
      </c>
      <c r="E927">
        <v>-27.68768</v>
      </c>
      <c r="F927" t="s">
        <v>785</v>
      </c>
    </row>
    <row r="928" spans="1:6">
      <c r="A928">
        <v>4341</v>
      </c>
      <c r="B928" t="s">
        <v>1848</v>
      </c>
      <c r="C928">
        <v>310021280</v>
      </c>
      <c r="D928">
        <v>152.39665600000001</v>
      </c>
      <c r="E928">
        <v>-27.68768</v>
      </c>
      <c r="F928" t="s">
        <v>785</v>
      </c>
    </row>
    <row r="929" spans="1:6">
      <c r="A929">
        <v>4341</v>
      </c>
      <c r="B929" t="s">
        <v>1849</v>
      </c>
      <c r="C929">
        <v>310021280</v>
      </c>
      <c r="D929">
        <v>152.39665600000001</v>
      </c>
      <c r="E929">
        <v>-27.68768</v>
      </c>
      <c r="F929" t="s">
        <v>785</v>
      </c>
    </row>
    <row r="930" spans="1:6">
      <c r="A930">
        <v>4341</v>
      </c>
      <c r="B930" t="s">
        <v>1850</v>
      </c>
      <c r="C930">
        <v>310021280</v>
      </c>
      <c r="D930">
        <v>152.39665600000001</v>
      </c>
      <c r="E930">
        <v>-27.68768</v>
      </c>
      <c r="F930" t="s">
        <v>785</v>
      </c>
    </row>
    <row r="931" spans="1:6">
      <c r="A931">
        <v>4341</v>
      </c>
      <c r="B931" t="s">
        <v>1851</v>
      </c>
      <c r="C931">
        <v>310021280</v>
      </c>
      <c r="D931">
        <v>152.39665600000001</v>
      </c>
      <c r="E931">
        <v>-27.68768</v>
      </c>
      <c r="F931" t="s">
        <v>785</v>
      </c>
    </row>
    <row r="932" spans="1:6">
      <c r="A932">
        <v>4341</v>
      </c>
      <c r="B932" t="s">
        <v>1852</v>
      </c>
      <c r="C932">
        <v>310021280</v>
      </c>
      <c r="D932">
        <v>152.39665600000001</v>
      </c>
      <c r="E932">
        <v>-27.68768</v>
      </c>
      <c r="F932" t="s">
        <v>785</v>
      </c>
    </row>
    <row r="933" spans="1:6">
      <c r="A933">
        <v>4341</v>
      </c>
      <c r="B933" t="s">
        <v>1853</v>
      </c>
      <c r="C933">
        <v>310021280</v>
      </c>
      <c r="D933">
        <v>152.39665600000001</v>
      </c>
      <c r="E933">
        <v>-27.68768</v>
      </c>
      <c r="F933" t="s">
        <v>785</v>
      </c>
    </row>
    <row r="934" spans="1:6">
      <c r="A934">
        <v>4341</v>
      </c>
      <c r="B934" t="s">
        <v>1854</v>
      </c>
      <c r="C934">
        <v>310021280</v>
      </c>
      <c r="D934">
        <v>152.39665600000001</v>
      </c>
      <c r="E934">
        <v>-27.68768</v>
      </c>
      <c r="F934" t="s">
        <v>785</v>
      </c>
    </row>
    <row r="935" spans="1:6">
      <c r="A935">
        <v>4341</v>
      </c>
      <c r="B935" t="s">
        <v>1855</v>
      </c>
      <c r="C935">
        <v>310021280</v>
      </c>
      <c r="D935">
        <v>152.39665600000001</v>
      </c>
      <c r="E935">
        <v>-27.68768</v>
      </c>
      <c r="F935" t="s">
        <v>785</v>
      </c>
    </row>
    <row r="936" spans="1:6">
      <c r="A936">
        <v>4342</v>
      </c>
      <c r="B936" t="s">
        <v>1856</v>
      </c>
      <c r="C936">
        <v>310021280</v>
      </c>
      <c r="D936">
        <v>152.37768700000001</v>
      </c>
      <c r="E936">
        <v>-27.543847</v>
      </c>
      <c r="F936" t="s">
        <v>785</v>
      </c>
    </row>
    <row r="937" spans="1:6">
      <c r="A937">
        <v>4342</v>
      </c>
      <c r="B937" t="s">
        <v>1857</v>
      </c>
      <c r="C937">
        <v>310021280</v>
      </c>
      <c r="D937">
        <v>152.37768700000001</v>
      </c>
      <c r="E937">
        <v>-27.543847</v>
      </c>
      <c r="F937" t="s">
        <v>785</v>
      </c>
    </row>
    <row r="938" spans="1:6">
      <c r="A938">
        <v>4342</v>
      </c>
      <c r="B938" t="s">
        <v>1858</v>
      </c>
      <c r="C938">
        <v>310021280</v>
      </c>
      <c r="D938">
        <v>152.37768700000001</v>
      </c>
      <c r="E938">
        <v>-27.543847</v>
      </c>
      <c r="F938" t="s">
        <v>785</v>
      </c>
    </row>
    <row r="939" spans="1:6">
      <c r="A939">
        <v>4342</v>
      </c>
      <c r="B939" t="s">
        <v>1859</v>
      </c>
      <c r="C939">
        <v>310021280</v>
      </c>
      <c r="D939">
        <v>152.37768700000001</v>
      </c>
      <c r="E939">
        <v>-27.543847</v>
      </c>
      <c r="F939" t="s">
        <v>785</v>
      </c>
    </row>
    <row r="940" spans="1:6">
      <c r="A940">
        <v>4342</v>
      </c>
      <c r="B940" t="s">
        <v>1860</v>
      </c>
      <c r="C940">
        <v>310021280</v>
      </c>
      <c r="D940">
        <v>152.37768700000001</v>
      </c>
      <c r="E940">
        <v>-27.543847</v>
      </c>
      <c r="F940" t="s">
        <v>785</v>
      </c>
    </row>
    <row r="941" spans="1:6">
      <c r="A941">
        <v>4342</v>
      </c>
      <c r="B941" t="s">
        <v>1861</v>
      </c>
      <c r="C941">
        <v>310021280</v>
      </c>
      <c r="D941">
        <v>152.37768700000001</v>
      </c>
      <c r="E941">
        <v>-27.543847</v>
      </c>
      <c r="F941" t="s">
        <v>785</v>
      </c>
    </row>
    <row r="942" spans="1:6">
      <c r="A942">
        <v>4343</v>
      </c>
      <c r="B942" t="s">
        <v>1862</v>
      </c>
      <c r="C942">
        <v>317011451</v>
      </c>
      <c r="D942">
        <v>152.224616</v>
      </c>
      <c r="E942">
        <v>-27.656074</v>
      </c>
      <c r="F942" t="s">
        <v>1781</v>
      </c>
    </row>
    <row r="943" spans="1:6">
      <c r="A943">
        <v>4343</v>
      </c>
      <c r="B943" t="s">
        <v>1863</v>
      </c>
      <c r="C943">
        <v>317011451</v>
      </c>
      <c r="D943">
        <v>152.224616</v>
      </c>
      <c r="E943">
        <v>-27.656074</v>
      </c>
      <c r="F943" t="s">
        <v>1781</v>
      </c>
    </row>
    <row r="944" spans="1:6">
      <c r="A944">
        <v>4343</v>
      </c>
      <c r="B944" t="s">
        <v>1864</v>
      </c>
      <c r="C944">
        <v>317011451</v>
      </c>
      <c r="D944">
        <v>152.224616</v>
      </c>
      <c r="E944">
        <v>-27.656074</v>
      </c>
      <c r="F944" t="s">
        <v>1781</v>
      </c>
    </row>
    <row r="945" spans="1:6">
      <c r="A945">
        <v>4343</v>
      </c>
      <c r="B945" t="s">
        <v>1865</v>
      </c>
      <c r="C945">
        <v>310021280</v>
      </c>
      <c r="D945">
        <v>152.224616</v>
      </c>
      <c r="E945">
        <v>-27.656074</v>
      </c>
      <c r="F945" t="s">
        <v>785</v>
      </c>
    </row>
    <row r="946" spans="1:6">
      <c r="A946">
        <v>4343</v>
      </c>
      <c r="B946" t="s">
        <v>1866</v>
      </c>
      <c r="C946">
        <v>317011451</v>
      </c>
      <c r="D946">
        <v>152.224616</v>
      </c>
      <c r="E946">
        <v>-27.656074</v>
      </c>
      <c r="F946" t="s">
        <v>1781</v>
      </c>
    </row>
    <row r="947" spans="1:6">
      <c r="A947">
        <v>4343</v>
      </c>
      <c r="B947" t="s">
        <v>1867</v>
      </c>
      <c r="C947">
        <v>317011451</v>
      </c>
      <c r="D947">
        <v>152.224616</v>
      </c>
      <c r="E947">
        <v>-27.656074</v>
      </c>
      <c r="F947" t="s">
        <v>1781</v>
      </c>
    </row>
    <row r="948" spans="1:6">
      <c r="A948">
        <v>4343</v>
      </c>
      <c r="B948" t="s">
        <v>1868</v>
      </c>
      <c r="C948">
        <v>317011448</v>
      </c>
      <c r="D948">
        <v>152.224616</v>
      </c>
      <c r="E948">
        <v>-27.656074</v>
      </c>
      <c r="F948" t="s">
        <v>1869</v>
      </c>
    </row>
    <row r="949" spans="1:6">
      <c r="A949">
        <v>4343</v>
      </c>
      <c r="B949" t="s">
        <v>1870</v>
      </c>
      <c r="C949">
        <v>317011451</v>
      </c>
      <c r="D949">
        <v>152.224616</v>
      </c>
      <c r="E949">
        <v>-27.656074</v>
      </c>
      <c r="F949" t="s">
        <v>1781</v>
      </c>
    </row>
    <row r="950" spans="1:6">
      <c r="A950">
        <v>4343</v>
      </c>
      <c r="B950" t="s">
        <v>1871</v>
      </c>
      <c r="C950">
        <v>317011451</v>
      </c>
      <c r="D950">
        <v>152.224616</v>
      </c>
      <c r="E950">
        <v>-27.656074</v>
      </c>
      <c r="F950" t="s">
        <v>1781</v>
      </c>
    </row>
    <row r="951" spans="1:6">
      <c r="A951">
        <v>4343</v>
      </c>
      <c r="B951" t="s">
        <v>1872</v>
      </c>
      <c r="C951">
        <v>310021280</v>
      </c>
      <c r="D951">
        <v>152.224616</v>
      </c>
      <c r="E951">
        <v>-27.656074</v>
      </c>
      <c r="F951" t="s">
        <v>785</v>
      </c>
    </row>
    <row r="952" spans="1:6">
      <c r="A952">
        <v>4343</v>
      </c>
      <c r="B952" t="s">
        <v>1873</v>
      </c>
      <c r="C952">
        <v>310021280</v>
      </c>
      <c r="D952">
        <v>152.224616</v>
      </c>
      <c r="E952">
        <v>-27.656074</v>
      </c>
      <c r="F952" t="s">
        <v>785</v>
      </c>
    </row>
    <row r="953" spans="1:6">
      <c r="A953">
        <v>4343</v>
      </c>
      <c r="B953" t="s">
        <v>1874</v>
      </c>
      <c r="C953">
        <v>317011451</v>
      </c>
      <c r="D953">
        <v>152.224616</v>
      </c>
      <c r="E953">
        <v>-27.656074</v>
      </c>
      <c r="F953" t="s">
        <v>1781</v>
      </c>
    </row>
    <row r="954" spans="1:6">
      <c r="A954">
        <v>4343</v>
      </c>
      <c r="B954" t="s">
        <v>1875</v>
      </c>
      <c r="C954">
        <v>317011451</v>
      </c>
      <c r="D954">
        <v>152.224616</v>
      </c>
      <c r="E954">
        <v>-27.656074</v>
      </c>
      <c r="F954" t="s">
        <v>1781</v>
      </c>
    </row>
    <row r="955" spans="1:6">
      <c r="A955">
        <v>4343</v>
      </c>
      <c r="B955" t="s">
        <v>1876</v>
      </c>
      <c r="C955">
        <v>310021280</v>
      </c>
      <c r="D955">
        <v>152.224616</v>
      </c>
      <c r="E955">
        <v>-27.656074</v>
      </c>
      <c r="F955" t="s">
        <v>785</v>
      </c>
    </row>
    <row r="956" spans="1:6">
      <c r="A956">
        <v>4343</v>
      </c>
      <c r="B956" t="s">
        <v>1877</v>
      </c>
      <c r="C956">
        <v>317011451</v>
      </c>
      <c r="D956">
        <v>152.224616</v>
      </c>
      <c r="E956">
        <v>-27.656074</v>
      </c>
      <c r="F956" t="s">
        <v>1781</v>
      </c>
    </row>
    <row r="957" spans="1:6">
      <c r="A957">
        <v>4343</v>
      </c>
      <c r="B957" t="s">
        <v>1878</v>
      </c>
      <c r="C957">
        <v>317011451</v>
      </c>
      <c r="D957">
        <v>152.224616</v>
      </c>
      <c r="E957">
        <v>-27.656074</v>
      </c>
      <c r="F957" t="s">
        <v>1781</v>
      </c>
    </row>
    <row r="958" spans="1:6">
      <c r="A958">
        <v>4343</v>
      </c>
      <c r="B958" t="s">
        <v>1879</v>
      </c>
      <c r="C958">
        <v>317011451</v>
      </c>
      <c r="D958">
        <v>152.224616</v>
      </c>
      <c r="E958">
        <v>-27.656074</v>
      </c>
      <c r="F958" t="s">
        <v>1781</v>
      </c>
    </row>
    <row r="959" spans="1:6">
      <c r="A959">
        <v>4343</v>
      </c>
      <c r="B959" t="s">
        <v>1880</v>
      </c>
      <c r="C959">
        <v>317011451</v>
      </c>
      <c r="D959">
        <v>152.224616</v>
      </c>
      <c r="E959">
        <v>-27.656074</v>
      </c>
      <c r="F959" t="s">
        <v>1781</v>
      </c>
    </row>
    <row r="960" spans="1:6">
      <c r="A960">
        <v>4343</v>
      </c>
      <c r="B960" t="s">
        <v>1881</v>
      </c>
      <c r="C960">
        <v>317011451</v>
      </c>
      <c r="D960">
        <v>152.224616</v>
      </c>
      <c r="E960">
        <v>-27.656074</v>
      </c>
      <c r="F960" t="s">
        <v>1781</v>
      </c>
    </row>
    <row r="961" spans="1:6">
      <c r="A961">
        <v>4343</v>
      </c>
      <c r="B961" t="s">
        <v>1882</v>
      </c>
      <c r="C961">
        <v>310021280</v>
      </c>
      <c r="D961">
        <v>152.224616</v>
      </c>
      <c r="E961">
        <v>-27.656074</v>
      </c>
      <c r="F961" t="s">
        <v>785</v>
      </c>
    </row>
    <row r="962" spans="1:6">
      <c r="A962">
        <v>4343</v>
      </c>
      <c r="B962" t="s">
        <v>1883</v>
      </c>
      <c r="C962">
        <v>317011451</v>
      </c>
      <c r="D962">
        <v>152.224616</v>
      </c>
      <c r="E962">
        <v>-27.656074</v>
      </c>
      <c r="F962" t="s">
        <v>1781</v>
      </c>
    </row>
    <row r="963" spans="1:6">
      <c r="A963">
        <v>4343</v>
      </c>
      <c r="B963" t="s">
        <v>1884</v>
      </c>
      <c r="C963">
        <v>317011451</v>
      </c>
      <c r="D963">
        <v>152.224616</v>
      </c>
      <c r="E963">
        <v>-27.656074</v>
      </c>
      <c r="F963" t="s">
        <v>1781</v>
      </c>
    </row>
    <row r="964" spans="1:6">
      <c r="A964">
        <v>4343</v>
      </c>
      <c r="B964" t="s">
        <v>1885</v>
      </c>
      <c r="C964">
        <v>317011451</v>
      </c>
      <c r="D964">
        <v>152.224616</v>
      </c>
      <c r="E964">
        <v>-27.656074</v>
      </c>
      <c r="F964" t="s">
        <v>1781</v>
      </c>
    </row>
    <row r="965" spans="1:6">
      <c r="A965">
        <v>4343</v>
      </c>
      <c r="B965" t="s">
        <v>1886</v>
      </c>
      <c r="C965">
        <v>317011451</v>
      </c>
      <c r="D965">
        <v>152.224616</v>
      </c>
      <c r="E965">
        <v>-27.656074</v>
      </c>
      <c r="F965" t="s">
        <v>1781</v>
      </c>
    </row>
    <row r="966" spans="1:6">
      <c r="A966">
        <v>4344</v>
      </c>
      <c r="B966" t="s">
        <v>1887</v>
      </c>
      <c r="C966">
        <v>317011451</v>
      </c>
      <c r="D966">
        <v>151.94182000000001</v>
      </c>
      <c r="E966">
        <v>-27.627661</v>
      </c>
      <c r="F966" t="s">
        <v>1781</v>
      </c>
    </row>
    <row r="967" spans="1:6">
      <c r="A967">
        <v>4344</v>
      </c>
      <c r="B967" t="s">
        <v>1888</v>
      </c>
      <c r="C967">
        <v>317011451</v>
      </c>
      <c r="D967">
        <v>152.060385</v>
      </c>
      <c r="E967">
        <v>-27.572998999999999</v>
      </c>
      <c r="F967" t="s">
        <v>1781</v>
      </c>
    </row>
    <row r="968" spans="1:6">
      <c r="A968">
        <v>4344</v>
      </c>
      <c r="B968" t="s">
        <v>1889</v>
      </c>
      <c r="C968">
        <v>317011451</v>
      </c>
      <c r="D968">
        <v>152.060385</v>
      </c>
      <c r="E968">
        <v>-27.572998999999999</v>
      </c>
      <c r="F968" t="s">
        <v>1781</v>
      </c>
    </row>
    <row r="969" spans="1:6">
      <c r="A969">
        <v>4344</v>
      </c>
      <c r="B969" t="s">
        <v>1890</v>
      </c>
      <c r="C969">
        <v>317011451</v>
      </c>
      <c r="D969">
        <v>152.060385</v>
      </c>
      <c r="E969">
        <v>-27.572998999999999</v>
      </c>
      <c r="F969" t="s">
        <v>1781</v>
      </c>
    </row>
    <row r="970" spans="1:6">
      <c r="A970">
        <v>4344</v>
      </c>
      <c r="B970" t="s">
        <v>1891</v>
      </c>
      <c r="C970">
        <v>317011451</v>
      </c>
      <c r="D970">
        <v>152.060385</v>
      </c>
      <c r="E970">
        <v>-27.572998999999999</v>
      </c>
      <c r="F970" t="s">
        <v>1781</v>
      </c>
    </row>
    <row r="971" spans="1:6">
      <c r="A971">
        <v>4344</v>
      </c>
      <c r="B971" t="s">
        <v>1892</v>
      </c>
      <c r="C971">
        <v>317011451</v>
      </c>
      <c r="D971">
        <v>152.060385</v>
      </c>
      <c r="E971">
        <v>-27.572998999999999</v>
      </c>
      <c r="F971" t="s">
        <v>1781</v>
      </c>
    </row>
    <row r="972" spans="1:6">
      <c r="A972">
        <v>4344</v>
      </c>
      <c r="B972" t="s">
        <v>1893</v>
      </c>
      <c r="C972">
        <v>317011451</v>
      </c>
      <c r="D972">
        <v>152.060385</v>
      </c>
      <c r="E972">
        <v>-27.572998999999999</v>
      </c>
      <c r="F972" t="s">
        <v>1781</v>
      </c>
    </row>
    <row r="973" spans="1:6">
      <c r="A973">
        <v>4344</v>
      </c>
      <c r="B973" t="s">
        <v>1894</v>
      </c>
      <c r="C973">
        <v>317011451</v>
      </c>
      <c r="D973">
        <v>152.060385</v>
      </c>
      <c r="E973">
        <v>-27.572998999999999</v>
      </c>
      <c r="F973" t="s">
        <v>1781</v>
      </c>
    </row>
    <row r="974" spans="1:6">
      <c r="A974">
        <v>4344</v>
      </c>
      <c r="B974" t="s">
        <v>1895</v>
      </c>
      <c r="C974">
        <v>317011451</v>
      </c>
      <c r="D974">
        <v>152.060385</v>
      </c>
      <c r="E974">
        <v>-27.572998999999999</v>
      </c>
      <c r="F974" t="s">
        <v>1781</v>
      </c>
    </row>
    <row r="975" spans="1:6">
      <c r="A975">
        <v>4344</v>
      </c>
      <c r="B975" t="s">
        <v>1896</v>
      </c>
      <c r="C975">
        <v>317011451</v>
      </c>
      <c r="D975">
        <v>152.060385</v>
      </c>
      <c r="E975">
        <v>-27.572998999999999</v>
      </c>
      <c r="F975" t="s">
        <v>1781</v>
      </c>
    </row>
    <row r="976" spans="1:6">
      <c r="A976">
        <v>4344</v>
      </c>
      <c r="B976" t="s">
        <v>1897</v>
      </c>
      <c r="C976">
        <v>317011451</v>
      </c>
      <c r="D976">
        <v>152.060385</v>
      </c>
      <c r="E976">
        <v>-27.572998999999999</v>
      </c>
      <c r="F976" t="s">
        <v>1781</v>
      </c>
    </row>
    <row r="977" spans="1:6">
      <c r="A977">
        <v>4344</v>
      </c>
      <c r="B977" t="s">
        <v>1898</v>
      </c>
      <c r="C977">
        <v>317011451</v>
      </c>
      <c r="D977">
        <v>152.060385</v>
      </c>
      <c r="E977">
        <v>-27.572998999999999</v>
      </c>
      <c r="F977" t="s">
        <v>1781</v>
      </c>
    </row>
    <row r="978" spans="1:6">
      <c r="A978">
        <v>4344</v>
      </c>
      <c r="B978" t="s">
        <v>1899</v>
      </c>
      <c r="C978">
        <v>317011451</v>
      </c>
      <c r="D978">
        <v>152.060385</v>
      </c>
      <c r="E978">
        <v>-27.572998999999999</v>
      </c>
      <c r="F978" t="s">
        <v>1781</v>
      </c>
    </row>
    <row r="979" spans="1:6">
      <c r="A979">
        <v>4344</v>
      </c>
      <c r="B979" t="s">
        <v>1900</v>
      </c>
      <c r="C979">
        <v>317011451</v>
      </c>
      <c r="D979">
        <v>152.060385</v>
      </c>
      <c r="E979">
        <v>-27.572998999999999</v>
      </c>
      <c r="F979" t="s">
        <v>1781</v>
      </c>
    </row>
    <row r="980" spans="1:6">
      <c r="A980">
        <v>4345</v>
      </c>
      <c r="B980" t="s">
        <v>1901</v>
      </c>
      <c r="C980">
        <v>317011448</v>
      </c>
      <c r="D980">
        <v>152.33638199999999</v>
      </c>
      <c r="E980">
        <v>-27.549094</v>
      </c>
      <c r="F980" t="s">
        <v>1869</v>
      </c>
    </row>
    <row r="981" spans="1:6">
      <c r="A981">
        <v>4346</v>
      </c>
      <c r="B981" t="s">
        <v>1902</v>
      </c>
      <c r="C981">
        <v>310021282</v>
      </c>
      <c r="D981">
        <v>152.588235</v>
      </c>
      <c r="E981">
        <v>-27.562370000000001</v>
      </c>
      <c r="F981" t="s">
        <v>787</v>
      </c>
    </row>
    <row r="982" spans="1:6">
      <c r="A982">
        <v>4347</v>
      </c>
      <c r="B982" t="s">
        <v>1903</v>
      </c>
      <c r="C982">
        <v>317011451</v>
      </c>
      <c r="D982">
        <v>152.14270400000001</v>
      </c>
      <c r="E982">
        <v>-27.655062000000001</v>
      </c>
      <c r="F982" t="s">
        <v>1781</v>
      </c>
    </row>
    <row r="983" spans="1:6">
      <c r="A983">
        <v>4347</v>
      </c>
      <c r="B983" t="s">
        <v>1904</v>
      </c>
      <c r="C983">
        <v>317011451</v>
      </c>
      <c r="D983">
        <v>152.14270400000001</v>
      </c>
      <c r="E983">
        <v>-27.655062000000001</v>
      </c>
      <c r="F983" t="s">
        <v>1781</v>
      </c>
    </row>
    <row r="984" spans="1:6">
      <c r="A984">
        <v>4347</v>
      </c>
      <c r="B984" t="s">
        <v>1905</v>
      </c>
      <c r="C984">
        <v>317011451</v>
      </c>
      <c r="D984">
        <v>152.14270400000001</v>
      </c>
      <c r="E984">
        <v>-27.655062000000001</v>
      </c>
      <c r="F984" t="s">
        <v>1781</v>
      </c>
    </row>
    <row r="985" spans="1:6">
      <c r="A985">
        <v>4347</v>
      </c>
      <c r="B985" t="s">
        <v>1906</v>
      </c>
      <c r="C985">
        <v>317011451</v>
      </c>
      <c r="D985">
        <v>152.14270400000001</v>
      </c>
      <c r="E985">
        <v>-27.655062000000001</v>
      </c>
      <c r="F985" t="s">
        <v>1781</v>
      </c>
    </row>
    <row r="986" spans="1:6">
      <c r="A986">
        <v>4347</v>
      </c>
      <c r="B986" t="s">
        <v>1907</v>
      </c>
      <c r="C986">
        <v>317011451</v>
      </c>
      <c r="D986">
        <v>152.14270400000001</v>
      </c>
      <c r="E986">
        <v>-27.655062000000001</v>
      </c>
      <c r="F986" t="s">
        <v>1781</v>
      </c>
    </row>
    <row r="987" spans="1:6">
      <c r="A987">
        <v>4350</v>
      </c>
      <c r="B987" t="s">
        <v>1908</v>
      </c>
      <c r="C987">
        <v>307021182</v>
      </c>
      <c r="D987">
        <v>151.852689</v>
      </c>
      <c r="E987">
        <v>-27.576308000000001</v>
      </c>
      <c r="F987" t="s">
        <v>1909</v>
      </c>
    </row>
    <row r="988" spans="1:6">
      <c r="A988">
        <v>4350</v>
      </c>
      <c r="B988" t="s">
        <v>1910</v>
      </c>
      <c r="C988">
        <v>317011450</v>
      </c>
      <c r="D988">
        <v>151.852689</v>
      </c>
      <c r="E988">
        <v>-27.576308000000001</v>
      </c>
      <c r="F988" t="s">
        <v>1911</v>
      </c>
    </row>
    <row r="989" spans="1:6">
      <c r="A989">
        <v>4350</v>
      </c>
      <c r="B989" t="s">
        <v>1912</v>
      </c>
      <c r="C989">
        <v>317011458</v>
      </c>
      <c r="D989">
        <v>151.852689</v>
      </c>
      <c r="E989">
        <v>-27.576308000000001</v>
      </c>
      <c r="F989" t="s">
        <v>1913</v>
      </c>
    </row>
    <row r="990" spans="1:6">
      <c r="A990">
        <v>4350</v>
      </c>
      <c r="B990" t="s">
        <v>1914</v>
      </c>
      <c r="C990">
        <v>317011456</v>
      </c>
      <c r="D990">
        <v>151.852689</v>
      </c>
      <c r="E990">
        <v>-27.576308000000001</v>
      </c>
      <c r="F990" t="s">
        <v>1915</v>
      </c>
    </row>
    <row r="991" spans="1:6">
      <c r="A991">
        <v>4350</v>
      </c>
      <c r="B991" t="s">
        <v>1916</v>
      </c>
      <c r="C991">
        <v>317011458</v>
      </c>
      <c r="D991">
        <v>151.852689</v>
      </c>
      <c r="E991">
        <v>-27.576308000000001</v>
      </c>
      <c r="F991" t="s">
        <v>1913</v>
      </c>
    </row>
    <row r="992" spans="1:6">
      <c r="A992">
        <v>4350</v>
      </c>
      <c r="B992" t="s">
        <v>1917</v>
      </c>
      <c r="C992">
        <v>317011453</v>
      </c>
      <c r="D992">
        <v>151.852689</v>
      </c>
      <c r="E992">
        <v>-27.576308000000001</v>
      </c>
      <c r="F992" t="s">
        <v>1918</v>
      </c>
    </row>
    <row r="993" spans="1:6">
      <c r="A993">
        <v>4350</v>
      </c>
      <c r="B993" t="s">
        <v>1919</v>
      </c>
      <c r="C993">
        <v>317011458</v>
      </c>
      <c r="D993">
        <v>151.852689</v>
      </c>
      <c r="E993">
        <v>-27.576308000000001</v>
      </c>
      <c r="F993" t="s">
        <v>1913</v>
      </c>
    </row>
    <row r="994" spans="1:6">
      <c r="A994">
        <v>4350</v>
      </c>
      <c r="B994" t="s">
        <v>1920</v>
      </c>
      <c r="C994">
        <v>317011459</v>
      </c>
      <c r="D994">
        <v>151.852689</v>
      </c>
      <c r="E994">
        <v>-27.576308000000001</v>
      </c>
      <c r="F994" t="s">
        <v>1921</v>
      </c>
    </row>
    <row r="995" spans="1:6">
      <c r="A995">
        <v>4350</v>
      </c>
      <c r="B995" t="s">
        <v>1922</v>
      </c>
      <c r="C995">
        <v>317011446</v>
      </c>
      <c r="D995">
        <v>151.852689</v>
      </c>
      <c r="E995">
        <v>-27.576308000000001</v>
      </c>
      <c r="F995" t="s">
        <v>1923</v>
      </c>
    </row>
    <row r="996" spans="1:6">
      <c r="A996">
        <v>4350</v>
      </c>
      <c r="B996" t="s">
        <v>1924</v>
      </c>
      <c r="C996">
        <v>317011447</v>
      </c>
      <c r="D996">
        <v>151.852689</v>
      </c>
      <c r="E996">
        <v>-27.576308000000001</v>
      </c>
      <c r="F996" t="s">
        <v>1925</v>
      </c>
    </row>
    <row r="997" spans="1:6">
      <c r="A997">
        <v>4350</v>
      </c>
      <c r="B997" t="s">
        <v>1926</v>
      </c>
      <c r="C997">
        <v>317011447</v>
      </c>
      <c r="D997">
        <v>151.852689</v>
      </c>
      <c r="E997">
        <v>-27.576308000000001</v>
      </c>
      <c r="F997" t="s">
        <v>1925</v>
      </c>
    </row>
    <row r="998" spans="1:6">
      <c r="A998">
        <v>4350</v>
      </c>
      <c r="B998" t="s">
        <v>1927</v>
      </c>
      <c r="C998">
        <v>317011457</v>
      </c>
      <c r="D998">
        <v>151.852689</v>
      </c>
      <c r="E998">
        <v>-27.576308000000001</v>
      </c>
      <c r="F998" t="s">
        <v>1928</v>
      </c>
    </row>
    <row r="999" spans="1:6">
      <c r="A999">
        <v>4350</v>
      </c>
      <c r="B999" t="s">
        <v>1929</v>
      </c>
      <c r="C999">
        <v>317011456</v>
      </c>
      <c r="D999">
        <v>151.852689</v>
      </c>
      <c r="E999">
        <v>-27.576308000000001</v>
      </c>
      <c r="F999" t="s">
        <v>1915</v>
      </c>
    </row>
    <row r="1000" spans="1:6">
      <c r="A1000">
        <v>4350</v>
      </c>
      <c r="B1000" t="s">
        <v>1930</v>
      </c>
      <c r="C1000">
        <v>317011445</v>
      </c>
      <c r="D1000">
        <v>151.852689</v>
      </c>
      <c r="E1000">
        <v>-27.576308000000001</v>
      </c>
      <c r="F1000" t="s">
        <v>1931</v>
      </c>
    </row>
    <row r="1001" spans="1:6">
      <c r="A1001">
        <v>4350</v>
      </c>
      <c r="B1001" t="s">
        <v>1932</v>
      </c>
      <c r="C1001">
        <v>317011458</v>
      </c>
      <c r="D1001">
        <v>151.852689</v>
      </c>
      <c r="E1001">
        <v>-27.576308000000001</v>
      </c>
      <c r="F1001" t="s">
        <v>1913</v>
      </c>
    </row>
    <row r="1002" spans="1:6">
      <c r="A1002">
        <v>4350</v>
      </c>
      <c r="B1002" t="s">
        <v>1933</v>
      </c>
      <c r="C1002">
        <v>317011458</v>
      </c>
      <c r="D1002">
        <v>151.852689</v>
      </c>
      <c r="E1002">
        <v>-27.576308000000001</v>
      </c>
      <c r="F1002" t="s">
        <v>1913</v>
      </c>
    </row>
    <row r="1003" spans="1:6">
      <c r="A1003">
        <v>4350</v>
      </c>
      <c r="B1003" t="s">
        <v>1934</v>
      </c>
      <c r="C1003">
        <v>317011456</v>
      </c>
      <c r="D1003">
        <v>151.852689</v>
      </c>
      <c r="E1003">
        <v>-27.576308000000001</v>
      </c>
      <c r="F1003" t="s">
        <v>1915</v>
      </c>
    </row>
    <row r="1004" spans="1:6">
      <c r="A1004">
        <v>4350</v>
      </c>
      <c r="B1004" t="s">
        <v>1935</v>
      </c>
      <c r="C1004">
        <v>307021180</v>
      </c>
      <c r="D1004">
        <v>151.852689</v>
      </c>
      <c r="E1004">
        <v>-27.576308000000001</v>
      </c>
      <c r="F1004" t="s">
        <v>1936</v>
      </c>
    </row>
    <row r="1005" spans="1:6">
      <c r="A1005">
        <v>4350</v>
      </c>
      <c r="B1005" t="s">
        <v>1937</v>
      </c>
      <c r="C1005">
        <v>317011454</v>
      </c>
      <c r="D1005">
        <v>151.852689</v>
      </c>
      <c r="E1005">
        <v>-27.576308000000001</v>
      </c>
      <c r="F1005" t="s">
        <v>1938</v>
      </c>
    </row>
    <row r="1006" spans="1:6">
      <c r="A1006">
        <v>4350</v>
      </c>
      <c r="B1006" t="s">
        <v>1939</v>
      </c>
      <c r="C1006">
        <v>317011447</v>
      </c>
      <c r="D1006">
        <v>151.852689</v>
      </c>
      <c r="E1006">
        <v>-27.576308000000001</v>
      </c>
      <c r="F1006" t="s">
        <v>1925</v>
      </c>
    </row>
    <row r="1007" spans="1:6">
      <c r="A1007">
        <v>4350</v>
      </c>
      <c r="B1007" t="s">
        <v>1940</v>
      </c>
      <c r="C1007">
        <v>317011446</v>
      </c>
      <c r="D1007">
        <v>151.852689</v>
      </c>
      <c r="E1007">
        <v>-27.576308000000001</v>
      </c>
      <c r="F1007" t="s">
        <v>1923</v>
      </c>
    </row>
    <row r="1008" spans="1:6">
      <c r="A1008">
        <v>4350</v>
      </c>
      <c r="B1008" t="s">
        <v>1941</v>
      </c>
      <c r="C1008">
        <v>317011447</v>
      </c>
      <c r="D1008">
        <v>151.852689</v>
      </c>
      <c r="E1008">
        <v>-27.576308000000001</v>
      </c>
      <c r="F1008" t="s">
        <v>1925</v>
      </c>
    </row>
    <row r="1009" spans="1:6">
      <c r="A1009">
        <v>4350</v>
      </c>
      <c r="B1009" t="s">
        <v>1942</v>
      </c>
      <c r="C1009">
        <v>317011452</v>
      </c>
      <c r="D1009">
        <v>151.852689</v>
      </c>
      <c r="E1009">
        <v>-27.576308000000001</v>
      </c>
      <c r="F1009" t="s">
        <v>1943</v>
      </c>
    </row>
    <row r="1010" spans="1:6">
      <c r="A1010">
        <v>4350</v>
      </c>
      <c r="B1010" t="s">
        <v>1944</v>
      </c>
      <c r="C1010">
        <v>317011454</v>
      </c>
      <c r="D1010">
        <v>151.852689</v>
      </c>
      <c r="E1010">
        <v>-27.576308000000001</v>
      </c>
      <c r="F1010" t="s">
        <v>1938</v>
      </c>
    </row>
    <row r="1011" spans="1:6">
      <c r="A1011">
        <v>4350</v>
      </c>
      <c r="B1011" t="s">
        <v>1945</v>
      </c>
      <c r="C1011">
        <v>317011457</v>
      </c>
      <c r="D1011">
        <v>151.852689</v>
      </c>
      <c r="E1011">
        <v>-27.576308000000001</v>
      </c>
      <c r="F1011" t="s">
        <v>1928</v>
      </c>
    </row>
    <row r="1012" spans="1:6">
      <c r="A1012">
        <v>4350</v>
      </c>
      <c r="B1012" t="s">
        <v>1946</v>
      </c>
      <c r="C1012">
        <v>317011445</v>
      </c>
      <c r="D1012">
        <v>151.852689</v>
      </c>
      <c r="E1012">
        <v>-27.576308000000001</v>
      </c>
      <c r="F1012" t="s">
        <v>1931</v>
      </c>
    </row>
    <row r="1013" spans="1:6">
      <c r="A1013">
        <v>4350</v>
      </c>
      <c r="B1013" t="s">
        <v>1646</v>
      </c>
      <c r="C1013">
        <v>317011453</v>
      </c>
      <c r="D1013">
        <v>151.852689</v>
      </c>
      <c r="E1013">
        <v>-27.576308000000001</v>
      </c>
      <c r="F1013" t="s">
        <v>1918</v>
      </c>
    </row>
    <row r="1014" spans="1:6">
      <c r="A1014">
        <v>4350</v>
      </c>
      <c r="B1014" t="s">
        <v>1947</v>
      </c>
      <c r="C1014">
        <v>317011454</v>
      </c>
      <c r="D1014">
        <v>151.852689</v>
      </c>
      <c r="E1014">
        <v>-27.576308000000001</v>
      </c>
      <c r="F1014" t="s">
        <v>1938</v>
      </c>
    </row>
    <row r="1015" spans="1:6">
      <c r="A1015">
        <v>4350</v>
      </c>
      <c r="B1015" t="s">
        <v>1948</v>
      </c>
      <c r="C1015">
        <v>317011454</v>
      </c>
      <c r="D1015">
        <v>151.852689</v>
      </c>
      <c r="E1015">
        <v>-27.576308000000001</v>
      </c>
      <c r="F1015" t="s">
        <v>1938</v>
      </c>
    </row>
    <row r="1016" spans="1:6">
      <c r="A1016">
        <v>4350</v>
      </c>
      <c r="B1016" t="s">
        <v>1949</v>
      </c>
      <c r="C1016">
        <v>317011455</v>
      </c>
      <c r="D1016">
        <v>151.852689</v>
      </c>
      <c r="E1016">
        <v>-27.576308000000001</v>
      </c>
      <c r="F1016" t="s">
        <v>1950</v>
      </c>
    </row>
    <row r="1017" spans="1:6">
      <c r="A1017">
        <v>4350</v>
      </c>
      <c r="B1017" t="s">
        <v>1951</v>
      </c>
      <c r="C1017">
        <v>317011457</v>
      </c>
      <c r="D1017">
        <v>151.852689</v>
      </c>
      <c r="E1017">
        <v>-27.576308000000001</v>
      </c>
      <c r="F1017" t="s">
        <v>1928</v>
      </c>
    </row>
    <row r="1018" spans="1:6">
      <c r="A1018">
        <v>4350</v>
      </c>
      <c r="B1018" t="s">
        <v>1952</v>
      </c>
      <c r="C1018">
        <v>317011455</v>
      </c>
      <c r="D1018">
        <v>151.852689</v>
      </c>
      <c r="E1018">
        <v>-27.576308000000001</v>
      </c>
      <c r="F1018" t="s">
        <v>1950</v>
      </c>
    </row>
    <row r="1019" spans="1:6">
      <c r="A1019">
        <v>4350</v>
      </c>
      <c r="B1019" t="s">
        <v>1953</v>
      </c>
      <c r="C1019">
        <v>317011457</v>
      </c>
      <c r="D1019">
        <v>151.852689</v>
      </c>
      <c r="E1019">
        <v>-27.576308000000001</v>
      </c>
      <c r="F1019" t="s">
        <v>1928</v>
      </c>
    </row>
    <row r="1020" spans="1:6">
      <c r="A1020">
        <v>4350</v>
      </c>
      <c r="B1020" t="s">
        <v>1954</v>
      </c>
      <c r="C1020">
        <v>317011459</v>
      </c>
      <c r="D1020">
        <v>151.852689</v>
      </c>
      <c r="E1020">
        <v>-27.576308000000001</v>
      </c>
      <c r="F1020" t="s">
        <v>1921</v>
      </c>
    </row>
    <row r="1021" spans="1:6">
      <c r="A1021">
        <v>4350</v>
      </c>
      <c r="B1021" t="s">
        <v>1955</v>
      </c>
      <c r="C1021">
        <v>317011456</v>
      </c>
      <c r="D1021">
        <v>151.852689</v>
      </c>
      <c r="E1021">
        <v>-27.576308000000001</v>
      </c>
      <c r="F1021" t="s">
        <v>1915</v>
      </c>
    </row>
    <row r="1022" spans="1:6">
      <c r="A1022">
        <v>4350</v>
      </c>
      <c r="B1022" t="s">
        <v>1956</v>
      </c>
      <c r="C1022">
        <v>317011456</v>
      </c>
      <c r="D1022">
        <v>151.852689</v>
      </c>
      <c r="E1022">
        <v>-27.576308000000001</v>
      </c>
      <c r="F1022" t="s">
        <v>1915</v>
      </c>
    </row>
    <row r="1023" spans="1:6">
      <c r="A1023">
        <v>4350</v>
      </c>
      <c r="B1023" t="s">
        <v>1957</v>
      </c>
      <c r="C1023">
        <v>317011456</v>
      </c>
      <c r="D1023">
        <v>151.852689</v>
      </c>
      <c r="E1023">
        <v>-27.576308000000001</v>
      </c>
      <c r="F1023" t="s">
        <v>1915</v>
      </c>
    </row>
    <row r="1024" spans="1:6">
      <c r="A1024">
        <v>4350</v>
      </c>
      <c r="B1024" t="s">
        <v>1958</v>
      </c>
      <c r="C1024">
        <v>317011456</v>
      </c>
      <c r="D1024">
        <v>151.852689</v>
      </c>
      <c r="E1024">
        <v>-27.576308000000001</v>
      </c>
      <c r="F1024" t="s">
        <v>1915</v>
      </c>
    </row>
    <row r="1025" spans="1:6">
      <c r="A1025">
        <v>4350</v>
      </c>
      <c r="B1025" t="s">
        <v>1959</v>
      </c>
      <c r="C1025">
        <v>317011456</v>
      </c>
      <c r="D1025">
        <v>151.852689</v>
      </c>
      <c r="E1025">
        <v>-27.576308000000001</v>
      </c>
      <c r="F1025" t="s">
        <v>1915</v>
      </c>
    </row>
    <row r="1026" spans="1:6">
      <c r="A1026">
        <v>4350</v>
      </c>
      <c r="B1026" t="s">
        <v>1960</v>
      </c>
      <c r="C1026">
        <v>317011456</v>
      </c>
      <c r="D1026">
        <v>151.852689</v>
      </c>
      <c r="E1026">
        <v>-27.576308000000001</v>
      </c>
      <c r="F1026" t="s">
        <v>1915</v>
      </c>
    </row>
    <row r="1027" spans="1:6">
      <c r="A1027">
        <v>4350</v>
      </c>
      <c r="B1027" t="s">
        <v>1961</v>
      </c>
      <c r="C1027">
        <v>317011457</v>
      </c>
      <c r="D1027">
        <v>151.852689</v>
      </c>
      <c r="E1027">
        <v>-27.576308000000001</v>
      </c>
      <c r="F1027" t="s">
        <v>1928</v>
      </c>
    </row>
    <row r="1028" spans="1:6">
      <c r="A1028">
        <v>4350</v>
      </c>
      <c r="B1028" t="s">
        <v>1962</v>
      </c>
      <c r="C1028">
        <v>317011456</v>
      </c>
      <c r="D1028">
        <v>151.852689</v>
      </c>
      <c r="E1028">
        <v>-27.576308000000001</v>
      </c>
      <c r="F1028" t="s">
        <v>1915</v>
      </c>
    </row>
    <row r="1029" spans="1:6">
      <c r="A1029">
        <v>4350</v>
      </c>
      <c r="B1029" t="s">
        <v>1963</v>
      </c>
      <c r="C1029">
        <v>317011456</v>
      </c>
      <c r="D1029">
        <v>151.852689</v>
      </c>
      <c r="E1029">
        <v>-27.576308000000001</v>
      </c>
      <c r="F1029" t="s">
        <v>1915</v>
      </c>
    </row>
    <row r="1030" spans="1:6">
      <c r="A1030">
        <v>4350</v>
      </c>
      <c r="B1030" t="s">
        <v>1964</v>
      </c>
      <c r="C1030">
        <v>317011456</v>
      </c>
      <c r="D1030">
        <v>151.852689</v>
      </c>
      <c r="E1030">
        <v>-27.576308000000001</v>
      </c>
      <c r="F1030" t="s">
        <v>1915</v>
      </c>
    </row>
    <row r="1031" spans="1:6">
      <c r="A1031">
        <v>4350</v>
      </c>
      <c r="B1031" t="s">
        <v>1965</v>
      </c>
      <c r="C1031">
        <v>317011445</v>
      </c>
      <c r="D1031">
        <v>151.852689</v>
      </c>
      <c r="E1031">
        <v>-27.576308000000001</v>
      </c>
      <c r="F1031" t="s">
        <v>1931</v>
      </c>
    </row>
    <row r="1032" spans="1:6">
      <c r="A1032">
        <v>4350</v>
      </c>
      <c r="B1032" t="s">
        <v>1966</v>
      </c>
      <c r="C1032">
        <v>317011458</v>
      </c>
      <c r="D1032">
        <v>151.852689</v>
      </c>
      <c r="E1032">
        <v>-27.576308000000001</v>
      </c>
      <c r="F1032" t="s">
        <v>1913</v>
      </c>
    </row>
    <row r="1033" spans="1:6">
      <c r="A1033">
        <v>4350</v>
      </c>
      <c r="B1033" t="s">
        <v>1967</v>
      </c>
      <c r="C1033">
        <v>317011458</v>
      </c>
      <c r="D1033">
        <v>151.852689</v>
      </c>
      <c r="E1033">
        <v>-27.576308000000001</v>
      </c>
      <c r="F1033" t="s">
        <v>1913</v>
      </c>
    </row>
    <row r="1034" spans="1:6">
      <c r="A1034">
        <v>4350</v>
      </c>
      <c r="B1034" t="s">
        <v>1968</v>
      </c>
      <c r="C1034">
        <v>317011458</v>
      </c>
      <c r="D1034">
        <v>151.852689</v>
      </c>
      <c r="E1034">
        <v>-27.576308000000001</v>
      </c>
      <c r="F1034" t="s">
        <v>1913</v>
      </c>
    </row>
    <row r="1035" spans="1:6">
      <c r="A1035">
        <v>4350</v>
      </c>
      <c r="B1035" t="s">
        <v>1969</v>
      </c>
      <c r="C1035">
        <v>317011459</v>
      </c>
      <c r="D1035">
        <v>151.852689</v>
      </c>
      <c r="E1035">
        <v>-27.576308000000001</v>
      </c>
      <c r="F1035" t="s">
        <v>1921</v>
      </c>
    </row>
    <row r="1036" spans="1:6">
      <c r="A1036">
        <v>4350</v>
      </c>
      <c r="B1036" t="s">
        <v>1970</v>
      </c>
      <c r="C1036">
        <v>317011453</v>
      </c>
      <c r="D1036">
        <v>151.852689</v>
      </c>
      <c r="E1036">
        <v>-27.576308000000001</v>
      </c>
      <c r="F1036" t="s">
        <v>1918</v>
      </c>
    </row>
    <row r="1037" spans="1:6">
      <c r="A1037">
        <v>4350</v>
      </c>
      <c r="B1037" t="s">
        <v>1971</v>
      </c>
      <c r="C1037">
        <v>317011459</v>
      </c>
      <c r="D1037">
        <v>151.9268514</v>
      </c>
      <c r="E1037">
        <v>-27.53264828</v>
      </c>
      <c r="F1037" t="s">
        <v>1921</v>
      </c>
    </row>
    <row r="1038" spans="1:6">
      <c r="A1038">
        <v>4352</v>
      </c>
      <c r="B1038" t="s">
        <v>1972</v>
      </c>
      <c r="C1038">
        <v>307031188</v>
      </c>
      <c r="D1038">
        <v>151.86305279999999</v>
      </c>
      <c r="E1038">
        <v>-28.830727799999998</v>
      </c>
      <c r="F1038" t="s">
        <v>1973</v>
      </c>
    </row>
    <row r="1039" spans="1:6">
      <c r="A1039">
        <v>4352</v>
      </c>
      <c r="B1039" t="s">
        <v>1974</v>
      </c>
      <c r="C1039">
        <v>317011445</v>
      </c>
      <c r="D1039">
        <v>151.89851859999999</v>
      </c>
      <c r="E1039">
        <v>-27.660607639999998</v>
      </c>
      <c r="F1039" t="s">
        <v>1931</v>
      </c>
    </row>
    <row r="1040" spans="1:6">
      <c r="A1040">
        <v>4352</v>
      </c>
      <c r="B1040" t="s">
        <v>1975</v>
      </c>
      <c r="C1040">
        <v>307031188</v>
      </c>
      <c r="D1040">
        <v>151.91505960000001</v>
      </c>
      <c r="E1040">
        <v>-28.70390012</v>
      </c>
      <c r="F1040" t="s">
        <v>1973</v>
      </c>
    </row>
    <row r="1041" spans="1:6">
      <c r="A1041">
        <v>4352</v>
      </c>
      <c r="B1041" t="s">
        <v>1976</v>
      </c>
      <c r="C1041">
        <v>307031188</v>
      </c>
      <c r="D1041">
        <v>151.94182000000001</v>
      </c>
      <c r="E1041">
        <v>-27.627661</v>
      </c>
      <c r="F1041" t="s">
        <v>1973</v>
      </c>
    </row>
    <row r="1042" spans="1:6">
      <c r="A1042">
        <v>4352</v>
      </c>
      <c r="B1042" t="s">
        <v>1977</v>
      </c>
      <c r="C1042">
        <v>317011451</v>
      </c>
      <c r="D1042">
        <v>151.94182000000001</v>
      </c>
      <c r="E1042">
        <v>-27.627661</v>
      </c>
      <c r="F1042" t="s">
        <v>1781</v>
      </c>
    </row>
    <row r="1043" spans="1:6">
      <c r="A1043">
        <v>4352</v>
      </c>
      <c r="B1043" t="s">
        <v>1978</v>
      </c>
      <c r="C1043">
        <v>307031188</v>
      </c>
      <c r="D1043">
        <v>151.94182000000001</v>
      </c>
      <c r="E1043">
        <v>-27.627661</v>
      </c>
      <c r="F1043" t="s">
        <v>1973</v>
      </c>
    </row>
    <row r="1044" spans="1:6">
      <c r="A1044">
        <v>4352</v>
      </c>
      <c r="B1044" t="s">
        <v>1565</v>
      </c>
      <c r="C1044">
        <v>317011450</v>
      </c>
      <c r="D1044">
        <v>151.94182000000001</v>
      </c>
      <c r="E1044">
        <v>-27.627661</v>
      </c>
      <c r="F1044" t="s">
        <v>1911</v>
      </c>
    </row>
    <row r="1045" spans="1:6">
      <c r="A1045">
        <v>4352</v>
      </c>
      <c r="B1045" t="s">
        <v>1979</v>
      </c>
      <c r="C1045">
        <v>317011451</v>
      </c>
      <c r="D1045">
        <v>151.94182000000001</v>
      </c>
      <c r="E1045">
        <v>-27.627661</v>
      </c>
      <c r="F1045" t="s">
        <v>1781</v>
      </c>
    </row>
    <row r="1046" spans="1:6">
      <c r="A1046">
        <v>4352</v>
      </c>
      <c r="B1046" t="s">
        <v>1980</v>
      </c>
      <c r="C1046">
        <v>307021182</v>
      </c>
      <c r="D1046">
        <v>151.94182000000001</v>
      </c>
      <c r="E1046">
        <v>-27.627661</v>
      </c>
      <c r="F1046" t="s">
        <v>1909</v>
      </c>
    </row>
    <row r="1047" spans="1:6">
      <c r="A1047">
        <v>4352</v>
      </c>
      <c r="B1047" t="s">
        <v>1981</v>
      </c>
      <c r="C1047">
        <v>317011450</v>
      </c>
      <c r="D1047">
        <v>151.94182000000001</v>
      </c>
      <c r="E1047">
        <v>-27.627661</v>
      </c>
      <c r="F1047" t="s">
        <v>1911</v>
      </c>
    </row>
    <row r="1048" spans="1:6">
      <c r="A1048">
        <v>4352</v>
      </c>
      <c r="B1048" t="s">
        <v>1982</v>
      </c>
      <c r="C1048">
        <v>317011450</v>
      </c>
      <c r="D1048">
        <v>151.94182000000001</v>
      </c>
      <c r="E1048">
        <v>-27.627661</v>
      </c>
      <c r="F1048" t="s">
        <v>1911</v>
      </c>
    </row>
    <row r="1049" spans="1:6">
      <c r="A1049">
        <v>4352</v>
      </c>
      <c r="B1049" t="s">
        <v>1983</v>
      </c>
      <c r="C1049">
        <v>307011174</v>
      </c>
      <c r="D1049">
        <v>151.94182000000001</v>
      </c>
      <c r="E1049">
        <v>-27.627661</v>
      </c>
      <c r="F1049" t="s">
        <v>1984</v>
      </c>
    </row>
    <row r="1050" spans="1:6">
      <c r="A1050">
        <v>4352</v>
      </c>
      <c r="B1050" t="s">
        <v>1985</v>
      </c>
      <c r="C1050">
        <v>307021179</v>
      </c>
      <c r="D1050">
        <v>151.94182000000001</v>
      </c>
      <c r="E1050">
        <v>-27.627661</v>
      </c>
      <c r="F1050" t="s">
        <v>1659</v>
      </c>
    </row>
    <row r="1051" spans="1:6">
      <c r="A1051">
        <v>4352</v>
      </c>
      <c r="B1051" t="s">
        <v>1986</v>
      </c>
      <c r="C1051">
        <v>307021181</v>
      </c>
      <c r="D1051">
        <v>151.94182000000001</v>
      </c>
      <c r="E1051">
        <v>-27.627661</v>
      </c>
      <c r="F1051" t="s">
        <v>1987</v>
      </c>
    </row>
    <row r="1052" spans="1:6">
      <c r="A1052">
        <v>4352</v>
      </c>
      <c r="B1052" t="s">
        <v>1988</v>
      </c>
      <c r="C1052">
        <v>317011449</v>
      </c>
      <c r="D1052">
        <v>151.94182000000001</v>
      </c>
      <c r="E1052">
        <v>-27.627661</v>
      </c>
      <c r="F1052" t="s">
        <v>1989</v>
      </c>
    </row>
    <row r="1053" spans="1:6">
      <c r="A1053">
        <v>4352</v>
      </c>
      <c r="B1053" t="s">
        <v>1990</v>
      </c>
      <c r="C1053">
        <v>317011451</v>
      </c>
      <c r="D1053">
        <v>151.94182000000001</v>
      </c>
      <c r="E1053">
        <v>-27.627661</v>
      </c>
      <c r="F1053" t="s">
        <v>1781</v>
      </c>
    </row>
    <row r="1054" spans="1:6">
      <c r="A1054">
        <v>4352</v>
      </c>
      <c r="B1054" t="s">
        <v>1991</v>
      </c>
      <c r="C1054">
        <v>307021179</v>
      </c>
      <c r="D1054">
        <v>151.94182000000001</v>
      </c>
      <c r="E1054">
        <v>-27.627661</v>
      </c>
      <c r="F1054" t="s">
        <v>1659</v>
      </c>
    </row>
    <row r="1055" spans="1:6">
      <c r="A1055">
        <v>4352</v>
      </c>
      <c r="B1055" t="s">
        <v>1992</v>
      </c>
      <c r="C1055">
        <v>307021179</v>
      </c>
      <c r="D1055">
        <v>151.94182000000001</v>
      </c>
      <c r="E1055">
        <v>-27.627661</v>
      </c>
      <c r="F1055" t="s">
        <v>1659</v>
      </c>
    </row>
    <row r="1056" spans="1:6">
      <c r="A1056">
        <v>4352</v>
      </c>
      <c r="B1056" t="s">
        <v>1993</v>
      </c>
      <c r="C1056">
        <v>307021179</v>
      </c>
      <c r="D1056">
        <v>151.94182000000001</v>
      </c>
      <c r="E1056">
        <v>-27.627661</v>
      </c>
      <c r="F1056" t="s">
        <v>1659</v>
      </c>
    </row>
    <row r="1057" spans="1:6">
      <c r="A1057">
        <v>4352</v>
      </c>
      <c r="B1057" t="s">
        <v>1994</v>
      </c>
      <c r="C1057">
        <v>317011451</v>
      </c>
      <c r="D1057">
        <v>151.94182000000001</v>
      </c>
      <c r="E1057">
        <v>-27.627661</v>
      </c>
      <c r="F1057" t="s">
        <v>1781</v>
      </c>
    </row>
    <row r="1058" spans="1:6">
      <c r="A1058">
        <v>4352</v>
      </c>
      <c r="B1058" t="s">
        <v>1995</v>
      </c>
      <c r="C1058">
        <v>317011450</v>
      </c>
      <c r="D1058">
        <v>151.94182000000001</v>
      </c>
      <c r="E1058">
        <v>-27.627661</v>
      </c>
      <c r="F1058" t="s">
        <v>1911</v>
      </c>
    </row>
    <row r="1059" spans="1:6">
      <c r="A1059">
        <v>4352</v>
      </c>
      <c r="B1059" t="s">
        <v>1996</v>
      </c>
      <c r="C1059">
        <v>317011449</v>
      </c>
      <c r="D1059">
        <v>151.94182000000001</v>
      </c>
      <c r="E1059">
        <v>-27.627661</v>
      </c>
      <c r="F1059" t="s">
        <v>1989</v>
      </c>
    </row>
    <row r="1060" spans="1:6">
      <c r="A1060">
        <v>4352</v>
      </c>
      <c r="B1060" t="s">
        <v>1997</v>
      </c>
      <c r="C1060">
        <v>307011174</v>
      </c>
      <c r="D1060">
        <v>151.94182000000001</v>
      </c>
      <c r="E1060">
        <v>-27.627661</v>
      </c>
      <c r="F1060" t="s">
        <v>1984</v>
      </c>
    </row>
    <row r="1061" spans="1:6">
      <c r="A1061">
        <v>4352</v>
      </c>
      <c r="B1061" t="s">
        <v>1998</v>
      </c>
      <c r="C1061">
        <v>317011449</v>
      </c>
      <c r="D1061">
        <v>151.94182000000001</v>
      </c>
      <c r="E1061">
        <v>-27.627661</v>
      </c>
      <c r="F1061" t="s">
        <v>1989</v>
      </c>
    </row>
    <row r="1062" spans="1:6">
      <c r="A1062">
        <v>4352</v>
      </c>
      <c r="B1062" t="s">
        <v>1999</v>
      </c>
      <c r="C1062">
        <v>307021180</v>
      </c>
      <c r="D1062">
        <v>151.94182000000001</v>
      </c>
      <c r="E1062">
        <v>-27.627661</v>
      </c>
      <c r="F1062" t="s">
        <v>1936</v>
      </c>
    </row>
    <row r="1063" spans="1:6">
      <c r="A1063">
        <v>4352</v>
      </c>
      <c r="B1063" t="s">
        <v>2000</v>
      </c>
      <c r="C1063">
        <v>307021179</v>
      </c>
      <c r="D1063">
        <v>151.94182000000001</v>
      </c>
      <c r="E1063">
        <v>-27.627661</v>
      </c>
      <c r="F1063" t="s">
        <v>1659</v>
      </c>
    </row>
    <row r="1064" spans="1:6">
      <c r="A1064">
        <v>4352</v>
      </c>
      <c r="B1064" t="s">
        <v>2001</v>
      </c>
      <c r="C1064">
        <v>307021179</v>
      </c>
      <c r="D1064">
        <v>151.94182000000001</v>
      </c>
      <c r="E1064">
        <v>-27.627661</v>
      </c>
      <c r="F1064" t="s">
        <v>1659</v>
      </c>
    </row>
    <row r="1065" spans="1:6">
      <c r="A1065">
        <v>4352</v>
      </c>
      <c r="B1065" t="s">
        <v>2002</v>
      </c>
      <c r="C1065">
        <v>307021179</v>
      </c>
      <c r="D1065">
        <v>151.94182000000001</v>
      </c>
      <c r="E1065">
        <v>-27.627661</v>
      </c>
      <c r="F1065" t="s">
        <v>1659</v>
      </c>
    </row>
    <row r="1066" spans="1:6">
      <c r="A1066">
        <v>4352</v>
      </c>
      <c r="B1066" t="s">
        <v>2003</v>
      </c>
      <c r="C1066">
        <v>317011450</v>
      </c>
      <c r="D1066">
        <v>151.94182000000001</v>
      </c>
      <c r="E1066">
        <v>-27.627661</v>
      </c>
      <c r="F1066" t="s">
        <v>1911</v>
      </c>
    </row>
    <row r="1067" spans="1:6">
      <c r="A1067">
        <v>4352</v>
      </c>
      <c r="B1067" t="s">
        <v>2004</v>
      </c>
      <c r="C1067">
        <v>307021179</v>
      </c>
      <c r="D1067">
        <v>151.94182000000001</v>
      </c>
      <c r="E1067">
        <v>-27.627661</v>
      </c>
      <c r="F1067" t="s">
        <v>1659</v>
      </c>
    </row>
    <row r="1068" spans="1:6">
      <c r="A1068">
        <v>4352</v>
      </c>
      <c r="B1068" t="s">
        <v>2005</v>
      </c>
      <c r="C1068">
        <v>317011445</v>
      </c>
      <c r="D1068">
        <v>151.94182000000001</v>
      </c>
      <c r="E1068">
        <v>-27.627661</v>
      </c>
      <c r="F1068" t="s">
        <v>1931</v>
      </c>
    </row>
    <row r="1069" spans="1:6">
      <c r="A1069">
        <v>4352</v>
      </c>
      <c r="B1069" t="s">
        <v>2006</v>
      </c>
      <c r="C1069">
        <v>307031186</v>
      </c>
      <c r="D1069">
        <v>151.94182000000001</v>
      </c>
      <c r="E1069">
        <v>-27.627661</v>
      </c>
      <c r="F1069" t="s">
        <v>2007</v>
      </c>
    </row>
    <row r="1070" spans="1:6">
      <c r="A1070">
        <v>4352</v>
      </c>
      <c r="B1070" t="s">
        <v>2008</v>
      </c>
      <c r="C1070">
        <v>317011450</v>
      </c>
      <c r="D1070">
        <v>151.94182000000001</v>
      </c>
      <c r="E1070">
        <v>-27.627661</v>
      </c>
      <c r="F1070" t="s">
        <v>1911</v>
      </c>
    </row>
    <row r="1071" spans="1:6">
      <c r="A1071">
        <v>4352</v>
      </c>
      <c r="B1071" t="s">
        <v>2009</v>
      </c>
      <c r="C1071">
        <v>307021179</v>
      </c>
      <c r="D1071">
        <v>151.94182000000001</v>
      </c>
      <c r="E1071">
        <v>-27.627661</v>
      </c>
      <c r="F1071" t="s">
        <v>1659</v>
      </c>
    </row>
    <row r="1072" spans="1:6">
      <c r="A1072">
        <v>4352</v>
      </c>
      <c r="B1072" t="s">
        <v>2010</v>
      </c>
      <c r="C1072">
        <v>307021181</v>
      </c>
      <c r="D1072">
        <v>151.94182000000001</v>
      </c>
      <c r="E1072">
        <v>-27.627661</v>
      </c>
      <c r="F1072" t="s">
        <v>1987</v>
      </c>
    </row>
    <row r="1073" spans="1:6">
      <c r="A1073">
        <v>4352</v>
      </c>
      <c r="B1073" t="s">
        <v>2011</v>
      </c>
      <c r="C1073">
        <v>317011449</v>
      </c>
      <c r="D1073">
        <v>151.94182000000001</v>
      </c>
      <c r="E1073">
        <v>-27.627661</v>
      </c>
      <c r="F1073" t="s">
        <v>1989</v>
      </c>
    </row>
    <row r="1074" spans="1:6">
      <c r="A1074">
        <v>4352</v>
      </c>
      <c r="B1074" t="s">
        <v>2012</v>
      </c>
      <c r="C1074">
        <v>307021179</v>
      </c>
      <c r="D1074">
        <v>151.94182000000001</v>
      </c>
      <c r="E1074">
        <v>-27.627661</v>
      </c>
      <c r="F1074" t="s">
        <v>1659</v>
      </c>
    </row>
    <row r="1075" spans="1:6">
      <c r="A1075">
        <v>4352</v>
      </c>
      <c r="B1075" t="s">
        <v>2013</v>
      </c>
      <c r="C1075">
        <v>307021179</v>
      </c>
      <c r="D1075">
        <v>151.94182000000001</v>
      </c>
      <c r="E1075">
        <v>-27.627661</v>
      </c>
      <c r="F1075" t="s">
        <v>1659</v>
      </c>
    </row>
    <row r="1076" spans="1:6">
      <c r="A1076">
        <v>4352</v>
      </c>
      <c r="B1076" t="s">
        <v>2014</v>
      </c>
      <c r="C1076">
        <v>317011450</v>
      </c>
      <c r="D1076">
        <v>151.94182000000001</v>
      </c>
      <c r="E1076">
        <v>-27.627661</v>
      </c>
      <c r="F1076" t="s">
        <v>1911</v>
      </c>
    </row>
    <row r="1077" spans="1:6">
      <c r="A1077">
        <v>4352</v>
      </c>
      <c r="B1077" t="s">
        <v>2015</v>
      </c>
      <c r="C1077">
        <v>317011449</v>
      </c>
      <c r="D1077">
        <v>151.94182000000001</v>
      </c>
      <c r="E1077">
        <v>-27.627661</v>
      </c>
      <c r="F1077" t="s">
        <v>1989</v>
      </c>
    </row>
    <row r="1078" spans="1:6">
      <c r="A1078">
        <v>4352</v>
      </c>
      <c r="B1078" t="s">
        <v>2016</v>
      </c>
      <c r="C1078">
        <v>307021179</v>
      </c>
      <c r="D1078">
        <v>151.94182000000001</v>
      </c>
      <c r="E1078">
        <v>-27.627661</v>
      </c>
      <c r="F1078" t="s">
        <v>1659</v>
      </c>
    </row>
    <row r="1079" spans="1:6">
      <c r="A1079">
        <v>4352</v>
      </c>
      <c r="B1079" t="s">
        <v>2017</v>
      </c>
      <c r="C1079">
        <v>307021179</v>
      </c>
      <c r="D1079">
        <v>151.94182000000001</v>
      </c>
      <c r="E1079">
        <v>-27.627661</v>
      </c>
      <c r="F1079" t="s">
        <v>1659</v>
      </c>
    </row>
    <row r="1080" spans="1:6">
      <c r="A1080">
        <v>4352</v>
      </c>
      <c r="B1080" t="s">
        <v>2018</v>
      </c>
      <c r="C1080">
        <v>307021179</v>
      </c>
      <c r="D1080">
        <v>151.94182000000001</v>
      </c>
      <c r="E1080">
        <v>-27.627661</v>
      </c>
      <c r="F1080" t="s">
        <v>1659</v>
      </c>
    </row>
    <row r="1081" spans="1:6">
      <c r="A1081">
        <v>4352</v>
      </c>
      <c r="B1081" t="s">
        <v>2019</v>
      </c>
      <c r="C1081">
        <v>317011451</v>
      </c>
      <c r="D1081">
        <v>151.94182000000001</v>
      </c>
      <c r="E1081">
        <v>-27.627661</v>
      </c>
      <c r="F1081" t="s">
        <v>1781</v>
      </c>
    </row>
    <row r="1082" spans="1:6">
      <c r="A1082">
        <v>4352</v>
      </c>
      <c r="B1082" t="s">
        <v>2020</v>
      </c>
      <c r="C1082">
        <v>307021179</v>
      </c>
      <c r="D1082">
        <v>151.94182000000001</v>
      </c>
      <c r="E1082">
        <v>-27.627661</v>
      </c>
      <c r="F1082" t="s">
        <v>1659</v>
      </c>
    </row>
    <row r="1083" spans="1:6">
      <c r="A1083">
        <v>4352</v>
      </c>
      <c r="B1083" t="s">
        <v>2021</v>
      </c>
      <c r="C1083">
        <v>307021179</v>
      </c>
      <c r="D1083">
        <v>151.94182000000001</v>
      </c>
      <c r="E1083">
        <v>-27.627661</v>
      </c>
      <c r="F1083" t="s">
        <v>1659</v>
      </c>
    </row>
    <row r="1084" spans="1:6">
      <c r="A1084">
        <v>4352</v>
      </c>
      <c r="B1084" t="s">
        <v>2022</v>
      </c>
      <c r="C1084">
        <v>307021179</v>
      </c>
      <c r="D1084">
        <v>151.94182000000001</v>
      </c>
      <c r="E1084">
        <v>-27.627661</v>
      </c>
      <c r="F1084" t="s">
        <v>1659</v>
      </c>
    </row>
    <row r="1085" spans="1:6">
      <c r="A1085">
        <v>4352</v>
      </c>
      <c r="B1085" t="s">
        <v>2023</v>
      </c>
      <c r="C1085">
        <v>307011174</v>
      </c>
      <c r="D1085">
        <v>151.94182000000001</v>
      </c>
      <c r="E1085">
        <v>-27.627661</v>
      </c>
      <c r="F1085" t="s">
        <v>1984</v>
      </c>
    </row>
    <row r="1086" spans="1:6">
      <c r="A1086">
        <v>4352</v>
      </c>
      <c r="B1086" t="s">
        <v>2024</v>
      </c>
      <c r="C1086">
        <v>307021179</v>
      </c>
      <c r="D1086">
        <v>151.94182000000001</v>
      </c>
      <c r="E1086">
        <v>-27.627661</v>
      </c>
      <c r="F1086" t="s">
        <v>1659</v>
      </c>
    </row>
    <row r="1087" spans="1:6">
      <c r="A1087">
        <v>4352</v>
      </c>
      <c r="B1087" t="s">
        <v>2025</v>
      </c>
      <c r="C1087">
        <v>307021181</v>
      </c>
      <c r="D1087">
        <v>151.94182000000001</v>
      </c>
      <c r="E1087">
        <v>-27.627661</v>
      </c>
      <c r="F1087" t="s">
        <v>1987</v>
      </c>
    </row>
    <row r="1088" spans="1:6">
      <c r="A1088">
        <v>4352</v>
      </c>
      <c r="B1088" t="s">
        <v>2026</v>
      </c>
      <c r="C1088">
        <v>307021179</v>
      </c>
      <c r="D1088">
        <v>151.94182000000001</v>
      </c>
      <c r="E1088">
        <v>-27.627661</v>
      </c>
      <c r="F1088" t="s">
        <v>1659</v>
      </c>
    </row>
    <row r="1089" spans="1:6">
      <c r="A1089">
        <v>4352</v>
      </c>
      <c r="B1089" t="s">
        <v>2027</v>
      </c>
      <c r="C1089">
        <v>307021179</v>
      </c>
      <c r="D1089">
        <v>151.94182000000001</v>
      </c>
      <c r="E1089">
        <v>-27.627661</v>
      </c>
      <c r="F1089" t="s">
        <v>1659</v>
      </c>
    </row>
    <row r="1090" spans="1:6">
      <c r="A1090">
        <v>4352</v>
      </c>
      <c r="B1090" t="s">
        <v>2028</v>
      </c>
      <c r="C1090">
        <v>307021179</v>
      </c>
      <c r="D1090">
        <v>151.94182000000001</v>
      </c>
      <c r="E1090">
        <v>-27.627661</v>
      </c>
      <c r="F1090" t="s">
        <v>1659</v>
      </c>
    </row>
    <row r="1091" spans="1:6">
      <c r="A1091">
        <v>4352</v>
      </c>
      <c r="B1091" t="s">
        <v>2029</v>
      </c>
      <c r="C1091">
        <v>317011451</v>
      </c>
      <c r="D1091">
        <v>151.94182000000001</v>
      </c>
      <c r="E1091">
        <v>-27.627661</v>
      </c>
      <c r="F1091" t="s">
        <v>1781</v>
      </c>
    </row>
    <row r="1092" spans="1:6">
      <c r="A1092">
        <v>4352</v>
      </c>
      <c r="B1092" t="s">
        <v>2030</v>
      </c>
      <c r="C1092">
        <v>307031188</v>
      </c>
      <c r="D1092">
        <v>151.94182000000001</v>
      </c>
      <c r="E1092">
        <v>-27.627661</v>
      </c>
      <c r="F1092" t="s">
        <v>1973</v>
      </c>
    </row>
    <row r="1093" spans="1:6">
      <c r="A1093">
        <v>4352</v>
      </c>
      <c r="B1093" t="s">
        <v>2031</v>
      </c>
      <c r="C1093">
        <v>317011445</v>
      </c>
      <c r="D1093">
        <v>151.94182000000001</v>
      </c>
      <c r="E1093">
        <v>-27.627661</v>
      </c>
      <c r="F1093" t="s">
        <v>1931</v>
      </c>
    </row>
    <row r="1094" spans="1:6">
      <c r="A1094">
        <v>4352</v>
      </c>
      <c r="B1094" t="s">
        <v>2032</v>
      </c>
      <c r="C1094">
        <v>307031184</v>
      </c>
      <c r="D1094">
        <v>151.94182000000001</v>
      </c>
      <c r="E1094">
        <v>-27.627661</v>
      </c>
      <c r="F1094" t="s">
        <v>2033</v>
      </c>
    </row>
    <row r="1095" spans="1:6">
      <c r="A1095">
        <v>4352</v>
      </c>
      <c r="B1095" t="s">
        <v>2034</v>
      </c>
      <c r="C1095">
        <v>307021179</v>
      </c>
      <c r="D1095">
        <v>151.94182000000001</v>
      </c>
      <c r="E1095">
        <v>-27.627661</v>
      </c>
      <c r="F1095" t="s">
        <v>1659</v>
      </c>
    </row>
    <row r="1096" spans="1:6">
      <c r="A1096">
        <v>4352</v>
      </c>
      <c r="B1096" t="s">
        <v>2035</v>
      </c>
      <c r="C1096">
        <v>307021179</v>
      </c>
      <c r="D1096">
        <v>151.94182000000001</v>
      </c>
      <c r="E1096">
        <v>-27.627661</v>
      </c>
      <c r="F1096" t="s">
        <v>1659</v>
      </c>
    </row>
    <row r="1097" spans="1:6">
      <c r="A1097">
        <v>4352</v>
      </c>
      <c r="B1097" t="s">
        <v>2036</v>
      </c>
      <c r="C1097">
        <v>317011450</v>
      </c>
      <c r="D1097">
        <v>151.94182000000001</v>
      </c>
      <c r="E1097">
        <v>-27.627661</v>
      </c>
      <c r="F1097" t="s">
        <v>1911</v>
      </c>
    </row>
    <row r="1098" spans="1:6">
      <c r="A1098">
        <v>4352</v>
      </c>
      <c r="B1098" t="s">
        <v>2037</v>
      </c>
      <c r="C1098">
        <v>307021179</v>
      </c>
      <c r="D1098">
        <v>151.94182000000001</v>
      </c>
      <c r="E1098">
        <v>-27.627661</v>
      </c>
      <c r="F1098" t="s">
        <v>1659</v>
      </c>
    </row>
    <row r="1099" spans="1:6">
      <c r="A1099">
        <v>4352</v>
      </c>
      <c r="B1099" t="s">
        <v>2038</v>
      </c>
      <c r="C1099">
        <v>307021179</v>
      </c>
      <c r="D1099">
        <v>151.94182000000001</v>
      </c>
      <c r="E1099">
        <v>-27.627661</v>
      </c>
      <c r="F1099" t="s">
        <v>1659</v>
      </c>
    </row>
    <row r="1100" spans="1:6">
      <c r="A1100">
        <v>4352</v>
      </c>
      <c r="B1100" t="s">
        <v>2039</v>
      </c>
      <c r="C1100">
        <v>317011456</v>
      </c>
      <c r="D1100">
        <v>151.94182000000001</v>
      </c>
      <c r="E1100">
        <v>-27.627661</v>
      </c>
      <c r="F1100" t="s">
        <v>1915</v>
      </c>
    </row>
    <row r="1101" spans="1:6">
      <c r="A1101">
        <v>4352</v>
      </c>
      <c r="B1101" t="s">
        <v>2040</v>
      </c>
      <c r="C1101">
        <v>307021181</v>
      </c>
      <c r="D1101">
        <v>151.94182000000001</v>
      </c>
      <c r="E1101">
        <v>-27.627661</v>
      </c>
      <c r="F1101" t="s">
        <v>1987</v>
      </c>
    </row>
    <row r="1102" spans="1:6">
      <c r="A1102">
        <v>4352</v>
      </c>
      <c r="B1102" t="s">
        <v>2041</v>
      </c>
      <c r="C1102">
        <v>307021182</v>
      </c>
      <c r="D1102">
        <v>151.94182000000001</v>
      </c>
      <c r="E1102">
        <v>-27.627661</v>
      </c>
      <c r="F1102" t="s">
        <v>1909</v>
      </c>
    </row>
    <row r="1103" spans="1:6">
      <c r="A1103">
        <v>4352</v>
      </c>
      <c r="B1103" t="s">
        <v>2042</v>
      </c>
      <c r="C1103">
        <v>317011451</v>
      </c>
      <c r="D1103">
        <v>151.94182000000001</v>
      </c>
      <c r="E1103">
        <v>-27.627661</v>
      </c>
      <c r="F1103" t="s">
        <v>1781</v>
      </c>
    </row>
    <row r="1104" spans="1:6">
      <c r="A1104">
        <v>4352</v>
      </c>
      <c r="B1104" t="s">
        <v>2043</v>
      </c>
      <c r="C1104">
        <v>307021179</v>
      </c>
      <c r="D1104">
        <v>151.94182000000001</v>
      </c>
      <c r="E1104">
        <v>-27.627661</v>
      </c>
      <c r="F1104" t="s">
        <v>1659</v>
      </c>
    </row>
    <row r="1105" spans="1:6">
      <c r="A1105">
        <v>4352</v>
      </c>
      <c r="B1105" t="s">
        <v>2044</v>
      </c>
      <c r="C1105">
        <v>317011451</v>
      </c>
      <c r="D1105">
        <v>151.94182000000001</v>
      </c>
      <c r="E1105">
        <v>-27.627661</v>
      </c>
      <c r="F1105" t="s">
        <v>1781</v>
      </c>
    </row>
    <row r="1106" spans="1:6">
      <c r="A1106">
        <v>4352</v>
      </c>
      <c r="B1106" t="s">
        <v>2045</v>
      </c>
      <c r="C1106">
        <v>317011451</v>
      </c>
      <c r="D1106">
        <v>151.94182000000001</v>
      </c>
      <c r="E1106">
        <v>-27.627661</v>
      </c>
      <c r="F1106" t="s">
        <v>1781</v>
      </c>
    </row>
    <row r="1107" spans="1:6">
      <c r="A1107">
        <v>4352</v>
      </c>
      <c r="B1107" t="s">
        <v>2046</v>
      </c>
      <c r="C1107">
        <v>307021179</v>
      </c>
      <c r="D1107">
        <v>151.94182000000001</v>
      </c>
      <c r="E1107">
        <v>-27.627661</v>
      </c>
      <c r="F1107" t="s">
        <v>1659</v>
      </c>
    </row>
    <row r="1108" spans="1:6">
      <c r="A1108">
        <v>4352</v>
      </c>
      <c r="B1108" t="s">
        <v>2047</v>
      </c>
      <c r="C1108">
        <v>317011450</v>
      </c>
      <c r="D1108">
        <v>151.94182000000001</v>
      </c>
      <c r="E1108">
        <v>-27.627661</v>
      </c>
      <c r="F1108" t="s">
        <v>1911</v>
      </c>
    </row>
    <row r="1109" spans="1:6">
      <c r="A1109">
        <v>4352</v>
      </c>
      <c r="B1109" t="s">
        <v>2048</v>
      </c>
      <c r="C1109">
        <v>307021179</v>
      </c>
      <c r="D1109">
        <v>151.94182000000001</v>
      </c>
      <c r="E1109">
        <v>-27.627661</v>
      </c>
      <c r="F1109" t="s">
        <v>1659</v>
      </c>
    </row>
    <row r="1110" spans="1:6">
      <c r="A1110">
        <v>4352</v>
      </c>
      <c r="B1110" t="s">
        <v>2049</v>
      </c>
      <c r="C1110">
        <v>317011445</v>
      </c>
      <c r="D1110">
        <v>151.94182000000001</v>
      </c>
      <c r="E1110">
        <v>-27.627661</v>
      </c>
      <c r="F1110" t="s">
        <v>1931</v>
      </c>
    </row>
    <row r="1111" spans="1:6">
      <c r="A1111">
        <v>4352</v>
      </c>
      <c r="B1111" t="s">
        <v>2050</v>
      </c>
      <c r="C1111">
        <v>307021180</v>
      </c>
      <c r="D1111">
        <v>151.94182000000001</v>
      </c>
      <c r="E1111">
        <v>-27.627661</v>
      </c>
      <c r="F1111" t="s">
        <v>1936</v>
      </c>
    </row>
    <row r="1112" spans="1:6">
      <c r="A1112">
        <v>4352</v>
      </c>
      <c r="B1112" t="s">
        <v>2051</v>
      </c>
      <c r="C1112">
        <v>307021181</v>
      </c>
      <c r="D1112">
        <v>151.94182000000001</v>
      </c>
      <c r="E1112">
        <v>-27.627661</v>
      </c>
      <c r="F1112" t="s">
        <v>1987</v>
      </c>
    </row>
    <row r="1113" spans="1:6">
      <c r="A1113">
        <v>4352</v>
      </c>
      <c r="B1113" t="s">
        <v>1898</v>
      </c>
      <c r="C1113">
        <v>317011451</v>
      </c>
      <c r="D1113">
        <v>152.04193290000001</v>
      </c>
      <c r="E1113">
        <v>-27.61100437</v>
      </c>
      <c r="F1113" t="s">
        <v>1781</v>
      </c>
    </row>
    <row r="1114" spans="1:6">
      <c r="A1114">
        <v>4352</v>
      </c>
      <c r="B1114" t="s">
        <v>2052</v>
      </c>
      <c r="C1114">
        <v>307021179</v>
      </c>
      <c r="D1114">
        <v>152.09678289999999</v>
      </c>
      <c r="E1114">
        <v>-27.32404593</v>
      </c>
      <c r="F1114" t="s">
        <v>1659</v>
      </c>
    </row>
    <row r="1115" spans="1:6">
      <c r="A1115">
        <v>4352</v>
      </c>
      <c r="B1115" t="s">
        <v>1887</v>
      </c>
      <c r="C1115">
        <v>317011451</v>
      </c>
      <c r="D1115">
        <v>152.10585699999999</v>
      </c>
      <c r="E1115">
        <v>-27.581256</v>
      </c>
      <c r="F1115" t="s">
        <v>1781</v>
      </c>
    </row>
    <row r="1116" spans="1:6">
      <c r="A1116">
        <v>4352</v>
      </c>
      <c r="B1116" t="s">
        <v>2053</v>
      </c>
      <c r="C1116">
        <v>307021179</v>
      </c>
      <c r="D1116">
        <v>152.14802549999999</v>
      </c>
      <c r="E1116">
        <v>-27.40527861</v>
      </c>
      <c r="F1116" t="s">
        <v>1659</v>
      </c>
    </row>
    <row r="1117" spans="1:6">
      <c r="A1117">
        <v>4353</v>
      </c>
      <c r="B1117" t="s">
        <v>2054</v>
      </c>
      <c r="C1117">
        <v>307021179</v>
      </c>
      <c r="D1117">
        <v>151.90457799999999</v>
      </c>
      <c r="E1117">
        <v>-27.256983999999999</v>
      </c>
      <c r="F1117" t="s">
        <v>1659</v>
      </c>
    </row>
    <row r="1118" spans="1:6">
      <c r="A1118">
        <v>4353</v>
      </c>
      <c r="B1118" t="s">
        <v>2055</v>
      </c>
      <c r="C1118">
        <v>307021179</v>
      </c>
      <c r="D1118">
        <v>151.90457799999999</v>
      </c>
      <c r="E1118">
        <v>-27.256983999999999</v>
      </c>
      <c r="F1118" t="s">
        <v>1659</v>
      </c>
    </row>
    <row r="1119" spans="1:6">
      <c r="A1119">
        <v>4353</v>
      </c>
      <c r="B1119" t="s">
        <v>2056</v>
      </c>
      <c r="C1119">
        <v>307021179</v>
      </c>
      <c r="D1119">
        <v>151.90457799999999</v>
      </c>
      <c r="E1119">
        <v>-27.256983999999999</v>
      </c>
      <c r="F1119" t="s">
        <v>1659</v>
      </c>
    </row>
    <row r="1120" spans="1:6">
      <c r="A1120">
        <v>4354</v>
      </c>
      <c r="B1120" t="s">
        <v>2057</v>
      </c>
      <c r="C1120">
        <v>307021179</v>
      </c>
      <c r="D1120">
        <v>151.88791900000001</v>
      </c>
      <c r="E1120">
        <v>-27.343883999999999</v>
      </c>
      <c r="F1120" t="s">
        <v>1659</v>
      </c>
    </row>
    <row r="1121" spans="1:6">
      <c r="A1121">
        <v>4354</v>
      </c>
      <c r="B1121" t="s">
        <v>2058</v>
      </c>
      <c r="C1121">
        <v>307021179</v>
      </c>
      <c r="D1121">
        <v>151.88791900000001</v>
      </c>
      <c r="E1121">
        <v>-27.343883999999999</v>
      </c>
      <c r="F1121" t="s">
        <v>1659</v>
      </c>
    </row>
    <row r="1122" spans="1:6">
      <c r="A1122">
        <v>4354</v>
      </c>
      <c r="B1122" t="s">
        <v>2059</v>
      </c>
      <c r="C1122">
        <v>307021179</v>
      </c>
      <c r="D1122">
        <v>151.88791900000001</v>
      </c>
      <c r="E1122">
        <v>-27.343883999999999</v>
      </c>
      <c r="F1122" t="s">
        <v>1659</v>
      </c>
    </row>
    <row r="1123" spans="1:6">
      <c r="A1123">
        <v>4355</v>
      </c>
      <c r="B1123" t="s">
        <v>2060</v>
      </c>
      <c r="C1123">
        <v>307021179</v>
      </c>
      <c r="D1123">
        <v>151.97314800000001</v>
      </c>
      <c r="E1123">
        <v>-27.17812344</v>
      </c>
      <c r="F1123" t="s">
        <v>1659</v>
      </c>
    </row>
    <row r="1124" spans="1:6">
      <c r="A1124">
        <v>4355</v>
      </c>
      <c r="B1124" t="s">
        <v>2061</v>
      </c>
      <c r="C1124">
        <v>307021179</v>
      </c>
      <c r="D1124">
        <v>152.008635</v>
      </c>
      <c r="E1124">
        <v>-27.184629999999999</v>
      </c>
      <c r="F1124" t="s">
        <v>1659</v>
      </c>
    </row>
    <row r="1125" spans="1:6">
      <c r="A1125">
        <v>4355</v>
      </c>
      <c r="B1125" t="s">
        <v>2062</v>
      </c>
      <c r="C1125">
        <v>307021179</v>
      </c>
      <c r="D1125">
        <v>152.008635</v>
      </c>
      <c r="E1125">
        <v>-27.184629999999999</v>
      </c>
      <c r="F1125" t="s">
        <v>1659</v>
      </c>
    </row>
    <row r="1126" spans="1:6">
      <c r="A1126">
        <v>4355</v>
      </c>
      <c r="B1126" t="s">
        <v>2063</v>
      </c>
      <c r="C1126">
        <v>307021179</v>
      </c>
      <c r="D1126">
        <v>152.008635</v>
      </c>
      <c r="E1126">
        <v>-27.184629999999999</v>
      </c>
      <c r="F1126" t="s">
        <v>1659</v>
      </c>
    </row>
    <row r="1127" spans="1:6">
      <c r="A1127">
        <v>4355</v>
      </c>
      <c r="B1127" t="s">
        <v>2064</v>
      </c>
      <c r="C1127">
        <v>307021179</v>
      </c>
      <c r="D1127">
        <v>152.008635</v>
      </c>
      <c r="E1127">
        <v>-27.184629999999999</v>
      </c>
      <c r="F1127" t="s">
        <v>1659</v>
      </c>
    </row>
    <row r="1128" spans="1:6">
      <c r="A1128">
        <v>4355</v>
      </c>
      <c r="B1128" t="s">
        <v>2065</v>
      </c>
      <c r="C1128">
        <v>307021179</v>
      </c>
      <c r="D1128">
        <v>152.008635</v>
      </c>
      <c r="E1128">
        <v>-27.184629999999999</v>
      </c>
      <c r="F1128" t="s">
        <v>1659</v>
      </c>
    </row>
    <row r="1129" spans="1:6">
      <c r="A1129">
        <v>4355</v>
      </c>
      <c r="B1129" t="s">
        <v>2066</v>
      </c>
      <c r="C1129">
        <v>307021179</v>
      </c>
      <c r="D1129">
        <v>152.008635</v>
      </c>
      <c r="E1129">
        <v>-27.184629999999999</v>
      </c>
      <c r="F1129" t="s">
        <v>1659</v>
      </c>
    </row>
    <row r="1130" spans="1:6">
      <c r="A1130">
        <v>4355</v>
      </c>
      <c r="B1130" t="s">
        <v>2067</v>
      </c>
      <c r="C1130">
        <v>307021179</v>
      </c>
      <c r="D1130">
        <v>152.008635</v>
      </c>
      <c r="E1130">
        <v>-27.184629999999999</v>
      </c>
      <c r="F1130" t="s">
        <v>1659</v>
      </c>
    </row>
    <row r="1131" spans="1:6">
      <c r="A1131">
        <v>4355</v>
      </c>
      <c r="B1131" t="s">
        <v>2068</v>
      </c>
      <c r="C1131">
        <v>307021179</v>
      </c>
      <c r="D1131">
        <v>152.008635</v>
      </c>
      <c r="E1131">
        <v>-27.184629999999999</v>
      </c>
      <c r="F1131" t="s">
        <v>1659</v>
      </c>
    </row>
    <row r="1132" spans="1:6">
      <c r="A1132">
        <v>4355</v>
      </c>
      <c r="B1132" t="s">
        <v>2069</v>
      </c>
      <c r="C1132">
        <v>307021179</v>
      </c>
      <c r="D1132">
        <v>152.008635</v>
      </c>
      <c r="E1132">
        <v>-27.184629999999999</v>
      </c>
      <c r="F1132" t="s">
        <v>1659</v>
      </c>
    </row>
    <row r="1133" spans="1:6">
      <c r="A1133">
        <v>4355</v>
      </c>
      <c r="B1133" t="s">
        <v>2070</v>
      </c>
      <c r="C1133">
        <v>307021179</v>
      </c>
      <c r="D1133">
        <v>152.008635</v>
      </c>
      <c r="E1133">
        <v>-27.184629999999999</v>
      </c>
      <c r="F1133" t="s">
        <v>1659</v>
      </c>
    </row>
    <row r="1134" spans="1:6">
      <c r="A1134">
        <v>4355</v>
      </c>
      <c r="B1134" t="s">
        <v>2071</v>
      </c>
      <c r="C1134">
        <v>307021179</v>
      </c>
      <c r="D1134">
        <v>152.008635</v>
      </c>
      <c r="E1134">
        <v>-27.184629999999999</v>
      </c>
      <c r="F1134" t="s">
        <v>1659</v>
      </c>
    </row>
    <row r="1135" spans="1:6">
      <c r="A1135">
        <v>4355</v>
      </c>
      <c r="B1135" t="s">
        <v>2072</v>
      </c>
      <c r="C1135">
        <v>307021179</v>
      </c>
      <c r="D1135">
        <v>152.008635</v>
      </c>
      <c r="E1135">
        <v>-27.184629999999999</v>
      </c>
      <c r="F1135" t="s">
        <v>1659</v>
      </c>
    </row>
    <row r="1136" spans="1:6">
      <c r="A1136">
        <v>4355</v>
      </c>
      <c r="B1136" t="s">
        <v>1838</v>
      </c>
      <c r="C1136">
        <v>307021179</v>
      </c>
      <c r="D1136">
        <v>152.008635</v>
      </c>
      <c r="E1136">
        <v>-27.184629999999999</v>
      </c>
      <c r="F1136" t="s">
        <v>1659</v>
      </c>
    </row>
    <row r="1137" spans="1:6">
      <c r="A1137">
        <v>4355</v>
      </c>
      <c r="B1137" t="s">
        <v>2073</v>
      </c>
      <c r="C1137">
        <v>307021179</v>
      </c>
      <c r="D1137">
        <v>152.008635</v>
      </c>
      <c r="E1137">
        <v>-27.184629999999999</v>
      </c>
      <c r="F1137" t="s">
        <v>1659</v>
      </c>
    </row>
    <row r="1138" spans="1:6">
      <c r="A1138">
        <v>4355</v>
      </c>
      <c r="B1138" t="s">
        <v>2074</v>
      </c>
      <c r="C1138">
        <v>307021179</v>
      </c>
      <c r="D1138">
        <v>152.0374295</v>
      </c>
      <c r="E1138">
        <v>-27.164007300000002</v>
      </c>
      <c r="F1138" t="s">
        <v>1659</v>
      </c>
    </row>
    <row r="1139" spans="1:6">
      <c r="A1139">
        <v>4355</v>
      </c>
      <c r="B1139" t="s">
        <v>2075</v>
      </c>
      <c r="C1139">
        <v>307021179</v>
      </c>
      <c r="D1139">
        <v>152.1679737</v>
      </c>
      <c r="E1139">
        <v>-27.241258200000001</v>
      </c>
      <c r="F1139" t="s">
        <v>1659</v>
      </c>
    </row>
    <row r="1140" spans="1:6">
      <c r="A1140">
        <v>4356</v>
      </c>
      <c r="B1140" t="s">
        <v>2076</v>
      </c>
      <c r="C1140">
        <v>307021180</v>
      </c>
      <c r="D1140">
        <v>151.55027100000001</v>
      </c>
      <c r="E1140">
        <v>-27.663074000000002</v>
      </c>
      <c r="F1140" t="s">
        <v>1936</v>
      </c>
    </row>
    <row r="1141" spans="1:6">
      <c r="A1141">
        <v>4356</v>
      </c>
      <c r="B1141" t="s">
        <v>2077</v>
      </c>
      <c r="C1141">
        <v>307021182</v>
      </c>
      <c r="D1141">
        <v>151.55027100000001</v>
      </c>
      <c r="E1141">
        <v>-27.663074000000002</v>
      </c>
      <c r="F1141" t="s">
        <v>1909</v>
      </c>
    </row>
    <row r="1142" spans="1:6">
      <c r="A1142">
        <v>4356</v>
      </c>
      <c r="B1142" t="s">
        <v>2078</v>
      </c>
      <c r="C1142">
        <v>307021180</v>
      </c>
      <c r="D1142">
        <v>151.55027100000001</v>
      </c>
      <c r="E1142">
        <v>-27.663074000000002</v>
      </c>
      <c r="F1142" t="s">
        <v>1936</v>
      </c>
    </row>
    <row r="1143" spans="1:6">
      <c r="A1143">
        <v>4356</v>
      </c>
      <c r="B1143" t="s">
        <v>2079</v>
      </c>
      <c r="C1143">
        <v>307021182</v>
      </c>
      <c r="D1143">
        <v>151.55027100000001</v>
      </c>
      <c r="E1143">
        <v>-27.663074000000002</v>
      </c>
      <c r="F1143" t="s">
        <v>1909</v>
      </c>
    </row>
    <row r="1144" spans="1:6">
      <c r="A1144">
        <v>4356</v>
      </c>
      <c r="B1144" t="s">
        <v>2080</v>
      </c>
      <c r="C1144">
        <v>307021182</v>
      </c>
      <c r="D1144">
        <v>151.55027100000001</v>
      </c>
      <c r="E1144">
        <v>-27.663074000000002</v>
      </c>
      <c r="F1144" t="s">
        <v>1909</v>
      </c>
    </row>
    <row r="1145" spans="1:6">
      <c r="A1145">
        <v>4356</v>
      </c>
      <c r="B1145" t="s">
        <v>2081</v>
      </c>
      <c r="C1145">
        <v>307021180</v>
      </c>
      <c r="D1145">
        <v>151.55027100000001</v>
      </c>
      <c r="E1145">
        <v>-27.663074000000002</v>
      </c>
      <c r="F1145" t="s">
        <v>1936</v>
      </c>
    </row>
    <row r="1146" spans="1:6">
      <c r="A1146">
        <v>4356</v>
      </c>
      <c r="B1146" t="s">
        <v>2082</v>
      </c>
      <c r="C1146">
        <v>307021180</v>
      </c>
      <c r="D1146">
        <v>151.55027100000001</v>
      </c>
      <c r="E1146">
        <v>-27.663074000000002</v>
      </c>
      <c r="F1146" t="s">
        <v>1936</v>
      </c>
    </row>
    <row r="1147" spans="1:6">
      <c r="A1147">
        <v>4356</v>
      </c>
      <c r="B1147" t="s">
        <v>2083</v>
      </c>
      <c r="C1147">
        <v>307021180</v>
      </c>
      <c r="D1147">
        <v>151.55027100000001</v>
      </c>
      <c r="E1147">
        <v>-27.663074000000002</v>
      </c>
      <c r="F1147" t="s">
        <v>1936</v>
      </c>
    </row>
    <row r="1148" spans="1:6">
      <c r="A1148">
        <v>4356</v>
      </c>
      <c r="B1148" t="s">
        <v>2084</v>
      </c>
      <c r="C1148">
        <v>307021182</v>
      </c>
      <c r="D1148">
        <v>151.55027100000001</v>
      </c>
      <c r="E1148">
        <v>-27.663074000000002</v>
      </c>
      <c r="F1148" t="s">
        <v>1909</v>
      </c>
    </row>
    <row r="1149" spans="1:6">
      <c r="A1149">
        <v>4356</v>
      </c>
      <c r="B1149" t="s">
        <v>2085</v>
      </c>
      <c r="C1149">
        <v>307021180</v>
      </c>
      <c r="D1149">
        <v>151.55027100000001</v>
      </c>
      <c r="E1149">
        <v>-27.663074000000002</v>
      </c>
      <c r="F1149" t="s">
        <v>1936</v>
      </c>
    </row>
    <row r="1150" spans="1:6">
      <c r="A1150">
        <v>4356</v>
      </c>
      <c r="B1150" t="s">
        <v>2086</v>
      </c>
      <c r="C1150">
        <v>307021182</v>
      </c>
      <c r="D1150">
        <v>151.55027100000001</v>
      </c>
      <c r="E1150">
        <v>-27.663074000000002</v>
      </c>
      <c r="F1150" t="s">
        <v>1909</v>
      </c>
    </row>
    <row r="1151" spans="1:6">
      <c r="A1151">
        <v>4356</v>
      </c>
      <c r="B1151" t="s">
        <v>2087</v>
      </c>
      <c r="C1151">
        <v>307021180</v>
      </c>
      <c r="D1151">
        <v>151.55027100000001</v>
      </c>
      <c r="E1151">
        <v>-27.663074000000002</v>
      </c>
      <c r="F1151" t="s">
        <v>1936</v>
      </c>
    </row>
    <row r="1152" spans="1:6">
      <c r="A1152">
        <v>4356</v>
      </c>
      <c r="B1152" t="s">
        <v>2088</v>
      </c>
      <c r="C1152">
        <v>307021182</v>
      </c>
      <c r="D1152">
        <v>151.55027100000001</v>
      </c>
      <c r="E1152">
        <v>-27.663074000000002</v>
      </c>
      <c r="F1152" t="s">
        <v>1909</v>
      </c>
    </row>
    <row r="1153" spans="1:6">
      <c r="A1153">
        <v>4356</v>
      </c>
      <c r="B1153" t="s">
        <v>2089</v>
      </c>
      <c r="C1153">
        <v>307021182</v>
      </c>
      <c r="D1153">
        <v>151.55027100000001</v>
      </c>
      <c r="E1153">
        <v>-27.663074000000002</v>
      </c>
      <c r="F1153" t="s">
        <v>1909</v>
      </c>
    </row>
    <row r="1154" spans="1:6">
      <c r="A1154">
        <v>4356</v>
      </c>
      <c r="B1154" t="s">
        <v>2090</v>
      </c>
      <c r="C1154">
        <v>307021182</v>
      </c>
      <c r="D1154">
        <v>151.55027100000001</v>
      </c>
      <c r="E1154">
        <v>-27.663074000000002</v>
      </c>
      <c r="F1154" t="s">
        <v>1909</v>
      </c>
    </row>
    <row r="1155" spans="1:6">
      <c r="A1155">
        <v>4356</v>
      </c>
      <c r="B1155" t="s">
        <v>2091</v>
      </c>
      <c r="C1155">
        <v>307021182</v>
      </c>
      <c r="D1155">
        <v>151.55027100000001</v>
      </c>
      <c r="E1155">
        <v>-27.663074000000002</v>
      </c>
      <c r="F1155" t="s">
        <v>1909</v>
      </c>
    </row>
    <row r="1156" spans="1:6">
      <c r="A1156">
        <v>4356</v>
      </c>
      <c r="B1156" t="s">
        <v>2092</v>
      </c>
      <c r="C1156">
        <v>307021182</v>
      </c>
      <c r="D1156">
        <v>151.55027100000001</v>
      </c>
      <c r="E1156">
        <v>-27.663074000000002</v>
      </c>
      <c r="F1156" t="s">
        <v>1909</v>
      </c>
    </row>
    <row r="1157" spans="1:6">
      <c r="A1157">
        <v>4356</v>
      </c>
      <c r="B1157" t="s">
        <v>2093</v>
      </c>
      <c r="C1157">
        <v>307021182</v>
      </c>
      <c r="D1157">
        <v>151.55027100000001</v>
      </c>
      <c r="E1157">
        <v>-27.663074000000002</v>
      </c>
      <c r="F1157" t="s">
        <v>1909</v>
      </c>
    </row>
    <row r="1158" spans="1:6">
      <c r="A1158">
        <v>4357</v>
      </c>
      <c r="B1158" t="s">
        <v>2094</v>
      </c>
      <c r="C1158">
        <v>307021181</v>
      </c>
      <c r="D1158">
        <v>151.103872</v>
      </c>
      <c r="E1158">
        <v>-27.957654000000002</v>
      </c>
      <c r="F1158" t="s">
        <v>1987</v>
      </c>
    </row>
    <row r="1159" spans="1:6">
      <c r="A1159">
        <v>4357</v>
      </c>
      <c r="B1159" t="s">
        <v>2095</v>
      </c>
      <c r="C1159">
        <v>307021181</v>
      </c>
      <c r="D1159">
        <v>151.103872</v>
      </c>
      <c r="E1159">
        <v>-27.957654000000002</v>
      </c>
      <c r="F1159" t="s">
        <v>1987</v>
      </c>
    </row>
    <row r="1160" spans="1:6">
      <c r="A1160">
        <v>4357</v>
      </c>
      <c r="B1160" t="s">
        <v>2096</v>
      </c>
      <c r="C1160">
        <v>307011174</v>
      </c>
      <c r="D1160">
        <v>151.103872</v>
      </c>
      <c r="E1160">
        <v>-27.957654000000002</v>
      </c>
      <c r="F1160" t="s">
        <v>1984</v>
      </c>
    </row>
    <row r="1161" spans="1:6">
      <c r="A1161">
        <v>4357</v>
      </c>
      <c r="B1161" t="s">
        <v>2097</v>
      </c>
      <c r="C1161">
        <v>307021181</v>
      </c>
      <c r="D1161">
        <v>151.103872</v>
      </c>
      <c r="E1161">
        <v>-27.957654000000002</v>
      </c>
      <c r="F1161" t="s">
        <v>1987</v>
      </c>
    </row>
    <row r="1162" spans="1:6">
      <c r="A1162">
        <v>4357</v>
      </c>
      <c r="B1162" t="s">
        <v>960</v>
      </c>
      <c r="C1162">
        <v>307021181</v>
      </c>
      <c r="D1162">
        <v>151.103872</v>
      </c>
      <c r="E1162">
        <v>-27.957654000000002</v>
      </c>
      <c r="F1162" t="s">
        <v>1987</v>
      </c>
    </row>
    <row r="1163" spans="1:6">
      <c r="A1163">
        <v>4357</v>
      </c>
      <c r="B1163" t="s">
        <v>2098</v>
      </c>
      <c r="C1163">
        <v>307021181</v>
      </c>
      <c r="D1163">
        <v>151.103872</v>
      </c>
      <c r="E1163">
        <v>-27.957654000000002</v>
      </c>
      <c r="F1163" t="s">
        <v>1987</v>
      </c>
    </row>
    <row r="1164" spans="1:6">
      <c r="A1164">
        <v>4357</v>
      </c>
      <c r="B1164" t="s">
        <v>1474</v>
      </c>
      <c r="C1164">
        <v>307021181</v>
      </c>
      <c r="D1164">
        <v>151.103872</v>
      </c>
      <c r="E1164">
        <v>-27.957654000000002</v>
      </c>
      <c r="F1164" t="s">
        <v>1987</v>
      </c>
    </row>
    <row r="1165" spans="1:6">
      <c r="A1165">
        <v>4357</v>
      </c>
      <c r="B1165" t="s">
        <v>2099</v>
      </c>
      <c r="C1165">
        <v>307021181</v>
      </c>
      <c r="D1165">
        <v>151.103872</v>
      </c>
      <c r="E1165">
        <v>-27.957654000000002</v>
      </c>
      <c r="F1165" t="s">
        <v>1987</v>
      </c>
    </row>
    <row r="1166" spans="1:6">
      <c r="A1166">
        <v>4357</v>
      </c>
      <c r="B1166" t="s">
        <v>2100</v>
      </c>
      <c r="C1166">
        <v>307021181</v>
      </c>
      <c r="D1166">
        <v>151.103872</v>
      </c>
      <c r="E1166">
        <v>-27.957654000000002</v>
      </c>
      <c r="F1166" t="s">
        <v>1987</v>
      </c>
    </row>
    <row r="1167" spans="1:6">
      <c r="A1167">
        <v>4357</v>
      </c>
      <c r="B1167" t="s">
        <v>2101</v>
      </c>
      <c r="C1167">
        <v>307021181</v>
      </c>
      <c r="D1167">
        <v>151.103872</v>
      </c>
      <c r="E1167">
        <v>-27.957654000000002</v>
      </c>
      <c r="F1167" t="s">
        <v>1987</v>
      </c>
    </row>
    <row r="1168" spans="1:6">
      <c r="A1168">
        <v>4357</v>
      </c>
      <c r="B1168" t="s">
        <v>2102</v>
      </c>
      <c r="C1168">
        <v>307021181</v>
      </c>
      <c r="D1168">
        <v>151.103872</v>
      </c>
      <c r="E1168">
        <v>-27.957654000000002</v>
      </c>
      <c r="F1168" t="s">
        <v>1987</v>
      </c>
    </row>
    <row r="1169" spans="1:6">
      <c r="A1169">
        <v>4357</v>
      </c>
      <c r="B1169" t="s">
        <v>2103</v>
      </c>
      <c r="C1169">
        <v>307021181</v>
      </c>
      <c r="D1169">
        <v>151.103872</v>
      </c>
      <c r="E1169">
        <v>-27.957654000000002</v>
      </c>
      <c r="F1169" t="s">
        <v>1987</v>
      </c>
    </row>
    <row r="1170" spans="1:6">
      <c r="A1170">
        <v>4357</v>
      </c>
      <c r="B1170" t="s">
        <v>2104</v>
      </c>
      <c r="C1170">
        <v>307021181</v>
      </c>
      <c r="D1170">
        <v>151.103872</v>
      </c>
      <c r="E1170">
        <v>-27.957654000000002</v>
      </c>
      <c r="F1170" t="s">
        <v>1987</v>
      </c>
    </row>
    <row r="1171" spans="1:6">
      <c r="A1171">
        <v>4357</v>
      </c>
      <c r="B1171" t="s">
        <v>2105</v>
      </c>
      <c r="C1171">
        <v>307021181</v>
      </c>
      <c r="D1171">
        <v>151.103872</v>
      </c>
      <c r="E1171">
        <v>-27.957654000000002</v>
      </c>
      <c r="F1171" t="s">
        <v>1987</v>
      </c>
    </row>
    <row r="1172" spans="1:6">
      <c r="A1172">
        <v>4357</v>
      </c>
      <c r="B1172" t="s">
        <v>2106</v>
      </c>
      <c r="C1172">
        <v>307021181</v>
      </c>
      <c r="D1172">
        <v>151.103872</v>
      </c>
      <c r="E1172">
        <v>-27.957654000000002</v>
      </c>
      <c r="F1172" t="s">
        <v>1987</v>
      </c>
    </row>
    <row r="1173" spans="1:6">
      <c r="A1173">
        <v>4357</v>
      </c>
      <c r="B1173" t="s">
        <v>2107</v>
      </c>
      <c r="C1173">
        <v>307021181</v>
      </c>
      <c r="D1173">
        <v>151.103872</v>
      </c>
      <c r="E1173">
        <v>-27.957654000000002</v>
      </c>
      <c r="F1173" t="s">
        <v>1987</v>
      </c>
    </row>
    <row r="1174" spans="1:6">
      <c r="A1174">
        <v>4357</v>
      </c>
      <c r="B1174" t="s">
        <v>2108</v>
      </c>
      <c r="C1174">
        <v>307021181</v>
      </c>
      <c r="D1174">
        <v>151.103872</v>
      </c>
      <c r="E1174">
        <v>-27.957654000000002</v>
      </c>
      <c r="F1174" t="s">
        <v>1987</v>
      </c>
    </row>
    <row r="1175" spans="1:6">
      <c r="A1175">
        <v>4357</v>
      </c>
      <c r="B1175" t="s">
        <v>2109</v>
      </c>
      <c r="C1175">
        <v>307021181</v>
      </c>
      <c r="D1175">
        <v>151.103872</v>
      </c>
      <c r="E1175">
        <v>-27.957654000000002</v>
      </c>
      <c r="F1175" t="s">
        <v>1987</v>
      </c>
    </row>
    <row r="1176" spans="1:6">
      <c r="A1176">
        <v>4357</v>
      </c>
      <c r="B1176" t="s">
        <v>2110</v>
      </c>
      <c r="C1176">
        <v>307021181</v>
      </c>
      <c r="D1176">
        <v>151.103872</v>
      </c>
      <c r="E1176">
        <v>-27.957654000000002</v>
      </c>
      <c r="F1176" t="s">
        <v>1987</v>
      </c>
    </row>
    <row r="1177" spans="1:6">
      <c r="A1177">
        <v>4357</v>
      </c>
      <c r="B1177" t="s">
        <v>2111</v>
      </c>
      <c r="C1177">
        <v>307021181</v>
      </c>
      <c r="D1177">
        <v>151.103872</v>
      </c>
      <c r="E1177">
        <v>-27.957654000000002</v>
      </c>
      <c r="F1177" t="s">
        <v>1987</v>
      </c>
    </row>
    <row r="1178" spans="1:6">
      <c r="A1178">
        <v>4357</v>
      </c>
      <c r="B1178" t="s">
        <v>2112</v>
      </c>
      <c r="C1178">
        <v>307021181</v>
      </c>
      <c r="D1178">
        <v>151.103872</v>
      </c>
      <c r="E1178">
        <v>-27.957654000000002</v>
      </c>
      <c r="F1178" t="s">
        <v>1987</v>
      </c>
    </row>
    <row r="1179" spans="1:6">
      <c r="A1179">
        <v>4357</v>
      </c>
      <c r="B1179" t="s">
        <v>2113</v>
      </c>
      <c r="C1179">
        <v>307021181</v>
      </c>
      <c r="D1179">
        <v>151.103872</v>
      </c>
      <c r="E1179">
        <v>-27.957654000000002</v>
      </c>
      <c r="F1179" t="s">
        <v>1987</v>
      </c>
    </row>
    <row r="1180" spans="1:6">
      <c r="A1180">
        <v>4357</v>
      </c>
      <c r="B1180" t="s">
        <v>2114</v>
      </c>
      <c r="C1180">
        <v>307021181</v>
      </c>
      <c r="D1180">
        <v>151.103872</v>
      </c>
      <c r="E1180">
        <v>-27.957654000000002</v>
      </c>
      <c r="F1180" t="s">
        <v>1987</v>
      </c>
    </row>
    <row r="1181" spans="1:6">
      <c r="A1181">
        <v>4357</v>
      </c>
      <c r="B1181" t="s">
        <v>2115</v>
      </c>
      <c r="C1181">
        <v>307021181</v>
      </c>
      <c r="D1181">
        <v>151.103872</v>
      </c>
      <c r="E1181">
        <v>-27.957654000000002</v>
      </c>
      <c r="F1181" t="s">
        <v>1987</v>
      </c>
    </row>
    <row r="1182" spans="1:6">
      <c r="A1182">
        <v>4357</v>
      </c>
      <c r="B1182" t="s">
        <v>2116</v>
      </c>
      <c r="C1182">
        <v>307021181</v>
      </c>
      <c r="D1182">
        <v>151.103872</v>
      </c>
      <c r="E1182">
        <v>-27.957654000000002</v>
      </c>
      <c r="F1182" t="s">
        <v>1987</v>
      </c>
    </row>
    <row r="1183" spans="1:6">
      <c r="A1183">
        <v>4357</v>
      </c>
      <c r="B1183" t="s">
        <v>2117</v>
      </c>
      <c r="C1183">
        <v>307021181</v>
      </c>
      <c r="D1183">
        <v>151.103872</v>
      </c>
      <c r="E1183">
        <v>-27.957654000000002</v>
      </c>
      <c r="F1183" t="s">
        <v>1987</v>
      </c>
    </row>
    <row r="1184" spans="1:6">
      <c r="A1184">
        <v>4358</v>
      </c>
      <c r="B1184" t="s">
        <v>2118</v>
      </c>
      <c r="C1184">
        <v>317011445</v>
      </c>
      <c r="D1184">
        <v>151.85985700000001</v>
      </c>
      <c r="E1184">
        <v>-27.728300000000001</v>
      </c>
      <c r="F1184" t="s">
        <v>1931</v>
      </c>
    </row>
    <row r="1185" spans="1:6">
      <c r="A1185">
        <v>4358</v>
      </c>
      <c r="B1185" t="s">
        <v>2119</v>
      </c>
      <c r="C1185">
        <v>307031184</v>
      </c>
      <c r="D1185">
        <v>151.85985700000001</v>
      </c>
      <c r="E1185">
        <v>-27.728300000000001</v>
      </c>
      <c r="F1185" t="s">
        <v>2033</v>
      </c>
    </row>
    <row r="1186" spans="1:6">
      <c r="A1186">
        <v>4358</v>
      </c>
      <c r="B1186" t="s">
        <v>2120</v>
      </c>
      <c r="C1186">
        <v>307031184</v>
      </c>
      <c r="D1186">
        <v>151.85985700000001</v>
      </c>
      <c r="E1186">
        <v>-27.728300000000001</v>
      </c>
      <c r="F1186" t="s">
        <v>2033</v>
      </c>
    </row>
    <row r="1187" spans="1:6">
      <c r="A1187">
        <v>4358</v>
      </c>
      <c r="B1187" t="s">
        <v>2121</v>
      </c>
      <c r="C1187">
        <v>307031184</v>
      </c>
      <c r="D1187">
        <v>151.85985700000001</v>
      </c>
      <c r="E1187">
        <v>-27.728300000000001</v>
      </c>
      <c r="F1187" t="s">
        <v>2033</v>
      </c>
    </row>
    <row r="1188" spans="1:6">
      <c r="A1188">
        <v>4358</v>
      </c>
      <c r="B1188" t="s">
        <v>1974</v>
      </c>
      <c r="C1188">
        <v>317011445</v>
      </c>
      <c r="D1188">
        <v>151.85985700000001</v>
      </c>
      <c r="E1188">
        <v>-27.728300000000001</v>
      </c>
      <c r="F1188" t="s">
        <v>1931</v>
      </c>
    </row>
    <row r="1189" spans="1:6">
      <c r="A1189">
        <v>4358</v>
      </c>
      <c r="B1189" t="s">
        <v>2032</v>
      </c>
      <c r="C1189">
        <v>307031184</v>
      </c>
      <c r="D1189">
        <v>151.9878913</v>
      </c>
      <c r="E1189">
        <v>-27.723781580000001</v>
      </c>
      <c r="F1189" t="s">
        <v>2033</v>
      </c>
    </row>
    <row r="1190" spans="1:6">
      <c r="A1190">
        <v>4359</v>
      </c>
      <c r="B1190" t="s">
        <v>2122</v>
      </c>
      <c r="C1190">
        <v>307031184</v>
      </c>
      <c r="D1190">
        <v>151.9520167</v>
      </c>
      <c r="E1190">
        <v>-27.773207299999999</v>
      </c>
      <c r="F1190" t="s">
        <v>2033</v>
      </c>
    </row>
    <row r="1191" spans="1:6">
      <c r="A1191">
        <v>4359</v>
      </c>
      <c r="B1191" t="s">
        <v>918</v>
      </c>
      <c r="C1191">
        <v>307031184</v>
      </c>
      <c r="D1191">
        <v>152.03681</v>
      </c>
      <c r="E1191">
        <v>-27.794456</v>
      </c>
      <c r="F1191" t="s">
        <v>2033</v>
      </c>
    </row>
    <row r="1192" spans="1:6">
      <c r="A1192">
        <v>4359</v>
      </c>
      <c r="B1192" t="s">
        <v>2123</v>
      </c>
      <c r="C1192">
        <v>307031184</v>
      </c>
      <c r="D1192">
        <v>152.03681</v>
      </c>
      <c r="E1192">
        <v>-27.794456</v>
      </c>
      <c r="F1192" t="s">
        <v>2033</v>
      </c>
    </row>
    <row r="1193" spans="1:6">
      <c r="A1193">
        <v>4359</v>
      </c>
      <c r="B1193" t="s">
        <v>1514</v>
      </c>
      <c r="C1193">
        <v>307031184</v>
      </c>
      <c r="D1193">
        <v>152.03681</v>
      </c>
      <c r="E1193">
        <v>-27.794456</v>
      </c>
      <c r="F1193" t="s">
        <v>2033</v>
      </c>
    </row>
    <row r="1194" spans="1:6">
      <c r="A1194">
        <v>4359</v>
      </c>
      <c r="B1194" t="s">
        <v>2124</v>
      </c>
      <c r="C1194">
        <v>307031184</v>
      </c>
      <c r="D1194">
        <v>152.03681</v>
      </c>
      <c r="E1194">
        <v>-27.794456</v>
      </c>
      <c r="F1194" t="s">
        <v>2033</v>
      </c>
    </row>
    <row r="1195" spans="1:6">
      <c r="A1195">
        <v>4359</v>
      </c>
      <c r="B1195" t="s">
        <v>2125</v>
      </c>
      <c r="C1195">
        <v>307031184</v>
      </c>
      <c r="D1195">
        <v>152.03681</v>
      </c>
      <c r="E1195">
        <v>-27.794456</v>
      </c>
      <c r="F1195" t="s">
        <v>2033</v>
      </c>
    </row>
    <row r="1196" spans="1:6">
      <c r="A1196">
        <v>4359</v>
      </c>
      <c r="B1196" t="s">
        <v>2126</v>
      </c>
      <c r="C1196">
        <v>307031184</v>
      </c>
      <c r="D1196">
        <v>152.03681</v>
      </c>
      <c r="E1196">
        <v>-27.794456</v>
      </c>
      <c r="F1196" t="s">
        <v>2033</v>
      </c>
    </row>
    <row r="1197" spans="1:6">
      <c r="A1197">
        <v>4360</v>
      </c>
      <c r="B1197" t="s">
        <v>2127</v>
      </c>
      <c r="C1197">
        <v>307031184</v>
      </c>
      <c r="D1197">
        <v>151.90703600000001</v>
      </c>
      <c r="E1197">
        <v>-27.853801000000001</v>
      </c>
      <c r="F1197" t="s">
        <v>2033</v>
      </c>
    </row>
    <row r="1198" spans="1:6">
      <c r="A1198">
        <v>4361</v>
      </c>
      <c r="B1198" t="s">
        <v>2128</v>
      </c>
      <c r="C1198">
        <v>307031184</v>
      </c>
      <c r="D1198">
        <v>151.94827900000001</v>
      </c>
      <c r="E1198">
        <v>-27.965214</v>
      </c>
      <c r="F1198" t="s">
        <v>2033</v>
      </c>
    </row>
    <row r="1199" spans="1:6">
      <c r="A1199">
        <v>4361</v>
      </c>
      <c r="B1199" t="s">
        <v>2129</v>
      </c>
      <c r="C1199">
        <v>307031184</v>
      </c>
      <c r="D1199">
        <v>151.94827900000001</v>
      </c>
      <c r="E1199">
        <v>-27.965214</v>
      </c>
      <c r="F1199" t="s">
        <v>2033</v>
      </c>
    </row>
    <row r="1200" spans="1:6">
      <c r="A1200">
        <v>4361</v>
      </c>
      <c r="B1200" t="s">
        <v>2130</v>
      </c>
      <c r="C1200">
        <v>307031184</v>
      </c>
      <c r="D1200">
        <v>151.94827900000001</v>
      </c>
      <c r="E1200">
        <v>-27.965214</v>
      </c>
      <c r="F1200" t="s">
        <v>2033</v>
      </c>
    </row>
    <row r="1201" spans="1:6">
      <c r="A1201">
        <v>4361</v>
      </c>
      <c r="B1201" t="s">
        <v>2131</v>
      </c>
      <c r="C1201">
        <v>307031184</v>
      </c>
      <c r="D1201">
        <v>151.94827900000001</v>
      </c>
      <c r="E1201">
        <v>-27.965214</v>
      </c>
      <c r="F1201" t="s">
        <v>2033</v>
      </c>
    </row>
    <row r="1202" spans="1:6">
      <c r="A1202">
        <v>4361</v>
      </c>
      <c r="B1202" t="s">
        <v>2132</v>
      </c>
      <c r="C1202">
        <v>307031184</v>
      </c>
      <c r="D1202">
        <v>151.94827900000001</v>
      </c>
      <c r="E1202">
        <v>-27.965214</v>
      </c>
      <c r="F1202" t="s">
        <v>2033</v>
      </c>
    </row>
    <row r="1203" spans="1:6">
      <c r="A1203">
        <v>4361</v>
      </c>
      <c r="B1203" t="s">
        <v>2133</v>
      </c>
      <c r="C1203">
        <v>307031184</v>
      </c>
      <c r="D1203">
        <v>151.94827900000001</v>
      </c>
      <c r="E1203">
        <v>-27.965214</v>
      </c>
      <c r="F1203" t="s">
        <v>2033</v>
      </c>
    </row>
    <row r="1204" spans="1:6">
      <c r="A1204">
        <v>4361</v>
      </c>
      <c r="B1204" t="s">
        <v>2134</v>
      </c>
      <c r="C1204">
        <v>307031184</v>
      </c>
      <c r="D1204">
        <v>151.94827900000001</v>
      </c>
      <c r="E1204">
        <v>-27.965214</v>
      </c>
      <c r="F1204" t="s">
        <v>2033</v>
      </c>
    </row>
    <row r="1205" spans="1:6">
      <c r="A1205">
        <v>4361</v>
      </c>
      <c r="B1205" t="s">
        <v>2135</v>
      </c>
      <c r="C1205">
        <v>307031184</v>
      </c>
      <c r="D1205">
        <v>151.94827900000001</v>
      </c>
      <c r="E1205">
        <v>-27.965214</v>
      </c>
      <c r="F1205" t="s">
        <v>2033</v>
      </c>
    </row>
    <row r="1206" spans="1:6">
      <c r="A1206">
        <v>4361</v>
      </c>
      <c r="B1206" t="s">
        <v>2136</v>
      </c>
      <c r="C1206">
        <v>307031184</v>
      </c>
      <c r="D1206">
        <v>151.94827900000001</v>
      </c>
      <c r="E1206">
        <v>-27.965214</v>
      </c>
      <c r="F1206" t="s">
        <v>2033</v>
      </c>
    </row>
    <row r="1207" spans="1:6">
      <c r="A1207">
        <v>4361</v>
      </c>
      <c r="B1207" t="s">
        <v>2137</v>
      </c>
      <c r="C1207">
        <v>307031184</v>
      </c>
      <c r="D1207">
        <v>151.94827900000001</v>
      </c>
      <c r="E1207">
        <v>-27.965214</v>
      </c>
      <c r="F1207" t="s">
        <v>2033</v>
      </c>
    </row>
    <row r="1208" spans="1:6">
      <c r="A1208">
        <v>4361</v>
      </c>
      <c r="B1208" t="s">
        <v>2138</v>
      </c>
      <c r="C1208">
        <v>307031184</v>
      </c>
      <c r="D1208">
        <v>151.94827900000001</v>
      </c>
      <c r="E1208">
        <v>-27.965214</v>
      </c>
      <c r="F1208" t="s">
        <v>2033</v>
      </c>
    </row>
    <row r="1209" spans="1:6">
      <c r="A1209">
        <v>4361</v>
      </c>
      <c r="B1209" t="s">
        <v>2139</v>
      </c>
      <c r="C1209">
        <v>307031184</v>
      </c>
      <c r="D1209">
        <v>151.94827900000001</v>
      </c>
      <c r="E1209">
        <v>-27.965214</v>
      </c>
      <c r="F1209" t="s">
        <v>2033</v>
      </c>
    </row>
    <row r="1210" spans="1:6">
      <c r="A1210">
        <v>4361</v>
      </c>
      <c r="B1210" t="s">
        <v>2140</v>
      </c>
      <c r="C1210">
        <v>307031184</v>
      </c>
      <c r="D1210">
        <v>151.94827900000001</v>
      </c>
      <c r="E1210">
        <v>-27.965214</v>
      </c>
      <c r="F1210" t="s">
        <v>2033</v>
      </c>
    </row>
    <row r="1211" spans="1:6">
      <c r="A1211">
        <v>4361</v>
      </c>
      <c r="B1211" t="s">
        <v>1882</v>
      </c>
      <c r="C1211">
        <v>307031184</v>
      </c>
      <c r="D1211">
        <v>151.94827900000001</v>
      </c>
      <c r="E1211">
        <v>-27.965214</v>
      </c>
      <c r="F1211" t="s">
        <v>2033</v>
      </c>
    </row>
    <row r="1212" spans="1:6">
      <c r="A1212">
        <v>4361</v>
      </c>
      <c r="B1212" t="s">
        <v>2141</v>
      </c>
      <c r="C1212">
        <v>307031184</v>
      </c>
      <c r="D1212">
        <v>151.94827900000001</v>
      </c>
      <c r="E1212">
        <v>-27.965214</v>
      </c>
      <c r="F1212" t="s">
        <v>2033</v>
      </c>
    </row>
    <row r="1213" spans="1:6">
      <c r="A1213">
        <v>4361</v>
      </c>
      <c r="B1213" t="s">
        <v>2142</v>
      </c>
      <c r="C1213">
        <v>307031186</v>
      </c>
      <c r="D1213">
        <v>151.94827900000001</v>
      </c>
      <c r="E1213">
        <v>-27.965214</v>
      </c>
      <c r="F1213" t="s">
        <v>2007</v>
      </c>
    </row>
    <row r="1214" spans="1:6">
      <c r="A1214">
        <v>4362</v>
      </c>
      <c r="B1214" t="s">
        <v>2143</v>
      </c>
      <c r="C1214">
        <v>307031186</v>
      </c>
      <c r="D1214">
        <v>151.84135800000001</v>
      </c>
      <c r="E1214">
        <v>-28.050522000000001</v>
      </c>
      <c r="F1214" t="s">
        <v>2007</v>
      </c>
    </row>
    <row r="1215" spans="1:6">
      <c r="A1215">
        <v>4362</v>
      </c>
      <c r="B1215" t="s">
        <v>2144</v>
      </c>
      <c r="C1215">
        <v>307031186</v>
      </c>
      <c r="D1215">
        <v>151.84135800000001</v>
      </c>
      <c r="E1215">
        <v>-28.050522000000001</v>
      </c>
      <c r="F1215" t="s">
        <v>2007</v>
      </c>
    </row>
    <row r="1216" spans="1:6">
      <c r="A1216">
        <v>4362</v>
      </c>
      <c r="B1216" t="s">
        <v>2145</v>
      </c>
      <c r="C1216">
        <v>307031186</v>
      </c>
      <c r="D1216">
        <v>151.84135800000001</v>
      </c>
      <c r="E1216">
        <v>-28.050522000000001</v>
      </c>
      <c r="F1216" t="s">
        <v>2007</v>
      </c>
    </row>
    <row r="1217" spans="1:6">
      <c r="A1217">
        <v>4362</v>
      </c>
      <c r="B1217" t="s">
        <v>2146</v>
      </c>
      <c r="C1217">
        <v>307031186</v>
      </c>
      <c r="D1217">
        <v>151.84135800000001</v>
      </c>
      <c r="E1217">
        <v>-28.050522000000001</v>
      </c>
      <c r="F1217" t="s">
        <v>2007</v>
      </c>
    </row>
    <row r="1218" spans="1:6">
      <c r="A1218">
        <v>4362</v>
      </c>
      <c r="B1218" t="s">
        <v>2147</v>
      </c>
      <c r="C1218">
        <v>307031186</v>
      </c>
      <c r="D1218">
        <v>151.8857142</v>
      </c>
      <c r="E1218">
        <v>-28.03874008</v>
      </c>
      <c r="F1218" t="s">
        <v>2007</v>
      </c>
    </row>
    <row r="1219" spans="1:6">
      <c r="A1219">
        <v>4362</v>
      </c>
      <c r="B1219" t="s">
        <v>2148</v>
      </c>
      <c r="C1219">
        <v>307031186</v>
      </c>
      <c r="D1219">
        <v>151.91739899999999</v>
      </c>
      <c r="E1219">
        <v>-28.048176779999999</v>
      </c>
      <c r="F1219" t="s">
        <v>2007</v>
      </c>
    </row>
    <row r="1220" spans="1:6">
      <c r="A1220">
        <v>4362</v>
      </c>
      <c r="B1220" t="s">
        <v>2149</v>
      </c>
      <c r="C1220">
        <v>307031186</v>
      </c>
      <c r="D1220">
        <v>151.96224029999999</v>
      </c>
      <c r="E1220">
        <v>-28.073974459999999</v>
      </c>
      <c r="F1220" t="s">
        <v>2007</v>
      </c>
    </row>
    <row r="1221" spans="1:6">
      <c r="A1221">
        <v>4362</v>
      </c>
      <c r="B1221" t="s">
        <v>2150</v>
      </c>
      <c r="C1221">
        <v>307031186</v>
      </c>
      <c r="D1221">
        <v>152.06680270000001</v>
      </c>
      <c r="E1221">
        <v>-28.051521650000002</v>
      </c>
      <c r="F1221" t="s">
        <v>2007</v>
      </c>
    </row>
    <row r="1222" spans="1:6">
      <c r="A1222">
        <v>4363</v>
      </c>
      <c r="B1222" t="s">
        <v>2151</v>
      </c>
      <c r="C1222">
        <v>307021182</v>
      </c>
      <c r="D1222">
        <v>151.73969500000001</v>
      </c>
      <c r="E1222">
        <v>-27.676646999999999</v>
      </c>
      <c r="F1222" t="s">
        <v>1909</v>
      </c>
    </row>
    <row r="1223" spans="1:6">
      <c r="A1223">
        <v>4364</v>
      </c>
      <c r="B1223" t="s">
        <v>2152</v>
      </c>
      <c r="C1223">
        <v>307021182</v>
      </c>
      <c r="D1223">
        <v>151.39618300000001</v>
      </c>
      <c r="E1223">
        <v>-27.710491999999999</v>
      </c>
      <c r="F1223" t="s">
        <v>1909</v>
      </c>
    </row>
    <row r="1224" spans="1:6">
      <c r="A1224">
        <v>4365</v>
      </c>
      <c r="B1224" t="s">
        <v>2153</v>
      </c>
      <c r="C1224">
        <v>307031186</v>
      </c>
      <c r="D1224">
        <v>151.59752700000001</v>
      </c>
      <c r="E1224">
        <v>-28.017149</v>
      </c>
      <c r="F1224" t="s">
        <v>2007</v>
      </c>
    </row>
    <row r="1225" spans="1:6">
      <c r="A1225">
        <v>4370</v>
      </c>
      <c r="B1225" t="s">
        <v>2154</v>
      </c>
      <c r="C1225">
        <v>307031186</v>
      </c>
      <c r="D1225">
        <v>151.67915429999999</v>
      </c>
      <c r="E1225">
        <v>-28.103471970000001</v>
      </c>
      <c r="F1225" t="s">
        <v>2007</v>
      </c>
    </row>
    <row r="1226" spans="1:6">
      <c r="A1226">
        <v>4370</v>
      </c>
      <c r="B1226" t="s">
        <v>2155</v>
      </c>
      <c r="C1226">
        <v>307031186</v>
      </c>
      <c r="D1226">
        <v>151.70700600000001</v>
      </c>
      <c r="E1226">
        <v>-28.15692001</v>
      </c>
      <c r="F1226" t="s">
        <v>2007</v>
      </c>
    </row>
    <row r="1227" spans="1:6">
      <c r="A1227">
        <v>4370</v>
      </c>
      <c r="B1227" t="s">
        <v>2156</v>
      </c>
      <c r="C1227">
        <v>307031186</v>
      </c>
      <c r="D1227">
        <v>151.72797349999999</v>
      </c>
      <c r="E1227">
        <v>-28.24435175</v>
      </c>
      <c r="F1227" t="s">
        <v>2007</v>
      </c>
    </row>
    <row r="1228" spans="1:6">
      <c r="A1228">
        <v>4370</v>
      </c>
      <c r="B1228" t="s">
        <v>2157</v>
      </c>
      <c r="C1228">
        <v>307031186</v>
      </c>
      <c r="D1228">
        <v>151.77895770000001</v>
      </c>
      <c r="E1228">
        <v>-28.156321139999999</v>
      </c>
      <c r="F1228" t="s">
        <v>2007</v>
      </c>
    </row>
    <row r="1229" spans="1:6">
      <c r="A1229">
        <v>4370</v>
      </c>
      <c r="B1229" t="s">
        <v>2158</v>
      </c>
      <c r="C1229">
        <v>307031186</v>
      </c>
      <c r="D1229">
        <v>151.83267660000001</v>
      </c>
      <c r="E1229">
        <v>-28.22233044</v>
      </c>
      <c r="F1229" t="s">
        <v>2007</v>
      </c>
    </row>
    <row r="1230" spans="1:6">
      <c r="A1230">
        <v>4370</v>
      </c>
      <c r="B1230" t="s">
        <v>2159</v>
      </c>
      <c r="C1230">
        <v>307031186</v>
      </c>
      <c r="D1230">
        <v>151.8402136</v>
      </c>
      <c r="E1230">
        <v>-28.093709400000002</v>
      </c>
      <c r="F1230" t="s">
        <v>2007</v>
      </c>
    </row>
    <row r="1231" spans="1:6">
      <c r="A1231">
        <v>4370</v>
      </c>
      <c r="B1231" t="s">
        <v>2160</v>
      </c>
      <c r="C1231">
        <v>307031186</v>
      </c>
      <c r="D1231">
        <v>151.86814290000001</v>
      </c>
      <c r="E1231">
        <v>-28.164573390000001</v>
      </c>
      <c r="F1231" t="s">
        <v>2007</v>
      </c>
    </row>
    <row r="1232" spans="1:6">
      <c r="A1232">
        <v>4370</v>
      </c>
      <c r="B1232" t="s">
        <v>2161</v>
      </c>
      <c r="C1232">
        <v>307031186</v>
      </c>
      <c r="D1232">
        <v>151.87499159999999</v>
      </c>
      <c r="E1232">
        <v>-28.141006820000001</v>
      </c>
      <c r="F1232" t="s">
        <v>2007</v>
      </c>
    </row>
    <row r="1233" spans="1:6">
      <c r="A1233">
        <v>4370</v>
      </c>
      <c r="B1233" t="s">
        <v>2162</v>
      </c>
      <c r="C1233">
        <v>307031186</v>
      </c>
      <c r="D1233">
        <v>151.89677850000001</v>
      </c>
      <c r="E1233">
        <v>-28.250029690000002</v>
      </c>
      <c r="F1233" t="s">
        <v>2007</v>
      </c>
    </row>
    <row r="1234" spans="1:6">
      <c r="A1234">
        <v>4370</v>
      </c>
      <c r="B1234" t="s">
        <v>2163</v>
      </c>
      <c r="C1234">
        <v>307031186</v>
      </c>
      <c r="D1234">
        <v>151.9173558</v>
      </c>
      <c r="E1234">
        <v>-28.356721709999999</v>
      </c>
      <c r="F1234" t="s">
        <v>2007</v>
      </c>
    </row>
    <row r="1235" spans="1:6">
      <c r="A1235">
        <v>4370</v>
      </c>
      <c r="B1235" t="s">
        <v>2164</v>
      </c>
      <c r="C1235">
        <v>307031186</v>
      </c>
      <c r="D1235">
        <v>151.92878260000001</v>
      </c>
      <c r="E1235">
        <v>-28.176815149999999</v>
      </c>
      <c r="F1235" t="s">
        <v>2007</v>
      </c>
    </row>
    <row r="1236" spans="1:6">
      <c r="A1236">
        <v>4370</v>
      </c>
      <c r="B1236" t="s">
        <v>2165</v>
      </c>
      <c r="C1236">
        <v>307031186</v>
      </c>
      <c r="D1236">
        <v>151.93092780000001</v>
      </c>
      <c r="E1236">
        <v>-28.134289280000001</v>
      </c>
      <c r="F1236" t="s">
        <v>2007</v>
      </c>
    </row>
    <row r="1237" spans="1:6">
      <c r="A1237">
        <v>4370</v>
      </c>
      <c r="B1237" t="s">
        <v>2166</v>
      </c>
      <c r="C1237">
        <v>307031186</v>
      </c>
      <c r="D1237">
        <v>151.95146120000001</v>
      </c>
      <c r="E1237">
        <v>-28.195678000000001</v>
      </c>
      <c r="F1237" t="s">
        <v>2007</v>
      </c>
    </row>
    <row r="1238" spans="1:6">
      <c r="A1238">
        <v>4370</v>
      </c>
      <c r="B1238" t="s">
        <v>2167</v>
      </c>
      <c r="C1238">
        <v>307031186</v>
      </c>
      <c r="D1238">
        <v>151.96491090000001</v>
      </c>
      <c r="E1238">
        <v>-28.167258709999999</v>
      </c>
      <c r="F1238" t="s">
        <v>2007</v>
      </c>
    </row>
    <row r="1239" spans="1:6">
      <c r="A1239">
        <v>4370</v>
      </c>
      <c r="B1239" t="s">
        <v>2168</v>
      </c>
      <c r="C1239">
        <v>307031189</v>
      </c>
      <c r="D1239">
        <v>151.97053</v>
      </c>
      <c r="E1239">
        <v>-28.252190479999999</v>
      </c>
      <c r="F1239" t="s">
        <v>2169</v>
      </c>
    </row>
    <row r="1240" spans="1:6">
      <c r="A1240">
        <v>4370</v>
      </c>
      <c r="B1240" t="s">
        <v>2170</v>
      </c>
      <c r="C1240">
        <v>307031189</v>
      </c>
      <c r="D1240">
        <v>151.99715280000001</v>
      </c>
      <c r="E1240">
        <v>-28.182706289999999</v>
      </c>
      <c r="F1240" t="s">
        <v>2169</v>
      </c>
    </row>
    <row r="1241" spans="1:6">
      <c r="A1241">
        <v>4370</v>
      </c>
      <c r="B1241" t="s">
        <v>2171</v>
      </c>
      <c r="C1241">
        <v>307031186</v>
      </c>
      <c r="D1241">
        <v>152.0084397</v>
      </c>
      <c r="E1241">
        <v>-28.35451428</v>
      </c>
      <c r="F1241" t="s">
        <v>2007</v>
      </c>
    </row>
    <row r="1242" spans="1:6">
      <c r="A1242">
        <v>4370</v>
      </c>
      <c r="B1242" t="s">
        <v>2172</v>
      </c>
      <c r="C1242">
        <v>307031185</v>
      </c>
      <c r="D1242">
        <v>152.02552249999999</v>
      </c>
      <c r="E1242">
        <v>-28.13498323</v>
      </c>
      <c r="F1242" t="s">
        <v>2173</v>
      </c>
    </row>
    <row r="1243" spans="1:6">
      <c r="A1243">
        <v>4370</v>
      </c>
      <c r="B1243" t="s">
        <v>2174</v>
      </c>
      <c r="C1243">
        <v>307031189</v>
      </c>
      <c r="D1243">
        <v>152.04067409999999</v>
      </c>
      <c r="E1243">
        <v>-28.180481159999999</v>
      </c>
      <c r="F1243" t="s">
        <v>2169</v>
      </c>
    </row>
    <row r="1244" spans="1:6">
      <c r="A1244">
        <v>4370</v>
      </c>
      <c r="B1244" t="s">
        <v>2175</v>
      </c>
      <c r="C1244">
        <v>307031189</v>
      </c>
      <c r="D1244">
        <v>152.0430222</v>
      </c>
      <c r="E1244">
        <v>-28.26058742</v>
      </c>
      <c r="F1244" t="s">
        <v>2169</v>
      </c>
    </row>
    <row r="1245" spans="1:6">
      <c r="A1245">
        <v>4370</v>
      </c>
      <c r="B1245" t="s">
        <v>2176</v>
      </c>
      <c r="C1245">
        <v>307031185</v>
      </c>
      <c r="D1245">
        <v>152.05517399999999</v>
      </c>
      <c r="E1245">
        <v>-28.259764000000001</v>
      </c>
      <c r="F1245" t="s">
        <v>2173</v>
      </c>
    </row>
    <row r="1246" spans="1:6">
      <c r="A1246">
        <v>4370</v>
      </c>
      <c r="B1246" t="s">
        <v>2177</v>
      </c>
      <c r="C1246">
        <v>307031186</v>
      </c>
      <c r="D1246">
        <v>152.05517399999999</v>
      </c>
      <c r="E1246">
        <v>-28.259764000000001</v>
      </c>
      <c r="F1246" t="s">
        <v>2007</v>
      </c>
    </row>
    <row r="1247" spans="1:6">
      <c r="A1247">
        <v>4370</v>
      </c>
      <c r="B1247" t="s">
        <v>2178</v>
      </c>
      <c r="C1247">
        <v>307031185</v>
      </c>
      <c r="D1247">
        <v>152.05517399999999</v>
      </c>
      <c r="E1247">
        <v>-28.259764000000001</v>
      </c>
      <c r="F1247" t="s">
        <v>2173</v>
      </c>
    </row>
    <row r="1248" spans="1:6">
      <c r="A1248">
        <v>4370</v>
      </c>
      <c r="B1248" t="s">
        <v>2179</v>
      </c>
      <c r="C1248">
        <v>307031185</v>
      </c>
      <c r="D1248">
        <v>152.05517399999999</v>
      </c>
      <c r="E1248">
        <v>-28.259764000000001</v>
      </c>
      <c r="F1248" t="s">
        <v>2173</v>
      </c>
    </row>
    <row r="1249" spans="1:6">
      <c r="A1249">
        <v>4370</v>
      </c>
      <c r="B1249" t="s">
        <v>2180</v>
      </c>
      <c r="C1249">
        <v>307031185</v>
      </c>
      <c r="D1249">
        <v>152.05517399999999</v>
      </c>
      <c r="E1249">
        <v>-28.259764000000001</v>
      </c>
      <c r="F1249" t="s">
        <v>2173</v>
      </c>
    </row>
    <row r="1250" spans="1:6">
      <c r="A1250">
        <v>4370</v>
      </c>
      <c r="B1250" t="s">
        <v>2181</v>
      </c>
      <c r="C1250">
        <v>307031189</v>
      </c>
      <c r="D1250">
        <v>152.05517399999999</v>
      </c>
      <c r="E1250">
        <v>-28.259764000000001</v>
      </c>
      <c r="F1250" t="s">
        <v>2169</v>
      </c>
    </row>
    <row r="1251" spans="1:6">
      <c r="A1251">
        <v>4370</v>
      </c>
      <c r="B1251" t="s">
        <v>2182</v>
      </c>
      <c r="C1251">
        <v>307031185</v>
      </c>
      <c r="D1251">
        <v>152.05517399999999</v>
      </c>
      <c r="E1251">
        <v>-28.259764000000001</v>
      </c>
      <c r="F1251" t="s">
        <v>2173</v>
      </c>
    </row>
    <row r="1252" spans="1:6">
      <c r="A1252">
        <v>4370</v>
      </c>
      <c r="B1252" t="s">
        <v>2183</v>
      </c>
      <c r="C1252">
        <v>307031185</v>
      </c>
      <c r="D1252">
        <v>152.05517399999999</v>
      </c>
      <c r="E1252">
        <v>-28.259764000000001</v>
      </c>
      <c r="F1252" t="s">
        <v>2173</v>
      </c>
    </row>
    <row r="1253" spans="1:6">
      <c r="A1253">
        <v>4370</v>
      </c>
      <c r="B1253" t="s">
        <v>2184</v>
      </c>
      <c r="C1253">
        <v>307031185</v>
      </c>
      <c r="D1253">
        <v>152.05517399999999</v>
      </c>
      <c r="E1253">
        <v>-28.259764000000001</v>
      </c>
      <c r="F1253" t="s">
        <v>2173</v>
      </c>
    </row>
    <row r="1254" spans="1:6">
      <c r="A1254">
        <v>4370</v>
      </c>
      <c r="B1254" t="s">
        <v>2185</v>
      </c>
      <c r="C1254">
        <v>307031186</v>
      </c>
      <c r="D1254">
        <v>152.05517399999999</v>
      </c>
      <c r="E1254">
        <v>-28.259764000000001</v>
      </c>
      <c r="F1254" t="s">
        <v>2007</v>
      </c>
    </row>
    <row r="1255" spans="1:6">
      <c r="A1255">
        <v>4370</v>
      </c>
      <c r="B1255" t="s">
        <v>2186</v>
      </c>
      <c r="C1255">
        <v>307031189</v>
      </c>
      <c r="D1255">
        <v>152.05517399999999</v>
      </c>
      <c r="E1255">
        <v>-28.259764000000001</v>
      </c>
      <c r="F1255" t="s">
        <v>2169</v>
      </c>
    </row>
    <row r="1256" spans="1:6">
      <c r="A1256">
        <v>4370</v>
      </c>
      <c r="B1256" t="s">
        <v>2187</v>
      </c>
      <c r="C1256">
        <v>307031189</v>
      </c>
      <c r="D1256">
        <v>152.05517399999999</v>
      </c>
      <c r="E1256">
        <v>-28.259764000000001</v>
      </c>
      <c r="F1256" t="s">
        <v>2169</v>
      </c>
    </row>
    <row r="1257" spans="1:6">
      <c r="A1257">
        <v>4370</v>
      </c>
      <c r="B1257" t="s">
        <v>2188</v>
      </c>
      <c r="C1257">
        <v>307031189</v>
      </c>
      <c r="D1257">
        <v>152.05517399999999</v>
      </c>
      <c r="E1257">
        <v>-28.259764000000001</v>
      </c>
      <c r="F1257" t="s">
        <v>2169</v>
      </c>
    </row>
    <row r="1258" spans="1:6">
      <c r="A1258">
        <v>4370</v>
      </c>
      <c r="B1258" t="s">
        <v>2189</v>
      </c>
      <c r="C1258">
        <v>307031185</v>
      </c>
      <c r="D1258">
        <v>152.05848950000001</v>
      </c>
      <c r="E1258">
        <v>-28.41854798</v>
      </c>
      <c r="F1258" t="s">
        <v>2173</v>
      </c>
    </row>
    <row r="1259" spans="1:6">
      <c r="A1259">
        <v>4370</v>
      </c>
      <c r="B1259" t="s">
        <v>2190</v>
      </c>
      <c r="C1259">
        <v>307031189</v>
      </c>
      <c r="D1259">
        <v>152.06092029999999</v>
      </c>
      <c r="E1259">
        <v>-28.21250204</v>
      </c>
      <c r="F1259" t="s">
        <v>2169</v>
      </c>
    </row>
    <row r="1260" spans="1:6">
      <c r="A1260">
        <v>4370</v>
      </c>
      <c r="B1260" t="s">
        <v>2191</v>
      </c>
      <c r="C1260">
        <v>307031185</v>
      </c>
      <c r="D1260">
        <v>152.06265740000001</v>
      </c>
      <c r="E1260">
        <v>-28.336344149999999</v>
      </c>
      <c r="F1260" t="s">
        <v>2173</v>
      </c>
    </row>
    <row r="1261" spans="1:6">
      <c r="A1261">
        <v>4370</v>
      </c>
      <c r="B1261" t="s">
        <v>2192</v>
      </c>
      <c r="C1261">
        <v>307031185</v>
      </c>
      <c r="D1261">
        <v>152.06478569999999</v>
      </c>
      <c r="E1261">
        <v>-28.106368249999999</v>
      </c>
      <c r="F1261" t="s">
        <v>2173</v>
      </c>
    </row>
    <row r="1262" spans="1:6">
      <c r="A1262">
        <v>4370</v>
      </c>
      <c r="B1262" t="s">
        <v>2193</v>
      </c>
      <c r="C1262">
        <v>307031189</v>
      </c>
      <c r="D1262">
        <v>152.072553</v>
      </c>
      <c r="E1262">
        <v>-28.248507740000001</v>
      </c>
      <c r="F1262" t="s">
        <v>2169</v>
      </c>
    </row>
    <row r="1263" spans="1:6">
      <c r="A1263">
        <v>4370</v>
      </c>
      <c r="B1263" t="s">
        <v>2194</v>
      </c>
      <c r="C1263">
        <v>307031185</v>
      </c>
      <c r="D1263">
        <v>152.08508620000001</v>
      </c>
      <c r="E1263">
        <v>-28.166966460000001</v>
      </c>
      <c r="F1263" t="s">
        <v>2173</v>
      </c>
    </row>
    <row r="1264" spans="1:6">
      <c r="A1264">
        <v>4370</v>
      </c>
      <c r="B1264" t="s">
        <v>2195</v>
      </c>
      <c r="C1264">
        <v>307031185</v>
      </c>
      <c r="D1264">
        <v>152.09423720000001</v>
      </c>
      <c r="E1264">
        <v>-28.205648029999999</v>
      </c>
      <c r="F1264" t="s">
        <v>2173</v>
      </c>
    </row>
    <row r="1265" spans="1:6">
      <c r="A1265">
        <v>4370</v>
      </c>
      <c r="B1265" t="s">
        <v>2196</v>
      </c>
      <c r="C1265">
        <v>307031185</v>
      </c>
      <c r="D1265">
        <v>152.1415476</v>
      </c>
      <c r="E1265">
        <v>-28.197546330000002</v>
      </c>
      <c r="F1265" t="s">
        <v>2173</v>
      </c>
    </row>
    <row r="1266" spans="1:6">
      <c r="A1266">
        <v>4370</v>
      </c>
      <c r="B1266" t="s">
        <v>2197</v>
      </c>
      <c r="C1266">
        <v>307031185</v>
      </c>
      <c r="D1266">
        <v>152.18538570000001</v>
      </c>
      <c r="E1266">
        <v>-28.330821190000002</v>
      </c>
      <c r="F1266" t="s">
        <v>2173</v>
      </c>
    </row>
    <row r="1267" spans="1:6">
      <c r="A1267">
        <v>4370</v>
      </c>
      <c r="B1267" t="s">
        <v>2198</v>
      </c>
      <c r="C1267">
        <v>307031185</v>
      </c>
      <c r="D1267">
        <v>152.19887420000001</v>
      </c>
      <c r="E1267">
        <v>-28.277720380000002</v>
      </c>
      <c r="F1267" t="s">
        <v>2173</v>
      </c>
    </row>
    <row r="1268" spans="1:6">
      <c r="A1268">
        <v>4370</v>
      </c>
      <c r="B1268" t="s">
        <v>2199</v>
      </c>
      <c r="C1268">
        <v>307031185</v>
      </c>
      <c r="D1268">
        <v>152.20783299999999</v>
      </c>
      <c r="E1268">
        <v>-28.171896480000001</v>
      </c>
      <c r="F1268" t="s">
        <v>2173</v>
      </c>
    </row>
    <row r="1269" spans="1:6">
      <c r="A1269">
        <v>4370</v>
      </c>
      <c r="B1269" t="s">
        <v>2200</v>
      </c>
      <c r="C1269">
        <v>307031185</v>
      </c>
      <c r="D1269">
        <v>152.21537509999999</v>
      </c>
      <c r="E1269">
        <v>-28.125222099999998</v>
      </c>
      <c r="F1269" t="s">
        <v>2173</v>
      </c>
    </row>
    <row r="1270" spans="1:6">
      <c r="A1270">
        <v>4370</v>
      </c>
      <c r="B1270" t="s">
        <v>2201</v>
      </c>
      <c r="C1270">
        <v>307031185</v>
      </c>
      <c r="D1270">
        <v>152.23106580000001</v>
      </c>
      <c r="E1270">
        <v>-28.252775069999998</v>
      </c>
      <c r="F1270" t="s">
        <v>2173</v>
      </c>
    </row>
    <row r="1271" spans="1:6">
      <c r="A1271">
        <v>4370</v>
      </c>
      <c r="B1271" t="s">
        <v>2084</v>
      </c>
      <c r="C1271">
        <v>307031185</v>
      </c>
      <c r="D1271">
        <v>152.3175407</v>
      </c>
      <c r="E1271">
        <v>-28.0205272</v>
      </c>
      <c r="F1271" t="s">
        <v>2173</v>
      </c>
    </row>
    <row r="1272" spans="1:6">
      <c r="A1272">
        <v>4370</v>
      </c>
      <c r="B1272" t="s">
        <v>2202</v>
      </c>
      <c r="C1272">
        <v>307031185</v>
      </c>
      <c r="D1272">
        <v>152.36038260000001</v>
      </c>
      <c r="E1272">
        <v>-28.066179980000001</v>
      </c>
      <c r="F1272" t="s">
        <v>2173</v>
      </c>
    </row>
    <row r="1273" spans="1:6">
      <c r="A1273">
        <v>4370</v>
      </c>
      <c r="B1273" t="s">
        <v>2203</v>
      </c>
      <c r="C1273">
        <v>307031185</v>
      </c>
      <c r="D1273">
        <v>152.36534309999999</v>
      </c>
      <c r="E1273">
        <v>-28.25143782</v>
      </c>
      <c r="F1273" t="s">
        <v>2173</v>
      </c>
    </row>
    <row r="1274" spans="1:6">
      <c r="A1274">
        <v>4371</v>
      </c>
      <c r="B1274" t="s">
        <v>2204</v>
      </c>
      <c r="C1274">
        <v>307031185</v>
      </c>
      <c r="D1274">
        <v>152.23424199999999</v>
      </c>
      <c r="E1274">
        <v>-28.199024000000001</v>
      </c>
      <c r="F1274" t="s">
        <v>2173</v>
      </c>
    </row>
    <row r="1275" spans="1:6">
      <c r="A1275">
        <v>4371</v>
      </c>
      <c r="B1275" t="s">
        <v>2205</v>
      </c>
      <c r="C1275">
        <v>307031185</v>
      </c>
      <c r="D1275">
        <v>152.23424199999999</v>
      </c>
      <c r="E1275">
        <v>-28.199024000000001</v>
      </c>
      <c r="F1275" t="s">
        <v>2173</v>
      </c>
    </row>
    <row r="1276" spans="1:6">
      <c r="A1276">
        <v>4371</v>
      </c>
      <c r="B1276" t="s">
        <v>2206</v>
      </c>
      <c r="C1276">
        <v>307031185</v>
      </c>
      <c r="D1276">
        <v>152.23424199999999</v>
      </c>
      <c r="E1276">
        <v>-28.199024000000001</v>
      </c>
      <c r="F1276" t="s">
        <v>2173</v>
      </c>
    </row>
    <row r="1277" spans="1:6">
      <c r="A1277">
        <v>4372</v>
      </c>
      <c r="B1277" t="s">
        <v>2207</v>
      </c>
      <c r="C1277">
        <v>307031185</v>
      </c>
      <c r="D1277">
        <v>152.23308900000001</v>
      </c>
      <c r="E1277">
        <v>-28.303066999999999</v>
      </c>
      <c r="F1277" t="s">
        <v>2173</v>
      </c>
    </row>
    <row r="1278" spans="1:6">
      <c r="A1278">
        <v>4373</v>
      </c>
      <c r="B1278" t="s">
        <v>2208</v>
      </c>
      <c r="C1278">
        <v>307031185</v>
      </c>
      <c r="D1278">
        <v>152.305204</v>
      </c>
      <c r="E1278">
        <v>-28.349373</v>
      </c>
      <c r="F1278" t="s">
        <v>2173</v>
      </c>
    </row>
    <row r="1279" spans="1:6">
      <c r="A1279">
        <v>4373</v>
      </c>
      <c r="B1279" t="s">
        <v>2209</v>
      </c>
      <c r="C1279">
        <v>307031185</v>
      </c>
      <c r="D1279">
        <v>152.3836665</v>
      </c>
      <c r="E1279">
        <v>-28.316028670000001</v>
      </c>
      <c r="F1279" t="s">
        <v>2173</v>
      </c>
    </row>
    <row r="1280" spans="1:6">
      <c r="A1280">
        <v>4373</v>
      </c>
      <c r="B1280" t="s">
        <v>2210</v>
      </c>
      <c r="C1280">
        <v>307031185</v>
      </c>
      <c r="D1280">
        <v>152.44111319999999</v>
      </c>
      <c r="E1280">
        <v>-28.264284920000001</v>
      </c>
      <c r="F1280" t="s">
        <v>2173</v>
      </c>
    </row>
    <row r="1281" spans="1:6">
      <c r="A1281">
        <v>4374</v>
      </c>
      <c r="B1281" t="s">
        <v>2211</v>
      </c>
      <c r="C1281">
        <v>307031186</v>
      </c>
      <c r="D1281">
        <v>151.74473800000001</v>
      </c>
      <c r="E1281">
        <v>-28.463902000000001</v>
      </c>
      <c r="F1281" t="s">
        <v>2007</v>
      </c>
    </row>
    <row r="1282" spans="1:6">
      <c r="A1282">
        <v>4375</v>
      </c>
      <c r="B1282" t="s">
        <v>2212</v>
      </c>
      <c r="C1282">
        <v>307031188</v>
      </c>
      <c r="D1282">
        <v>151.87500299999999</v>
      </c>
      <c r="E1282">
        <v>-28.516957000000001</v>
      </c>
      <c r="F1282" t="s">
        <v>1973</v>
      </c>
    </row>
    <row r="1283" spans="1:6">
      <c r="A1283">
        <v>4375</v>
      </c>
      <c r="B1283" t="s">
        <v>2213</v>
      </c>
      <c r="C1283">
        <v>307031188</v>
      </c>
      <c r="D1283">
        <v>151.9153278</v>
      </c>
      <c r="E1283">
        <v>-28.52776721</v>
      </c>
      <c r="F1283" t="s">
        <v>1973</v>
      </c>
    </row>
    <row r="1284" spans="1:6">
      <c r="A1284">
        <v>4376</v>
      </c>
      <c r="B1284" t="s">
        <v>2214</v>
      </c>
      <c r="C1284">
        <v>307031188</v>
      </c>
      <c r="D1284">
        <v>151.93378300000001</v>
      </c>
      <c r="E1284">
        <v>-28.541494</v>
      </c>
      <c r="F1284" t="s">
        <v>1973</v>
      </c>
    </row>
    <row r="1285" spans="1:6">
      <c r="A1285">
        <v>4377</v>
      </c>
      <c r="B1285" t="s">
        <v>2215</v>
      </c>
      <c r="C1285">
        <v>307031188</v>
      </c>
      <c r="D1285">
        <v>151.91889699999999</v>
      </c>
      <c r="E1285">
        <v>-28.571936000000001</v>
      </c>
      <c r="F1285" t="s">
        <v>1973</v>
      </c>
    </row>
    <row r="1286" spans="1:6">
      <c r="A1286">
        <v>4377</v>
      </c>
      <c r="B1286" t="s">
        <v>2216</v>
      </c>
      <c r="C1286">
        <v>307031188</v>
      </c>
      <c r="D1286">
        <v>151.97296410000001</v>
      </c>
      <c r="E1286">
        <v>-28.58716707</v>
      </c>
      <c r="F1286" t="s">
        <v>1973</v>
      </c>
    </row>
    <row r="1287" spans="1:6">
      <c r="A1287">
        <v>4378</v>
      </c>
      <c r="B1287" t="s">
        <v>2217</v>
      </c>
      <c r="C1287">
        <v>307031188</v>
      </c>
      <c r="D1287">
        <v>151.95549099999999</v>
      </c>
      <c r="E1287">
        <v>-28.613948000000001</v>
      </c>
      <c r="F1287" t="s">
        <v>1973</v>
      </c>
    </row>
    <row r="1288" spans="1:6">
      <c r="A1288">
        <v>4380</v>
      </c>
      <c r="B1288" t="s">
        <v>2218</v>
      </c>
      <c r="C1288">
        <v>307031188</v>
      </c>
      <c r="D1288">
        <v>151.44703430000001</v>
      </c>
      <c r="E1288">
        <v>-28.909010909999999</v>
      </c>
      <c r="F1288" t="s">
        <v>1973</v>
      </c>
    </row>
    <row r="1289" spans="1:6">
      <c r="A1289">
        <v>4380</v>
      </c>
      <c r="B1289" t="s">
        <v>2219</v>
      </c>
      <c r="D1289">
        <v>151.52921309999999</v>
      </c>
      <c r="E1289">
        <v>-28.94099323</v>
      </c>
    </row>
    <row r="1290" spans="1:6">
      <c r="A1290">
        <v>4380</v>
      </c>
      <c r="B1290" t="s">
        <v>2220</v>
      </c>
      <c r="C1290">
        <v>307031188</v>
      </c>
      <c r="D1290">
        <v>151.5429848</v>
      </c>
      <c r="E1290">
        <v>-28.724791960000001</v>
      </c>
      <c r="F1290" t="s">
        <v>1973</v>
      </c>
    </row>
    <row r="1291" spans="1:6">
      <c r="A1291">
        <v>4380</v>
      </c>
      <c r="B1291" t="s">
        <v>2221</v>
      </c>
      <c r="C1291">
        <v>307031188</v>
      </c>
      <c r="D1291">
        <v>151.56569500000001</v>
      </c>
      <c r="E1291">
        <v>-28.811884469999999</v>
      </c>
      <c r="F1291" t="s">
        <v>1973</v>
      </c>
    </row>
    <row r="1292" spans="1:6">
      <c r="A1292">
        <v>4380</v>
      </c>
      <c r="B1292" t="s">
        <v>2222</v>
      </c>
      <c r="C1292">
        <v>307031188</v>
      </c>
      <c r="D1292">
        <v>151.65799039999999</v>
      </c>
      <c r="E1292">
        <v>-28.631196119999998</v>
      </c>
      <c r="F1292" t="s">
        <v>1973</v>
      </c>
    </row>
    <row r="1293" spans="1:6">
      <c r="A1293">
        <v>4380</v>
      </c>
      <c r="B1293" t="s">
        <v>2223</v>
      </c>
      <c r="C1293">
        <v>307031188</v>
      </c>
      <c r="D1293">
        <v>151.67543699999999</v>
      </c>
      <c r="E1293">
        <v>-28.664594999999998</v>
      </c>
      <c r="F1293" t="s">
        <v>1973</v>
      </c>
    </row>
    <row r="1294" spans="1:6">
      <c r="A1294">
        <v>4380</v>
      </c>
      <c r="B1294" t="s">
        <v>2224</v>
      </c>
      <c r="C1294">
        <v>307031188</v>
      </c>
      <c r="D1294">
        <v>151.67543699999999</v>
      </c>
      <c r="E1294">
        <v>-28.664594999999998</v>
      </c>
      <c r="F1294" t="s">
        <v>1973</v>
      </c>
    </row>
    <row r="1295" spans="1:6">
      <c r="A1295">
        <v>4380</v>
      </c>
      <c r="B1295" t="s">
        <v>2225</v>
      </c>
      <c r="C1295">
        <v>307031187</v>
      </c>
      <c r="D1295">
        <v>151.67543699999999</v>
      </c>
      <c r="E1295">
        <v>-28.664594999999998</v>
      </c>
      <c r="F1295" t="s">
        <v>2226</v>
      </c>
    </row>
    <row r="1296" spans="1:6">
      <c r="A1296">
        <v>4380</v>
      </c>
      <c r="B1296" t="s">
        <v>2227</v>
      </c>
      <c r="C1296">
        <v>307031188</v>
      </c>
      <c r="D1296">
        <v>151.76117719999999</v>
      </c>
      <c r="E1296">
        <v>-28.724625960000001</v>
      </c>
      <c r="F1296" t="s">
        <v>1973</v>
      </c>
    </row>
    <row r="1297" spans="1:6">
      <c r="A1297">
        <v>4380</v>
      </c>
      <c r="B1297" t="s">
        <v>1976</v>
      </c>
      <c r="C1297">
        <v>307031188</v>
      </c>
      <c r="D1297">
        <v>151.81263770000001</v>
      </c>
      <c r="E1297">
        <v>-28.60158006</v>
      </c>
      <c r="F1297" t="s">
        <v>1973</v>
      </c>
    </row>
    <row r="1298" spans="1:6">
      <c r="A1298">
        <v>4380</v>
      </c>
      <c r="B1298" t="s">
        <v>2228</v>
      </c>
      <c r="C1298">
        <v>307031188</v>
      </c>
      <c r="D1298">
        <v>151.8568697</v>
      </c>
      <c r="E1298">
        <v>-28.703982589999999</v>
      </c>
      <c r="F1298" t="s">
        <v>1973</v>
      </c>
    </row>
    <row r="1299" spans="1:6">
      <c r="A1299">
        <v>4380</v>
      </c>
      <c r="B1299" t="s">
        <v>1755</v>
      </c>
      <c r="C1299">
        <v>307031188</v>
      </c>
      <c r="D1299">
        <v>151.87404509999999</v>
      </c>
      <c r="E1299">
        <v>-28.605753419999999</v>
      </c>
      <c r="F1299" t="s">
        <v>1973</v>
      </c>
    </row>
    <row r="1300" spans="1:6">
      <c r="A1300">
        <v>4380</v>
      </c>
      <c r="B1300" t="s">
        <v>2229</v>
      </c>
      <c r="C1300">
        <v>307031188</v>
      </c>
      <c r="D1300">
        <v>151.87434630000001</v>
      </c>
      <c r="E1300">
        <v>-28.661501399999999</v>
      </c>
      <c r="F1300" t="s">
        <v>1973</v>
      </c>
    </row>
    <row r="1301" spans="1:6">
      <c r="A1301">
        <v>4380</v>
      </c>
      <c r="B1301" t="s">
        <v>1975</v>
      </c>
      <c r="C1301">
        <v>307031188</v>
      </c>
      <c r="D1301">
        <v>151.94182000000001</v>
      </c>
      <c r="E1301">
        <v>-27.627661</v>
      </c>
      <c r="F1301" t="s">
        <v>1973</v>
      </c>
    </row>
    <row r="1302" spans="1:6">
      <c r="A1302">
        <v>4380</v>
      </c>
      <c r="B1302" t="s">
        <v>2230</v>
      </c>
      <c r="C1302">
        <v>307031188</v>
      </c>
      <c r="D1302">
        <v>151.9463969</v>
      </c>
      <c r="E1302">
        <v>-28.7427235</v>
      </c>
      <c r="F1302" t="s">
        <v>1973</v>
      </c>
    </row>
    <row r="1303" spans="1:6">
      <c r="A1303">
        <v>4380</v>
      </c>
      <c r="B1303" t="s">
        <v>2231</v>
      </c>
      <c r="C1303">
        <v>307031188</v>
      </c>
      <c r="D1303">
        <v>151.96258370000001</v>
      </c>
      <c r="E1303">
        <v>-28.66238701</v>
      </c>
      <c r="F1303" t="s">
        <v>1973</v>
      </c>
    </row>
    <row r="1304" spans="1:6">
      <c r="A1304">
        <v>4380</v>
      </c>
      <c r="B1304" t="s">
        <v>2232</v>
      </c>
      <c r="C1304">
        <v>307031188</v>
      </c>
      <c r="D1304">
        <v>151.97966790000001</v>
      </c>
      <c r="E1304">
        <v>-28.727054219999999</v>
      </c>
      <c r="F1304" t="s">
        <v>1973</v>
      </c>
    </row>
    <row r="1305" spans="1:6">
      <c r="A1305">
        <v>4380</v>
      </c>
      <c r="B1305" t="s">
        <v>2233</v>
      </c>
      <c r="C1305">
        <v>307031188</v>
      </c>
      <c r="D1305">
        <v>151.98516420000001</v>
      </c>
      <c r="E1305">
        <v>-28.69490029</v>
      </c>
      <c r="F1305" t="s">
        <v>1973</v>
      </c>
    </row>
    <row r="1306" spans="1:6">
      <c r="A1306">
        <v>4380</v>
      </c>
      <c r="B1306" t="s">
        <v>2234</v>
      </c>
      <c r="C1306">
        <v>307031188</v>
      </c>
      <c r="D1306">
        <v>151.98926209999999</v>
      </c>
      <c r="E1306">
        <v>-28.660653759999999</v>
      </c>
      <c r="F1306" t="s">
        <v>1973</v>
      </c>
    </row>
    <row r="1307" spans="1:6">
      <c r="A1307">
        <v>4380</v>
      </c>
      <c r="B1307" t="s">
        <v>2235</v>
      </c>
      <c r="C1307">
        <v>307031188</v>
      </c>
      <c r="D1307">
        <v>152.03078429999999</v>
      </c>
      <c r="E1307">
        <v>-28.71018007</v>
      </c>
      <c r="F1307" t="s">
        <v>1973</v>
      </c>
    </row>
    <row r="1308" spans="1:6">
      <c r="A1308">
        <v>4381</v>
      </c>
      <c r="B1308" t="s">
        <v>2236</v>
      </c>
      <c r="C1308">
        <v>307031188</v>
      </c>
      <c r="D1308">
        <v>151.83961099999999</v>
      </c>
      <c r="E1308">
        <v>-28.743815999999999</v>
      </c>
      <c r="F1308" t="s">
        <v>1973</v>
      </c>
    </row>
    <row r="1309" spans="1:6">
      <c r="A1309">
        <v>4381</v>
      </c>
      <c r="B1309" t="s">
        <v>2237</v>
      </c>
      <c r="C1309">
        <v>307031188</v>
      </c>
      <c r="D1309">
        <v>151.8704639</v>
      </c>
      <c r="E1309">
        <v>-28.77023423</v>
      </c>
      <c r="F1309" t="s">
        <v>1973</v>
      </c>
    </row>
    <row r="1310" spans="1:6">
      <c r="A1310">
        <v>4382</v>
      </c>
      <c r="B1310" t="s">
        <v>2238</v>
      </c>
      <c r="C1310">
        <v>307031188</v>
      </c>
      <c r="D1310">
        <v>151.7986913</v>
      </c>
      <c r="E1310">
        <v>-28.76968123</v>
      </c>
      <c r="F1310" t="s">
        <v>1973</v>
      </c>
    </row>
    <row r="1311" spans="1:6">
      <c r="A1311">
        <v>4382</v>
      </c>
      <c r="B1311" t="s">
        <v>2239</v>
      </c>
      <c r="C1311">
        <v>307031188</v>
      </c>
      <c r="D1311">
        <v>151.847374</v>
      </c>
      <c r="E1311">
        <v>-28.845314999999999</v>
      </c>
      <c r="F1311" t="s">
        <v>1973</v>
      </c>
    </row>
    <row r="1312" spans="1:6">
      <c r="A1312">
        <v>4382</v>
      </c>
      <c r="B1312" t="s">
        <v>2240</v>
      </c>
      <c r="C1312">
        <v>307031188</v>
      </c>
      <c r="D1312">
        <v>151.847374</v>
      </c>
      <c r="E1312">
        <v>-28.845314999999999</v>
      </c>
      <c r="F1312" t="s">
        <v>1973</v>
      </c>
    </row>
    <row r="1313" spans="1:6">
      <c r="A1313">
        <v>4382</v>
      </c>
      <c r="B1313" t="s">
        <v>1972</v>
      </c>
      <c r="C1313">
        <v>307031188</v>
      </c>
      <c r="D1313">
        <v>151.94182000000001</v>
      </c>
      <c r="E1313">
        <v>-27.627661</v>
      </c>
      <c r="F1313" t="s">
        <v>1973</v>
      </c>
    </row>
    <row r="1314" spans="1:6">
      <c r="A1314">
        <v>4382</v>
      </c>
      <c r="B1314" t="s">
        <v>2241</v>
      </c>
      <c r="C1314">
        <v>307031188</v>
      </c>
      <c r="D1314">
        <v>151.9652734</v>
      </c>
      <c r="E1314">
        <v>-28.850468429999999</v>
      </c>
      <c r="F1314" t="s">
        <v>1973</v>
      </c>
    </row>
    <row r="1315" spans="1:6">
      <c r="A1315">
        <v>4383</v>
      </c>
      <c r="B1315" t="s">
        <v>2242</v>
      </c>
      <c r="C1315">
        <v>307031188</v>
      </c>
      <c r="D1315">
        <v>151.948363</v>
      </c>
      <c r="E1315">
        <v>-28.904615</v>
      </c>
      <c r="F1315" t="s">
        <v>1973</v>
      </c>
    </row>
    <row r="1316" spans="1:6">
      <c r="A1316">
        <v>4384</v>
      </c>
      <c r="B1316" t="s">
        <v>2243</v>
      </c>
      <c r="C1316">
        <v>307011174</v>
      </c>
      <c r="D1316">
        <v>151.18320800000001</v>
      </c>
      <c r="E1316">
        <v>-28.728006000000001</v>
      </c>
      <c r="F1316" t="s">
        <v>1984</v>
      </c>
    </row>
    <row r="1317" spans="1:6">
      <c r="A1317">
        <v>4385</v>
      </c>
      <c r="B1317" t="s">
        <v>2244</v>
      </c>
      <c r="C1317">
        <v>307011174</v>
      </c>
      <c r="D1317">
        <v>151.24800999999999</v>
      </c>
      <c r="E1317">
        <v>-28.777563000000001</v>
      </c>
      <c r="F1317" t="s">
        <v>1984</v>
      </c>
    </row>
    <row r="1318" spans="1:6">
      <c r="A1318">
        <v>4385</v>
      </c>
      <c r="B1318" t="s">
        <v>2245</v>
      </c>
      <c r="C1318">
        <v>307011174</v>
      </c>
      <c r="D1318">
        <v>151.24800999999999</v>
      </c>
      <c r="E1318">
        <v>-28.777563000000001</v>
      </c>
      <c r="F1318" t="s">
        <v>1984</v>
      </c>
    </row>
    <row r="1319" spans="1:6">
      <c r="A1319">
        <v>4385</v>
      </c>
      <c r="B1319" t="s">
        <v>2246</v>
      </c>
      <c r="C1319">
        <v>110021192</v>
      </c>
      <c r="D1319">
        <v>151.24800999999999</v>
      </c>
      <c r="E1319">
        <v>-28.777563000000001</v>
      </c>
      <c r="F1319" t="s">
        <v>2247</v>
      </c>
    </row>
    <row r="1320" spans="1:6">
      <c r="A1320">
        <v>4385</v>
      </c>
      <c r="B1320" t="s">
        <v>2248</v>
      </c>
      <c r="C1320">
        <v>307011174</v>
      </c>
      <c r="D1320">
        <v>151.24800999999999</v>
      </c>
      <c r="E1320">
        <v>-28.777563000000001</v>
      </c>
      <c r="F1320" t="s">
        <v>1984</v>
      </c>
    </row>
    <row r="1321" spans="1:6">
      <c r="A1321">
        <v>4385</v>
      </c>
      <c r="B1321" t="s">
        <v>2249</v>
      </c>
      <c r="C1321">
        <v>307011174</v>
      </c>
      <c r="D1321">
        <v>151.24800999999999</v>
      </c>
      <c r="E1321">
        <v>-28.777563000000001</v>
      </c>
      <c r="F1321" t="s">
        <v>1984</v>
      </c>
    </row>
    <row r="1322" spans="1:6">
      <c r="A1322">
        <v>4385</v>
      </c>
      <c r="B1322" t="s">
        <v>2250</v>
      </c>
      <c r="C1322">
        <v>307011174</v>
      </c>
      <c r="D1322">
        <v>151.24800999999999</v>
      </c>
      <c r="E1322">
        <v>-28.777563000000001</v>
      </c>
      <c r="F1322" t="s">
        <v>1984</v>
      </c>
    </row>
    <row r="1323" spans="1:6">
      <c r="A1323">
        <v>4385</v>
      </c>
      <c r="B1323" t="s">
        <v>2251</v>
      </c>
      <c r="C1323">
        <v>110021192</v>
      </c>
      <c r="D1323">
        <v>151.24800999999999</v>
      </c>
      <c r="E1323">
        <v>-28.777563000000001</v>
      </c>
      <c r="F1323" t="s">
        <v>2247</v>
      </c>
    </row>
    <row r="1324" spans="1:6">
      <c r="A1324">
        <v>4385</v>
      </c>
      <c r="B1324" t="s">
        <v>2252</v>
      </c>
      <c r="D1324">
        <v>151.24800999999999</v>
      </c>
      <c r="E1324">
        <v>-28.777563000000001</v>
      </c>
    </row>
    <row r="1325" spans="1:6">
      <c r="A1325">
        <v>4385</v>
      </c>
      <c r="B1325" t="s">
        <v>2253</v>
      </c>
      <c r="C1325">
        <v>307011174</v>
      </c>
      <c r="D1325">
        <v>151.24800999999999</v>
      </c>
      <c r="E1325">
        <v>-28.777563000000001</v>
      </c>
      <c r="F1325" t="s">
        <v>1984</v>
      </c>
    </row>
    <row r="1326" spans="1:6">
      <c r="A1326">
        <v>4387</v>
      </c>
      <c r="B1326" t="s">
        <v>2254</v>
      </c>
      <c r="C1326">
        <v>307011174</v>
      </c>
      <c r="D1326">
        <v>150.96783600000001</v>
      </c>
      <c r="E1326">
        <v>-28.341631</v>
      </c>
      <c r="F1326" t="s">
        <v>1984</v>
      </c>
    </row>
    <row r="1327" spans="1:6">
      <c r="A1327">
        <v>4387</v>
      </c>
      <c r="B1327" t="s">
        <v>2255</v>
      </c>
      <c r="C1327">
        <v>307011174</v>
      </c>
      <c r="D1327">
        <v>150.96783600000001</v>
      </c>
      <c r="E1327">
        <v>-28.341631</v>
      </c>
      <c r="F1327" t="s">
        <v>1984</v>
      </c>
    </row>
    <row r="1328" spans="1:6">
      <c r="A1328">
        <v>4387</v>
      </c>
      <c r="B1328" t="s">
        <v>2256</v>
      </c>
      <c r="C1328">
        <v>307011174</v>
      </c>
      <c r="D1328">
        <v>150.96783600000001</v>
      </c>
      <c r="E1328">
        <v>-28.341631</v>
      </c>
      <c r="F1328" t="s">
        <v>1984</v>
      </c>
    </row>
    <row r="1329" spans="1:6">
      <c r="A1329">
        <v>4387</v>
      </c>
      <c r="B1329" t="s">
        <v>2257</v>
      </c>
      <c r="C1329">
        <v>307011174</v>
      </c>
      <c r="D1329">
        <v>150.96783600000001</v>
      </c>
      <c r="E1329">
        <v>-28.341631</v>
      </c>
      <c r="F1329" t="s">
        <v>1984</v>
      </c>
    </row>
    <row r="1330" spans="1:6">
      <c r="A1330">
        <v>4387</v>
      </c>
      <c r="B1330" t="s">
        <v>2258</v>
      </c>
      <c r="C1330">
        <v>307011174</v>
      </c>
      <c r="D1330">
        <v>150.96783600000001</v>
      </c>
      <c r="E1330">
        <v>-28.341631</v>
      </c>
      <c r="F1330" t="s">
        <v>1984</v>
      </c>
    </row>
    <row r="1331" spans="1:6">
      <c r="A1331">
        <v>4387</v>
      </c>
      <c r="B1331" t="s">
        <v>2259</v>
      </c>
      <c r="C1331">
        <v>307011174</v>
      </c>
      <c r="D1331">
        <v>150.96783600000001</v>
      </c>
      <c r="E1331">
        <v>-28.341631</v>
      </c>
      <c r="F1331" t="s">
        <v>1984</v>
      </c>
    </row>
    <row r="1332" spans="1:6">
      <c r="A1332">
        <v>4387</v>
      </c>
      <c r="B1332" t="s">
        <v>2260</v>
      </c>
      <c r="C1332">
        <v>307011174</v>
      </c>
      <c r="D1332">
        <v>150.96783600000001</v>
      </c>
      <c r="E1332">
        <v>-28.341631</v>
      </c>
      <c r="F1332" t="s">
        <v>1984</v>
      </c>
    </row>
    <row r="1333" spans="1:6">
      <c r="A1333">
        <v>4387</v>
      </c>
      <c r="B1333" t="s">
        <v>2261</v>
      </c>
      <c r="C1333">
        <v>307011174</v>
      </c>
      <c r="D1333">
        <v>150.96783600000001</v>
      </c>
      <c r="E1333">
        <v>-28.341631</v>
      </c>
      <c r="F1333" t="s">
        <v>1984</v>
      </c>
    </row>
    <row r="1334" spans="1:6">
      <c r="A1334">
        <v>4387</v>
      </c>
      <c r="B1334" t="s">
        <v>2262</v>
      </c>
      <c r="C1334">
        <v>307011174</v>
      </c>
      <c r="D1334">
        <v>150.96783600000001</v>
      </c>
      <c r="E1334">
        <v>-28.341631</v>
      </c>
      <c r="F1334" t="s">
        <v>1984</v>
      </c>
    </row>
    <row r="1335" spans="1:6">
      <c r="A1335">
        <v>4388</v>
      </c>
      <c r="B1335" t="s">
        <v>2263</v>
      </c>
      <c r="C1335">
        <v>307011174</v>
      </c>
      <c r="D1335">
        <v>150.64625899999999</v>
      </c>
      <c r="E1335">
        <v>-28.508801999999999</v>
      </c>
      <c r="F1335" t="s">
        <v>1984</v>
      </c>
    </row>
    <row r="1336" spans="1:6">
      <c r="A1336">
        <v>4388</v>
      </c>
      <c r="B1336" t="s">
        <v>2264</v>
      </c>
      <c r="C1336">
        <v>307011174</v>
      </c>
      <c r="D1336">
        <v>150.64625899999999</v>
      </c>
      <c r="E1336">
        <v>-28.508801999999999</v>
      </c>
      <c r="F1336" t="s">
        <v>1984</v>
      </c>
    </row>
    <row r="1337" spans="1:6">
      <c r="A1337">
        <v>4390</v>
      </c>
      <c r="B1337" t="s">
        <v>2265</v>
      </c>
      <c r="C1337">
        <v>307011174</v>
      </c>
      <c r="D1337">
        <v>150.32101599999999</v>
      </c>
      <c r="E1337">
        <v>-28.228905999999998</v>
      </c>
      <c r="F1337" t="s">
        <v>1984</v>
      </c>
    </row>
    <row r="1338" spans="1:6">
      <c r="A1338">
        <v>4390</v>
      </c>
      <c r="B1338" t="s">
        <v>2266</v>
      </c>
      <c r="C1338">
        <v>307011174</v>
      </c>
      <c r="D1338">
        <v>150.32101599999999</v>
      </c>
      <c r="E1338">
        <v>-28.228905999999998</v>
      </c>
      <c r="F1338" t="s">
        <v>1984</v>
      </c>
    </row>
    <row r="1339" spans="1:6">
      <c r="A1339">
        <v>4390</v>
      </c>
      <c r="B1339" t="s">
        <v>2267</v>
      </c>
      <c r="C1339">
        <v>307011174</v>
      </c>
      <c r="D1339">
        <v>150.32101599999999</v>
      </c>
      <c r="E1339">
        <v>-28.228905999999998</v>
      </c>
      <c r="F1339" t="s">
        <v>1984</v>
      </c>
    </row>
    <row r="1340" spans="1:6">
      <c r="A1340">
        <v>4390</v>
      </c>
      <c r="B1340" t="s">
        <v>2268</v>
      </c>
      <c r="C1340">
        <v>307011174</v>
      </c>
      <c r="D1340">
        <v>150.32101599999999</v>
      </c>
      <c r="E1340">
        <v>-28.228905999999998</v>
      </c>
      <c r="F1340" t="s">
        <v>1984</v>
      </c>
    </row>
    <row r="1341" spans="1:6">
      <c r="A1341">
        <v>4390</v>
      </c>
      <c r="B1341" t="s">
        <v>2269</v>
      </c>
      <c r="C1341">
        <v>307011173</v>
      </c>
      <c r="D1341">
        <v>150.32101599999999</v>
      </c>
      <c r="E1341">
        <v>-28.228905999999998</v>
      </c>
      <c r="F1341" t="s">
        <v>2270</v>
      </c>
    </row>
    <row r="1342" spans="1:6">
      <c r="A1342">
        <v>4390</v>
      </c>
      <c r="B1342" t="s">
        <v>2271</v>
      </c>
      <c r="C1342">
        <v>307011174</v>
      </c>
      <c r="D1342">
        <v>150.32101599999999</v>
      </c>
      <c r="E1342">
        <v>-28.228905999999998</v>
      </c>
      <c r="F1342" t="s">
        <v>1984</v>
      </c>
    </row>
    <row r="1343" spans="1:6">
      <c r="A1343">
        <v>4390</v>
      </c>
      <c r="B1343" t="s">
        <v>2272</v>
      </c>
      <c r="C1343">
        <v>307011174</v>
      </c>
      <c r="D1343">
        <v>150.32101599999999</v>
      </c>
      <c r="E1343">
        <v>-28.228905999999998</v>
      </c>
      <c r="F1343" t="s">
        <v>1984</v>
      </c>
    </row>
    <row r="1344" spans="1:6">
      <c r="A1344">
        <v>4390</v>
      </c>
      <c r="B1344" t="s">
        <v>2273</v>
      </c>
      <c r="C1344">
        <v>307011174</v>
      </c>
      <c r="D1344">
        <v>150.32101599999999</v>
      </c>
      <c r="E1344">
        <v>-28.228905999999998</v>
      </c>
      <c r="F1344" t="s">
        <v>1984</v>
      </c>
    </row>
    <row r="1345" spans="1:6">
      <c r="A1345">
        <v>4390</v>
      </c>
      <c r="B1345" t="s">
        <v>2274</v>
      </c>
      <c r="C1345">
        <v>307011174</v>
      </c>
      <c r="D1345">
        <v>150.32101599999999</v>
      </c>
      <c r="E1345">
        <v>-28.228905999999998</v>
      </c>
      <c r="F1345" t="s">
        <v>1984</v>
      </c>
    </row>
    <row r="1346" spans="1:6">
      <c r="A1346">
        <v>4390</v>
      </c>
      <c r="B1346" t="s">
        <v>2275</v>
      </c>
      <c r="C1346">
        <v>307011174</v>
      </c>
      <c r="D1346">
        <v>150.32101599999999</v>
      </c>
      <c r="E1346">
        <v>-28.228905999999998</v>
      </c>
      <c r="F1346" t="s">
        <v>1984</v>
      </c>
    </row>
    <row r="1347" spans="1:6">
      <c r="A1347">
        <v>4400</v>
      </c>
      <c r="B1347" t="s">
        <v>2276</v>
      </c>
      <c r="C1347">
        <v>317011449</v>
      </c>
      <c r="D1347">
        <v>151.85629800000001</v>
      </c>
      <c r="E1347">
        <v>-27.485499999999998</v>
      </c>
      <c r="F1347" t="s">
        <v>1989</v>
      </c>
    </row>
    <row r="1348" spans="1:6">
      <c r="A1348">
        <v>4401</v>
      </c>
      <c r="B1348" t="s">
        <v>2277</v>
      </c>
      <c r="C1348">
        <v>307021179</v>
      </c>
      <c r="D1348">
        <v>151.70364699999999</v>
      </c>
      <c r="E1348">
        <v>-27.473134999999999</v>
      </c>
      <c r="F1348" t="s">
        <v>1659</v>
      </c>
    </row>
    <row r="1349" spans="1:6">
      <c r="A1349">
        <v>4401</v>
      </c>
      <c r="B1349" t="s">
        <v>2278</v>
      </c>
      <c r="C1349">
        <v>307021180</v>
      </c>
      <c r="D1349">
        <v>151.70364699999999</v>
      </c>
      <c r="E1349">
        <v>-27.473134999999999</v>
      </c>
      <c r="F1349" t="s">
        <v>1936</v>
      </c>
    </row>
    <row r="1350" spans="1:6">
      <c r="A1350">
        <v>4401</v>
      </c>
      <c r="B1350" t="s">
        <v>2279</v>
      </c>
      <c r="C1350">
        <v>307021179</v>
      </c>
      <c r="D1350">
        <v>151.70364699999999</v>
      </c>
      <c r="E1350">
        <v>-27.473134999999999</v>
      </c>
      <c r="F1350" t="s">
        <v>1659</v>
      </c>
    </row>
    <row r="1351" spans="1:6">
      <c r="A1351">
        <v>4401</v>
      </c>
      <c r="B1351" t="s">
        <v>2280</v>
      </c>
      <c r="C1351">
        <v>307021180</v>
      </c>
      <c r="D1351">
        <v>151.70364699999999</v>
      </c>
      <c r="E1351">
        <v>-27.473134999999999</v>
      </c>
      <c r="F1351" t="s">
        <v>1936</v>
      </c>
    </row>
    <row r="1352" spans="1:6">
      <c r="A1352">
        <v>4401</v>
      </c>
      <c r="B1352" t="s">
        <v>2281</v>
      </c>
      <c r="C1352">
        <v>307021179</v>
      </c>
      <c r="D1352">
        <v>151.70364699999999</v>
      </c>
      <c r="E1352">
        <v>-27.473134999999999</v>
      </c>
      <c r="F1352" t="s">
        <v>1659</v>
      </c>
    </row>
    <row r="1353" spans="1:6">
      <c r="A1353">
        <v>4401</v>
      </c>
      <c r="B1353" t="s">
        <v>2282</v>
      </c>
      <c r="C1353">
        <v>307021180</v>
      </c>
      <c r="D1353">
        <v>151.70364699999999</v>
      </c>
      <c r="E1353">
        <v>-27.473134999999999</v>
      </c>
      <c r="F1353" t="s">
        <v>1936</v>
      </c>
    </row>
    <row r="1354" spans="1:6">
      <c r="A1354">
        <v>4401</v>
      </c>
      <c r="B1354" t="s">
        <v>2283</v>
      </c>
      <c r="C1354">
        <v>307021179</v>
      </c>
      <c r="D1354">
        <v>151.70364699999999</v>
      </c>
      <c r="E1354">
        <v>-27.473134999999999</v>
      </c>
      <c r="F1354" t="s">
        <v>1659</v>
      </c>
    </row>
    <row r="1355" spans="1:6">
      <c r="A1355">
        <v>4401</v>
      </c>
      <c r="B1355" t="s">
        <v>2284</v>
      </c>
      <c r="C1355">
        <v>307021179</v>
      </c>
      <c r="D1355">
        <v>151.70364699999999</v>
      </c>
      <c r="E1355">
        <v>-27.473134999999999</v>
      </c>
      <c r="F1355" t="s">
        <v>1659</v>
      </c>
    </row>
    <row r="1356" spans="1:6">
      <c r="A1356">
        <v>4401</v>
      </c>
      <c r="B1356" t="s">
        <v>2285</v>
      </c>
      <c r="C1356">
        <v>307021180</v>
      </c>
      <c r="D1356">
        <v>151.70364699999999</v>
      </c>
      <c r="E1356">
        <v>-27.473134999999999</v>
      </c>
      <c r="F1356" t="s">
        <v>1936</v>
      </c>
    </row>
    <row r="1357" spans="1:6">
      <c r="A1357">
        <v>4401</v>
      </c>
      <c r="B1357" t="s">
        <v>2286</v>
      </c>
      <c r="C1357">
        <v>307021180</v>
      </c>
      <c r="D1357">
        <v>151.70364699999999</v>
      </c>
      <c r="E1357">
        <v>-27.473134999999999</v>
      </c>
      <c r="F1357" t="s">
        <v>1936</v>
      </c>
    </row>
    <row r="1358" spans="1:6">
      <c r="A1358">
        <v>4401</v>
      </c>
      <c r="B1358" t="s">
        <v>2287</v>
      </c>
      <c r="C1358">
        <v>307021179</v>
      </c>
      <c r="D1358">
        <v>151.70364699999999</v>
      </c>
      <c r="E1358">
        <v>-27.473134999999999</v>
      </c>
      <c r="F1358" t="s">
        <v>1659</v>
      </c>
    </row>
    <row r="1359" spans="1:6">
      <c r="A1359">
        <v>4401</v>
      </c>
      <c r="B1359" t="s">
        <v>2288</v>
      </c>
      <c r="C1359">
        <v>307021180</v>
      </c>
      <c r="D1359">
        <v>151.70364699999999</v>
      </c>
      <c r="E1359">
        <v>-27.473134999999999</v>
      </c>
      <c r="F1359" t="s">
        <v>1936</v>
      </c>
    </row>
    <row r="1360" spans="1:6">
      <c r="A1360">
        <v>4401</v>
      </c>
      <c r="B1360" t="s">
        <v>2289</v>
      </c>
      <c r="C1360">
        <v>307021179</v>
      </c>
      <c r="D1360">
        <v>151.70364699999999</v>
      </c>
      <c r="E1360">
        <v>-27.473134999999999</v>
      </c>
      <c r="F1360" t="s">
        <v>1659</v>
      </c>
    </row>
    <row r="1361" spans="1:6">
      <c r="A1361">
        <v>4401</v>
      </c>
      <c r="B1361" t="s">
        <v>2290</v>
      </c>
      <c r="C1361">
        <v>307021179</v>
      </c>
      <c r="D1361">
        <v>151.70364699999999</v>
      </c>
      <c r="E1361">
        <v>-27.473134999999999</v>
      </c>
      <c r="F1361" t="s">
        <v>1659</v>
      </c>
    </row>
    <row r="1362" spans="1:6">
      <c r="A1362">
        <v>4401</v>
      </c>
      <c r="B1362" t="s">
        <v>2291</v>
      </c>
      <c r="C1362">
        <v>307021179</v>
      </c>
      <c r="D1362">
        <v>151.70364699999999</v>
      </c>
      <c r="E1362">
        <v>-27.473134999999999</v>
      </c>
      <c r="F1362" t="s">
        <v>1659</v>
      </c>
    </row>
    <row r="1363" spans="1:6">
      <c r="A1363">
        <v>4401</v>
      </c>
      <c r="B1363" t="s">
        <v>2292</v>
      </c>
      <c r="C1363">
        <v>307021180</v>
      </c>
      <c r="D1363">
        <v>151.70364699999999</v>
      </c>
      <c r="E1363">
        <v>-27.473134999999999</v>
      </c>
      <c r="F1363" t="s">
        <v>1936</v>
      </c>
    </row>
    <row r="1364" spans="1:6">
      <c r="A1364">
        <v>4402</v>
      </c>
      <c r="B1364" t="s">
        <v>2293</v>
      </c>
      <c r="C1364">
        <v>307021179</v>
      </c>
      <c r="D1364">
        <v>151.803967</v>
      </c>
      <c r="E1364">
        <v>-26.978981000000001</v>
      </c>
      <c r="F1364" t="s">
        <v>1659</v>
      </c>
    </row>
    <row r="1365" spans="1:6">
      <c r="A1365">
        <v>4402</v>
      </c>
      <c r="B1365" t="s">
        <v>2294</v>
      </c>
      <c r="C1365">
        <v>307021179</v>
      </c>
      <c r="D1365">
        <v>151.803967</v>
      </c>
      <c r="E1365">
        <v>-26.978981000000001</v>
      </c>
      <c r="F1365" t="s">
        <v>1659</v>
      </c>
    </row>
    <row r="1366" spans="1:6">
      <c r="A1366">
        <v>4402</v>
      </c>
      <c r="B1366" t="s">
        <v>2295</v>
      </c>
      <c r="C1366">
        <v>307021179</v>
      </c>
      <c r="D1366">
        <v>151.803967</v>
      </c>
      <c r="E1366">
        <v>-26.978981000000001</v>
      </c>
      <c r="F1366" t="s">
        <v>1659</v>
      </c>
    </row>
    <row r="1367" spans="1:6">
      <c r="A1367">
        <v>4403</v>
      </c>
      <c r="B1367" t="s">
        <v>2296</v>
      </c>
      <c r="C1367">
        <v>307021179</v>
      </c>
      <c r="D1367">
        <v>151.59696299999999</v>
      </c>
      <c r="E1367">
        <v>-27.320633000000001</v>
      </c>
      <c r="F1367" t="s">
        <v>1659</v>
      </c>
    </row>
    <row r="1368" spans="1:6">
      <c r="A1368">
        <v>4403</v>
      </c>
      <c r="B1368" t="s">
        <v>2297</v>
      </c>
      <c r="C1368">
        <v>307021180</v>
      </c>
      <c r="D1368">
        <v>151.59696299999999</v>
      </c>
      <c r="E1368">
        <v>-27.320633000000001</v>
      </c>
      <c r="F1368" t="s">
        <v>1936</v>
      </c>
    </row>
    <row r="1369" spans="1:6">
      <c r="A1369">
        <v>4403</v>
      </c>
      <c r="B1369" t="s">
        <v>2298</v>
      </c>
      <c r="C1369">
        <v>307021180</v>
      </c>
      <c r="D1369">
        <v>151.59696299999999</v>
      </c>
      <c r="E1369">
        <v>-27.320633000000001</v>
      </c>
      <c r="F1369" t="s">
        <v>1936</v>
      </c>
    </row>
    <row r="1370" spans="1:6">
      <c r="A1370">
        <v>4403</v>
      </c>
      <c r="B1370" t="s">
        <v>2299</v>
      </c>
      <c r="C1370">
        <v>307021180</v>
      </c>
      <c r="D1370">
        <v>151.59696299999999</v>
      </c>
      <c r="E1370">
        <v>-27.320633000000001</v>
      </c>
      <c r="F1370" t="s">
        <v>1936</v>
      </c>
    </row>
    <row r="1371" spans="1:6">
      <c r="A1371">
        <v>4403</v>
      </c>
      <c r="B1371" t="s">
        <v>2300</v>
      </c>
      <c r="C1371">
        <v>307021179</v>
      </c>
      <c r="D1371">
        <v>151.59696299999999</v>
      </c>
      <c r="E1371">
        <v>-27.320633000000001</v>
      </c>
      <c r="F1371" t="s">
        <v>1659</v>
      </c>
    </row>
    <row r="1372" spans="1:6">
      <c r="A1372">
        <v>4403</v>
      </c>
      <c r="B1372" t="s">
        <v>2301</v>
      </c>
      <c r="C1372">
        <v>307021180</v>
      </c>
      <c r="D1372">
        <v>151.59696299999999</v>
      </c>
      <c r="E1372">
        <v>-27.320633000000001</v>
      </c>
      <c r="F1372" t="s">
        <v>1936</v>
      </c>
    </row>
    <row r="1373" spans="1:6">
      <c r="A1373">
        <v>4404</v>
      </c>
      <c r="B1373" t="s">
        <v>2302</v>
      </c>
      <c r="C1373">
        <v>307021180</v>
      </c>
      <c r="D1373">
        <v>151.48066600000001</v>
      </c>
      <c r="E1373">
        <v>-27.33128</v>
      </c>
      <c r="F1373" t="s">
        <v>1936</v>
      </c>
    </row>
    <row r="1374" spans="1:6">
      <c r="A1374">
        <v>4404</v>
      </c>
      <c r="B1374" t="s">
        <v>2303</v>
      </c>
      <c r="C1374">
        <v>307021180</v>
      </c>
      <c r="D1374">
        <v>151.48066600000001</v>
      </c>
      <c r="E1374">
        <v>-27.33128</v>
      </c>
      <c r="F1374" t="s">
        <v>1936</v>
      </c>
    </row>
    <row r="1375" spans="1:6">
      <c r="A1375">
        <v>4404</v>
      </c>
      <c r="B1375" t="s">
        <v>2304</v>
      </c>
      <c r="C1375">
        <v>307021180</v>
      </c>
      <c r="D1375">
        <v>151.48066600000001</v>
      </c>
      <c r="E1375">
        <v>-27.33128</v>
      </c>
      <c r="F1375" t="s">
        <v>1936</v>
      </c>
    </row>
    <row r="1376" spans="1:6">
      <c r="A1376">
        <v>4404</v>
      </c>
      <c r="B1376" t="s">
        <v>2305</v>
      </c>
      <c r="C1376">
        <v>307021180</v>
      </c>
      <c r="D1376">
        <v>151.48066600000001</v>
      </c>
      <c r="E1376">
        <v>-27.33128</v>
      </c>
      <c r="F1376" t="s">
        <v>1936</v>
      </c>
    </row>
    <row r="1377" spans="1:6">
      <c r="A1377">
        <v>4405</v>
      </c>
      <c r="B1377" t="s">
        <v>2306</v>
      </c>
      <c r="C1377">
        <v>307011178</v>
      </c>
      <c r="D1377">
        <v>150.7147545</v>
      </c>
      <c r="E1377">
        <v>-27.462262469999999</v>
      </c>
      <c r="F1377" t="s">
        <v>2307</v>
      </c>
    </row>
    <row r="1378" spans="1:6">
      <c r="A1378">
        <v>4405</v>
      </c>
      <c r="B1378" t="s">
        <v>2308</v>
      </c>
      <c r="C1378">
        <v>307021183</v>
      </c>
      <c r="D1378">
        <v>150.89857850000001</v>
      </c>
      <c r="E1378">
        <v>-27.262158459999998</v>
      </c>
      <c r="F1378" t="s">
        <v>2309</v>
      </c>
    </row>
    <row r="1379" spans="1:6">
      <c r="A1379">
        <v>4405</v>
      </c>
      <c r="B1379" t="s">
        <v>2310</v>
      </c>
      <c r="C1379">
        <v>307021180</v>
      </c>
      <c r="D1379">
        <v>150.910979</v>
      </c>
      <c r="E1379">
        <v>-27.316799</v>
      </c>
      <c r="F1379" t="s">
        <v>1936</v>
      </c>
    </row>
    <row r="1380" spans="1:6">
      <c r="A1380">
        <v>4405</v>
      </c>
      <c r="B1380" t="s">
        <v>2311</v>
      </c>
      <c r="C1380">
        <v>307011178</v>
      </c>
      <c r="D1380">
        <v>150.910979</v>
      </c>
      <c r="E1380">
        <v>-27.316799</v>
      </c>
      <c r="F1380" t="s">
        <v>2307</v>
      </c>
    </row>
    <row r="1381" spans="1:6">
      <c r="A1381">
        <v>4405</v>
      </c>
      <c r="B1381" t="s">
        <v>2229</v>
      </c>
      <c r="C1381">
        <v>307021183</v>
      </c>
      <c r="D1381">
        <v>150.910979</v>
      </c>
      <c r="E1381">
        <v>-27.316799</v>
      </c>
      <c r="F1381" t="s">
        <v>2309</v>
      </c>
    </row>
    <row r="1382" spans="1:6">
      <c r="A1382">
        <v>4405</v>
      </c>
      <c r="B1382" t="s">
        <v>2312</v>
      </c>
      <c r="C1382">
        <v>319021509</v>
      </c>
      <c r="D1382">
        <v>150.910979</v>
      </c>
      <c r="E1382">
        <v>-27.316799</v>
      </c>
      <c r="F1382" t="s">
        <v>1661</v>
      </c>
    </row>
    <row r="1383" spans="1:6">
      <c r="A1383">
        <v>4405</v>
      </c>
      <c r="B1383" t="s">
        <v>2313</v>
      </c>
      <c r="C1383">
        <v>307021183</v>
      </c>
      <c r="D1383">
        <v>150.910979</v>
      </c>
      <c r="E1383">
        <v>-27.316799</v>
      </c>
      <c r="F1383" t="s">
        <v>2309</v>
      </c>
    </row>
    <row r="1384" spans="1:6">
      <c r="A1384">
        <v>4405</v>
      </c>
      <c r="B1384" t="s">
        <v>2314</v>
      </c>
      <c r="C1384">
        <v>307021183</v>
      </c>
      <c r="D1384">
        <v>150.910979</v>
      </c>
      <c r="E1384">
        <v>-27.316799</v>
      </c>
      <c r="F1384" t="s">
        <v>2309</v>
      </c>
    </row>
    <row r="1385" spans="1:6">
      <c r="A1385">
        <v>4405</v>
      </c>
      <c r="B1385" t="s">
        <v>2315</v>
      </c>
      <c r="C1385">
        <v>307021180</v>
      </c>
      <c r="D1385">
        <v>150.910979</v>
      </c>
      <c r="E1385">
        <v>-27.316799</v>
      </c>
      <c r="F1385" t="s">
        <v>1936</v>
      </c>
    </row>
    <row r="1386" spans="1:6">
      <c r="A1386">
        <v>4405</v>
      </c>
      <c r="B1386" t="s">
        <v>2316</v>
      </c>
      <c r="C1386">
        <v>307021183</v>
      </c>
      <c r="D1386">
        <v>150.910979</v>
      </c>
      <c r="E1386">
        <v>-27.316799</v>
      </c>
      <c r="F1386" t="s">
        <v>2309</v>
      </c>
    </row>
    <row r="1387" spans="1:6">
      <c r="A1387">
        <v>4405</v>
      </c>
      <c r="B1387" t="s">
        <v>2317</v>
      </c>
      <c r="C1387">
        <v>307021183</v>
      </c>
      <c r="D1387">
        <v>150.910979</v>
      </c>
      <c r="E1387">
        <v>-27.316799</v>
      </c>
      <c r="F1387" t="s">
        <v>2309</v>
      </c>
    </row>
    <row r="1388" spans="1:6">
      <c r="A1388">
        <v>4405</v>
      </c>
      <c r="B1388" t="s">
        <v>2318</v>
      </c>
      <c r="C1388">
        <v>307021183</v>
      </c>
      <c r="D1388">
        <v>150.910979</v>
      </c>
      <c r="E1388">
        <v>-27.316799</v>
      </c>
      <c r="F1388" t="s">
        <v>2309</v>
      </c>
    </row>
    <row r="1389" spans="1:6">
      <c r="A1389">
        <v>4405</v>
      </c>
      <c r="B1389" t="s">
        <v>2319</v>
      </c>
      <c r="C1389">
        <v>307021183</v>
      </c>
      <c r="D1389">
        <v>150.910979</v>
      </c>
      <c r="E1389">
        <v>-27.316799</v>
      </c>
      <c r="F1389" t="s">
        <v>2309</v>
      </c>
    </row>
    <row r="1390" spans="1:6">
      <c r="A1390">
        <v>4405</v>
      </c>
      <c r="B1390" t="s">
        <v>2320</v>
      </c>
      <c r="C1390">
        <v>307021183</v>
      </c>
      <c r="D1390">
        <v>150.910979</v>
      </c>
      <c r="E1390">
        <v>-27.316799</v>
      </c>
      <c r="F1390" t="s">
        <v>2309</v>
      </c>
    </row>
    <row r="1391" spans="1:6">
      <c r="A1391">
        <v>4405</v>
      </c>
      <c r="B1391" t="s">
        <v>2321</v>
      </c>
      <c r="C1391">
        <v>307021180</v>
      </c>
      <c r="D1391">
        <v>150.910979</v>
      </c>
      <c r="E1391">
        <v>-27.316799</v>
      </c>
      <c r="F1391" t="s">
        <v>1936</v>
      </c>
    </row>
    <row r="1392" spans="1:6">
      <c r="A1392">
        <v>4405</v>
      </c>
      <c r="B1392" t="s">
        <v>2322</v>
      </c>
      <c r="C1392">
        <v>307011178</v>
      </c>
      <c r="D1392">
        <v>150.910979</v>
      </c>
      <c r="E1392">
        <v>-27.316799</v>
      </c>
      <c r="F1392" t="s">
        <v>2307</v>
      </c>
    </row>
    <row r="1393" spans="1:6">
      <c r="A1393">
        <v>4405</v>
      </c>
      <c r="B1393" t="s">
        <v>2323</v>
      </c>
      <c r="C1393">
        <v>307021183</v>
      </c>
      <c r="D1393">
        <v>150.910979</v>
      </c>
      <c r="E1393">
        <v>-27.316799</v>
      </c>
      <c r="F1393" t="s">
        <v>2309</v>
      </c>
    </row>
    <row r="1394" spans="1:6">
      <c r="A1394">
        <v>4405</v>
      </c>
      <c r="B1394" t="s">
        <v>2324</v>
      </c>
      <c r="C1394">
        <v>307021183</v>
      </c>
      <c r="D1394">
        <v>151.0351483</v>
      </c>
      <c r="E1394">
        <v>-27.276436440000001</v>
      </c>
      <c r="F1394" t="s">
        <v>2309</v>
      </c>
    </row>
    <row r="1395" spans="1:6">
      <c r="A1395">
        <v>4405</v>
      </c>
      <c r="B1395" t="s">
        <v>2325</v>
      </c>
      <c r="C1395">
        <v>307021183</v>
      </c>
      <c r="D1395">
        <v>151.6086995</v>
      </c>
      <c r="E1395">
        <v>-26.899055539999999</v>
      </c>
      <c r="F1395" t="s">
        <v>2309</v>
      </c>
    </row>
    <row r="1396" spans="1:6">
      <c r="A1396">
        <v>4406</v>
      </c>
      <c r="B1396" t="s">
        <v>2326</v>
      </c>
      <c r="C1396">
        <v>307011178</v>
      </c>
      <c r="D1396">
        <v>150.004975</v>
      </c>
      <c r="E1396">
        <v>-27.841904169999999</v>
      </c>
      <c r="F1396" t="s">
        <v>2307</v>
      </c>
    </row>
    <row r="1397" spans="1:6">
      <c r="A1397">
        <v>4406</v>
      </c>
      <c r="B1397" t="s">
        <v>2327</v>
      </c>
      <c r="C1397">
        <v>307011178</v>
      </c>
      <c r="D1397">
        <v>151.43365700000001</v>
      </c>
      <c r="E1397">
        <v>-27.064207</v>
      </c>
      <c r="F1397" t="s">
        <v>2307</v>
      </c>
    </row>
    <row r="1398" spans="1:6">
      <c r="A1398">
        <v>4406</v>
      </c>
      <c r="B1398" t="s">
        <v>2328</v>
      </c>
      <c r="C1398">
        <v>307011178</v>
      </c>
      <c r="D1398">
        <v>151.43365700000001</v>
      </c>
      <c r="E1398">
        <v>-27.064207</v>
      </c>
      <c r="F1398" t="s">
        <v>2307</v>
      </c>
    </row>
    <row r="1399" spans="1:6">
      <c r="A1399">
        <v>4406</v>
      </c>
      <c r="B1399" t="s">
        <v>2329</v>
      </c>
      <c r="C1399">
        <v>307021183</v>
      </c>
      <c r="D1399">
        <v>151.43365700000001</v>
      </c>
      <c r="E1399">
        <v>-27.064207</v>
      </c>
      <c r="F1399" t="s">
        <v>2309</v>
      </c>
    </row>
    <row r="1400" spans="1:6">
      <c r="A1400">
        <v>4406</v>
      </c>
      <c r="B1400" t="s">
        <v>2330</v>
      </c>
      <c r="C1400">
        <v>307021183</v>
      </c>
      <c r="D1400">
        <v>151.43365700000001</v>
      </c>
      <c r="E1400">
        <v>-27.064207</v>
      </c>
      <c r="F1400" t="s">
        <v>2309</v>
      </c>
    </row>
    <row r="1401" spans="1:6">
      <c r="A1401">
        <v>4406</v>
      </c>
      <c r="B1401" t="s">
        <v>2331</v>
      </c>
      <c r="C1401">
        <v>307021183</v>
      </c>
      <c r="D1401">
        <v>151.43365700000001</v>
      </c>
      <c r="E1401">
        <v>-27.064207</v>
      </c>
      <c r="F1401" t="s">
        <v>2309</v>
      </c>
    </row>
    <row r="1402" spans="1:6">
      <c r="A1402">
        <v>4406</v>
      </c>
      <c r="B1402" t="s">
        <v>2332</v>
      </c>
      <c r="C1402">
        <v>307021183</v>
      </c>
      <c r="D1402">
        <v>151.43365700000001</v>
      </c>
      <c r="E1402">
        <v>-27.064207</v>
      </c>
      <c r="F1402" t="s">
        <v>2309</v>
      </c>
    </row>
    <row r="1403" spans="1:6">
      <c r="A1403">
        <v>4406</v>
      </c>
      <c r="B1403" t="s">
        <v>2333</v>
      </c>
      <c r="C1403">
        <v>307011178</v>
      </c>
      <c r="D1403">
        <v>151.43365700000001</v>
      </c>
      <c r="E1403">
        <v>-27.064207</v>
      </c>
      <c r="F1403" t="s">
        <v>2307</v>
      </c>
    </row>
    <row r="1404" spans="1:6">
      <c r="A1404">
        <v>4406</v>
      </c>
      <c r="B1404" t="s">
        <v>2334</v>
      </c>
      <c r="C1404">
        <v>307011178</v>
      </c>
      <c r="D1404">
        <v>151.43365700000001</v>
      </c>
      <c r="E1404">
        <v>-27.064207</v>
      </c>
      <c r="F1404" t="s">
        <v>2307</v>
      </c>
    </row>
    <row r="1405" spans="1:6">
      <c r="A1405">
        <v>4406</v>
      </c>
      <c r="B1405" t="s">
        <v>2335</v>
      </c>
      <c r="C1405">
        <v>307011178</v>
      </c>
      <c r="D1405">
        <v>151.43365700000001</v>
      </c>
      <c r="E1405">
        <v>-27.064207</v>
      </c>
      <c r="F1405" t="s">
        <v>2307</v>
      </c>
    </row>
    <row r="1406" spans="1:6">
      <c r="A1406">
        <v>4406</v>
      </c>
      <c r="B1406" t="s">
        <v>2336</v>
      </c>
      <c r="C1406">
        <v>307021183</v>
      </c>
      <c r="D1406">
        <v>151.54756939999999</v>
      </c>
      <c r="E1406">
        <v>-27.036928190000001</v>
      </c>
      <c r="F1406" t="s">
        <v>2309</v>
      </c>
    </row>
    <row r="1407" spans="1:6">
      <c r="A1407">
        <v>4407</v>
      </c>
      <c r="B1407" t="s">
        <v>2337</v>
      </c>
      <c r="C1407">
        <v>307021181</v>
      </c>
      <c r="D1407">
        <v>150.96198100000001</v>
      </c>
      <c r="E1407">
        <v>-27.563685</v>
      </c>
      <c r="F1407" t="s">
        <v>1987</v>
      </c>
    </row>
    <row r="1408" spans="1:6">
      <c r="A1408">
        <v>4407</v>
      </c>
      <c r="B1408" t="s">
        <v>2338</v>
      </c>
      <c r="C1408">
        <v>307021181</v>
      </c>
      <c r="D1408">
        <v>150.96198100000001</v>
      </c>
      <c r="E1408">
        <v>-27.563685</v>
      </c>
      <c r="F1408" t="s">
        <v>1987</v>
      </c>
    </row>
    <row r="1409" spans="1:6">
      <c r="A1409">
        <v>4407</v>
      </c>
      <c r="B1409" t="s">
        <v>2339</v>
      </c>
      <c r="C1409">
        <v>307021181</v>
      </c>
      <c r="D1409">
        <v>150.96198100000001</v>
      </c>
      <c r="E1409">
        <v>-27.563685</v>
      </c>
      <c r="F1409" t="s">
        <v>1987</v>
      </c>
    </row>
    <row r="1410" spans="1:6">
      <c r="A1410">
        <v>4407</v>
      </c>
      <c r="B1410" t="s">
        <v>2340</v>
      </c>
      <c r="C1410">
        <v>307021180</v>
      </c>
      <c r="D1410">
        <v>150.96198100000001</v>
      </c>
      <c r="E1410">
        <v>-27.563685</v>
      </c>
      <c r="F1410" t="s">
        <v>1936</v>
      </c>
    </row>
    <row r="1411" spans="1:6">
      <c r="A1411">
        <v>4408</v>
      </c>
      <c r="B1411" t="s">
        <v>2341</v>
      </c>
      <c r="C1411">
        <v>307021183</v>
      </c>
      <c r="D1411">
        <v>151.42665700000001</v>
      </c>
      <c r="E1411">
        <v>-26.851247999999998</v>
      </c>
      <c r="F1411" t="s">
        <v>2309</v>
      </c>
    </row>
    <row r="1412" spans="1:6">
      <c r="A1412">
        <v>4408</v>
      </c>
      <c r="B1412" t="s">
        <v>2342</v>
      </c>
      <c r="C1412">
        <v>307021183</v>
      </c>
      <c r="D1412">
        <v>151.42665700000001</v>
      </c>
      <c r="E1412">
        <v>-26.851247999999998</v>
      </c>
      <c r="F1412" t="s">
        <v>2309</v>
      </c>
    </row>
    <row r="1413" spans="1:6">
      <c r="A1413">
        <v>4410</v>
      </c>
      <c r="B1413" t="s">
        <v>2343</v>
      </c>
      <c r="C1413">
        <v>307021183</v>
      </c>
      <c r="D1413">
        <v>151.08354299999999</v>
      </c>
      <c r="E1413">
        <v>-26.731753000000001</v>
      </c>
      <c r="F1413" t="s">
        <v>2309</v>
      </c>
    </row>
    <row r="1414" spans="1:6">
      <c r="A1414">
        <v>4411</v>
      </c>
      <c r="B1414" t="s">
        <v>2344</v>
      </c>
      <c r="C1414">
        <v>307021183</v>
      </c>
      <c r="D1414">
        <v>150.81264400000001</v>
      </c>
      <c r="E1414">
        <v>-27.013380999999999</v>
      </c>
      <c r="F1414" t="s">
        <v>2309</v>
      </c>
    </row>
    <row r="1415" spans="1:6">
      <c r="A1415">
        <v>4412</v>
      </c>
      <c r="B1415" t="s">
        <v>2345</v>
      </c>
      <c r="C1415">
        <v>307011172</v>
      </c>
      <c r="D1415">
        <v>150.80705800000001</v>
      </c>
      <c r="E1415">
        <v>-26.827836999999999</v>
      </c>
      <c r="F1415" t="s">
        <v>2346</v>
      </c>
    </row>
    <row r="1416" spans="1:6">
      <c r="A1416">
        <v>4413</v>
      </c>
      <c r="B1416" t="s">
        <v>2347</v>
      </c>
      <c r="C1416">
        <v>307011172</v>
      </c>
      <c r="D1416">
        <v>150.4704649</v>
      </c>
      <c r="E1416">
        <v>-26.633194249999999</v>
      </c>
      <c r="F1416" t="s">
        <v>2346</v>
      </c>
    </row>
    <row r="1417" spans="1:6">
      <c r="A1417">
        <v>4413</v>
      </c>
      <c r="B1417" t="s">
        <v>2348</v>
      </c>
      <c r="C1417">
        <v>307011172</v>
      </c>
      <c r="D1417">
        <v>150.4984777</v>
      </c>
      <c r="E1417">
        <v>-26.886983749999999</v>
      </c>
      <c r="F1417" t="s">
        <v>2346</v>
      </c>
    </row>
    <row r="1418" spans="1:6">
      <c r="A1418">
        <v>4413</v>
      </c>
      <c r="B1418" t="s">
        <v>2349</v>
      </c>
      <c r="C1418">
        <v>307011172</v>
      </c>
      <c r="D1418">
        <v>150.638563</v>
      </c>
      <c r="E1418">
        <v>-26.360226000000001</v>
      </c>
      <c r="F1418" t="s">
        <v>2346</v>
      </c>
    </row>
    <row r="1419" spans="1:6">
      <c r="A1419">
        <v>4413</v>
      </c>
      <c r="B1419" t="s">
        <v>2350</v>
      </c>
      <c r="C1419">
        <v>307011172</v>
      </c>
      <c r="D1419">
        <v>150.638563</v>
      </c>
      <c r="E1419">
        <v>-26.360226000000001</v>
      </c>
      <c r="F1419" t="s">
        <v>2346</v>
      </c>
    </row>
    <row r="1420" spans="1:6">
      <c r="A1420">
        <v>4413</v>
      </c>
      <c r="B1420" t="s">
        <v>2351</v>
      </c>
      <c r="C1420">
        <v>307011172</v>
      </c>
      <c r="D1420">
        <v>150.638563</v>
      </c>
      <c r="E1420">
        <v>-26.360226000000001</v>
      </c>
      <c r="F1420" t="s">
        <v>2346</v>
      </c>
    </row>
    <row r="1421" spans="1:6">
      <c r="A1421">
        <v>4413</v>
      </c>
      <c r="B1421" t="s">
        <v>2352</v>
      </c>
      <c r="C1421">
        <v>307011172</v>
      </c>
      <c r="D1421">
        <v>150.638563</v>
      </c>
      <c r="E1421">
        <v>-26.360226000000001</v>
      </c>
      <c r="F1421" t="s">
        <v>2346</v>
      </c>
    </row>
    <row r="1422" spans="1:6">
      <c r="A1422">
        <v>4413</v>
      </c>
      <c r="B1422" t="s">
        <v>2353</v>
      </c>
      <c r="C1422">
        <v>307011172</v>
      </c>
      <c r="D1422">
        <v>150.638563</v>
      </c>
      <c r="E1422">
        <v>-26.360226000000001</v>
      </c>
      <c r="F1422" t="s">
        <v>2346</v>
      </c>
    </row>
    <row r="1423" spans="1:6">
      <c r="A1423">
        <v>4413</v>
      </c>
      <c r="B1423" t="s">
        <v>2354</v>
      </c>
      <c r="C1423">
        <v>307011172</v>
      </c>
      <c r="D1423">
        <v>150.638563</v>
      </c>
      <c r="E1423">
        <v>-26.360226000000001</v>
      </c>
      <c r="F1423" t="s">
        <v>2346</v>
      </c>
    </row>
    <row r="1424" spans="1:6">
      <c r="A1424">
        <v>4413</v>
      </c>
      <c r="B1424" t="s">
        <v>2355</v>
      </c>
      <c r="C1424">
        <v>307011172</v>
      </c>
      <c r="D1424">
        <v>150.638563</v>
      </c>
      <c r="E1424">
        <v>-26.360226000000001</v>
      </c>
      <c r="F1424" t="s">
        <v>2346</v>
      </c>
    </row>
    <row r="1425" spans="1:6">
      <c r="A1425">
        <v>4413</v>
      </c>
      <c r="B1425" t="s">
        <v>2356</v>
      </c>
      <c r="C1425">
        <v>307011172</v>
      </c>
      <c r="D1425">
        <v>150.638563</v>
      </c>
      <c r="E1425">
        <v>-26.360226000000001</v>
      </c>
      <c r="F1425" t="s">
        <v>2346</v>
      </c>
    </row>
    <row r="1426" spans="1:6">
      <c r="A1426">
        <v>4413</v>
      </c>
      <c r="B1426" t="s">
        <v>2157</v>
      </c>
      <c r="C1426">
        <v>307011178</v>
      </c>
      <c r="D1426">
        <v>150.638563</v>
      </c>
      <c r="E1426">
        <v>-26.360226000000001</v>
      </c>
      <c r="F1426" t="s">
        <v>2307</v>
      </c>
    </row>
    <row r="1427" spans="1:6">
      <c r="A1427">
        <v>4413</v>
      </c>
      <c r="B1427" t="s">
        <v>2357</v>
      </c>
      <c r="C1427">
        <v>307011178</v>
      </c>
      <c r="D1427">
        <v>150.638563</v>
      </c>
      <c r="E1427">
        <v>-26.360226000000001</v>
      </c>
      <c r="F1427" t="s">
        <v>2307</v>
      </c>
    </row>
    <row r="1428" spans="1:6">
      <c r="A1428">
        <v>4413</v>
      </c>
      <c r="B1428" t="s">
        <v>2358</v>
      </c>
      <c r="C1428">
        <v>307011172</v>
      </c>
      <c r="D1428">
        <v>150.7457441</v>
      </c>
      <c r="E1428">
        <v>-26.737419800000001</v>
      </c>
      <c r="F1428" t="s">
        <v>2346</v>
      </c>
    </row>
    <row r="1429" spans="1:6">
      <c r="A1429">
        <v>4415</v>
      </c>
      <c r="B1429" t="s">
        <v>2359</v>
      </c>
      <c r="C1429">
        <v>307011175</v>
      </c>
      <c r="D1429">
        <v>150.0870042</v>
      </c>
      <c r="E1429">
        <v>-26.573257259999998</v>
      </c>
      <c r="F1429" t="s">
        <v>2360</v>
      </c>
    </row>
    <row r="1430" spans="1:6">
      <c r="A1430">
        <v>4415</v>
      </c>
      <c r="B1430" t="s">
        <v>2361</v>
      </c>
      <c r="C1430">
        <v>307011175</v>
      </c>
      <c r="D1430">
        <v>150.20511400000001</v>
      </c>
      <c r="E1430">
        <v>-26.627338999999999</v>
      </c>
      <c r="F1430" t="s">
        <v>2360</v>
      </c>
    </row>
    <row r="1431" spans="1:6">
      <c r="A1431">
        <v>4415</v>
      </c>
      <c r="B1431" t="s">
        <v>2362</v>
      </c>
      <c r="C1431">
        <v>307011175</v>
      </c>
      <c r="D1431">
        <v>150.20511400000001</v>
      </c>
      <c r="E1431">
        <v>-26.627338999999999</v>
      </c>
      <c r="F1431" t="s">
        <v>2360</v>
      </c>
    </row>
    <row r="1432" spans="1:6">
      <c r="A1432">
        <v>4415</v>
      </c>
      <c r="B1432" t="s">
        <v>2363</v>
      </c>
      <c r="C1432">
        <v>307011175</v>
      </c>
      <c r="D1432">
        <v>150.20511400000001</v>
      </c>
      <c r="E1432">
        <v>-26.627338999999999</v>
      </c>
      <c r="F1432" t="s">
        <v>2360</v>
      </c>
    </row>
    <row r="1433" spans="1:6">
      <c r="A1433">
        <v>4415</v>
      </c>
      <c r="B1433" t="s">
        <v>2364</v>
      </c>
      <c r="C1433">
        <v>307011175</v>
      </c>
      <c r="D1433">
        <v>150.20511400000001</v>
      </c>
      <c r="E1433">
        <v>-26.627338999999999</v>
      </c>
      <c r="F1433" t="s">
        <v>2360</v>
      </c>
    </row>
    <row r="1434" spans="1:6">
      <c r="A1434">
        <v>4415</v>
      </c>
      <c r="B1434" t="s">
        <v>2365</v>
      </c>
      <c r="C1434">
        <v>307011175</v>
      </c>
      <c r="D1434">
        <v>150.20511400000001</v>
      </c>
      <c r="E1434">
        <v>-26.627338999999999</v>
      </c>
      <c r="F1434" t="s">
        <v>2360</v>
      </c>
    </row>
    <row r="1435" spans="1:6">
      <c r="A1435">
        <v>4415</v>
      </c>
      <c r="B1435" t="s">
        <v>2366</v>
      </c>
      <c r="C1435">
        <v>307011175</v>
      </c>
      <c r="D1435">
        <v>150.20511400000001</v>
      </c>
      <c r="E1435">
        <v>-26.627338999999999</v>
      </c>
      <c r="F1435" t="s">
        <v>2360</v>
      </c>
    </row>
    <row r="1436" spans="1:6">
      <c r="A1436">
        <v>4415</v>
      </c>
      <c r="B1436" t="s">
        <v>2367</v>
      </c>
      <c r="C1436">
        <v>307011175</v>
      </c>
      <c r="D1436">
        <v>150.20511400000001</v>
      </c>
      <c r="E1436">
        <v>-26.627338999999999</v>
      </c>
      <c r="F1436" t="s">
        <v>2360</v>
      </c>
    </row>
    <row r="1437" spans="1:6">
      <c r="A1437">
        <v>4415</v>
      </c>
      <c r="B1437" t="s">
        <v>2368</v>
      </c>
      <c r="C1437">
        <v>307011175</v>
      </c>
      <c r="D1437">
        <v>150.20511400000001</v>
      </c>
      <c r="E1437">
        <v>-26.627338999999999</v>
      </c>
      <c r="F1437" t="s">
        <v>2360</v>
      </c>
    </row>
    <row r="1438" spans="1:6">
      <c r="A1438">
        <v>4415</v>
      </c>
      <c r="B1438" t="s">
        <v>2369</v>
      </c>
      <c r="C1438">
        <v>307011175</v>
      </c>
      <c r="D1438">
        <v>150.20511400000001</v>
      </c>
      <c r="E1438">
        <v>-26.627338999999999</v>
      </c>
      <c r="F1438" t="s">
        <v>2360</v>
      </c>
    </row>
    <row r="1439" spans="1:6">
      <c r="A1439">
        <v>4416</v>
      </c>
      <c r="B1439" t="s">
        <v>2370</v>
      </c>
      <c r="C1439">
        <v>307011175</v>
      </c>
      <c r="D1439">
        <v>149.79803799999999</v>
      </c>
      <c r="E1439">
        <v>-26.995752</v>
      </c>
      <c r="F1439" t="s">
        <v>2360</v>
      </c>
    </row>
    <row r="1440" spans="1:6">
      <c r="A1440">
        <v>4416</v>
      </c>
      <c r="B1440" t="s">
        <v>2371</v>
      </c>
      <c r="C1440">
        <v>307011175</v>
      </c>
      <c r="D1440">
        <v>149.79803799999999</v>
      </c>
      <c r="E1440">
        <v>-26.995752</v>
      </c>
      <c r="F1440" t="s">
        <v>2360</v>
      </c>
    </row>
    <row r="1441" spans="1:6">
      <c r="A1441">
        <v>4416</v>
      </c>
      <c r="B1441" t="s">
        <v>2372</v>
      </c>
      <c r="C1441">
        <v>307011175</v>
      </c>
      <c r="D1441">
        <v>149.79803799999999</v>
      </c>
      <c r="E1441">
        <v>-26.995752</v>
      </c>
      <c r="F1441" t="s">
        <v>2360</v>
      </c>
    </row>
    <row r="1442" spans="1:6">
      <c r="A1442">
        <v>4416</v>
      </c>
      <c r="B1442" t="s">
        <v>2373</v>
      </c>
      <c r="C1442">
        <v>307011175</v>
      </c>
      <c r="D1442">
        <v>149.79803799999999</v>
      </c>
      <c r="E1442">
        <v>-26.995752</v>
      </c>
      <c r="F1442" t="s">
        <v>2360</v>
      </c>
    </row>
    <row r="1443" spans="1:6">
      <c r="A1443">
        <v>4416</v>
      </c>
      <c r="B1443" t="s">
        <v>2374</v>
      </c>
      <c r="C1443">
        <v>307011175</v>
      </c>
      <c r="D1443">
        <v>149.79803799999999</v>
      </c>
      <c r="E1443">
        <v>-26.995752</v>
      </c>
      <c r="F1443" t="s">
        <v>2360</v>
      </c>
    </row>
    <row r="1444" spans="1:6">
      <c r="A1444">
        <v>4416</v>
      </c>
      <c r="B1444" t="s">
        <v>2375</v>
      </c>
      <c r="C1444">
        <v>307011175</v>
      </c>
      <c r="D1444">
        <v>149.79803799999999</v>
      </c>
      <c r="E1444">
        <v>-26.995752</v>
      </c>
      <c r="F1444" t="s">
        <v>2360</v>
      </c>
    </row>
    <row r="1445" spans="1:6">
      <c r="A1445">
        <v>4416</v>
      </c>
      <c r="B1445" t="s">
        <v>2376</v>
      </c>
      <c r="C1445">
        <v>307011175</v>
      </c>
      <c r="D1445">
        <v>149.79803799999999</v>
      </c>
      <c r="E1445">
        <v>-26.995752</v>
      </c>
      <c r="F1445" t="s">
        <v>2360</v>
      </c>
    </row>
    <row r="1446" spans="1:6">
      <c r="A1446">
        <v>4417</v>
      </c>
      <c r="B1446" t="s">
        <v>2377</v>
      </c>
      <c r="C1446">
        <v>307011177</v>
      </c>
      <c r="D1446">
        <v>149.07017200000001</v>
      </c>
      <c r="E1446">
        <v>-27.348199000000001</v>
      </c>
      <c r="F1446" t="s">
        <v>2378</v>
      </c>
    </row>
    <row r="1447" spans="1:6">
      <c r="A1447">
        <v>4417</v>
      </c>
      <c r="B1447" t="s">
        <v>2379</v>
      </c>
      <c r="C1447">
        <v>307011177</v>
      </c>
      <c r="D1447">
        <v>149.07017200000001</v>
      </c>
      <c r="E1447">
        <v>-27.348199000000001</v>
      </c>
      <c r="F1447" t="s">
        <v>2378</v>
      </c>
    </row>
    <row r="1448" spans="1:6">
      <c r="A1448">
        <v>4417</v>
      </c>
      <c r="B1448" t="s">
        <v>2380</v>
      </c>
      <c r="C1448">
        <v>307011177</v>
      </c>
      <c r="D1448">
        <v>149.07017200000001</v>
      </c>
      <c r="E1448">
        <v>-27.348199000000001</v>
      </c>
      <c r="F1448" t="s">
        <v>2378</v>
      </c>
    </row>
    <row r="1449" spans="1:6">
      <c r="A1449">
        <v>4417</v>
      </c>
      <c r="B1449" t="s">
        <v>2381</v>
      </c>
      <c r="C1449">
        <v>307011177</v>
      </c>
      <c r="D1449">
        <v>149.07017200000001</v>
      </c>
      <c r="E1449">
        <v>-27.348199000000001</v>
      </c>
      <c r="F1449" t="s">
        <v>2378</v>
      </c>
    </row>
    <row r="1450" spans="1:6">
      <c r="A1450">
        <v>4417</v>
      </c>
      <c r="B1450" t="s">
        <v>2382</v>
      </c>
      <c r="C1450">
        <v>307011177</v>
      </c>
      <c r="D1450">
        <v>149.07017200000001</v>
      </c>
      <c r="E1450">
        <v>-27.348199000000001</v>
      </c>
      <c r="F1450" t="s">
        <v>2378</v>
      </c>
    </row>
    <row r="1451" spans="1:6">
      <c r="A1451">
        <v>4417</v>
      </c>
      <c r="B1451" t="s">
        <v>2383</v>
      </c>
      <c r="C1451">
        <v>307011177</v>
      </c>
      <c r="D1451">
        <v>149.07017200000001</v>
      </c>
      <c r="E1451">
        <v>-27.348199000000001</v>
      </c>
      <c r="F1451" t="s">
        <v>2378</v>
      </c>
    </row>
    <row r="1452" spans="1:6">
      <c r="A1452">
        <v>4417</v>
      </c>
      <c r="B1452" t="s">
        <v>2384</v>
      </c>
      <c r="C1452">
        <v>307011177</v>
      </c>
      <c r="D1452">
        <v>149.07017200000001</v>
      </c>
      <c r="E1452">
        <v>-27.348199000000001</v>
      </c>
      <c r="F1452" t="s">
        <v>2378</v>
      </c>
    </row>
    <row r="1453" spans="1:6">
      <c r="A1453">
        <v>4418</v>
      </c>
      <c r="B1453" t="s">
        <v>2385</v>
      </c>
      <c r="C1453">
        <v>307011175</v>
      </c>
      <c r="D1453">
        <v>150.14332300000001</v>
      </c>
      <c r="E1453">
        <v>-26.290165999999999</v>
      </c>
      <c r="F1453" t="s">
        <v>2360</v>
      </c>
    </row>
    <row r="1454" spans="1:6">
      <c r="A1454">
        <v>4419</v>
      </c>
      <c r="B1454" t="s">
        <v>2386</v>
      </c>
      <c r="C1454">
        <v>308041528</v>
      </c>
      <c r="D1454">
        <v>149.78250399999999</v>
      </c>
      <c r="E1454">
        <v>-26.071760000000001</v>
      </c>
      <c r="F1454" t="s">
        <v>2387</v>
      </c>
    </row>
    <row r="1455" spans="1:6">
      <c r="A1455">
        <v>4419</v>
      </c>
      <c r="B1455" t="s">
        <v>2388</v>
      </c>
      <c r="C1455">
        <v>307011175</v>
      </c>
      <c r="D1455">
        <v>149.78250399999999</v>
      </c>
      <c r="E1455">
        <v>-26.071760000000001</v>
      </c>
      <c r="F1455" t="s">
        <v>2360</v>
      </c>
    </row>
    <row r="1456" spans="1:6">
      <c r="A1456">
        <v>4419</v>
      </c>
      <c r="B1456" t="s">
        <v>2389</v>
      </c>
      <c r="C1456">
        <v>307011175</v>
      </c>
      <c r="D1456">
        <v>149.78250399999999</v>
      </c>
      <c r="E1456">
        <v>-26.071760000000001</v>
      </c>
      <c r="F1456" t="s">
        <v>2360</v>
      </c>
    </row>
    <row r="1457" spans="1:6">
      <c r="A1457">
        <v>4420</v>
      </c>
      <c r="B1457" t="s">
        <v>2390</v>
      </c>
      <c r="C1457">
        <v>308041528</v>
      </c>
      <c r="D1457">
        <v>149.54730699999999</v>
      </c>
      <c r="E1457">
        <v>-25.382928</v>
      </c>
      <c r="F1457" t="s">
        <v>2387</v>
      </c>
    </row>
    <row r="1458" spans="1:6">
      <c r="A1458">
        <v>4420</v>
      </c>
      <c r="B1458" t="s">
        <v>2391</v>
      </c>
      <c r="C1458">
        <v>308041528</v>
      </c>
      <c r="D1458">
        <v>149.54730699999999</v>
      </c>
      <c r="E1458">
        <v>-25.382928</v>
      </c>
      <c r="F1458" t="s">
        <v>2387</v>
      </c>
    </row>
    <row r="1459" spans="1:6">
      <c r="A1459">
        <v>4420</v>
      </c>
      <c r="B1459" t="s">
        <v>2392</v>
      </c>
      <c r="C1459">
        <v>308041528</v>
      </c>
      <c r="D1459">
        <v>149.54730699999999</v>
      </c>
      <c r="E1459">
        <v>-25.382928</v>
      </c>
      <c r="F1459" t="s">
        <v>2387</v>
      </c>
    </row>
    <row r="1460" spans="1:6">
      <c r="A1460">
        <v>4420</v>
      </c>
      <c r="B1460" t="s">
        <v>2393</v>
      </c>
      <c r="C1460">
        <v>308041528</v>
      </c>
      <c r="D1460">
        <v>149.54730699999999</v>
      </c>
      <c r="E1460">
        <v>-25.382928</v>
      </c>
      <c r="F1460" t="s">
        <v>2387</v>
      </c>
    </row>
    <row r="1461" spans="1:6">
      <c r="A1461">
        <v>4420</v>
      </c>
      <c r="B1461" t="s">
        <v>2394</v>
      </c>
      <c r="C1461">
        <v>308041528</v>
      </c>
      <c r="D1461">
        <v>149.54730699999999</v>
      </c>
      <c r="E1461">
        <v>-25.382928</v>
      </c>
      <c r="F1461" t="s">
        <v>2387</v>
      </c>
    </row>
    <row r="1462" spans="1:6">
      <c r="A1462">
        <v>4420</v>
      </c>
      <c r="B1462" t="s">
        <v>2395</v>
      </c>
      <c r="C1462">
        <v>308041528</v>
      </c>
      <c r="D1462">
        <v>149.54730699999999</v>
      </c>
      <c r="E1462">
        <v>-25.382928</v>
      </c>
      <c r="F1462" t="s">
        <v>2387</v>
      </c>
    </row>
    <row r="1463" spans="1:6">
      <c r="A1463">
        <v>4420</v>
      </c>
      <c r="B1463" t="s">
        <v>2396</v>
      </c>
      <c r="C1463">
        <v>308041528</v>
      </c>
      <c r="D1463">
        <v>149.54730699999999</v>
      </c>
      <c r="E1463">
        <v>-25.382928</v>
      </c>
      <c r="F1463" t="s">
        <v>2387</v>
      </c>
    </row>
    <row r="1464" spans="1:6">
      <c r="A1464">
        <v>4420</v>
      </c>
      <c r="B1464" t="s">
        <v>1882</v>
      </c>
      <c r="C1464">
        <v>308041528</v>
      </c>
      <c r="D1464">
        <v>149.54730699999999</v>
      </c>
      <c r="E1464">
        <v>-25.382928</v>
      </c>
      <c r="F1464" t="s">
        <v>2387</v>
      </c>
    </row>
    <row r="1465" spans="1:6">
      <c r="A1465">
        <v>4420</v>
      </c>
      <c r="B1465" t="s">
        <v>2397</v>
      </c>
      <c r="C1465">
        <v>308041528</v>
      </c>
      <c r="D1465">
        <v>149.54730699999999</v>
      </c>
      <c r="E1465">
        <v>-25.382928</v>
      </c>
      <c r="F1465" t="s">
        <v>2387</v>
      </c>
    </row>
    <row r="1466" spans="1:6">
      <c r="A1466">
        <v>4421</v>
      </c>
      <c r="B1466" t="s">
        <v>2398</v>
      </c>
      <c r="C1466">
        <v>307011178</v>
      </c>
      <c r="D1466">
        <v>150.44430399999999</v>
      </c>
      <c r="E1466">
        <v>-27.324370999999999</v>
      </c>
      <c r="F1466" t="s">
        <v>2307</v>
      </c>
    </row>
    <row r="1467" spans="1:6">
      <c r="A1467">
        <v>4421</v>
      </c>
      <c r="B1467" t="s">
        <v>2399</v>
      </c>
      <c r="C1467">
        <v>307011178</v>
      </c>
      <c r="D1467">
        <v>150.44430399999999</v>
      </c>
      <c r="E1467">
        <v>-27.324370999999999</v>
      </c>
      <c r="F1467" t="s">
        <v>2307</v>
      </c>
    </row>
    <row r="1468" spans="1:6">
      <c r="A1468">
        <v>4422</v>
      </c>
      <c r="B1468" t="s">
        <v>2400</v>
      </c>
      <c r="C1468">
        <v>307011178</v>
      </c>
      <c r="D1468">
        <v>149.5622122</v>
      </c>
      <c r="E1468">
        <v>-27.85752038</v>
      </c>
      <c r="F1468" t="s">
        <v>2307</v>
      </c>
    </row>
    <row r="1469" spans="1:6">
      <c r="A1469">
        <v>4422</v>
      </c>
      <c r="B1469" t="s">
        <v>2401</v>
      </c>
      <c r="C1469">
        <v>307011178</v>
      </c>
      <c r="D1469">
        <v>149.5902729</v>
      </c>
      <c r="E1469">
        <v>-27.573795270000002</v>
      </c>
      <c r="F1469" t="s">
        <v>2307</v>
      </c>
    </row>
    <row r="1470" spans="1:6">
      <c r="A1470">
        <v>4422</v>
      </c>
      <c r="B1470" t="s">
        <v>2402</v>
      </c>
      <c r="C1470">
        <v>307011178</v>
      </c>
      <c r="D1470">
        <v>149.709428</v>
      </c>
      <c r="E1470">
        <v>-27.681950000000001</v>
      </c>
      <c r="F1470" t="s">
        <v>2307</v>
      </c>
    </row>
    <row r="1471" spans="1:6">
      <c r="A1471">
        <v>4422</v>
      </c>
      <c r="B1471" t="s">
        <v>2403</v>
      </c>
      <c r="C1471">
        <v>307011178</v>
      </c>
      <c r="D1471">
        <v>149.75725629999999</v>
      </c>
      <c r="E1471">
        <v>-27.888676140000001</v>
      </c>
      <c r="F1471" t="s">
        <v>2307</v>
      </c>
    </row>
    <row r="1472" spans="1:6">
      <c r="A1472">
        <v>4422</v>
      </c>
      <c r="B1472" t="s">
        <v>2404</v>
      </c>
      <c r="C1472">
        <v>307011178</v>
      </c>
      <c r="D1472">
        <v>149.79084460000001</v>
      </c>
      <c r="E1472">
        <v>-27.622674960000001</v>
      </c>
      <c r="F1472" t="s">
        <v>2307</v>
      </c>
    </row>
    <row r="1473" spans="1:6">
      <c r="A1473">
        <v>4423</v>
      </c>
      <c r="B1473" t="s">
        <v>2401</v>
      </c>
      <c r="C1473">
        <v>307011178</v>
      </c>
      <c r="D1473">
        <v>149.52537899999999</v>
      </c>
      <c r="E1473">
        <v>-27.383800999999998</v>
      </c>
      <c r="F1473" t="s">
        <v>2307</v>
      </c>
    </row>
    <row r="1474" spans="1:6">
      <c r="A1474">
        <v>4423</v>
      </c>
      <c r="B1474" t="s">
        <v>2405</v>
      </c>
      <c r="C1474">
        <v>307011178</v>
      </c>
      <c r="D1474">
        <v>149.52537899999999</v>
      </c>
      <c r="E1474">
        <v>-27.383800999999998</v>
      </c>
      <c r="F1474" t="s">
        <v>2307</v>
      </c>
    </row>
    <row r="1475" spans="1:6">
      <c r="A1475">
        <v>4423</v>
      </c>
      <c r="B1475" t="s">
        <v>2406</v>
      </c>
      <c r="C1475">
        <v>307011177</v>
      </c>
      <c r="D1475">
        <v>149.52537899999999</v>
      </c>
      <c r="E1475">
        <v>-27.383800999999998</v>
      </c>
      <c r="F1475" t="s">
        <v>2378</v>
      </c>
    </row>
    <row r="1476" spans="1:6">
      <c r="A1476">
        <v>4424</v>
      </c>
      <c r="B1476" t="s">
        <v>2407</v>
      </c>
      <c r="C1476">
        <v>307011175</v>
      </c>
      <c r="D1476">
        <v>149.96026800000001</v>
      </c>
      <c r="E1476">
        <v>-26.598388</v>
      </c>
      <c r="F1476" t="s">
        <v>2360</v>
      </c>
    </row>
    <row r="1477" spans="1:6">
      <c r="A1477">
        <v>4424</v>
      </c>
      <c r="B1477" t="s">
        <v>2408</v>
      </c>
      <c r="C1477">
        <v>307011175</v>
      </c>
      <c r="D1477">
        <v>149.96026800000001</v>
      </c>
      <c r="E1477">
        <v>-26.598388</v>
      </c>
      <c r="F1477" t="s">
        <v>2360</v>
      </c>
    </row>
    <row r="1478" spans="1:6">
      <c r="A1478">
        <v>4424</v>
      </c>
      <c r="B1478" t="s">
        <v>2409</v>
      </c>
      <c r="C1478">
        <v>307011175</v>
      </c>
      <c r="D1478">
        <v>149.96026800000001</v>
      </c>
      <c r="E1478">
        <v>-26.598388</v>
      </c>
      <c r="F1478" t="s">
        <v>2360</v>
      </c>
    </row>
    <row r="1479" spans="1:6">
      <c r="A1479">
        <v>4425</v>
      </c>
      <c r="B1479" t="s">
        <v>2410</v>
      </c>
      <c r="C1479">
        <v>307011175</v>
      </c>
      <c r="D1479">
        <v>149.773144</v>
      </c>
      <c r="E1479">
        <v>-26.649073999999999</v>
      </c>
      <c r="F1479" t="s">
        <v>2360</v>
      </c>
    </row>
    <row r="1480" spans="1:6">
      <c r="A1480">
        <v>4425</v>
      </c>
      <c r="B1480" t="s">
        <v>2411</v>
      </c>
      <c r="C1480">
        <v>307011175</v>
      </c>
      <c r="D1480">
        <v>149.773144</v>
      </c>
      <c r="E1480">
        <v>-26.649073999999999</v>
      </c>
      <c r="F1480" t="s">
        <v>2360</v>
      </c>
    </row>
    <row r="1481" spans="1:6">
      <c r="A1481">
        <v>4426</v>
      </c>
      <c r="B1481" t="s">
        <v>2412</v>
      </c>
      <c r="C1481">
        <v>307011177</v>
      </c>
      <c r="D1481">
        <v>149.59042600000001</v>
      </c>
      <c r="E1481">
        <v>-26.539914</v>
      </c>
      <c r="F1481" t="s">
        <v>2378</v>
      </c>
    </row>
    <row r="1482" spans="1:6">
      <c r="A1482">
        <v>4426</v>
      </c>
      <c r="B1482" t="s">
        <v>2413</v>
      </c>
      <c r="C1482">
        <v>307011177</v>
      </c>
      <c r="D1482">
        <v>149.59042600000001</v>
      </c>
      <c r="E1482">
        <v>-26.539914</v>
      </c>
      <c r="F1482" t="s">
        <v>2378</v>
      </c>
    </row>
    <row r="1483" spans="1:6">
      <c r="A1483">
        <v>4426</v>
      </c>
      <c r="B1483" t="s">
        <v>2414</v>
      </c>
      <c r="C1483">
        <v>307011177</v>
      </c>
      <c r="D1483">
        <v>149.59042600000001</v>
      </c>
      <c r="E1483">
        <v>-26.539914</v>
      </c>
      <c r="F1483" t="s">
        <v>2378</v>
      </c>
    </row>
    <row r="1484" spans="1:6">
      <c r="A1484">
        <v>4427</v>
      </c>
      <c r="B1484" t="s">
        <v>2415</v>
      </c>
      <c r="C1484">
        <v>307011175</v>
      </c>
      <c r="D1484">
        <v>149.38193799999999</v>
      </c>
      <c r="E1484">
        <v>-26.750019999999999</v>
      </c>
      <c r="F1484" t="s">
        <v>2360</v>
      </c>
    </row>
    <row r="1485" spans="1:6">
      <c r="A1485">
        <v>4427</v>
      </c>
      <c r="B1485" t="s">
        <v>2416</v>
      </c>
      <c r="C1485">
        <v>307011177</v>
      </c>
      <c r="D1485">
        <v>149.38193799999999</v>
      </c>
      <c r="E1485">
        <v>-26.750019999999999</v>
      </c>
      <c r="F1485" t="s">
        <v>2378</v>
      </c>
    </row>
    <row r="1486" spans="1:6">
      <c r="A1486">
        <v>4427</v>
      </c>
      <c r="B1486" t="s">
        <v>2417</v>
      </c>
      <c r="C1486">
        <v>307011177</v>
      </c>
      <c r="D1486">
        <v>149.38193799999999</v>
      </c>
      <c r="E1486">
        <v>-26.750019999999999</v>
      </c>
      <c r="F1486" t="s">
        <v>2378</v>
      </c>
    </row>
    <row r="1487" spans="1:6">
      <c r="A1487">
        <v>4427</v>
      </c>
      <c r="B1487" t="s">
        <v>2418</v>
      </c>
      <c r="C1487">
        <v>307011177</v>
      </c>
      <c r="D1487">
        <v>149.38193799999999</v>
      </c>
      <c r="E1487">
        <v>-26.750019999999999</v>
      </c>
      <c r="F1487" t="s">
        <v>2378</v>
      </c>
    </row>
    <row r="1488" spans="1:6">
      <c r="A1488">
        <v>4428</v>
      </c>
      <c r="B1488" t="s">
        <v>2419</v>
      </c>
      <c r="C1488">
        <v>307011177</v>
      </c>
      <c r="D1488">
        <v>149.206489</v>
      </c>
      <c r="E1488">
        <v>-26.403729999999999</v>
      </c>
      <c r="F1488" t="s">
        <v>2378</v>
      </c>
    </row>
    <row r="1489" spans="1:6">
      <c r="A1489">
        <v>4428</v>
      </c>
      <c r="B1489" t="s">
        <v>2420</v>
      </c>
      <c r="C1489">
        <v>307011177</v>
      </c>
      <c r="D1489">
        <v>149.206489</v>
      </c>
      <c r="E1489">
        <v>-26.403729999999999</v>
      </c>
      <c r="F1489" t="s">
        <v>2378</v>
      </c>
    </row>
    <row r="1490" spans="1:6">
      <c r="A1490">
        <v>4428</v>
      </c>
      <c r="B1490" t="s">
        <v>2421</v>
      </c>
      <c r="C1490">
        <v>307011177</v>
      </c>
      <c r="D1490">
        <v>149.206489</v>
      </c>
      <c r="E1490">
        <v>-26.403729999999999</v>
      </c>
      <c r="F1490" t="s">
        <v>2378</v>
      </c>
    </row>
    <row r="1491" spans="1:6">
      <c r="A1491">
        <v>4428</v>
      </c>
      <c r="B1491" t="s">
        <v>2422</v>
      </c>
      <c r="C1491">
        <v>307011177</v>
      </c>
      <c r="D1491">
        <v>149.206489</v>
      </c>
      <c r="E1491">
        <v>-26.403729999999999</v>
      </c>
      <c r="F1491" t="s">
        <v>2378</v>
      </c>
    </row>
    <row r="1492" spans="1:6">
      <c r="A1492">
        <v>4454</v>
      </c>
      <c r="B1492" t="s">
        <v>2423</v>
      </c>
      <c r="C1492">
        <v>307011177</v>
      </c>
      <c r="D1492">
        <v>148.589834</v>
      </c>
      <c r="E1492">
        <v>-25.55725</v>
      </c>
      <c r="F1492" t="s">
        <v>2378</v>
      </c>
    </row>
    <row r="1493" spans="1:6">
      <c r="A1493">
        <v>4454</v>
      </c>
      <c r="B1493" t="s">
        <v>2424</v>
      </c>
      <c r="C1493">
        <v>307011177</v>
      </c>
      <c r="D1493">
        <v>148.589834</v>
      </c>
      <c r="E1493">
        <v>-25.55725</v>
      </c>
      <c r="F1493" t="s">
        <v>2378</v>
      </c>
    </row>
    <row r="1494" spans="1:6">
      <c r="A1494">
        <v>4454</v>
      </c>
      <c r="B1494" t="s">
        <v>2425</v>
      </c>
      <c r="C1494">
        <v>307011177</v>
      </c>
      <c r="D1494">
        <v>148.589834</v>
      </c>
      <c r="E1494">
        <v>-25.55725</v>
      </c>
      <c r="F1494" t="s">
        <v>2378</v>
      </c>
    </row>
    <row r="1495" spans="1:6">
      <c r="A1495">
        <v>4454</v>
      </c>
      <c r="B1495" t="s">
        <v>2284</v>
      </c>
      <c r="C1495">
        <v>307011177</v>
      </c>
      <c r="D1495">
        <v>148.589834</v>
      </c>
      <c r="E1495">
        <v>-25.55725</v>
      </c>
      <c r="F1495" t="s">
        <v>2378</v>
      </c>
    </row>
    <row r="1496" spans="1:6">
      <c r="A1496">
        <v>4454</v>
      </c>
      <c r="B1496" t="s">
        <v>2426</v>
      </c>
      <c r="C1496">
        <v>307011177</v>
      </c>
      <c r="D1496">
        <v>148.589834</v>
      </c>
      <c r="E1496">
        <v>-25.55725</v>
      </c>
      <c r="F1496" t="s">
        <v>2378</v>
      </c>
    </row>
    <row r="1497" spans="1:6">
      <c r="A1497">
        <v>4454</v>
      </c>
      <c r="B1497" t="s">
        <v>2427</v>
      </c>
      <c r="C1497">
        <v>307011177</v>
      </c>
      <c r="D1497">
        <v>148.589834</v>
      </c>
      <c r="E1497">
        <v>-25.55725</v>
      </c>
      <c r="F1497" t="s">
        <v>2378</v>
      </c>
    </row>
    <row r="1498" spans="1:6">
      <c r="A1498">
        <v>4454</v>
      </c>
      <c r="B1498" t="s">
        <v>2428</v>
      </c>
      <c r="C1498">
        <v>307011177</v>
      </c>
      <c r="D1498">
        <v>148.589834</v>
      </c>
      <c r="E1498">
        <v>-25.55725</v>
      </c>
      <c r="F1498" t="s">
        <v>2378</v>
      </c>
    </row>
    <row r="1499" spans="1:6">
      <c r="A1499">
        <v>4454</v>
      </c>
      <c r="B1499" t="s">
        <v>2429</v>
      </c>
      <c r="C1499">
        <v>307011177</v>
      </c>
      <c r="D1499">
        <v>148.589834</v>
      </c>
      <c r="E1499">
        <v>-25.55725</v>
      </c>
      <c r="F1499" t="s">
        <v>2378</v>
      </c>
    </row>
    <row r="1500" spans="1:6">
      <c r="A1500">
        <v>4454</v>
      </c>
      <c r="B1500" t="s">
        <v>2430</v>
      </c>
      <c r="C1500">
        <v>307011177</v>
      </c>
      <c r="D1500">
        <v>148.589834</v>
      </c>
      <c r="E1500">
        <v>-25.55725</v>
      </c>
      <c r="F1500" t="s">
        <v>2378</v>
      </c>
    </row>
    <row r="1501" spans="1:6">
      <c r="A1501">
        <v>4454</v>
      </c>
      <c r="B1501" t="s">
        <v>2431</v>
      </c>
      <c r="C1501">
        <v>307011177</v>
      </c>
      <c r="D1501">
        <v>148.589834</v>
      </c>
      <c r="E1501">
        <v>-25.55725</v>
      </c>
      <c r="F1501" t="s">
        <v>2378</v>
      </c>
    </row>
    <row r="1502" spans="1:6">
      <c r="A1502">
        <v>4454</v>
      </c>
      <c r="B1502" t="s">
        <v>2432</v>
      </c>
      <c r="C1502">
        <v>307011177</v>
      </c>
      <c r="D1502">
        <v>148.589834</v>
      </c>
      <c r="E1502">
        <v>-25.55725</v>
      </c>
      <c r="F1502" t="s">
        <v>2378</v>
      </c>
    </row>
    <row r="1503" spans="1:6">
      <c r="A1503">
        <v>4455</v>
      </c>
      <c r="B1503" t="s">
        <v>2433</v>
      </c>
      <c r="C1503">
        <v>315031409</v>
      </c>
      <c r="D1503">
        <v>148.69023100000001</v>
      </c>
      <c r="E1503">
        <v>-26.73282</v>
      </c>
      <c r="F1503" t="s">
        <v>2434</v>
      </c>
    </row>
    <row r="1504" spans="1:6">
      <c r="A1504">
        <v>4455</v>
      </c>
      <c r="B1504" t="s">
        <v>2435</v>
      </c>
      <c r="C1504">
        <v>307011177</v>
      </c>
      <c r="D1504">
        <v>148.69023100000001</v>
      </c>
      <c r="E1504">
        <v>-26.73282</v>
      </c>
      <c r="F1504" t="s">
        <v>2378</v>
      </c>
    </row>
    <row r="1505" spans="1:6">
      <c r="A1505">
        <v>4455</v>
      </c>
      <c r="B1505" t="s">
        <v>2436</v>
      </c>
      <c r="C1505">
        <v>307011177</v>
      </c>
      <c r="D1505">
        <v>148.69023100000001</v>
      </c>
      <c r="E1505">
        <v>-26.73282</v>
      </c>
      <c r="F1505" t="s">
        <v>2378</v>
      </c>
    </row>
    <row r="1506" spans="1:6">
      <c r="A1506">
        <v>4455</v>
      </c>
      <c r="B1506" t="s">
        <v>2437</v>
      </c>
      <c r="C1506">
        <v>307011177</v>
      </c>
      <c r="D1506">
        <v>148.69023100000001</v>
      </c>
      <c r="E1506">
        <v>-26.73282</v>
      </c>
      <c r="F1506" t="s">
        <v>2378</v>
      </c>
    </row>
    <row r="1507" spans="1:6">
      <c r="A1507">
        <v>4455</v>
      </c>
      <c r="B1507" t="s">
        <v>2438</v>
      </c>
      <c r="C1507">
        <v>307011177</v>
      </c>
      <c r="D1507">
        <v>148.69023100000001</v>
      </c>
      <c r="E1507">
        <v>-26.73282</v>
      </c>
      <c r="F1507" t="s">
        <v>2378</v>
      </c>
    </row>
    <row r="1508" spans="1:6">
      <c r="A1508">
        <v>4455</v>
      </c>
      <c r="B1508" t="s">
        <v>2439</v>
      </c>
      <c r="C1508">
        <v>307011177</v>
      </c>
      <c r="D1508">
        <v>148.69023100000001</v>
      </c>
      <c r="E1508">
        <v>-26.73282</v>
      </c>
      <c r="F1508" t="s">
        <v>2378</v>
      </c>
    </row>
    <row r="1509" spans="1:6">
      <c r="A1509">
        <v>4455</v>
      </c>
      <c r="B1509" t="s">
        <v>2440</v>
      </c>
      <c r="C1509">
        <v>307011177</v>
      </c>
      <c r="D1509">
        <v>148.69023100000001</v>
      </c>
      <c r="E1509">
        <v>-26.73282</v>
      </c>
      <c r="F1509" t="s">
        <v>2378</v>
      </c>
    </row>
    <row r="1510" spans="1:6">
      <c r="A1510">
        <v>4455</v>
      </c>
      <c r="B1510" t="s">
        <v>2441</v>
      </c>
      <c r="C1510">
        <v>307011177</v>
      </c>
      <c r="D1510">
        <v>148.69023100000001</v>
      </c>
      <c r="E1510">
        <v>-26.73282</v>
      </c>
      <c r="F1510" t="s">
        <v>2378</v>
      </c>
    </row>
    <row r="1511" spans="1:6">
      <c r="A1511">
        <v>4455</v>
      </c>
      <c r="B1511" t="s">
        <v>2442</v>
      </c>
      <c r="C1511">
        <v>307011177</v>
      </c>
      <c r="D1511">
        <v>148.69023100000001</v>
      </c>
      <c r="E1511">
        <v>-26.73282</v>
      </c>
      <c r="F1511" t="s">
        <v>2378</v>
      </c>
    </row>
    <row r="1512" spans="1:6">
      <c r="A1512">
        <v>4455</v>
      </c>
      <c r="B1512" t="s">
        <v>2443</v>
      </c>
      <c r="C1512">
        <v>307011177</v>
      </c>
      <c r="D1512">
        <v>148.69023100000001</v>
      </c>
      <c r="E1512">
        <v>-26.73282</v>
      </c>
      <c r="F1512" t="s">
        <v>2378</v>
      </c>
    </row>
    <row r="1513" spans="1:6">
      <c r="A1513">
        <v>4455</v>
      </c>
      <c r="B1513" t="s">
        <v>2444</v>
      </c>
      <c r="C1513">
        <v>307011177</v>
      </c>
      <c r="D1513">
        <v>148.69023100000001</v>
      </c>
      <c r="E1513">
        <v>-26.73282</v>
      </c>
      <c r="F1513" t="s">
        <v>2378</v>
      </c>
    </row>
    <row r="1514" spans="1:6">
      <c r="A1514">
        <v>4455</v>
      </c>
      <c r="B1514" t="s">
        <v>2445</v>
      </c>
      <c r="C1514">
        <v>307011177</v>
      </c>
      <c r="D1514">
        <v>148.69023100000001</v>
      </c>
      <c r="E1514">
        <v>-26.73282</v>
      </c>
      <c r="F1514" t="s">
        <v>2378</v>
      </c>
    </row>
    <row r="1515" spans="1:6">
      <c r="A1515">
        <v>4455</v>
      </c>
      <c r="B1515" t="s">
        <v>2446</v>
      </c>
      <c r="C1515">
        <v>307011177</v>
      </c>
      <c r="D1515">
        <v>148.69023100000001</v>
      </c>
      <c r="E1515">
        <v>-26.73282</v>
      </c>
      <c r="F1515" t="s">
        <v>2378</v>
      </c>
    </row>
    <row r="1516" spans="1:6">
      <c r="A1516">
        <v>4455</v>
      </c>
      <c r="B1516" t="s">
        <v>2447</v>
      </c>
      <c r="C1516">
        <v>307011177</v>
      </c>
      <c r="D1516">
        <v>148.69023100000001</v>
      </c>
      <c r="E1516">
        <v>-26.73282</v>
      </c>
      <c r="F1516" t="s">
        <v>2378</v>
      </c>
    </row>
    <row r="1517" spans="1:6">
      <c r="A1517">
        <v>4455</v>
      </c>
      <c r="B1517" t="s">
        <v>2448</v>
      </c>
      <c r="C1517">
        <v>307011177</v>
      </c>
      <c r="D1517">
        <v>148.69023100000001</v>
      </c>
      <c r="E1517">
        <v>-26.73282</v>
      </c>
      <c r="F1517" t="s">
        <v>2378</v>
      </c>
    </row>
    <row r="1518" spans="1:6">
      <c r="A1518">
        <v>4455</v>
      </c>
      <c r="B1518" t="s">
        <v>2449</v>
      </c>
      <c r="C1518">
        <v>307011177</v>
      </c>
      <c r="D1518">
        <v>148.69023100000001</v>
      </c>
      <c r="E1518">
        <v>-26.73282</v>
      </c>
      <c r="F1518" t="s">
        <v>2378</v>
      </c>
    </row>
    <row r="1519" spans="1:6">
      <c r="A1519">
        <v>4455</v>
      </c>
      <c r="B1519" t="s">
        <v>2450</v>
      </c>
      <c r="C1519">
        <v>307011177</v>
      </c>
      <c r="D1519">
        <v>148.69023100000001</v>
      </c>
      <c r="E1519">
        <v>-26.73282</v>
      </c>
      <c r="F1519" t="s">
        <v>2378</v>
      </c>
    </row>
    <row r="1520" spans="1:6">
      <c r="A1520">
        <v>4455</v>
      </c>
      <c r="B1520" t="s">
        <v>2451</v>
      </c>
      <c r="C1520">
        <v>307011176</v>
      </c>
      <c r="D1520">
        <v>148.69023100000001</v>
      </c>
      <c r="E1520">
        <v>-26.73282</v>
      </c>
      <c r="F1520" t="s">
        <v>2452</v>
      </c>
    </row>
    <row r="1521" spans="1:6">
      <c r="A1521">
        <v>4455</v>
      </c>
      <c r="B1521" t="s">
        <v>2453</v>
      </c>
      <c r="C1521">
        <v>307011177</v>
      </c>
      <c r="D1521">
        <v>148.69023100000001</v>
      </c>
      <c r="E1521">
        <v>-26.73282</v>
      </c>
      <c r="F1521" t="s">
        <v>2378</v>
      </c>
    </row>
    <row r="1522" spans="1:6">
      <c r="A1522">
        <v>4455</v>
      </c>
      <c r="B1522" t="s">
        <v>2454</v>
      </c>
      <c r="C1522">
        <v>307011177</v>
      </c>
      <c r="D1522">
        <v>148.69023100000001</v>
      </c>
      <c r="E1522">
        <v>-26.73282</v>
      </c>
      <c r="F1522" t="s">
        <v>2378</v>
      </c>
    </row>
    <row r="1523" spans="1:6">
      <c r="A1523">
        <v>4461</v>
      </c>
      <c r="B1523" t="s">
        <v>2455</v>
      </c>
      <c r="C1523">
        <v>307011177</v>
      </c>
      <c r="D1523">
        <v>148.29388299999999</v>
      </c>
      <c r="E1523">
        <v>-26.663912</v>
      </c>
      <c r="F1523" t="s">
        <v>2378</v>
      </c>
    </row>
    <row r="1524" spans="1:6">
      <c r="A1524">
        <v>4462</v>
      </c>
      <c r="B1524" t="s">
        <v>2456</v>
      </c>
      <c r="C1524">
        <v>307011177</v>
      </c>
      <c r="D1524">
        <v>148.19037599999999</v>
      </c>
      <c r="E1524">
        <v>-26.509225000000001</v>
      </c>
      <c r="F1524" t="s">
        <v>2378</v>
      </c>
    </row>
    <row r="1525" spans="1:6">
      <c r="A1525">
        <v>4465</v>
      </c>
      <c r="B1525" t="s">
        <v>2457</v>
      </c>
      <c r="C1525">
        <v>307011177</v>
      </c>
      <c r="D1525">
        <v>147.80802349999999</v>
      </c>
      <c r="E1525">
        <v>-26.553574439999998</v>
      </c>
      <c r="F1525" t="s">
        <v>2378</v>
      </c>
    </row>
    <row r="1526" spans="1:6">
      <c r="A1526">
        <v>4465</v>
      </c>
      <c r="B1526" t="s">
        <v>2458</v>
      </c>
      <c r="C1526">
        <v>307011177</v>
      </c>
      <c r="D1526">
        <v>147.8117178</v>
      </c>
      <c r="E1526">
        <v>-26.833323660000001</v>
      </c>
      <c r="F1526" t="s">
        <v>2378</v>
      </c>
    </row>
    <row r="1527" spans="1:6">
      <c r="A1527">
        <v>4465</v>
      </c>
      <c r="B1527" t="s">
        <v>2459</v>
      </c>
      <c r="C1527">
        <v>307011177</v>
      </c>
      <c r="D1527">
        <v>147.88688809999999</v>
      </c>
      <c r="E1527">
        <v>-25.997589420000001</v>
      </c>
      <c r="F1527" t="s">
        <v>2378</v>
      </c>
    </row>
    <row r="1528" spans="1:6">
      <c r="A1528">
        <v>4465</v>
      </c>
      <c r="B1528" t="s">
        <v>2460</v>
      </c>
      <c r="C1528">
        <v>307011177</v>
      </c>
      <c r="D1528">
        <v>147.92111700000001</v>
      </c>
      <c r="E1528">
        <v>-26.333169999999999</v>
      </c>
      <c r="F1528" t="s">
        <v>2378</v>
      </c>
    </row>
    <row r="1529" spans="1:6">
      <c r="A1529">
        <v>4465</v>
      </c>
      <c r="B1529" t="s">
        <v>2461</v>
      </c>
      <c r="C1529">
        <v>307011177</v>
      </c>
      <c r="D1529">
        <v>147.92111700000001</v>
      </c>
      <c r="E1529">
        <v>-26.333169999999999</v>
      </c>
      <c r="F1529" t="s">
        <v>2378</v>
      </c>
    </row>
    <row r="1530" spans="1:6">
      <c r="A1530">
        <v>4467</v>
      </c>
      <c r="B1530" t="s">
        <v>2462</v>
      </c>
      <c r="C1530">
        <v>307011177</v>
      </c>
      <c r="D1530">
        <v>147.40994889999999</v>
      </c>
      <c r="E1530">
        <v>-25.939945179999999</v>
      </c>
      <c r="F1530" t="s">
        <v>2378</v>
      </c>
    </row>
    <row r="1531" spans="1:6">
      <c r="A1531">
        <v>4467</v>
      </c>
      <c r="B1531" t="s">
        <v>2463</v>
      </c>
      <c r="C1531">
        <v>307011177</v>
      </c>
      <c r="D1531">
        <v>147.49028200000001</v>
      </c>
      <c r="E1531">
        <v>-26.23368</v>
      </c>
      <c r="F1531" t="s">
        <v>2378</v>
      </c>
    </row>
    <row r="1532" spans="1:6">
      <c r="A1532">
        <v>4467</v>
      </c>
      <c r="B1532" t="s">
        <v>2464</v>
      </c>
      <c r="C1532">
        <v>307011177</v>
      </c>
      <c r="D1532">
        <v>147.5374764</v>
      </c>
      <c r="E1532">
        <v>-26.26329299</v>
      </c>
      <c r="F1532" t="s">
        <v>2378</v>
      </c>
    </row>
    <row r="1533" spans="1:6">
      <c r="A1533">
        <v>4468</v>
      </c>
      <c r="B1533" t="s">
        <v>2465</v>
      </c>
      <c r="C1533">
        <v>315031409</v>
      </c>
      <c r="D1533">
        <v>146.92281449999999</v>
      </c>
      <c r="E1533">
        <v>-26.0902162</v>
      </c>
      <c r="F1533" t="s">
        <v>2434</v>
      </c>
    </row>
    <row r="1534" spans="1:6">
      <c r="A1534">
        <v>4468</v>
      </c>
      <c r="B1534" t="s">
        <v>2466</v>
      </c>
      <c r="C1534">
        <v>315031409</v>
      </c>
      <c r="D1534">
        <v>147.026276</v>
      </c>
      <c r="E1534">
        <v>-26.600192</v>
      </c>
      <c r="F1534" t="s">
        <v>2434</v>
      </c>
    </row>
    <row r="1535" spans="1:6">
      <c r="A1535">
        <v>4470</v>
      </c>
      <c r="B1535" t="s">
        <v>2467</v>
      </c>
      <c r="C1535">
        <v>315031409</v>
      </c>
      <c r="D1535">
        <v>145.7197869</v>
      </c>
      <c r="E1535">
        <v>-26.035231039999999</v>
      </c>
      <c r="F1535" t="s">
        <v>2434</v>
      </c>
    </row>
    <row r="1536" spans="1:6">
      <c r="A1536">
        <v>4470</v>
      </c>
      <c r="B1536" t="s">
        <v>2468</v>
      </c>
      <c r="C1536">
        <v>315031409</v>
      </c>
      <c r="D1536">
        <v>145.73909090000001</v>
      </c>
      <c r="E1536">
        <v>-26.930455009999999</v>
      </c>
      <c r="F1536" t="s">
        <v>2434</v>
      </c>
    </row>
    <row r="1537" spans="1:6">
      <c r="A1537">
        <v>4470</v>
      </c>
      <c r="B1537" t="s">
        <v>2469</v>
      </c>
      <c r="C1537">
        <v>315031409</v>
      </c>
      <c r="D1537">
        <v>145.95806300000001</v>
      </c>
      <c r="E1537">
        <v>-26.208628000000001</v>
      </c>
      <c r="F1537" t="s">
        <v>2434</v>
      </c>
    </row>
    <row r="1538" spans="1:6">
      <c r="A1538">
        <v>4470</v>
      </c>
      <c r="B1538" t="s">
        <v>2470</v>
      </c>
      <c r="C1538">
        <v>315031409</v>
      </c>
      <c r="D1538">
        <v>146.0999607</v>
      </c>
      <c r="E1538">
        <v>-26.73025809</v>
      </c>
      <c r="F1538" t="s">
        <v>2434</v>
      </c>
    </row>
    <row r="1539" spans="1:6">
      <c r="A1539">
        <v>4470</v>
      </c>
      <c r="B1539" t="s">
        <v>2471</v>
      </c>
      <c r="C1539">
        <v>315031409</v>
      </c>
      <c r="D1539">
        <v>146.24065340000001</v>
      </c>
      <c r="E1539">
        <v>-25.685902120000002</v>
      </c>
      <c r="F1539" t="s">
        <v>2434</v>
      </c>
    </row>
    <row r="1540" spans="1:6">
      <c r="A1540">
        <v>4470</v>
      </c>
      <c r="B1540" t="s">
        <v>2472</v>
      </c>
      <c r="C1540">
        <v>315031409</v>
      </c>
      <c r="D1540">
        <v>146.4317226</v>
      </c>
      <c r="E1540">
        <v>-26.155130920000001</v>
      </c>
      <c r="F1540" t="s">
        <v>2434</v>
      </c>
    </row>
    <row r="1541" spans="1:6">
      <c r="A1541">
        <v>4470</v>
      </c>
      <c r="B1541" t="s">
        <v>2473</v>
      </c>
      <c r="C1541">
        <v>315031409</v>
      </c>
      <c r="D1541">
        <v>146.4921875</v>
      </c>
      <c r="E1541">
        <v>-26.850823040000002</v>
      </c>
      <c r="F1541" t="s">
        <v>2434</v>
      </c>
    </row>
    <row r="1542" spans="1:6">
      <c r="A1542">
        <v>4471</v>
      </c>
      <c r="B1542" t="s">
        <v>2474</v>
      </c>
      <c r="C1542">
        <v>315031411</v>
      </c>
      <c r="D1542">
        <v>145.89216300000001</v>
      </c>
      <c r="E1542">
        <v>-27.631115999999999</v>
      </c>
      <c r="F1542" t="s">
        <v>2475</v>
      </c>
    </row>
    <row r="1543" spans="1:6">
      <c r="A1543">
        <v>4471</v>
      </c>
      <c r="B1543" t="s">
        <v>2476</v>
      </c>
      <c r="C1543">
        <v>315031411</v>
      </c>
      <c r="D1543">
        <v>145.89216300000001</v>
      </c>
      <c r="E1543">
        <v>-27.631115999999999</v>
      </c>
      <c r="F1543" t="s">
        <v>2475</v>
      </c>
    </row>
    <row r="1544" spans="1:6">
      <c r="A1544">
        <v>4472</v>
      </c>
      <c r="B1544" t="s">
        <v>2477</v>
      </c>
      <c r="C1544">
        <v>315031408</v>
      </c>
      <c r="D1544">
        <v>145.141177</v>
      </c>
      <c r="E1544">
        <v>-24.784154999999998</v>
      </c>
      <c r="F1544" t="s">
        <v>2478</v>
      </c>
    </row>
    <row r="1545" spans="1:6">
      <c r="A1545">
        <v>4472</v>
      </c>
      <c r="B1545" t="s">
        <v>2479</v>
      </c>
      <c r="C1545">
        <v>315031408</v>
      </c>
      <c r="D1545">
        <v>145.141177</v>
      </c>
      <c r="E1545">
        <v>-24.784154999999998</v>
      </c>
      <c r="F1545" t="s">
        <v>2478</v>
      </c>
    </row>
    <row r="1546" spans="1:6">
      <c r="A1546">
        <v>4474</v>
      </c>
      <c r="B1546" t="s">
        <v>2480</v>
      </c>
      <c r="C1546">
        <v>315031411</v>
      </c>
      <c r="D1546">
        <v>144.495283</v>
      </c>
      <c r="E1546">
        <v>-25.666985</v>
      </c>
      <c r="F1546" t="s">
        <v>2475</v>
      </c>
    </row>
    <row r="1547" spans="1:6">
      <c r="A1547">
        <v>4475</v>
      </c>
      <c r="B1547" t="s">
        <v>2481</v>
      </c>
      <c r="C1547">
        <v>315031411</v>
      </c>
      <c r="D1547">
        <v>144.975368</v>
      </c>
      <c r="E1547">
        <v>-26.844909000000001</v>
      </c>
      <c r="F1547" t="s">
        <v>2475</v>
      </c>
    </row>
    <row r="1548" spans="1:6">
      <c r="A1548">
        <v>4477</v>
      </c>
      <c r="B1548" t="s">
        <v>2482</v>
      </c>
      <c r="C1548">
        <v>315031409</v>
      </c>
      <c r="D1548">
        <v>147.05976899999999</v>
      </c>
      <c r="E1548">
        <v>-25.444837</v>
      </c>
      <c r="F1548" t="s">
        <v>2434</v>
      </c>
    </row>
    <row r="1549" spans="1:6">
      <c r="A1549">
        <v>4477</v>
      </c>
      <c r="B1549" t="s">
        <v>2483</v>
      </c>
      <c r="C1549">
        <v>315031409</v>
      </c>
      <c r="D1549">
        <v>147.3189625</v>
      </c>
      <c r="E1549">
        <v>-25.15423668</v>
      </c>
      <c r="F1549" t="s">
        <v>2434</v>
      </c>
    </row>
    <row r="1550" spans="1:6">
      <c r="A1550">
        <v>4478</v>
      </c>
      <c r="B1550" t="s">
        <v>2484</v>
      </c>
      <c r="C1550">
        <v>315031408</v>
      </c>
      <c r="D1550">
        <v>146.39940899999999</v>
      </c>
      <c r="E1550">
        <v>-24.889395</v>
      </c>
      <c r="F1550" t="s">
        <v>2478</v>
      </c>
    </row>
    <row r="1551" spans="1:6">
      <c r="A1551">
        <v>4478</v>
      </c>
      <c r="B1551" t="s">
        <v>2485</v>
      </c>
      <c r="C1551">
        <v>315031408</v>
      </c>
      <c r="D1551">
        <v>146.39940899999999</v>
      </c>
      <c r="E1551">
        <v>-24.889395</v>
      </c>
      <c r="F1551" t="s">
        <v>2478</v>
      </c>
    </row>
    <row r="1552" spans="1:6">
      <c r="A1552">
        <v>4478</v>
      </c>
      <c r="B1552" t="s">
        <v>2486</v>
      </c>
      <c r="C1552">
        <v>315031408</v>
      </c>
      <c r="D1552">
        <v>146.39940899999999</v>
      </c>
      <c r="E1552">
        <v>-24.889395</v>
      </c>
      <c r="F1552" t="s">
        <v>2478</v>
      </c>
    </row>
    <row r="1553" spans="1:6">
      <c r="A1553">
        <v>4478</v>
      </c>
      <c r="B1553" t="s">
        <v>2487</v>
      </c>
      <c r="C1553">
        <v>315031408</v>
      </c>
      <c r="D1553">
        <v>146.39940899999999</v>
      </c>
      <c r="E1553">
        <v>-24.889395</v>
      </c>
      <c r="F1553" t="s">
        <v>2478</v>
      </c>
    </row>
    <row r="1554" spans="1:6">
      <c r="A1554">
        <v>4478</v>
      </c>
      <c r="B1554" t="s">
        <v>2488</v>
      </c>
      <c r="C1554">
        <v>315031408</v>
      </c>
      <c r="D1554">
        <v>146.39940899999999</v>
      </c>
      <c r="E1554">
        <v>-24.889395</v>
      </c>
      <c r="F1554" t="s">
        <v>2478</v>
      </c>
    </row>
    <row r="1555" spans="1:6">
      <c r="A1555">
        <v>4478</v>
      </c>
      <c r="B1555" t="s">
        <v>2489</v>
      </c>
      <c r="C1555">
        <v>315031408</v>
      </c>
      <c r="D1555">
        <v>146.39940899999999</v>
      </c>
      <c r="E1555">
        <v>-24.889395</v>
      </c>
      <c r="F1555" t="s">
        <v>2478</v>
      </c>
    </row>
    <row r="1556" spans="1:6">
      <c r="A1556">
        <v>4478</v>
      </c>
      <c r="B1556" t="s">
        <v>2490</v>
      </c>
      <c r="C1556">
        <v>315031408</v>
      </c>
      <c r="D1556">
        <v>146.39940899999999</v>
      </c>
      <c r="E1556">
        <v>-24.889395</v>
      </c>
      <c r="F1556" t="s">
        <v>2478</v>
      </c>
    </row>
    <row r="1557" spans="1:6">
      <c r="A1557">
        <v>4478</v>
      </c>
      <c r="B1557" t="s">
        <v>2491</v>
      </c>
      <c r="C1557">
        <v>315031408</v>
      </c>
      <c r="D1557">
        <v>146.39940899999999</v>
      </c>
      <c r="E1557">
        <v>-24.889395</v>
      </c>
      <c r="F1557" t="s">
        <v>2478</v>
      </c>
    </row>
    <row r="1558" spans="1:6">
      <c r="A1558">
        <v>4478</v>
      </c>
      <c r="B1558" t="s">
        <v>2492</v>
      </c>
      <c r="C1558">
        <v>315031408</v>
      </c>
      <c r="D1558">
        <v>146.39940899999999</v>
      </c>
      <c r="E1558">
        <v>-24.889395</v>
      </c>
      <c r="F1558" t="s">
        <v>2478</v>
      </c>
    </row>
    <row r="1559" spans="1:6">
      <c r="A1559">
        <v>4478</v>
      </c>
      <c r="B1559" t="s">
        <v>2493</v>
      </c>
      <c r="C1559">
        <v>315031408</v>
      </c>
      <c r="D1559">
        <v>146.39940899999999</v>
      </c>
      <c r="E1559">
        <v>-24.889395</v>
      </c>
      <c r="F1559" t="s">
        <v>2478</v>
      </c>
    </row>
    <row r="1560" spans="1:6">
      <c r="A1560">
        <v>4479</v>
      </c>
      <c r="B1560" t="s">
        <v>2494</v>
      </c>
      <c r="C1560">
        <v>315031409</v>
      </c>
      <c r="D1560">
        <v>145.397502</v>
      </c>
      <c r="E1560">
        <v>-26.724017</v>
      </c>
      <c r="F1560" t="s">
        <v>2434</v>
      </c>
    </row>
    <row r="1561" spans="1:6">
      <c r="A1561">
        <v>4480</v>
      </c>
      <c r="B1561" t="s">
        <v>2495</v>
      </c>
      <c r="C1561">
        <v>315031411</v>
      </c>
      <c r="D1561">
        <v>143.274156</v>
      </c>
      <c r="E1561">
        <v>-26.248504000000001</v>
      </c>
      <c r="F1561" t="s">
        <v>2475</v>
      </c>
    </row>
    <row r="1562" spans="1:6">
      <c r="A1562">
        <v>4480</v>
      </c>
      <c r="B1562" t="s">
        <v>2496</v>
      </c>
      <c r="C1562">
        <v>315031411</v>
      </c>
      <c r="D1562">
        <v>143.274156</v>
      </c>
      <c r="E1562">
        <v>-26.248504000000001</v>
      </c>
      <c r="F1562" t="s">
        <v>2475</v>
      </c>
    </row>
    <row r="1563" spans="1:6">
      <c r="A1563">
        <v>4481</v>
      </c>
      <c r="B1563" t="s">
        <v>2497</v>
      </c>
      <c r="C1563">
        <v>315031410</v>
      </c>
      <c r="D1563">
        <v>141.581266</v>
      </c>
      <c r="E1563">
        <v>-25.377582</v>
      </c>
      <c r="F1563" t="s">
        <v>2498</v>
      </c>
    </row>
    <row r="1564" spans="1:6">
      <c r="A1564">
        <v>4481</v>
      </c>
      <c r="B1564" t="s">
        <v>2499</v>
      </c>
      <c r="C1564">
        <v>315031410</v>
      </c>
      <c r="D1564">
        <v>141.581266</v>
      </c>
      <c r="E1564">
        <v>-25.377582</v>
      </c>
      <c r="F1564" t="s">
        <v>2498</v>
      </c>
    </row>
    <row r="1565" spans="1:6">
      <c r="A1565">
        <v>4481</v>
      </c>
      <c r="B1565" t="s">
        <v>2500</v>
      </c>
      <c r="C1565">
        <v>315031410</v>
      </c>
      <c r="D1565">
        <v>141.581266</v>
      </c>
      <c r="E1565">
        <v>-25.377582</v>
      </c>
      <c r="F1565" t="s">
        <v>2498</v>
      </c>
    </row>
    <row r="1566" spans="1:6">
      <c r="A1566">
        <v>4482</v>
      </c>
      <c r="B1566" t="s">
        <v>2501</v>
      </c>
      <c r="C1566">
        <v>315031410</v>
      </c>
      <c r="D1566">
        <v>139.323274</v>
      </c>
      <c r="E1566">
        <v>-25.603090000000002</v>
      </c>
      <c r="F1566" t="s">
        <v>2498</v>
      </c>
    </row>
    <row r="1567" spans="1:6">
      <c r="A1567">
        <v>4486</v>
      </c>
      <c r="B1567" t="s">
        <v>2502</v>
      </c>
      <c r="C1567">
        <v>307011171</v>
      </c>
      <c r="D1567">
        <v>147.830117</v>
      </c>
      <c r="E1567">
        <v>-28.612210000000001</v>
      </c>
      <c r="F1567" t="s">
        <v>2503</v>
      </c>
    </row>
    <row r="1568" spans="1:6">
      <c r="A1568">
        <v>4486</v>
      </c>
      <c r="B1568" t="s">
        <v>2504</v>
      </c>
      <c r="C1568">
        <v>307011171</v>
      </c>
      <c r="D1568">
        <v>147.830117</v>
      </c>
      <c r="E1568">
        <v>-28.612210000000001</v>
      </c>
      <c r="F1568" t="s">
        <v>2503</v>
      </c>
    </row>
    <row r="1569" spans="1:6">
      <c r="A1569">
        <v>4487</v>
      </c>
      <c r="B1569" t="s">
        <v>2505</v>
      </c>
      <c r="C1569">
        <v>307011177</v>
      </c>
      <c r="D1569">
        <v>148.408512</v>
      </c>
      <c r="E1569">
        <v>-27.931187999999999</v>
      </c>
      <c r="F1569" t="s">
        <v>2378</v>
      </c>
    </row>
    <row r="1570" spans="1:6">
      <c r="A1570">
        <v>4487</v>
      </c>
      <c r="B1570" t="s">
        <v>2506</v>
      </c>
      <c r="C1570">
        <v>307011171</v>
      </c>
      <c r="D1570">
        <v>148.408512</v>
      </c>
      <c r="E1570">
        <v>-27.931187999999999</v>
      </c>
      <c r="F1570" t="s">
        <v>2503</v>
      </c>
    </row>
    <row r="1571" spans="1:6">
      <c r="A1571">
        <v>4488</v>
      </c>
      <c r="B1571" t="s">
        <v>2507</v>
      </c>
      <c r="C1571">
        <v>307011171</v>
      </c>
      <c r="D1571">
        <v>146.99078399999999</v>
      </c>
      <c r="E1571">
        <v>-28.110523000000001</v>
      </c>
      <c r="F1571" t="s">
        <v>2503</v>
      </c>
    </row>
    <row r="1572" spans="1:6">
      <c r="A1572">
        <v>4488</v>
      </c>
      <c r="B1572" t="s">
        <v>2508</v>
      </c>
      <c r="C1572">
        <v>315031411</v>
      </c>
      <c r="D1572">
        <v>146.99078399999999</v>
      </c>
      <c r="E1572">
        <v>-28.110523000000001</v>
      </c>
      <c r="F1572" t="s">
        <v>2475</v>
      </c>
    </row>
    <row r="1573" spans="1:6">
      <c r="A1573">
        <v>4489</v>
      </c>
      <c r="B1573" t="s">
        <v>2509</v>
      </c>
      <c r="C1573">
        <v>315031411</v>
      </c>
      <c r="D1573">
        <v>145.655744</v>
      </c>
      <c r="E1573">
        <v>-27.258572000000001</v>
      </c>
      <c r="F1573" t="s">
        <v>2475</v>
      </c>
    </row>
    <row r="1574" spans="1:6">
      <c r="A1574">
        <v>4490</v>
      </c>
      <c r="B1574" t="s">
        <v>2510</v>
      </c>
      <c r="C1574">
        <v>315031411</v>
      </c>
      <c r="D1574">
        <v>145.59626499999999</v>
      </c>
      <c r="E1574">
        <v>-28.418047000000001</v>
      </c>
      <c r="F1574" t="s">
        <v>2475</v>
      </c>
    </row>
    <row r="1575" spans="1:6">
      <c r="A1575">
        <v>4490</v>
      </c>
      <c r="B1575" t="s">
        <v>2511</v>
      </c>
      <c r="C1575">
        <v>315031411</v>
      </c>
      <c r="D1575">
        <v>145.59626499999999</v>
      </c>
      <c r="E1575">
        <v>-28.418047000000001</v>
      </c>
      <c r="F1575" t="s">
        <v>2475</v>
      </c>
    </row>
    <row r="1576" spans="1:6">
      <c r="A1576">
        <v>4490</v>
      </c>
      <c r="B1576" t="s">
        <v>2512</v>
      </c>
      <c r="C1576">
        <v>315031411</v>
      </c>
      <c r="D1576">
        <v>145.59626499999999</v>
      </c>
      <c r="E1576">
        <v>-28.418047000000001</v>
      </c>
      <c r="F1576" t="s">
        <v>2475</v>
      </c>
    </row>
    <row r="1577" spans="1:6">
      <c r="A1577">
        <v>4490</v>
      </c>
      <c r="B1577" t="s">
        <v>2513</v>
      </c>
      <c r="C1577">
        <v>315031411</v>
      </c>
      <c r="D1577">
        <v>145.59626499999999</v>
      </c>
      <c r="E1577">
        <v>-28.418047000000001</v>
      </c>
      <c r="F1577" t="s">
        <v>2475</v>
      </c>
    </row>
    <row r="1578" spans="1:6">
      <c r="A1578">
        <v>4490</v>
      </c>
      <c r="B1578" t="s">
        <v>2514</v>
      </c>
      <c r="C1578">
        <v>315031411</v>
      </c>
      <c r="D1578">
        <v>145.59626499999999</v>
      </c>
      <c r="E1578">
        <v>-28.418047000000001</v>
      </c>
      <c r="F1578" t="s">
        <v>2475</v>
      </c>
    </row>
    <row r="1579" spans="1:6">
      <c r="A1579">
        <v>4490</v>
      </c>
      <c r="B1579" t="s">
        <v>2515</v>
      </c>
      <c r="C1579">
        <v>315031411</v>
      </c>
      <c r="D1579">
        <v>145.59626499999999</v>
      </c>
      <c r="E1579">
        <v>-28.418047000000001</v>
      </c>
      <c r="F1579" t="s">
        <v>2475</v>
      </c>
    </row>
    <row r="1580" spans="1:6">
      <c r="A1580">
        <v>4490</v>
      </c>
      <c r="B1580" t="s">
        <v>2516</v>
      </c>
      <c r="C1580">
        <v>315031411</v>
      </c>
      <c r="D1580">
        <v>145.59626499999999</v>
      </c>
      <c r="E1580">
        <v>-28.418047000000001</v>
      </c>
      <c r="F1580" t="s">
        <v>2475</v>
      </c>
    </row>
    <row r="1581" spans="1:6">
      <c r="A1581">
        <v>4490</v>
      </c>
      <c r="B1581" t="s">
        <v>2517</v>
      </c>
      <c r="C1581">
        <v>315031411</v>
      </c>
      <c r="D1581">
        <v>145.59626499999999</v>
      </c>
      <c r="E1581">
        <v>-28.418047000000001</v>
      </c>
      <c r="F1581" t="s">
        <v>2475</v>
      </c>
    </row>
    <row r="1582" spans="1:6">
      <c r="A1582">
        <v>4490</v>
      </c>
      <c r="B1582" t="s">
        <v>2518</v>
      </c>
      <c r="C1582">
        <v>315031411</v>
      </c>
      <c r="D1582">
        <v>145.59626499999999</v>
      </c>
      <c r="E1582">
        <v>-28.418047000000001</v>
      </c>
      <c r="F1582" t="s">
        <v>2475</v>
      </c>
    </row>
    <row r="1583" spans="1:6">
      <c r="A1583">
        <v>4490</v>
      </c>
      <c r="B1583" t="s">
        <v>2519</v>
      </c>
      <c r="C1583">
        <v>315031411</v>
      </c>
      <c r="D1583">
        <v>145.59626499999999</v>
      </c>
      <c r="E1583">
        <v>-28.418047000000001</v>
      </c>
      <c r="F1583" t="s">
        <v>2475</v>
      </c>
    </row>
    <row r="1584" spans="1:6">
      <c r="A1584">
        <v>4490</v>
      </c>
      <c r="B1584" t="s">
        <v>2520</v>
      </c>
      <c r="C1584">
        <v>315031411</v>
      </c>
      <c r="D1584">
        <v>145.59626499999999</v>
      </c>
      <c r="E1584">
        <v>-28.418047000000001</v>
      </c>
      <c r="F1584" t="s">
        <v>2475</v>
      </c>
    </row>
    <row r="1585" spans="1:6">
      <c r="A1585">
        <v>4491</v>
      </c>
      <c r="B1585" t="s">
        <v>2521</v>
      </c>
      <c r="C1585">
        <v>315031411</v>
      </c>
      <c r="D1585">
        <v>145.08365599999999</v>
      </c>
      <c r="E1585">
        <v>-27.91583</v>
      </c>
      <c r="F1585" t="s">
        <v>2475</v>
      </c>
    </row>
    <row r="1586" spans="1:6">
      <c r="A1586">
        <v>4492</v>
      </c>
      <c r="B1586" t="s">
        <v>2522</v>
      </c>
      <c r="C1586">
        <v>315031411</v>
      </c>
      <c r="D1586">
        <v>142.65820719999999</v>
      </c>
      <c r="E1586">
        <v>-27.84193075</v>
      </c>
      <c r="F1586" t="s">
        <v>2475</v>
      </c>
    </row>
    <row r="1587" spans="1:6">
      <c r="A1587">
        <v>4492</v>
      </c>
      <c r="B1587" t="s">
        <v>2523</v>
      </c>
      <c r="C1587">
        <v>315031411</v>
      </c>
      <c r="D1587">
        <v>142.8549438</v>
      </c>
      <c r="E1587">
        <v>-28.597122410000001</v>
      </c>
      <c r="F1587" t="s">
        <v>2475</v>
      </c>
    </row>
    <row r="1588" spans="1:6">
      <c r="A1588">
        <v>4492</v>
      </c>
      <c r="B1588" t="s">
        <v>2524</v>
      </c>
      <c r="C1588">
        <v>315031411</v>
      </c>
      <c r="D1588">
        <v>143.22476399999999</v>
      </c>
      <c r="E1588">
        <v>-28.190899000000002</v>
      </c>
      <c r="F1588" t="s">
        <v>2475</v>
      </c>
    </row>
    <row r="1589" spans="1:6">
      <c r="A1589">
        <v>4492</v>
      </c>
      <c r="B1589" t="s">
        <v>2525</v>
      </c>
      <c r="C1589">
        <v>315031411</v>
      </c>
      <c r="D1589">
        <v>143.33687230000001</v>
      </c>
      <c r="E1589">
        <v>-27.993800239999999</v>
      </c>
      <c r="F1589" t="s">
        <v>2475</v>
      </c>
    </row>
    <row r="1590" spans="1:6">
      <c r="A1590">
        <v>4492</v>
      </c>
      <c r="B1590" t="s">
        <v>2526</v>
      </c>
      <c r="C1590">
        <v>315031411</v>
      </c>
      <c r="D1590">
        <v>143.77683759999999</v>
      </c>
      <c r="E1590">
        <v>-27.684665320000001</v>
      </c>
      <c r="F1590" t="s">
        <v>2475</v>
      </c>
    </row>
    <row r="1591" spans="1:6">
      <c r="A1591">
        <v>4492</v>
      </c>
      <c r="B1591" t="s">
        <v>2527</v>
      </c>
      <c r="C1591">
        <v>315031411</v>
      </c>
      <c r="D1591">
        <v>144.1330121</v>
      </c>
      <c r="E1591">
        <v>-28.296354399999998</v>
      </c>
      <c r="F1591" t="s">
        <v>2475</v>
      </c>
    </row>
    <row r="1592" spans="1:6">
      <c r="A1592">
        <v>4493</v>
      </c>
      <c r="B1592" t="s">
        <v>2528</v>
      </c>
      <c r="C1592">
        <v>315031411</v>
      </c>
      <c r="D1592">
        <v>144.56035800000001</v>
      </c>
      <c r="E1592">
        <v>-28.941714000000001</v>
      </c>
      <c r="F1592" t="s">
        <v>2475</v>
      </c>
    </row>
    <row r="1593" spans="1:6">
      <c r="A1593">
        <v>4494</v>
      </c>
      <c r="B1593" t="s">
        <v>2529</v>
      </c>
      <c r="C1593">
        <v>307011174</v>
      </c>
      <c r="D1593">
        <v>149.60655199999999</v>
      </c>
      <c r="E1593">
        <v>-28.143515000000001</v>
      </c>
      <c r="F1593" t="s">
        <v>1984</v>
      </c>
    </row>
    <row r="1594" spans="1:6">
      <c r="A1594">
        <v>4494</v>
      </c>
      <c r="B1594" t="s">
        <v>2530</v>
      </c>
      <c r="C1594">
        <v>307011174</v>
      </c>
      <c r="D1594">
        <v>149.60655199999999</v>
      </c>
      <c r="E1594">
        <v>-28.143515000000001</v>
      </c>
      <c r="F1594" t="s">
        <v>1984</v>
      </c>
    </row>
    <row r="1595" spans="1:6">
      <c r="A1595">
        <v>4494</v>
      </c>
      <c r="B1595" t="s">
        <v>2531</v>
      </c>
      <c r="C1595">
        <v>307011174</v>
      </c>
      <c r="D1595">
        <v>149.60655199999999</v>
      </c>
      <c r="E1595">
        <v>-28.143515000000001</v>
      </c>
      <c r="F1595" t="s">
        <v>1984</v>
      </c>
    </row>
    <row r="1596" spans="1:6">
      <c r="A1596">
        <v>4496</v>
      </c>
      <c r="B1596" t="s">
        <v>2532</v>
      </c>
      <c r="C1596">
        <v>307011174</v>
      </c>
      <c r="D1596">
        <v>149.267966</v>
      </c>
      <c r="E1596">
        <v>-28.364992000000001</v>
      </c>
      <c r="F1596" t="s">
        <v>1984</v>
      </c>
    </row>
    <row r="1597" spans="1:6">
      <c r="A1597">
        <v>4496</v>
      </c>
      <c r="B1597" t="s">
        <v>2533</v>
      </c>
      <c r="C1597">
        <v>307011174</v>
      </c>
      <c r="D1597">
        <v>149.267966</v>
      </c>
      <c r="E1597">
        <v>-28.364992000000001</v>
      </c>
      <c r="F1597" t="s">
        <v>1984</v>
      </c>
    </row>
    <row r="1598" spans="1:6">
      <c r="A1598">
        <v>4496</v>
      </c>
      <c r="B1598" t="s">
        <v>2534</v>
      </c>
      <c r="C1598">
        <v>307011174</v>
      </c>
      <c r="D1598">
        <v>149.267966</v>
      </c>
      <c r="E1598">
        <v>-28.364992000000001</v>
      </c>
      <c r="F1598" t="s">
        <v>1984</v>
      </c>
    </row>
    <row r="1599" spans="1:6">
      <c r="A1599">
        <v>4497</v>
      </c>
      <c r="B1599" t="s">
        <v>2535</v>
      </c>
      <c r="C1599">
        <v>307011174</v>
      </c>
      <c r="D1599">
        <v>148.75358399999999</v>
      </c>
      <c r="E1599">
        <v>-28.645485000000001</v>
      </c>
      <c r="F1599" t="s">
        <v>1984</v>
      </c>
    </row>
    <row r="1600" spans="1:6">
      <c r="A1600">
        <v>4497</v>
      </c>
      <c r="B1600" t="s">
        <v>2536</v>
      </c>
      <c r="C1600">
        <v>307011171</v>
      </c>
      <c r="D1600">
        <v>148.75358399999999</v>
      </c>
      <c r="E1600">
        <v>-28.645485000000001</v>
      </c>
      <c r="F1600" t="s">
        <v>2503</v>
      </c>
    </row>
    <row r="1601" spans="1:6">
      <c r="A1601">
        <v>4497</v>
      </c>
      <c r="B1601" t="s">
        <v>2537</v>
      </c>
      <c r="C1601">
        <v>307011174</v>
      </c>
      <c r="D1601">
        <v>148.75358399999999</v>
      </c>
      <c r="E1601">
        <v>-28.645485000000001</v>
      </c>
      <c r="F1601" t="s">
        <v>1984</v>
      </c>
    </row>
    <row r="1602" spans="1:6">
      <c r="A1602">
        <v>4498</v>
      </c>
      <c r="B1602" t="s">
        <v>2538</v>
      </c>
      <c r="C1602">
        <v>307011174</v>
      </c>
      <c r="D1602">
        <v>149.82469800000001</v>
      </c>
      <c r="E1602">
        <v>-28.415979</v>
      </c>
      <c r="F1602" t="s">
        <v>1984</v>
      </c>
    </row>
    <row r="1603" spans="1:6">
      <c r="A1603">
        <v>4498</v>
      </c>
      <c r="B1603" t="s">
        <v>2539</v>
      </c>
      <c r="C1603">
        <v>307011174</v>
      </c>
      <c r="D1603">
        <v>149.82469800000001</v>
      </c>
      <c r="E1603">
        <v>-28.415979</v>
      </c>
      <c r="F1603" t="s">
        <v>1984</v>
      </c>
    </row>
    <row r="1604" spans="1:6">
      <c r="A1604">
        <v>4500</v>
      </c>
      <c r="B1604" t="s">
        <v>2540</v>
      </c>
      <c r="C1604">
        <v>314031391</v>
      </c>
      <c r="D1604">
        <v>152.939438</v>
      </c>
      <c r="E1604">
        <v>-27.307845</v>
      </c>
      <c r="F1604" t="s">
        <v>867</v>
      </c>
    </row>
    <row r="1605" spans="1:6">
      <c r="A1605">
        <v>4500</v>
      </c>
      <c r="B1605" t="s">
        <v>2541</v>
      </c>
      <c r="C1605">
        <v>314031394</v>
      </c>
      <c r="D1605">
        <v>152.939438</v>
      </c>
      <c r="E1605">
        <v>-27.307845</v>
      </c>
      <c r="F1605" t="s">
        <v>870</v>
      </c>
    </row>
    <row r="1606" spans="1:6">
      <c r="A1606">
        <v>4500</v>
      </c>
      <c r="B1606" t="s">
        <v>2542</v>
      </c>
      <c r="C1606">
        <v>314031394</v>
      </c>
      <c r="D1606">
        <v>152.939438</v>
      </c>
      <c r="E1606">
        <v>-27.307845</v>
      </c>
      <c r="F1606" t="s">
        <v>870</v>
      </c>
    </row>
    <row r="1607" spans="1:6">
      <c r="A1607">
        <v>4500</v>
      </c>
      <c r="B1607" t="s">
        <v>2543</v>
      </c>
      <c r="C1607">
        <v>314031394</v>
      </c>
      <c r="D1607">
        <v>152.939438</v>
      </c>
      <c r="E1607">
        <v>-27.307845</v>
      </c>
      <c r="F1607" t="s">
        <v>870</v>
      </c>
    </row>
    <row r="1608" spans="1:6">
      <c r="A1608">
        <v>4500</v>
      </c>
      <c r="B1608" t="s">
        <v>2544</v>
      </c>
      <c r="C1608">
        <v>314011383</v>
      </c>
      <c r="D1608">
        <v>152.939438</v>
      </c>
      <c r="E1608">
        <v>-27.307845</v>
      </c>
      <c r="F1608" t="s">
        <v>861</v>
      </c>
    </row>
    <row r="1609" spans="1:6">
      <c r="A1609">
        <v>4500</v>
      </c>
      <c r="B1609" t="s">
        <v>2545</v>
      </c>
      <c r="C1609">
        <v>314011387</v>
      </c>
      <c r="D1609">
        <v>152.939438</v>
      </c>
      <c r="E1609">
        <v>-27.307845</v>
      </c>
      <c r="F1609" t="s">
        <v>863</v>
      </c>
    </row>
    <row r="1610" spans="1:6">
      <c r="A1610">
        <v>4500</v>
      </c>
      <c r="B1610" t="s">
        <v>2546</v>
      </c>
      <c r="C1610">
        <v>314011383</v>
      </c>
      <c r="D1610">
        <v>152.939438</v>
      </c>
      <c r="E1610">
        <v>-27.307845</v>
      </c>
      <c r="F1610" t="s">
        <v>861</v>
      </c>
    </row>
    <row r="1611" spans="1:6">
      <c r="A1611">
        <v>4500</v>
      </c>
      <c r="B1611" t="s">
        <v>2547</v>
      </c>
      <c r="C1611">
        <v>314031394</v>
      </c>
      <c r="D1611">
        <v>152.939438</v>
      </c>
      <c r="E1611">
        <v>-27.307845</v>
      </c>
      <c r="F1611" t="s">
        <v>870</v>
      </c>
    </row>
    <row r="1612" spans="1:6">
      <c r="A1612">
        <v>4500</v>
      </c>
      <c r="B1612" t="s">
        <v>2548</v>
      </c>
      <c r="C1612">
        <v>314031394</v>
      </c>
      <c r="D1612">
        <v>152.939438</v>
      </c>
      <c r="E1612">
        <v>-27.307845</v>
      </c>
      <c r="F1612" t="s">
        <v>870</v>
      </c>
    </row>
    <row r="1613" spans="1:6">
      <c r="A1613">
        <v>4500</v>
      </c>
      <c r="B1613" t="s">
        <v>2549</v>
      </c>
      <c r="C1613">
        <v>314031394</v>
      </c>
      <c r="D1613">
        <v>152.939438</v>
      </c>
      <c r="E1613">
        <v>-27.307845</v>
      </c>
      <c r="F1613" t="s">
        <v>870</v>
      </c>
    </row>
    <row r="1614" spans="1:6">
      <c r="A1614">
        <v>4500</v>
      </c>
      <c r="B1614" t="s">
        <v>2550</v>
      </c>
      <c r="C1614">
        <v>314011383</v>
      </c>
      <c r="D1614">
        <v>152.939438</v>
      </c>
      <c r="E1614">
        <v>-27.307845</v>
      </c>
      <c r="F1614" t="s">
        <v>861</v>
      </c>
    </row>
    <row r="1615" spans="1:6">
      <c r="A1615">
        <v>4501</v>
      </c>
      <c r="B1615" t="s">
        <v>2551</v>
      </c>
      <c r="C1615">
        <v>314031392</v>
      </c>
      <c r="D1615">
        <v>152.946201</v>
      </c>
      <c r="E1615">
        <v>-27.277628</v>
      </c>
      <c r="F1615" t="s">
        <v>868</v>
      </c>
    </row>
    <row r="1616" spans="1:6">
      <c r="A1616">
        <v>4502</v>
      </c>
      <c r="B1616" t="s">
        <v>2552</v>
      </c>
      <c r="C1616">
        <v>314031393</v>
      </c>
      <c r="D1616">
        <v>152.966813</v>
      </c>
      <c r="E1616">
        <v>-27.264973999999999</v>
      </c>
      <c r="F1616" t="s">
        <v>869</v>
      </c>
    </row>
    <row r="1617" spans="1:6">
      <c r="A1617">
        <v>4502</v>
      </c>
      <c r="B1617" t="s">
        <v>2553</v>
      </c>
      <c r="C1617">
        <v>314031393</v>
      </c>
      <c r="D1617">
        <v>152.966813</v>
      </c>
      <c r="E1617">
        <v>-27.264973999999999</v>
      </c>
      <c r="F1617" t="s">
        <v>869</v>
      </c>
    </row>
    <row r="1618" spans="1:6">
      <c r="A1618">
        <v>4503</v>
      </c>
      <c r="B1618" t="s">
        <v>2554</v>
      </c>
      <c r="C1618">
        <v>314021388</v>
      </c>
      <c r="D1618">
        <v>152.99318700000001</v>
      </c>
      <c r="E1618">
        <v>-27.240638000000001</v>
      </c>
      <c r="F1618" t="s">
        <v>864</v>
      </c>
    </row>
    <row r="1619" spans="1:6">
      <c r="A1619">
        <v>4503</v>
      </c>
      <c r="B1619" t="s">
        <v>2555</v>
      </c>
      <c r="C1619">
        <v>314021389</v>
      </c>
      <c r="D1619">
        <v>152.99318700000001</v>
      </c>
      <c r="E1619">
        <v>-27.240638000000001</v>
      </c>
      <c r="F1619" t="s">
        <v>865</v>
      </c>
    </row>
    <row r="1620" spans="1:6">
      <c r="A1620">
        <v>4503</v>
      </c>
      <c r="B1620" t="s">
        <v>2556</v>
      </c>
      <c r="C1620">
        <v>314021389</v>
      </c>
      <c r="D1620">
        <v>152.99318700000001</v>
      </c>
      <c r="E1620">
        <v>-27.240638000000001</v>
      </c>
      <c r="F1620" t="s">
        <v>865</v>
      </c>
    </row>
    <row r="1621" spans="1:6">
      <c r="A1621">
        <v>4503</v>
      </c>
      <c r="B1621" t="s">
        <v>2557</v>
      </c>
      <c r="C1621">
        <v>314021388</v>
      </c>
      <c r="D1621">
        <v>152.99318700000001</v>
      </c>
      <c r="E1621">
        <v>-27.240638000000001</v>
      </c>
      <c r="F1621" t="s">
        <v>864</v>
      </c>
    </row>
    <row r="1622" spans="1:6">
      <c r="A1622">
        <v>4503</v>
      </c>
      <c r="B1622" t="s">
        <v>2558</v>
      </c>
      <c r="C1622">
        <v>314011384</v>
      </c>
      <c r="D1622">
        <v>152.99318700000001</v>
      </c>
      <c r="E1622">
        <v>-27.240638000000001</v>
      </c>
      <c r="F1622" t="s">
        <v>862</v>
      </c>
    </row>
    <row r="1623" spans="1:6">
      <c r="A1623">
        <v>4503</v>
      </c>
      <c r="B1623" t="s">
        <v>2559</v>
      </c>
      <c r="C1623">
        <v>314021389</v>
      </c>
      <c r="D1623">
        <v>152.99318700000001</v>
      </c>
      <c r="E1623">
        <v>-27.240638000000001</v>
      </c>
      <c r="F1623" t="s">
        <v>865</v>
      </c>
    </row>
    <row r="1624" spans="1:6">
      <c r="A1624">
        <v>4503</v>
      </c>
      <c r="B1624" t="s">
        <v>2560</v>
      </c>
      <c r="C1624">
        <v>314011384</v>
      </c>
      <c r="D1624">
        <v>152.99318700000001</v>
      </c>
      <c r="E1624">
        <v>-27.240638000000001</v>
      </c>
      <c r="F1624" t="s">
        <v>862</v>
      </c>
    </row>
    <row r="1625" spans="1:6">
      <c r="A1625">
        <v>4504</v>
      </c>
      <c r="B1625" t="s">
        <v>2561</v>
      </c>
      <c r="C1625">
        <v>313041375</v>
      </c>
      <c r="D1625">
        <v>152.93208300000001</v>
      </c>
      <c r="E1625">
        <v>-27.186623999999998</v>
      </c>
      <c r="F1625" t="s">
        <v>775</v>
      </c>
    </row>
    <row r="1626" spans="1:6">
      <c r="A1626">
        <v>4505</v>
      </c>
      <c r="B1626" t="s">
        <v>2562</v>
      </c>
      <c r="C1626">
        <v>313041372</v>
      </c>
      <c r="D1626">
        <v>152.97688600000001</v>
      </c>
      <c r="E1626">
        <v>-27.153669000000001</v>
      </c>
      <c r="F1626" t="s">
        <v>851</v>
      </c>
    </row>
    <row r="1627" spans="1:6">
      <c r="A1627">
        <v>4505</v>
      </c>
      <c r="B1627" t="s">
        <v>2563</v>
      </c>
      <c r="C1627">
        <v>313041372</v>
      </c>
      <c r="D1627">
        <v>152.97688600000001</v>
      </c>
      <c r="E1627">
        <v>-27.153669000000001</v>
      </c>
      <c r="F1627" t="s">
        <v>851</v>
      </c>
    </row>
    <row r="1628" spans="1:6">
      <c r="A1628">
        <v>4505</v>
      </c>
      <c r="B1628" t="s">
        <v>2564</v>
      </c>
      <c r="C1628">
        <v>313021364</v>
      </c>
      <c r="D1628">
        <v>153.00420779999999</v>
      </c>
      <c r="E1628">
        <v>-27.141263339999998</v>
      </c>
      <c r="F1628" t="s">
        <v>846</v>
      </c>
    </row>
    <row r="1629" spans="1:6">
      <c r="A1629">
        <v>4506</v>
      </c>
      <c r="B1629" t="s">
        <v>2565</v>
      </c>
      <c r="C1629">
        <v>313041376</v>
      </c>
      <c r="D1629">
        <v>152.93628899999999</v>
      </c>
      <c r="E1629">
        <v>-27.128401</v>
      </c>
      <c r="F1629" t="s">
        <v>776</v>
      </c>
    </row>
    <row r="1630" spans="1:6">
      <c r="A1630">
        <v>4506</v>
      </c>
      <c r="B1630" t="s">
        <v>2566</v>
      </c>
      <c r="C1630">
        <v>313021366</v>
      </c>
      <c r="D1630">
        <v>152.93628899999999</v>
      </c>
      <c r="E1630">
        <v>-27.128401</v>
      </c>
      <c r="F1630" t="s">
        <v>848</v>
      </c>
    </row>
    <row r="1631" spans="1:6">
      <c r="A1631">
        <v>4507</v>
      </c>
      <c r="B1631" t="s">
        <v>2567</v>
      </c>
      <c r="C1631">
        <v>313011363</v>
      </c>
      <c r="D1631">
        <v>153.12414000000001</v>
      </c>
      <c r="E1631">
        <v>-26.987776</v>
      </c>
      <c r="F1631" t="s">
        <v>657</v>
      </c>
    </row>
    <row r="1632" spans="1:6">
      <c r="A1632">
        <v>4507</v>
      </c>
      <c r="B1632" t="s">
        <v>2568</v>
      </c>
      <c r="C1632">
        <v>313011363</v>
      </c>
      <c r="D1632">
        <v>153.12414000000001</v>
      </c>
      <c r="E1632">
        <v>-26.987776</v>
      </c>
      <c r="F1632" t="s">
        <v>657</v>
      </c>
    </row>
    <row r="1633" spans="1:6">
      <c r="A1633">
        <v>4507</v>
      </c>
      <c r="B1633" t="s">
        <v>2569</v>
      </c>
      <c r="C1633">
        <v>313011363</v>
      </c>
      <c r="D1633">
        <v>153.12414000000001</v>
      </c>
      <c r="E1633">
        <v>-26.987776</v>
      </c>
      <c r="F1633" t="s">
        <v>657</v>
      </c>
    </row>
    <row r="1634" spans="1:6">
      <c r="A1634">
        <v>4507</v>
      </c>
      <c r="B1634" t="s">
        <v>2570</v>
      </c>
      <c r="C1634">
        <v>313011363</v>
      </c>
      <c r="D1634">
        <v>153.12414000000001</v>
      </c>
      <c r="E1634">
        <v>-26.987776</v>
      </c>
      <c r="F1634" t="s">
        <v>657</v>
      </c>
    </row>
    <row r="1635" spans="1:6">
      <c r="A1635">
        <v>4507</v>
      </c>
      <c r="B1635" t="s">
        <v>2571</v>
      </c>
      <c r="C1635">
        <v>313011363</v>
      </c>
      <c r="D1635">
        <v>153.12414000000001</v>
      </c>
      <c r="E1635">
        <v>-26.987776</v>
      </c>
      <c r="F1635" t="s">
        <v>657</v>
      </c>
    </row>
    <row r="1636" spans="1:6">
      <c r="A1636">
        <v>4507</v>
      </c>
      <c r="B1636" t="s">
        <v>2572</v>
      </c>
      <c r="C1636">
        <v>313011363</v>
      </c>
      <c r="D1636">
        <v>153.12414000000001</v>
      </c>
      <c r="E1636">
        <v>-26.987776</v>
      </c>
      <c r="F1636" t="s">
        <v>657</v>
      </c>
    </row>
    <row r="1637" spans="1:6">
      <c r="A1637">
        <v>4507</v>
      </c>
      <c r="B1637" t="s">
        <v>2573</v>
      </c>
      <c r="C1637">
        <v>313011363</v>
      </c>
      <c r="D1637">
        <v>153.12414000000001</v>
      </c>
      <c r="E1637">
        <v>-26.987776</v>
      </c>
      <c r="F1637" t="s">
        <v>657</v>
      </c>
    </row>
    <row r="1638" spans="1:6">
      <c r="A1638">
        <v>4507</v>
      </c>
      <c r="B1638" t="s">
        <v>2574</v>
      </c>
      <c r="C1638">
        <v>313011363</v>
      </c>
      <c r="D1638">
        <v>153.12414000000001</v>
      </c>
      <c r="E1638">
        <v>-26.987776</v>
      </c>
      <c r="F1638" t="s">
        <v>657</v>
      </c>
    </row>
    <row r="1639" spans="1:6">
      <c r="A1639">
        <v>4507</v>
      </c>
      <c r="B1639" t="s">
        <v>2575</v>
      </c>
      <c r="C1639">
        <v>313011363</v>
      </c>
      <c r="D1639">
        <v>153.12414000000001</v>
      </c>
      <c r="E1639">
        <v>-26.987776</v>
      </c>
      <c r="F1639" t="s">
        <v>657</v>
      </c>
    </row>
    <row r="1640" spans="1:6">
      <c r="A1640">
        <v>4508</v>
      </c>
      <c r="B1640" t="s">
        <v>2576</v>
      </c>
      <c r="C1640">
        <v>313041373</v>
      </c>
      <c r="D1640">
        <v>153.01371599999999</v>
      </c>
      <c r="E1640">
        <v>-27.181203</v>
      </c>
      <c r="F1640" t="s">
        <v>852</v>
      </c>
    </row>
    <row r="1641" spans="1:6">
      <c r="A1641">
        <v>4509</v>
      </c>
      <c r="B1641" t="s">
        <v>2577</v>
      </c>
      <c r="C1641">
        <v>314021390</v>
      </c>
      <c r="D1641">
        <v>153.01382889999999</v>
      </c>
      <c r="E1641">
        <v>-27.221968459999999</v>
      </c>
      <c r="F1641" t="s">
        <v>866</v>
      </c>
    </row>
    <row r="1642" spans="1:6">
      <c r="A1642">
        <v>4509</v>
      </c>
      <c r="B1642" t="s">
        <v>2578</v>
      </c>
      <c r="C1642">
        <v>314021390</v>
      </c>
      <c r="D1642">
        <v>153.01731899999999</v>
      </c>
      <c r="E1642">
        <v>-27.232690999999999</v>
      </c>
      <c r="F1642" t="s">
        <v>866</v>
      </c>
    </row>
    <row r="1643" spans="1:6">
      <c r="A1643">
        <v>4510</v>
      </c>
      <c r="B1643" t="s">
        <v>2579</v>
      </c>
      <c r="C1643">
        <v>313021365</v>
      </c>
      <c r="D1643">
        <v>145.77400209999999</v>
      </c>
      <c r="E1643">
        <v>-19.706100500000002</v>
      </c>
      <c r="F1643" t="s">
        <v>847</v>
      </c>
    </row>
    <row r="1644" spans="1:6">
      <c r="A1644">
        <v>4510</v>
      </c>
      <c r="B1644" t="s">
        <v>2580</v>
      </c>
      <c r="C1644">
        <v>313021365</v>
      </c>
      <c r="D1644">
        <v>152.960273</v>
      </c>
      <c r="E1644">
        <v>-27.070177000000001</v>
      </c>
      <c r="F1644" t="s">
        <v>847</v>
      </c>
    </row>
    <row r="1645" spans="1:6">
      <c r="A1645">
        <v>4510</v>
      </c>
      <c r="B1645" t="s">
        <v>2581</v>
      </c>
      <c r="C1645">
        <v>313011362</v>
      </c>
      <c r="D1645">
        <v>152.960273</v>
      </c>
      <c r="E1645">
        <v>-27.070177000000001</v>
      </c>
      <c r="F1645" t="s">
        <v>656</v>
      </c>
    </row>
    <row r="1646" spans="1:6">
      <c r="A1646">
        <v>4510</v>
      </c>
      <c r="B1646" t="s">
        <v>2582</v>
      </c>
      <c r="C1646">
        <v>313021366</v>
      </c>
      <c r="D1646">
        <v>152.960273</v>
      </c>
      <c r="E1646">
        <v>-27.070177000000001</v>
      </c>
      <c r="F1646" t="s">
        <v>848</v>
      </c>
    </row>
    <row r="1647" spans="1:6">
      <c r="A1647">
        <v>4510</v>
      </c>
      <c r="B1647" t="s">
        <v>2583</v>
      </c>
      <c r="C1647">
        <v>313021365</v>
      </c>
      <c r="D1647">
        <v>152.960273</v>
      </c>
      <c r="E1647">
        <v>-27.070177000000001</v>
      </c>
      <c r="F1647" t="s">
        <v>847</v>
      </c>
    </row>
    <row r="1648" spans="1:6">
      <c r="A1648">
        <v>4510</v>
      </c>
      <c r="B1648" t="s">
        <v>2584</v>
      </c>
      <c r="C1648">
        <v>313021366</v>
      </c>
      <c r="D1648">
        <v>152.960273</v>
      </c>
      <c r="E1648">
        <v>-27.070177000000001</v>
      </c>
      <c r="F1648" t="s">
        <v>848</v>
      </c>
    </row>
    <row r="1649" spans="1:6">
      <c r="A1649">
        <v>4510</v>
      </c>
      <c r="B1649" t="s">
        <v>2585</v>
      </c>
      <c r="C1649">
        <v>313011362</v>
      </c>
      <c r="D1649">
        <v>152.960273</v>
      </c>
      <c r="E1649">
        <v>-27.070177000000001</v>
      </c>
      <c r="F1649" t="s">
        <v>656</v>
      </c>
    </row>
    <row r="1650" spans="1:6">
      <c r="A1650">
        <v>4510</v>
      </c>
      <c r="B1650" t="s">
        <v>2586</v>
      </c>
      <c r="C1650">
        <v>313011362</v>
      </c>
      <c r="D1650">
        <v>152.960273</v>
      </c>
      <c r="E1650">
        <v>-27.070177000000001</v>
      </c>
      <c r="F1650" t="s">
        <v>656</v>
      </c>
    </row>
    <row r="1651" spans="1:6">
      <c r="A1651">
        <v>4510</v>
      </c>
      <c r="B1651" t="s">
        <v>2587</v>
      </c>
      <c r="C1651">
        <v>313021365</v>
      </c>
      <c r="D1651">
        <v>152.960273</v>
      </c>
      <c r="E1651">
        <v>-27.070177000000001</v>
      </c>
      <c r="F1651" t="s">
        <v>847</v>
      </c>
    </row>
    <row r="1652" spans="1:6">
      <c r="A1652">
        <v>4510</v>
      </c>
      <c r="B1652" t="s">
        <v>2588</v>
      </c>
      <c r="C1652">
        <v>313041376</v>
      </c>
      <c r="D1652">
        <v>152.960273</v>
      </c>
      <c r="E1652">
        <v>-27.070177000000001</v>
      </c>
      <c r="F1652" t="s">
        <v>776</v>
      </c>
    </row>
    <row r="1653" spans="1:6">
      <c r="A1653">
        <v>4510</v>
      </c>
      <c r="B1653" t="s">
        <v>2589</v>
      </c>
      <c r="C1653">
        <v>313011362</v>
      </c>
      <c r="D1653">
        <v>152.960273</v>
      </c>
      <c r="E1653">
        <v>-27.070177000000001</v>
      </c>
      <c r="F1653" t="s">
        <v>656</v>
      </c>
    </row>
    <row r="1654" spans="1:6">
      <c r="A1654">
        <v>4510</v>
      </c>
      <c r="B1654" t="s">
        <v>2590</v>
      </c>
      <c r="C1654">
        <v>313041376</v>
      </c>
      <c r="D1654">
        <v>152.960273</v>
      </c>
      <c r="E1654">
        <v>-27.070177000000001</v>
      </c>
      <c r="F1654" t="s">
        <v>776</v>
      </c>
    </row>
    <row r="1655" spans="1:6">
      <c r="A1655">
        <v>4511</v>
      </c>
      <c r="B1655" t="s">
        <v>2591</v>
      </c>
      <c r="C1655">
        <v>313011362</v>
      </c>
      <c r="D1655">
        <v>153.08079900000001</v>
      </c>
      <c r="E1655">
        <v>-27.077933000000002</v>
      </c>
      <c r="F1655" t="s">
        <v>656</v>
      </c>
    </row>
    <row r="1656" spans="1:6">
      <c r="A1656">
        <v>4511</v>
      </c>
      <c r="B1656" t="s">
        <v>2592</v>
      </c>
      <c r="C1656">
        <v>313011362</v>
      </c>
      <c r="D1656">
        <v>153.08079900000001</v>
      </c>
      <c r="E1656">
        <v>-27.077933000000002</v>
      </c>
      <c r="F1656" t="s">
        <v>656</v>
      </c>
    </row>
    <row r="1657" spans="1:6">
      <c r="A1657">
        <v>4511</v>
      </c>
      <c r="B1657" t="s">
        <v>2593</v>
      </c>
      <c r="C1657">
        <v>313011362</v>
      </c>
      <c r="D1657">
        <v>153.08079900000001</v>
      </c>
      <c r="E1657">
        <v>-27.077933000000002</v>
      </c>
      <c r="F1657" t="s">
        <v>656</v>
      </c>
    </row>
    <row r="1658" spans="1:6">
      <c r="A1658">
        <v>4512</v>
      </c>
      <c r="B1658" t="s">
        <v>2594</v>
      </c>
      <c r="C1658">
        <v>313021369</v>
      </c>
      <c r="D1658">
        <v>152.85831099999999</v>
      </c>
      <c r="E1658">
        <v>-27.022483999999999</v>
      </c>
      <c r="F1658" t="s">
        <v>768</v>
      </c>
    </row>
    <row r="1659" spans="1:6">
      <c r="A1659">
        <v>4512</v>
      </c>
      <c r="B1659" t="s">
        <v>2595</v>
      </c>
      <c r="C1659">
        <v>313021369</v>
      </c>
      <c r="D1659">
        <v>152.85831099999999</v>
      </c>
      <c r="E1659">
        <v>-27.022483999999999</v>
      </c>
      <c r="F1659" t="s">
        <v>768</v>
      </c>
    </row>
    <row r="1660" spans="1:6">
      <c r="A1660">
        <v>4512</v>
      </c>
      <c r="B1660" t="s">
        <v>2596</v>
      </c>
      <c r="C1660">
        <v>313031371</v>
      </c>
      <c r="D1660">
        <v>152.85831099999999</v>
      </c>
      <c r="E1660">
        <v>-27.022483999999999</v>
      </c>
      <c r="F1660" t="s">
        <v>772</v>
      </c>
    </row>
    <row r="1661" spans="1:6">
      <c r="A1661">
        <v>4514</v>
      </c>
      <c r="B1661" t="s">
        <v>2597</v>
      </c>
      <c r="C1661">
        <v>313031370</v>
      </c>
      <c r="D1661">
        <v>152.66321139999999</v>
      </c>
      <c r="E1661">
        <v>-27.001260729999998</v>
      </c>
      <c r="F1661" t="s">
        <v>771</v>
      </c>
    </row>
    <row r="1662" spans="1:6">
      <c r="A1662">
        <v>4514</v>
      </c>
      <c r="B1662" t="s">
        <v>2598</v>
      </c>
      <c r="C1662">
        <v>313031371</v>
      </c>
      <c r="D1662">
        <v>152.76008100000001</v>
      </c>
      <c r="E1662">
        <v>-26.917840000000002</v>
      </c>
      <c r="F1662" t="s">
        <v>772</v>
      </c>
    </row>
    <row r="1663" spans="1:6">
      <c r="A1663">
        <v>4514</v>
      </c>
      <c r="B1663" t="s">
        <v>2599</v>
      </c>
      <c r="C1663">
        <v>313031371</v>
      </c>
      <c r="D1663">
        <v>152.76008100000001</v>
      </c>
      <c r="E1663">
        <v>-26.917840000000002</v>
      </c>
      <c r="F1663" t="s">
        <v>772</v>
      </c>
    </row>
    <row r="1664" spans="1:6">
      <c r="A1664">
        <v>4514</v>
      </c>
      <c r="B1664" t="s">
        <v>2600</v>
      </c>
      <c r="C1664">
        <v>313031371</v>
      </c>
      <c r="D1664">
        <v>152.76008100000001</v>
      </c>
      <c r="E1664">
        <v>-26.917840000000002</v>
      </c>
      <c r="F1664" t="s">
        <v>772</v>
      </c>
    </row>
    <row r="1665" spans="1:6">
      <c r="A1665">
        <v>4514</v>
      </c>
      <c r="B1665" t="s">
        <v>2601</v>
      </c>
      <c r="C1665">
        <v>313031371</v>
      </c>
      <c r="D1665">
        <v>152.76008100000001</v>
      </c>
      <c r="E1665">
        <v>-26.917840000000002</v>
      </c>
      <c r="F1665" t="s">
        <v>772</v>
      </c>
    </row>
    <row r="1666" spans="1:6">
      <c r="A1666">
        <v>4514</v>
      </c>
      <c r="B1666" t="s">
        <v>2602</v>
      </c>
      <c r="C1666">
        <v>313031371</v>
      </c>
      <c r="D1666">
        <v>152.76008100000001</v>
      </c>
      <c r="E1666">
        <v>-26.917840000000002</v>
      </c>
      <c r="F1666" t="s">
        <v>772</v>
      </c>
    </row>
    <row r="1667" spans="1:6">
      <c r="A1667">
        <v>4514</v>
      </c>
      <c r="B1667" t="s">
        <v>2603</v>
      </c>
      <c r="C1667">
        <v>313031371</v>
      </c>
      <c r="D1667">
        <v>152.76008100000001</v>
      </c>
      <c r="E1667">
        <v>-26.917840000000002</v>
      </c>
      <c r="F1667" t="s">
        <v>772</v>
      </c>
    </row>
    <row r="1668" spans="1:6">
      <c r="A1668">
        <v>4514</v>
      </c>
      <c r="B1668" t="s">
        <v>2604</v>
      </c>
      <c r="C1668">
        <v>313031371</v>
      </c>
      <c r="D1668">
        <v>152.76008100000001</v>
      </c>
      <c r="E1668">
        <v>-26.917840000000002</v>
      </c>
      <c r="F1668" t="s">
        <v>772</v>
      </c>
    </row>
    <row r="1669" spans="1:6">
      <c r="A1669">
        <v>4514</v>
      </c>
      <c r="B1669" t="s">
        <v>2605</v>
      </c>
      <c r="C1669">
        <v>313031371</v>
      </c>
      <c r="D1669">
        <v>152.76008100000001</v>
      </c>
      <c r="E1669">
        <v>-26.917840000000002</v>
      </c>
      <c r="F1669" t="s">
        <v>772</v>
      </c>
    </row>
    <row r="1670" spans="1:6">
      <c r="A1670">
        <v>4514</v>
      </c>
      <c r="B1670" t="s">
        <v>2606</v>
      </c>
      <c r="C1670">
        <v>313031371</v>
      </c>
      <c r="D1670">
        <v>152.76008100000001</v>
      </c>
      <c r="E1670">
        <v>-26.917840000000002</v>
      </c>
      <c r="F1670" t="s">
        <v>772</v>
      </c>
    </row>
    <row r="1671" spans="1:6">
      <c r="A1671">
        <v>4514</v>
      </c>
      <c r="B1671" t="s">
        <v>2607</v>
      </c>
      <c r="C1671">
        <v>313031370</v>
      </c>
      <c r="D1671">
        <v>152.76008100000001</v>
      </c>
      <c r="E1671">
        <v>-26.917840000000002</v>
      </c>
      <c r="F1671" t="s">
        <v>771</v>
      </c>
    </row>
    <row r="1672" spans="1:6">
      <c r="A1672">
        <v>4514</v>
      </c>
      <c r="B1672" t="s">
        <v>2608</v>
      </c>
      <c r="C1672">
        <v>313031371</v>
      </c>
      <c r="D1672">
        <v>152.76008100000001</v>
      </c>
      <c r="E1672">
        <v>-26.917840000000002</v>
      </c>
      <c r="F1672" t="s">
        <v>772</v>
      </c>
    </row>
    <row r="1673" spans="1:6">
      <c r="A1673">
        <v>4515</v>
      </c>
      <c r="B1673" t="s">
        <v>1701</v>
      </c>
      <c r="C1673">
        <v>313031370</v>
      </c>
      <c r="D1673">
        <v>152.37637530000001</v>
      </c>
      <c r="E1673">
        <v>-26.721381109999999</v>
      </c>
      <c r="F1673" t="s">
        <v>771</v>
      </c>
    </row>
    <row r="1674" spans="1:6">
      <c r="A1674">
        <v>4515</v>
      </c>
      <c r="B1674" t="s">
        <v>2609</v>
      </c>
      <c r="C1674">
        <v>313031370</v>
      </c>
      <c r="D1674">
        <v>152.3776757</v>
      </c>
      <c r="E1674">
        <v>-26.540575749999999</v>
      </c>
      <c r="F1674" t="s">
        <v>771</v>
      </c>
    </row>
    <row r="1675" spans="1:6">
      <c r="A1675">
        <v>4515</v>
      </c>
      <c r="B1675" t="s">
        <v>2610</v>
      </c>
      <c r="C1675">
        <v>313031370</v>
      </c>
      <c r="D1675">
        <v>152.49209250000001</v>
      </c>
      <c r="E1675">
        <v>-26.84934234</v>
      </c>
      <c r="F1675" t="s">
        <v>771</v>
      </c>
    </row>
    <row r="1676" spans="1:6">
      <c r="A1676">
        <v>4515</v>
      </c>
      <c r="B1676" t="s">
        <v>2611</v>
      </c>
      <c r="C1676">
        <v>313031370</v>
      </c>
      <c r="D1676">
        <v>152.49873719999999</v>
      </c>
      <c r="E1676">
        <v>-26.94116786</v>
      </c>
      <c r="F1676" t="s">
        <v>771</v>
      </c>
    </row>
    <row r="1677" spans="1:6">
      <c r="A1677">
        <v>4515</v>
      </c>
      <c r="B1677" t="s">
        <v>2612</v>
      </c>
      <c r="C1677">
        <v>313031370</v>
      </c>
      <c r="D1677">
        <v>152.50379699999999</v>
      </c>
      <c r="E1677">
        <v>-26.875779999999999</v>
      </c>
      <c r="F1677" t="s">
        <v>771</v>
      </c>
    </row>
    <row r="1678" spans="1:6">
      <c r="A1678">
        <v>4515</v>
      </c>
      <c r="B1678" t="s">
        <v>2613</v>
      </c>
      <c r="C1678">
        <v>313031370</v>
      </c>
      <c r="D1678">
        <v>152.50379699999999</v>
      </c>
      <c r="E1678">
        <v>-26.875779999999999</v>
      </c>
      <c r="F1678" t="s">
        <v>771</v>
      </c>
    </row>
    <row r="1679" spans="1:6">
      <c r="A1679">
        <v>4515</v>
      </c>
      <c r="B1679" t="s">
        <v>2614</v>
      </c>
      <c r="C1679">
        <v>313031370</v>
      </c>
      <c r="D1679">
        <v>152.54038199999999</v>
      </c>
      <c r="E1679">
        <v>-27.03183533</v>
      </c>
      <c r="F1679" t="s">
        <v>771</v>
      </c>
    </row>
    <row r="1680" spans="1:6">
      <c r="A1680">
        <v>4515</v>
      </c>
      <c r="B1680" t="s">
        <v>2615</v>
      </c>
      <c r="C1680">
        <v>313031370</v>
      </c>
      <c r="D1680">
        <v>152.57940830000001</v>
      </c>
      <c r="E1680">
        <v>-26.841054960000001</v>
      </c>
      <c r="F1680" t="s">
        <v>771</v>
      </c>
    </row>
    <row r="1681" spans="1:6">
      <c r="A1681">
        <v>4515</v>
      </c>
      <c r="B1681" t="s">
        <v>2616</v>
      </c>
      <c r="C1681">
        <v>313031370</v>
      </c>
      <c r="D1681">
        <v>152.58248320000001</v>
      </c>
      <c r="E1681">
        <v>-26.937729600000001</v>
      </c>
      <c r="F1681" t="s">
        <v>771</v>
      </c>
    </row>
    <row r="1682" spans="1:6">
      <c r="A1682">
        <v>4515</v>
      </c>
      <c r="B1682" t="s">
        <v>2617</v>
      </c>
      <c r="C1682">
        <v>313031370</v>
      </c>
      <c r="D1682">
        <v>152.6006869</v>
      </c>
      <c r="E1682">
        <v>-26.970656040000001</v>
      </c>
      <c r="F1682" t="s">
        <v>771</v>
      </c>
    </row>
    <row r="1683" spans="1:6">
      <c r="A1683">
        <v>4515</v>
      </c>
      <c r="B1683" t="s">
        <v>2618</v>
      </c>
      <c r="C1683">
        <v>313031370</v>
      </c>
      <c r="D1683">
        <v>152.61694299999999</v>
      </c>
      <c r="E1683">
        <v>-26.153831</v>
      </c>
      <c r="F1683" t="s">
        <v>771</v>
      </c>
    </row>
    <row r="1684" spans="1:6">
      <c r="A1684">
        <v>4515</v>
      </c>
      <c r="B1684" t="s">
        <v>2619</v>
      </c>
      <c r="C1684">
        <v>313031370</v>
      </c>
      <c r="D1684">
        <v>152.65476870000001</v>
      </c>
      <c r="E1684">
        <v>-26.92275763</v>
      </c>
      <c r="F1684" t="s">
        <v>771</v>
      </c>
    </row>
    <row r="1685" spans="1:6">
      <c r="A1685">
        <v>4516</v>
      </c>
      <c r="B1685" t="s">
        <v>2620</v>
      </c>
      <c r="C1685">
        <v>313021367</v>
      </c>
      <c r="D1685">
        <v>152.95723799999999</v>
      </c>
      <c r="E1685">
        <v>-27.005541999999998</v>
      </c>
      <c r="F1685" t="s">
        <v>850</v>
      </c>
    </row>
    <row r="1686" spans="1:6">
      <c r="A1686">
        <v>4517</v>
      </c>
      <c r="B1686" t="s">
        <v>2621</v>
      </c>
      <c r="C1686">
        <v>316061441</v>
      </c>
      <c r="D1686">
        <v>152.98764700000001</v>
      </c>
      <c r="E1686">
        <v>-26.951082</v>
      </c>
      <c r="F1686" t="s">
        <v>2622</v>
      </c>
    </row>
    <row r="1687" spans="1:6">
      <c r="A1687">
        <v>4518</v>
      </c>
      <c r="B1687" t="s">
        <v>2623</v>
      </c>
      <c r="C1687">
        <v>316061441</v>
      </c>
      <c r="D1687">
        <v>152.98603299999999</v>
      </c>
      <c r="E1687">
        <v>-26.902425000000001</v>
      </c>
      <c r="F1687" t="s">
        <v>2622</v>
      </c>
    </row>
    <row r="1688" spans="1:6">
      <c r="A1688">
        <v>4519</v>
      </c>
      <c r="B1688" t="s">
        <v>2624</v>
      </c>
      <c r="C1688">
        <v>316061439</v>
      </c>
      <c r="D1688">
        <v>152.91802999999999</v>
      </c>
      <c r="E1688">
        <v>-26.849388000000001</v>
      </c>
      <c r="F1688" t="s">
        <v>2625</v>
      </c>
    </row>
    <row r="1689" spans="1:6">
      <c r="A1689">
        <v>4519</v>
      </c>
      <c r="B1689" t="s">
        <v>2626</v>
      </c>
      <c r="C1689">
        <v>316061439</v>
      </c>
      <c r="D1689">
        <v>152.91802999999999</v>
      </c>
      <c r="E1689">
        <v>-26.849388000000001</v>
      </c>
      <c r="F1689" t="s">
        <v>2625</v>
      </c>
    </row>
    <row r="1690" spans="1:6">
      <c r="A1690">
        <v>4519</v>
      </c>
      <c r="B1690" t="s">
        <v>2627</v>
      </c>
      <c r="C1690">
        <v>316061440</v>
      </c>
      <c r="D1690">
        <v>152.91802999999999</v>
      </c>
      <c r="E1690">
        <v>-26.849388000000001</v>
      </c>
      <c r="F1690" t="s">
        <v>2628</v>
      </c>
    </row>
    <row r="1691" spans="1:6">
      <c r="A1691">
        <v>4519</v>
      </c>
      <c r="B1691" t="s">
        <v>2629</v>
      </c>
      <c r="C1691">
        <v>316061439</v>
      </c>
      <c r="D1691">
        <v>152.91802999999999</v>
      </c>
      <c r="E1691">
        <v>-26.849388000000001</v>
      </c>
      <c r="F1691" t="s">
        <v>2625</v>
      </c>
    </row>
    <row r="1692" spans="1:6">
      <c r="A1692">
        <v>4520</v>
      </c>
      <c r="B1692" t="s">
        <v>2630</v>
      </c>
      <c r="C1692">
        <v>314011384</v>
      </c>
      <c r="D1692">
        <v>152.7947739</v>
      </c>
      <c r="E1692">
        <v>-27.22803309</v>
      </c>
      <c r="F1692" t="s">
        <v>862</v>
      </c>
    </row>
    <row r="1693" spans="1:6">
      <c r="A1693">
        <v>4520</v>
      </c>
      <c r="B1693" t="s">
        <v>2631</v>
      </c>
      <c r="C1693">
        <v>314011387</v>
      </c>
      <c r="D1693">
        <v>152.814527</v>
      </c>
      <c r="E1693">
        <v>-27.322775</v>
      </c>
      <c r="F1693" t="s">
        <v>863</v>
      </c>
    </row>
    <row r="1694" spans="1:6">
      <c r="A1694">
        <v>4520</v>
      </c>
      <c r="B1694" t="s">
        <v>1335</v>
      </c>
      <c r="C1694">
        <v>314011387</v>
      </c>
      <c r="D1694">
        <v>152.814527</v>
      </c>
      <c r="E1694">
        <v>-27.322775</v>
      </c>
      <c r="F1694" t="s">
        <v>863</v>
      </c>
    </row>
    <row r="1695" spans="1:6">
      <c r="A1695">
        <v>4520</v>
      </c>
      <c r="B1695" t="s">
        <v>2632</v>
      </c>
      <c r="C1695">
        <v>314011387</v>
      </c>
      <c r="D1695">
        <v>152.814527</v>
      </c>
      <c r="E1695">
        <v>-27.322775</v>
      </c>
      <c r="F1695" t="s">
        <v>863</v>
      </c>
    </row>
    <row r="1696" spans="1:6">
      <c r="A1696">
        <v>4520</v>
      </c>
      <c r="B1696" t="s">
        <v>2633</v>
      </c>
      <c r="C1696">
        <v>314011387</v>
      </c>
      <c r="D1696">
        <v>152.814527</v>
      </c>
      <c r="E1696">
        <v>-27.322775</v>
      </c>
      <c r="F1696" t="s">
        <v>863</v>
      </c>
    </row>
    <row r="1697" spans="1:6">
      <c r="A1697">
        <v>4520</v>
      </c>
      <c r="B1697" t="s">
        <v>2634</v>
      </c>
      <c r="C1697">
        <v>304041099</v>
      </c>
      <c r="D1697">
        <v>152.814527</v>
      </c>
      <c r="E1697">
        <v>-27.322775</v>
      </c>
      <c r="F1697" t="s">
        <v>745</v>
      </c>
    </row>
    <row r="1698" spans="1:6">
      <c r="A1698">
        <v>4520</v>
      </c>
      <c r="B1698" t="s">
        <v>2635</v>
      </c>
      <c r="C1698">
        <v>314011387</v>
      </c>
      <c r="D1698">
        <v>152.814527</v>
      </c>
      <c r="E1698">
        <v>-27.322775</v>
      </c>
      <c r="F1698" t="s">
        <v>863</v>
      </c>
    </row>
    <row r="1699" spans="1:6">
      <c r="A1699">
        <v>4520</v>
      </c>
      <c r="B1699" t="s">
        <v>2636</v>
      </c>
      <c r="C1699">
        <v>314011387</v>
      </c>
      <c r="D1699">
        <v>152.814527</v>
      </c>
      <c r="E1699">
        <v>-27.322775</v>
      </c>
      <c r="F1699" t="s">
        <v>863</v>
      </c>
    </row>
    <row r="1700" spans="1:6">
      <c r="A1700">
        <v>4520</v>
      </c>
      <c r="B1700" t="s">
        <v>2637</v>
      </c>
      <c r="C1700">
        <v>314011384</v>
      </c>
      <c r="D1700">
        <v>152.814527</v>
      </c>
      <c r="E1700">
        <v>-27.322775</v>
      </c>
      <c r="F1700" t="s">
        <v>862</v>
      </c>
    </row>
    <row r="1701" spans="1:6">
      <c r="A1701">
        <v>4520</v>
      </c>
      <c r="B1701" t="s">
        <v>2638</v>
      </c>
      <c r="C1701">
        <v>314011387</v>
      </c>
      <c r="D1701">
        <v>152.814527</v>
      </c>
      <c r="E1701">
        <v>-27.322775</v>
      </c>
      <c r="F1701" t="s">
        <v>863</v>
      </c>
    </row>
    <row r="1702" spans="1:6">
      <c r="A1702">
        <v>4520</v>
      </c>
      <c r="B1702" t="s">
        <v>2639</v>
      </c>
      <c r="C1702">
        <v>314011387</v>
      </c>
      <c r="D1702">
        <v>152.814527</v>
      </c>
      <c r="E1702">
        <v>-27.322775</v>
      </c>
      <c r="F1702" t="s">
        <v>863</v>
      </c>
    </row>
    <row r="1703" spans="1:6">
      <c r="A1703">
        <v>4520</v>
      </c>
      <c r="B1703" t="s">
        <v>2640</v>
      </c>
      <c r="C1703">
        <v>314011384</v>
      </c>
      <c r="D1703">
        <v>152.814527</v>
      </c>
      <c r="E1703">
        <v>-27.322775</v>
      </c>
      <c r="F1703" t="s">
        <v>862</v>
      </c>
    </row>
    <row r="1704" spans="1:6">
      <c r="A1704">
        <v>4520</v>
      </c>
      <c r="B1704" t="s">
        <v>2641</v>
      </c>
      <c r="C1704">
        <v>314011387</v>
      </c>
      <c r="D1704">
        <v>152.814527</v>
      </c>
      <c r="E1704">
        <v>-27.322775</v>
      </c>
      <c r="F1704" t="s">
        <v>863</v>
      </c>
    </row>
    <row r="1705" spans="1:6">
      <c r="A1705">
        <v>4520</v>
      </c>
      <c r="B1705" t="s">
        <v>2642</v>
      </c>
      <c r="C1705">
        <v>314011387</v>
      </c>
      <c r="D1705">
        <v>152.814527</v>
      </c>
      <c r="E1705">
        <v>-27.322775</v>
      </c>
      <c r="F1705" t="s">
        <v>863</v>
      </c>
    </row>
    <row r="1706" spans="1:6">
      <c r="A1706">
        <v>4520</v>
      </c>
      <c r="B1706" t="s">
        <v>2643</v>
      </c>
      <c r="C1706">
        <v>314011387</v>
      </c>
      <c r="D1706">
        <v>152.814527</v>
      </c>
      <c r="E1706">
        <v>-27.322775</v>
      </c>
      <c r="F1706" t="s">
        <v>863</v>
      </c>
    </row>
    <row r="1707" spans="1:6">
      <c r="A1707">
        <v>4520</v>
      </c>
      <c r="B1707" t="s">
        <v>2644</v>
      </c>
      <c r="C1707">
        <v>314011384</v>
      </c>
      <c r="D1707">
        <v>152.814527</v>
      </c>
      <c r="E1707">
        <v>-27.322775</v>
      </c>
      <c r="F1707" t="s">
        <v>862</v>
      </c>
    </row>
    <row r="1708" spans="1:6">
      <c r="A1708">
        <v>4520</v>
      </c>
      <c r="B1708" t="s">
        <v>2645</v>
      </c>
      <c r="C1708">
        <v>314011387</v>
      </c>
      <c r="D1708">
        <v>152.814527</v>
      </c>
      <c r="E1708">
        <v>-27.322775</v>
      </c>
      <c r="F1708" t="s">
        <v>863</v>
      </c>
    </row>
    <row r="1709" spans="1:6">
      <c r="A1709">
        <v>4520</v>
      </c>
      <c r="B1709" t="s">
        <v>2646</v>
      </c>
      <c r="C1709">
        <v>314011387</v>
      </c>
      <c r="D1709">
        <v>152.814527</v>
      </c>
      <c r="E1709">
        <v>-27.322775</v>
      </c>
      <c r="F1709" t="s">
        <v>863</v>
      </c>
    </row>
    <row r="1710" spans="1:6">
      <c r="A1710">
        <v>4521</v>
      </c>
      <c r="B1710" t="s">
        <v>2647</v>
      </c>
      <c r="C1710">
        <v>313031371</v>
      </c>
      <c r="D1710">
        <v>152.78617199999999</v>
      </c>
      <c r="E1710">
        <v>-27.169774</v>
      </c>
      <c r="F1710" t="s">
        <v>772</v>
      </c>
    </row>
    <row r="1711" spans="1:6">
      <c r="A1711">
        <v>4521</v>
      </c>
      <c r="B1711" t="s">
        <v>2648</v>
      </c>
      <c r="C1711">
        <v>314011384</v>
      </c>
      <c r="D1711">
        <v>152.78617199999999</v>
      </c>
      <c r="E1711">
        <v>-27.169774</v>
      </c>
      <c r="F1711" t="s">
        <v>862</v>
      </c>
    </row>
    <row r="1712" spans="1:6">
      <c r="A1712">
        <v>4521</v>
      </c>
      <c r="B1712" t="s">
        <v>2649</v>
      </c>
      <c r="C1712">
        <v>314011384</v>
      </c>
      <c r="D1712">
        <v>152.78617199999999</v>
      </c>
      <c r="E1712">
        <v>-27.169774</v>
      </c>
      <c r="F1712" t="s">
        <v>862</v>
      </c>
    </row>
    <row r="1713" spans="1:6">
      <c r="A1713">
        <v>4521</v>
      </c>
      <c r="B1713" t="s">
        <v>2650</v>
      </c>
      <c r="C1713">
        <v>314011384</v>
      </c>
      <c r="D1713">
        <v>152.78617199999999</v>
      </c>
      <c r="E1713">
        <v>-27.169774</v>
      </c>
      <c r="F1713" t="s">
        <v>862</v>
      </c>
    </row>
    <row r="1714" spans="1:6">
      <c r="A1714">
        <v>4521</v>
      </c>
      <c r="B1714" t="s">
        <v>2651</v>
      </c>
      <c r="C1714">
        <v>313031371</v>
      </c>
      <c r="D1714">
        <v>152.78617199999999</v>
      </c>
      <c r="E1714">
        <v>-27.169774</v>
      </c>
      <c r="F1714" t="s">
        <v>772</v>
      </c>
    </row>
    <row r="1715" spans="1:6">
      <c r="A1715">
        <v>4521</v>
      </c>
      <c r="B1715" t="s">
        <v>2652</v>
      </c>
      <c r="C1715">
        <v>314011384</v>
      </c>
      <c r="D1715">
        <v>152.78617199999999</v>
      </c>
      <c r="E1715">
        <v>-27.169774</v>
      </c>
      <c r="F1715" t="s">
        <v>862</v>
      </c>
    </row>
    <row r="1716" spans="1:6">
      <c r="A1716">
        <v>4521</v>
      </c>
      <c r="B1716" t="s">
        <v>2653</v>
      </c>
      <c r="C1716">
        <v>314011384</v>
      </c>
      <c r="D1716">
        <v>152.78617199999999</v>
      </c>
      <c r="E1716">
        <v>-27.169774</v>
      </c>
      <c r="F1716" t="s">
        <v>862</v>
      </c>
    </row>
    <row r="1717" spans="1:6">
      <c r="A1717">
        <v>4521</v>
      </c>
      <c r="B1717" t="s">
        <v>2654</v>
      </c>
      <c r="C1717">
        <v>314011384</v>
      </c>
      <c r="D1717">
        <v>152.78617199999999</v>
      </c>
      <c r="E1717">
        <v>-27.169774</v>
      </c>
      <c r="F1717" t="s">
        <v>862</v>
      </c>
    </row>
    <row r="1718" spans="1:6">
      <c r="A1718">
        <v>4550</v>
      </c>
      <c r="B1718" t="s">
        <v>2655</v>
      </c>
      <c r="C1718">
        <v>316061439</v>
      </c>
      <c r="D1718">
        <v>152.97134600000001</v>
      </c>
      <c r="E1718">
        <v>-26.812085</v>
      </c>
      <c r="F1718" t="s">
        <v>2625</v>
      </c>
    </row>
    <row r="1719" spans="1:6">
      <c r="A1719">
        <v>4550</v>
      </c>
      <c r="B1719" t="s">
        <v>2656</v>
      </c>
      <c r="C1719">
        <v>316061442</v>
      </c>
      <c r="D1719">
        <v>152.97134600000001</v>
      </c>
      <c r="E1719">
        <v>-26.812085</v>
      </c>
      <c r="F1719" t="s">
        <v>2657</v>
      </c>
    </row>
    <row r="1720" spans="1:6">
      <c r="A1720">
        <v>4551</v>
      </c>
      <c r="B1720" t="s">
        <v>2658</v>
      </c>
      <c r="C1720">
        <v>316021420</v>
      </c>
      <c r="D1720">
        <v>153.0830469</v>
      </c>
      <c r="E1720">
        <v>-26.810409580000002</v>
      </c>
      <c r="F1720" t="s">
        <v>2659</v>
      </c>
    </row>
    <row r="1721" spans="1:6">
      <c r="A1721">
        <v>4551</v>
      </c>
      <c r="B1721" t="s">
        <v>2660</v>
      </c>
      <c r="C1721">
        <v>316021417</v>
      </c>
      <c r="D1721">
        <v>153.088435</v>
      </c>
      <c r="E1721">
        <v>-26.828067000000001</v>
      </c>
      <c r="F1721" t="s">
        <v>2661</v>
      </c>
    </row>
    <row r="1722" spans="1:6">
      <c r="A1722">
        <v>4551</v>
      </c>
      <c r="B1722" t="s">
        <v>2662</v>
      </c>
      <c r="C1722">
        <v>316021422</v>
      </c>
      <c r="D1722">
        <v>153.088435</v>
      </c>
      <c r="E1722">
        <v>-26.828067000000001</v>
      </c>
      <c r="F1722" t="s">
        <v>2663</v>
      </c>
    </row>
    <row r="1723" spans="1:6">
      <c r="A1723">
        <v>4551</v>
      </c>
      <c r="B1723" t="s">
        <v>2664</v>
      </c>
      <c r="C1723">
        <v>316021420</v>
      </c>
      <c r="D1723">
        <v>153.088435</v>
      </c>
      <c r="E1723">
        <v>-26.828067000000001</v>
      </c>
      <c r="F1723" t="s">
        <v>2659</v>
      </c>
    </row>
    <row r="1724" spans="1:6">
      <c r="A1724">
        <v>4551</v>
      </c>
      <c r="B1724" t="s">
        <v>2665</v>
      </c>
      <c r="C1724">
        <v>316021419</v>
      </c>
      <c r="D1724">
        <v>153.088435</v>
      </c>
      <c r="E1724">
        <v>-26.828067000000001</v>
      </c>
      <c r="F1724" t="s">
        <v>2666</v>
      </c>
    </row>
    <row r="1725" spans="1:6">
      <c r="A1725">
        <v>4551</v>
      </c>
      <c r="B1725" t="s">
        <v>2667</v>
      </c>
      <c r="C1725">
        <v>316021419</v>
      </c>
      <c r="D1725">
        <v>153.088435</v>
      </c>
      <c r="E1725">
        <v>-26.828067000000001</v>
      </c>
      <c r="F1725" t="s">
        <v>2666</v>
      </c>
    </row>
    <row r="1726" spans="1:6">
      <c r="A1726">
        <v>4551</v>
      </c>
      <c r="B1726" t="s">
        <v>2668</v>
      </c>
      <c r="C1726">
        <v>316021419</v>
      </c>
      <c r="D1726">
        <v>153.088435</v>
      </c>
      <c r="E1726">
        <v>-26.828067000000001</v>
      </c>
      <c r="F1726" t="s">
        <v>2666</v>
      </c>
    </row>
    <row r="1727" spans="1:6">
      <c r="A1727">
        <v>4551</v>
      </c>
      <c r="B1727" t="s">
        <v>2669</v>
      </c>
      <c r="C1727">
        <v>316021420</v>
      </c>
      <c r="D1727">
        <v>153.088435</v>
      </c>
      <c r="E1727">
        <v>-26.828067000000001</v>
      </c>
      <c r="F1727" t="s">
        <v>2659</v>
      </c>
    </row>
    <row r="1728" spans="1:6">
      <c r="A1728">
        <v>4551</v>
      </c>
      <c r="B1728" t="s">
        <v>2670</v>
      </c>
      <c r="C1728">
        <v>316021417</v>
      </c>
      <c r="D1728">
        <v>153.088435</v>
      </c>
      <c r="E1728">
        <v>-26.828067000000001</v>
      </c>
      <c r="F1728" t="s">
        <v>2661</v>
      </c>
    </row>
    <row r="1729" spans="1:6">
      <c r="A1729">
        <v>4551</v>
      </c>
      <c r="B1729" t="s">
        <v>2671</v>
      </c>
      <c r="C1729">
        <v>108041162</v>
      </c>
      <c r="D1729">
        <v>153.088435</v>
      </c>
      <c r="E1729">
        <v>-26.828067000000001</v>
      </c>
      <c r="F1729" t="s">
        <v>2672</v>
      </c>
    </row>
    <row r="1730" spans="1:6">
      <c r="A1730">
        <v>4551</v>
      </c>
      <c r="B1730" t="s">
        <v>2673</v>
      </c>
      <c r="C1730">
        <v>316021422</v>
      </c>
      <c r="D1730">
        <v>153.088435</v>
      </c>
      <c r="E1730">
        <v>-26.828067000000001</v>
      </c>
      <c r="F1730" t="s">
        <v>2663</v>
      </c>
    </row>
    <row r="1731" spans="1:6">
      <c r="A1731">
        <v>4551</v>
      </c>
      <c r="B1731" t="s">
        <v>2674</v>
      </c>
      <c r="C1731">
        <v>316021421</v>
      </c>
      <c r="D1731">
        <v>153.088435</v>
      </c>
      <c r="E1731">
        <v>-26.828067000000001</v>
      </c>
      <c r="F1731" t="s">
        <v>2675</v>
      </c>
    </row>
    <row r="1732" spans="1:6">
      <c r="A1732">
        <v>4551</v>
      </c>
      <c r="B1732" t="s">
        <v>2676</v>
      </c>
      <c r="C1732">
        <v>316021419</v>
      </c>
      <c r="D1732">
        <v>153.088435</v>
      </c>
      <c r="E1732">
        <v>-26.828067000000001</v>
      </c>
      <c r="F1732" t="s">
        <v>2666</v>
      </c>
    </row>
    <row r="1733" spans="1:6">
      <c r="A1733">
        <v>4551</v>
      </c>
      <c r="B1733" t="s">
        <v>2677</v>
      </c>
      <c r="C1733">
        <v>316021420</v>
      </c>
      <c r="D1733">
        <v>153.088435</v>
      </c>
      <c r="E1733">
        <v>-26.828067000000001</v>
      </c>
      <c r="F1733" t="s">
        <v>2659</v>
      </c>
    </row>
    <row r="1734" spans="1:6">
      <c r="A1734">
        <v>4551</v>
      </c>
      <c r="B1734" t="s">
        <v>2678</v>
      </c>
      <c r="C1734">
        <v>316021420</v>
      </c>
      <c r="D1734">
        <v>153.088435</v>
      </c>
      <c r="E1734">
        <v>-26.828067000000001</v>
      </c>
      <c r="F1734" t="s">
        <v>2659</v>
      </c>
    </row>
    <row r="1735" spans="1:6">
      <c r="A1735">
        <v>4551</v>
      </c>
      <c r="B1735" t="s">
        <v>2679</v>
      </c>
      <c r="C1735">
        <v>316021422</v>
      </c>
      <c r="D1735">
        <v>153.088435</v>
      </c>
      <c r="E1735">
        <v>-26.828067000000001</v>
      </c>
      <c r="F1735" t="s">
        <v>2663</v>
      </c>
    </row>
    <row r="1736" spans="1:6">
      <c r="A1736">
        <v>4551</v>
      </c>
      <c r="B1736" t="s">
        <v>2680</v>
      </c>
      <c r="C1736">
        <v>316021421</v>
      </c>
      <c r="D1736">
        <v>153.088435</v>
      </c>
      <c r="E1736">
        <v>-26.828067000000001</v>
      </c>
      <c r="F1736" t="s">
        <v>2675</v>
      </c>
    </row>
    <row r="1737" spans="1:6">
      <c r="A1737">
        <v>4551</v>
      </c>
      <c r="B1737" t="s">
        <v>2681</v>
      </c>
      <c r="C1737">
        <v>316021422</v>
      </c>
      <c r="D1737">
        <v>153.088435</v>
      </c>
      <c r="E1737">
        <v>-26.828067000000001</v>
      </c>
      <c r="F1737" t="s">
        <v>2663</v>
      </c>
    </row>
    <row r="1738" spans="1:6">
      <c r="A1738">
        <v>4552</v>
      </c>
      <c r="B1738" t="s">
        <v>2682</v>
      </c>
      <c r="C1738">
        <v>316061440</v>
      </c>
      <c r="D1738">
        <v>152.766898</v>
      </c>
      <c r="E1738">
        <v>-26.734304999999999</v>
      </c>
      <c r="F1738" t="s">
        <v>2628</v>
      </c>
    </row>
    <row r="1739" spans="1:6">
      <c r="A1739">
        <v>4552</v>
      </c>
      <c r="B1739" t="s">
        <v>2683</v>
      </c>
      <c r="C1739">
        <v>316061440</v>
      </c>
      <c r="D1739">
        <v>152.766898</v>
      </c>
      <c r="E1739">
        <v>-26.734304999999999</v>
      </c>
      <c r="F1739" t="s">
        <v>2628</v>
      </c>
    </row>
    <row r="1740" spans="1:6">
      <c r="A1740">
        <v>4552</v>
      </c>
      <c r="B1740" t="s">
        <v>2684</v>
      </c>
      <c r="C1740">
        <v>316061440</v>
      </c>
      <c r="D1740">
        <v>152.766898</v>
      </c>
      <c r="E1740">
        <v>-26.734304999999999</v>
      </c>
      <c r="F1740" t="s">
        <v>2628</v>
      </c>
    </row>
    <row r="1741" spans="1:6">
      <c r="A1741">
        <v>4552</v>
      </c>
      <c r="B1741" t="s">
        <v>2685</v>
      </c>
      <c r="C1741">
        <v>316061440</v>
      </c>
      <c r="D1741">
        <v>152.766898</v>
      </c>
      <c r="E1741">
        <v>-26.734304999999999</v>
      </c>
      <c r="F1741" t="s">
        <v>2628</v>
      </c>
    </row>
    <row r="1742" spans="1:6">
      <c r="A1742">
        <v>4552</v>
      </c>
      <c r="B1742" t="s">
        <v>2686</v>
      </c>
      <c r="C1742">
        <v>316061440</v>
      </c>
      <c r="D1742">
        <v>152.766898</v>
      </c>
      <c r="E1742">
        <v>-26.734304999999999</v>
      </c>
      <c r="F1742" t="s">
        <v>2628</v>
      </c>
    </row>
    <row r="1743" spans="1:6">
      <c r="A1743">
        <v>4552</v>
      </c>
      <c r="B1743" t="s">
        <v>2687</v>
      </c>
      <c r="C1743">
        <v>316061440</v>
      </c>
      <c r="D1743">
        <v>152.766898</v>
      </c>
      <c r="E1743">
        <v>-26.734304999999999</v>
      </c>
      <c r="F1743" t="s">
        <v>2628</v>
      </c>
    </row>
    <row r="1744" spans="1:6">
      <c r="A1744">
        <v>4552</v>
      </c>
      <c r="B1744" t="s">
        <v>2688</v>
      </c>
      <c r="C1744">
        <v>316061440</v>
      </c>
      <c r="D1744">
        <v>152.766898</v>
      </c>
      <c r="E1744">
        <v>-26.734304999999999</v>
      </c>
      <c r="F1744" t="s">
        <v>2628</v>
      </c>
    </row>
    <row r="1745" spans="1:6">
      <c r="A1745">
        <v>4552</v>
      </c>
      <c r="B1745" t="s">
        <v>2689</v>
      </c>
      <c r="C1745">
        <v>316061440</v>
      </c>
      <c r="D1745">
        <v>152.766898</v>
      </c>
      <c r="E1745">
        <v>-26.734304999999999</v>
      </c>
      <c r="F1745" t="s">
        <v>2628</v>
      </c>
    </row>
    <row r="1746" spans="1:6">
      <c r="A1746">
        <v>4552</v>
      </c>
      <c r="B1746" t="s">
        <v>2690</v>
      </c>
      <c r="C1746">
        <v>316061440</v>
      </c>
      <c r="D1746">
        <v>152.766898</v>
      </c>
      <c r="E1746">
        <v>-26.734304999999999</v>
      </c>
      <c r="F1746" t="s">
        <v>2628</v>
      </c>
    </row>
    <row r="1747" spans="1:6">
      <c r="A1747">
        <v>4552</v>
      </c>
      <c r="B1747" t="s">
        <v>2691</v>
      </c>
      <c r="C1747">
        <v>316061440</v>
      </c>
      <c r="D1747">
        <v>152.766898</v>
      </c>
      <c r="E1747">
        <v>-26.734304999999999</v>
      </c>
      <c r="F1747" t="s">
        <v>2628</v>
      </c>
    </row>
    <row r="1748" spans="1:6">
      <c r="A1748">
        <v>4552</v>
      </c>
      <c r="B1748" t="s">
        <v>2692</v>
      </c>
      <c r="C1748">
        <v>316061440</v>
      </c>
      <c r="D1748">
        <v>152.766898</v>
      </c>
      <c r="E1748">
        <v>-26.734304999999999</v>
      </c>
      <c r="F1748" t="s">
        <v>2628</v>
      </c>
    </row>
    <row r="1749" spans="1:6">
      <c r="A1749">
        <v>4552</v>
      </c>
      <c r="B1749" t="s">
        <v>2693</v>
      </c>
      <c r="C1749">
        <v>316061440</v>
      </c>
      <c r="D1749">
        <v>152.766898</v>
      </c>
      <c r="E1749">
        <v>-26.734304999999999</v>
      </c>
      <c r="F1749" t="s">
        <v>2628</v>
      </c>
    </row>
    <row r="1750" spans="1:6">
      <c r="A1750">
        <v>4552</v>
      </c>
      <c r="B1750" t="s">
        <v>2694</v>
      </c>
      <c r="C1750">
        <v>316061440</v>
      </c>
      <c r="D1750">
        <v>152.766898</v>
      </c>
      <c r="E1750">
        <v>-26.734304999999999</v>
      </c>
      <c r="F1750" t="s">
        <v>2628</v>
      </c>
    </row>
    <row r="1751" spans="1:6">
      <c r="A1751">
        <v>4552</v>
      </c>
      <c r="B1751" t="s">
        <v>2695</v>
      </c>
      <c r="C1751">
        <v>316061440</v>
      </c>
      <c r="D1751">
        <v>152.766898</v>
      </c>
      <c r="E1751">
        <v>-26.734304999999999</v>
      </c>
      <c r="F1751" t="s">
        <v>2628</v>
      </c>
    </row>
    <row r="1752" spans="1:6">
      <c r="A1752">
        <v>4552</v>
      </c>
      <c r="B1752" t="s">
        <v>2696</v>
      </c>
      <c r="C1752">
        <v>316061440</v>
      </c>
      <c r="D1752">
        <v>152.766898</v>
      </c>
      <c r="E1752">
        <v>-26.734304999999999</v>
      </c>
      <c r="F1752" t="s">
        <v>2628</v>
      </c>
    </row>
    <row r="1753" spans="1:6">
      <c r="A1753">
        <v>4552</v>
      </c>
      <c r="B1753" t="s">
        <v>2697</v>
      </c>
      <c r="C1753">
        <v>316061440</v>
      </c>
      <c r="D1753">
        <v>152.766898</v>
      </c>
      <c r="E1753">
        <v>-26.734304999999999</v>
      </c>
      <c r="F1753" t="s">
        <v>2628</v>
      </c>
    </row>
    <row r="1754" spans="1:6">
      <c r="A1754">
        <v>4553</v>
      </c>
      <c r="B1754" t="s">
        <v>2698</v>
      </c>
      <c r="C1754">
        <v>316061442</v>
      </c>
      <c r="D1754">
        <v>153.01796200000001</v>
      </c>
      <c r="E1754">
        <v>-26.771796999999999</v>
      </c>
      <c r="F1754" t="s">
        <v>2657</v>
      </c>
    </row>
    <row r="1755" spans="1:6">
      <c r="A1755">
        <v>4553</v>
      </c>
      <c r="B1755" t="s">
        <v>2699</v>
      </c>
      <c r="C1755">
        <v>316061442</v>
      </c>
      <c r="D1755">
        <v>153.01796200000001</v>
      </c>
      <c r="E1755">
        <v>-26.771796999999999</v>
      </c>
      <c r="F1755" t="s">
        <v>2657</v>
      </c>
    </row>
    <row r="1756" spans="1:6">
      <c r="A1756">
        <v>4553</v>
      </c>
      <c r="B1756" t="s">
        <v>2700</v>
      </c>
      <c r="C1756">
        <v>316061442</v>
      </c>
      <c r="D1756">
        <v>153.01796200000001</v>
      </c>
      <c r="E1756">
        <v>-26.771796999999999</v>
      </c>
      <c r="F1756" t="s">
        <v>2657</v>
      </c>
    </row>
    <row r="1757" spans="1:6">
      <c r="A1757">
        <v>4553</v>
      </c>
      <c r="B1757" t="s">
        <v>2701</v>
      </c>
      <c r="C1757">
        <v>316061442</v>
      </c>
      <c r="D1757">
        <v>153.01796200000001</v>
      </c>
      <c r="E1757">
        <v>-26.771796999999999</v>
      </c>
      <c r="F1757" t="s">
        <v>2657</v>
      </c>
    </row>
    <row r="1758" spans="1:6">
      <c r="A1758">
        <v>4553</v>
      </c>
      <c r="B1758" t="s">
        <v>2702</v>
      </c>
      <c r="C1758">
        <v>316061442</v>
      </c>
      <c r="D1758">
        <v>153.01796200000001</v>
      </c>
      <c r="E1758">
        <v>-26.771796999999999</v>
      </c>
      <c r="F1758" t="s">
        <v>2657</v>
      </c>
    </row>
    <row r="1759" spans="1:6">
      <c r="A1759">
        <v>4554</v>
      </c>
      <c r="B1759" t="s">
        <v>2703</v>
      </c>
      <c r="C1759">
        <v>316061444</v>
      </c>
      <c r="D1759">
        <v>152.965037</v>
      </c>
      <c r="E1759">
        <v>-26.731691999999999</v>
      </c>
      <c r="F1759" t="s">
        <v>2704</v>
      </c>
    </row>
    <row r="1760" spans="1:6">
      <c r="A1760">
        <v>4554</v>
      </c>
      <c r="B1760" t="s">
        <v>2705</v>
      </c>
      <c r="C1760">
        <v>316061444</v>
      </c>
      <c r="D1760">
        <v>152.965037</v>
      </c>
      <c r="E1760">
        <v>-26.731691999999999</v>
      </c>
      <c r="F1760" t="s">
        <v>2704</v>
      </c>
    </row>
    <row r="1761" spans="1:6">
      <c r="A1761">
        <v>4555</v>
      </c>
      <c r="B1761" t="s">
        <v>2706</v>
      </c>
      <c r="C1761">
        <v>316061444</v>
      </c>
      <c r="D1761">
        <v>152.95452</v>
      </c>
      <c r="E1761">
        <v>-26.691700999999998</v>
      </c>
      <c r="F1761" t="s">
        <v>2704</v>
      </c>
    </row>
    <row r="1762" spans="1:6">
      <c r="A1762">
        <v>4555</v>
      </c>
      <c r="B1762" t="s">
        <v>2707</v>
      </c>
      <c r="C1762">
        <v>316061444</v>
      </c>
      <c r="D1762">
        <v>152.95452</v>
      </c>
      <c r="E1762">
        <v>-26.691700999999998</v>
      </c>
      <c r="F1762" t="s">
        <v>2704</v>
      </c>
    </row>
    <row r="1763" spans="1:6">
      <c r="A1763">
        <v>4555</v>
      </c>
      <c r="B1763" t="s">
        <v>2708</v>
      </c>
      <c r="C1763">
        <v>316061444</v>
      </c>
      <c r="D1763">
        <v>152.95452</v>
      </c>
      <c r="E1763">
        <v>-26.691700999999998</v>
      </c>
      <c r="F1763" t="s">
        <v>2704</v>
      </c>
    </row>
    <row r="1764" spans="1:6">
      <c r="A1764">
        <v>4555</v>
      </c>
      <c r="B1764" t="s">
        <v>2709</v>
      </c>
      <c r="C1764">
        <v>316061444</v>
      </c>
      <c r="D1764">
        <v>152.95452</v>
      </c>
      <c r="E1764">
        <v>-26.691700999999998</v>
      </c>
      <c r="F1764" t="s">
        <v>2704</v>
      </c>
    </row>
    <row r="1765" spans="1:6">
      <c r="A1765">
        <v>4556</v>
      </c>
      <c r="B1765" t="s">
        <v>2710</v>
      </c>
      <c r="C1765">
        <v>316011413</v>
      </c>
      <c r="D1765">
        <v>153.04978399999999</v>
      </c>
      <c r="E1765">
        <v>-26.700379000000002</v>
      </c>
      <c r="F1765" t="s">
        <v>2711</v>
      </c>
    </row>
    <row r="1766" spans="1:6">
      <c r="A1766">
        <v>4556</v>
      </c>
      <c r="B1766" t="s">
        <v>2712</v>
      </c>
      <c r="C1766">
        <v>316071546</v>
      </c>
      <c r="D1766">
        <v>153.04978399999999</v>
      </c>
      <c r="E1766">
        <v>-26.700379000000002</v>
      </c>
      <c r="F1766" t="s">
        <v>2713</v>
      </c>
    </row>
    <row r="1767" spans="1:6">
      <c r="A1767">
        <v>4556</v>
      </c>
      <c r="B1767" t="s">
        <v>2714</v>
      </c>
      <c r="C1767">
        <v>316011413</v>
      </c>
      <c r="D1767">
        <v>153.04978399999999</v>
      </c>
      <c r="E1767">
        <v>-26.700379000000002</v>
      </c>
      <c r="F1767" t="s">
        <v>2711</v>
      </c>
    </row>
    <row r="1768" spans="1:6">
      <c r="A1768">
        <v>4556</v>
      </c>
      <c r="B1768" t="s">
        <v>2715</v>
      </c>
      <c r="C1768">
        <v>316011413</v>
      </c>
      <c r="D1768">
        <v>153.04978399999999</v>
      </c>
      <c r="E1768">
        <v>-26.700379000000002</v>
      </c>
      <c r="F1768" t="s">
        <v>2711</v>
      </c>
    </row>
    <row r="1769" spans="1:6">
      <c r="A1769">
        <v>4556</v>
      </c>
      <c r="B1769" t="s">
        <v>2716</v>
      </c>
      <c r="C1769">
        <v>316011416</v>
      </c>
      <c r="D1769">
        <v>153.04978399999999</v>
      </c>
      <c r="E1769">
        <v>-26.700379000000002</v>
      </c>
      <c r="F1769" t="s">
        <v>2717</v>
      </c>
    </row>
    <row r="1770" spans="1:6">
      <c r="A1770">
        <v>4556</v>
      </c>
      <c r="B1770" t="s">
        <v>2718</v>
      </c>
      <c r="C1770">
        <v>316011414</v>
      </c>
      <c r="D1770">
        <v>153.04978399999999</v>
      </c>
      <c r="E1770">
        <v>-26.700379000000002</v>
      </c>
      <c r="F1770" t="s">
        <v>2719</v>
      </c>
    </row>
    <row r="1771" spans="1:6">
      <c r="A1771">
        <v>4557</v>
      </c>
      <c r="B1771" t="s">
        <v>2720</v>
      </c>
      <c r="C1771">
        <v>316031428</v>
      </c>
      <c r="D1771">
        <v>153.113416</v>
      </c>
      <c r="E1771">
        <v>-26.686321</v>
      </c>
      <c r="F1771" t="s">
        <v>2721</v>
      </c>
    </row>
    <row r="1772" spans="1:6">
      <c r="A1772">
        <v>4557</v>
      </c>
      <c r="B1772" t="s">
        <v>2722</v>
      </c>
      <c r="C1772">
        <v>316011415</v>
      </c>
      <c r="D1772">
        <v>153.113416</v>
      </c>
      <c r="E1772">
        <v>-26.686321</v>
      </c>
      <c r="F1772" t="s">
        <v>2723</v>
      </c>
    </row>
    <row r="1773" spans="1:6">
      <c r="A1773">
        <v>4558</v>
      </c>
      <c r="B1773" t="s">
        <v>2724</v>
      </c>
      <c r="C1773">
        <v>316031427</v>
      </c>
      <c r="D1773">
        <v>153.07537300000001</v>
      </c>
      <c r="E1773">
        <v>-26.655066999999999</v>
      </c>
      <c r="F1773" t="s">
        <v>2725</v>
      </c>
    </row>
    <row r="1774" spans="1:6">
      <c r="A1774">
        <v>4558</v>
      </c>
      <c r="B1774" t="s">
        <v>2726</v>
      </c>
      <c r="C1774">
        <v>316031427</v>
      </c>
      <c r="D1774">
        <v>153.07537300000001</v>
      </c>
      <c r="E1774">
        <v>-26.655066999999999</v>
      </c>
      <c r="F1774" t="s">
        <v>2725</v>
      </c>
    </row>
    <row r="1775" spans="1:6">
      <c r="A1775">
        <v>4558</v>
      </c>
      <c r="B1775" t="s">
        <v>2727</v>
      </c>
      <c r="C1775">
        <v>316031427</v>
      </c>
      <c r="D1775">
        <v>153.07537300000001</v>
      </c>
      <c r="E1775">
        <v>-26.655066999999999</v>
      </c>
      <c r="F1775" t="s">
        <v>2725</v>
      </c>
    </row>
    <row r="1776" spans="1:6">
      <c r="A1776">
        <v>4558</v>
      </c>
      <c r="B1776" t="s">
        <v>2728</v>
      </c>
      <c r="C1776">
        <v>316011413</v>
      </c>
      <c r="D1776">
        <v>153.07537300000001</v>
      </c>
      <c r="E1776">
        <v>-26.655066999999999</v>
      </c>
      <c r="F1776" t="s">
        <v>2711</v>
      </c>
    </row>
    <row r="1777" spans="1:6">
      <c r="A1777">
        <v>4558</v>
      </c>
      <c r="B1777" t="s">
        <v>2729</v>
      </c>
      <c r="C1777">
        <v>316031427</v>
      </c>
      <c r="D1777">
        <v>153.07537300000001</v>
      </c>
      <c r="E1777">
        <v>-26.655066999999999</v>
      </c>
      <c r="F1777" t="s">
        <v>2725</v>
      </c>
    </row>
    <row r="1778" spans="1:6">
      <c r="A1778">
        <v>4558</v>
      </c>
      <c r="B1778" t="s">
        <v>2730</v>
      </c>
      <c r="C1778">
        <v>316031427</v>
      </c>
      <c r="D1778">
        <v>153.07537300000001</v>
      </c>
      <c r="E1778">
        <v>-26.655066999999999</v>
      </c>
      <c r="F1778" t="s">
        <v>2725</v>
      </c>
    </row>
    <row r="1779" spans="1:6">
      <c r="A1779">
        <v>4558</v>
      </c>
      <c r="B1779" t="s">
        <v>2731</v>
      </c>
      <c r="C1779">
        <v>316031427</v>
      </c>
      <c r="D1779">
        <v>153.07537300000001</v>
      </c>
      <c r="E1779">
        <v>-26.655066999999999</v>
      </c>
      <c r="F1779" t="s">
        <v>2725</v>
      </c>
    </row>
    <row r="1780" spans="1:6">
      <c r="A1780">
        <v>4559</v>
      </c>
      <c r="B1780" t="s">
        <v>2732</v>
      </c>
      <c r="C1780">
        <v>316071546</v>
      </c>
      <c r="D1780">
        <v>152.965013</v>
      </c>
      <c r="E1780">
        <v>-26.663239999999998</v>
      </c>
      <c r="F1780" t="s">
        <v>2713</v>
      </c>
    </row>
    <row r="1781" spans="1:6">
      <c r="A1781">
        <v>4559</v>
      </c>
      <c r="B1781" t="s">
        <v>2733</v>
      </c>
      <c r="C1781">
        <v>316071546</v>
      </c>
      <c r="D1781">
        <v>152.965013</v>
      </c>
      <c r="E1781">
        <v>-26.663239999999998</v>
      </c>
      <c r="F1781" t="s">
        <v>2713</v>
      </c>
    </row>
    <row r="1782" spans="1:6">
      <c r="A1782">
        <v>4559</v>
      </c>
      <c r="B1782" t="s">
        <v>2734</v>
      </c>
      <c r="C1782">
        <v>316061444</v>
      </c>
      <c r="D1782">
        <v>152.965013</v>
      </c>
      <c r="E1782">
        <v>-26.663239999999998</v>
      </c>
      <c r="F1782" t="s">
        <v>2704</v>
      </c>
    </row>
    <row r="1783" spans="1:6">
      <c r="A1783">
        <v>4559</v>
      </c>
      <c r="B1783" t="s">
        <v>2735</v>
      </c>
      <c r="C1783">
        <v>316071548</v>
      </c>
      <c r="D1783">
        <v>152.965013</v>
      </c>
      <c r="E1783">
        <v>-26.663239999999998</v>
      </c>
      <c r="F1783" t="s">
        <v>2736</v>
      </c>
    </row>
    <row r="1784" spans="1:6">
      <c r="A1784">
        <v>4560</v>
      </c>
      <c r="B1784" t="s">
        <v>2737</v>
      </c>
      <c r="C1784">
        <v>316071545</v>
      </c>
      <c r="D1784">
        <v>152.917384</v>
      </c>
      <c r="E1784">
        <v>-26.635086999999999</v>
      </c>
      <c r="F1784" t="s">
        <v>2738</v>
      </c>
    </row>
    <row r="1785" spans="1:6">
      <c r="A1785">
        <v>4560</v>
      </c>
      <c r="B1785" t="s">
        <v>1353</v>
      </c>
      <c r="C1785">
        <v>316071548</v>
      </c>
      <c r="D1785">
        <v>152.917384</v>
      </c>
      <c r="E1785">
        <v>-26.635086999999999</v>
      </c>
      <c r="F1785" t="s">
        <v>2736</v>
      </c>
    </row>
    <row r="1786" spans="1:6">
      <c r="A1786">
        <v>4560</v>
      </c>
      <c r="B1786" t="s">
        <v>2739</v>
      </c>
      <c r="C1786">
        <v>316071548</v>
      </c>
      <c r="D1786">
        <v>152.917384</v>
      </c>
      <c r="E1786">
        <v>-26.635086999999999</v>
      </c>
      <c r="F1786" t="s">
        <v>2736</v>
      </c>
    </row>
    <row r="1787" spans="1:6">
      <c r="A1787">
        <v>4560</v>
      </c>
      <c r="B1787" t="s">
        <v>2740</v>
      </c>
      <c r="C1787">
        <v>316061443</v>
      </c>
      <c r="D1787">
        <v>152.917384</v>
      </c>
      <c r="E1787">
        <v>-26.635086999999999</v>
      </c>
      <c r="F1787" t="s">
        <v>2741</v>
      </c>
    </row>
    <row r="1788" spans="1:6">
      <c r="A1788">
        <v>4560</v>
      </c>
      <c r="B1788" t="s">
        <v>2742</v>
      </c>
      <c r="C1788">
        <v>316061443</v>
      </c>
      <c r="D1788">
        <v>152.917384</v>
      </c>
      <c r="E1788">
        <v>-26.635086999999999</v>
      </c>
      <c r="F1788" t="s">
        <v>2741</v>
      </c>
    </row>
    <row r="1789" spans="1:6">
      <c r="A1789">
        <v>4560</v>
      </c>
      <c r="B1789" t="s">
        <v>2743</v>
      </c>
      <c r="C1789">
        <v>316061443</v>
      </c>
      <c r="D1789">
        <v>152.917384</v>
      </c>
      <c r="E1789">
        <v>-26.635086999999999</v>
      </c>
      <c r="F1789" t="s">
        <v>2741</v>
      </c>
    </row>
    <row r="1790" spans="1:6">
      <c r="A1790">
        <v>4560</v>
      </c>
      <c r="B1790" t="s">
        <v>2744</v>
      </c>
      <c r="C1790">
        <v>316071548</v>
      </c>
      <c r="D1790">
        <v>152.917384</v>
      </c>
      <c r="E1790">
        <v>-26.635086999999999</v>
      </c>
      <c r="F1790" t="s">
        <v>2736</v>
      </c>
    </row>
    <row r="1791" spans="1:6">
      <c r="A1791">
        <v>4560</v>
      </c>
      <c r="B1791" t="s">
        <v>2745</v>
      </c>
      <c r="C1791">
        <v>316071548</v>
      </c>
      <c r="D1791">
        <v>152.917384</v>
      </c>
      <c r="E1791">
        <v>-26.635086999999999</v>
      </c>
      <c r="F1791" t="s">
        <v>2736</v>
      </c>
    </row>
    <row r="1792" spans="1:6">
      <c r="A1792">
        <v>4560</v>
      </c>
      <c r="B1792" t="s">
        <v>2746</v>
      </c>
      <c r="C1792">
        <v>316061443</v>
      </c>
      <c r="D1792">
        <v>152.917384</v>
      </c>
      <c r="E1792">
        <v>-26.635086999999999</v>
      </c>
      <c r="F1792" t="s">
        <v>2741</v>
      </c>
    </row>
    <row r="1793" spans="1:6">
      <c r="A1793">
        <v>4560</v>
      </c>
      <c r="B1793" t="s">
        <v>2747</v>
      </c>
      <c r="C1793">
        <v>316071547</v>
      </c>
      <c r="D1793">
        <v>152.917384</v>
      </c>
      <c r="E1793">
        <v>-26.635086999999999</v>
      </c>
      <c r="F1793" t="s">
        <v>2748</v>
      </c>
    </row>
    <row r="1794" spans="1:6">
      <c r="A1794">
        <v>4560</v>
      </c>
      <c r="B1794" t="s">
        <v>2749</v>
      </c>
      <c r="C1794">
        <v>316061443</v>
      </c>
      <c r="D1794">
        <v>152.917384</v>
      </c>
      <c r="E1794">
        <v>-26.635086999999999</v>
      </c>
      <c r="F1794" t="s">
        <v>2741</v>
      </c>
    </row>
    <row r="1795" spans="1:6">
      <c r="A1795">
        <v>4560</v>
      </c>
      <c r="B1795" t="s">
        <v>2750</v>
      </c>
      <c r="C1795">
        <v>316061443</v>
      </c>
      <c r="D1795">
        <v>152.917384</v>
      </c>
      <c r="E1795">
        <v>-26.635086999999999</v>
      </c>
      <c r="F1795" t="s">
        <v>2741</v>
      </c>
    </row>
    <row r="1796" spans="1:6">
      <c r="A1796">
        <v>4560</v>
      </c>
      <c r="B1796" t="s">
        <v>2751</v>
      </c>
      <c r="C1796">
        <v>316061444</v>
      </c>
      <c r="D1796">
        <v>152.917384</v>
      </c>
      <c r="E1796">
        <v>-26.635086999999999</v>
      </c>
      <c r="F1796" t="s">
        <v>2704</v>
      </c>
    </row>
    <row r="1797" spans="1:6">
      <c r="A1797">
        <v>4560</v>
      </c>
      <c r="B1797" t="s">
        <v>2752</v>
      </c>
      <c r="C1797">
        <v>316071548</v>
      </c>
      <c r="D1797">
        <v>152.917384</v>
      </c>
      <c r="E1797">
        <v>-26.635086999999999</v>
      </c>
      <c r="F1797" t="s">
        <v>2736</v>
      </c>
    </row>
    <row r="1798" spans="1:6">
      <c r="A1798">
        <v>4560</v>
      </c>
      <c r="B1798" t="s">
        <v>2753</v>
      </c>
      <c r="C1798">
        <v>316071548</v>
      </c>
      <c r="D1798">
        <v>152.917384</v>
      </c>
      <c r="E1798">
        <v>-26.635086999999999</v>
      </c>
      <c r="F1798" t="s">
        <v>2736</v>
      </c>
    </row>
    <row r="1799" spans="1:6">
      <c r="A1799">
        <v>4560</v>
      </c>
      <c r="B1799" t="s">
        <v>2754</v>
      </c>
      <c r="C1799">
        <v>316071548</v>
      </c>
      <c r="D1799">
        <v>152.917384</v>
      </c>
      <c r="E1799">
        <v>-26.635086999999999</v>
      </c>
      <c r="F1799" t="s">
        <v>2736</v>
      </c>
    </row>
    <row r="1800" spans="1:6">
      <c r="A1800">
        <v>4560</v>
      </c>
      <c r="B1800" t="s">
        <v>2755</v>
      </c>
      <c r="C1800">
        <v>316071548</v>
      </c>
      <c r="D1800">
        <v>152.917384</v>
      </c>
      <c r="E1800">
        <v>-26.635086999999999</v>
      </c>
      <c r="F1800" t="s">
        <v>2736</v>
      </c>
    </row>
    <row r="1801" spans="1:6">
      <c r="A1801">
        <v>4560</v>
      </c>
      <c r="B1801" t="s">
        <v>2756</v>
      </c>
      <c r="C1801">
        <v>316071548</v>
      </c>
      <c r="D1801">
        <v>152.917384</v>
      </c>
      <c r="E1801">
        <v>-26.635086999999999</v>
      </c>
      <c r="F1801" t="s">
        <v>2736</v>
      </c>
    </row>
    <row r="1802" spans="1:6">
      <c r="A1802">
        <v>4560</v>
      </c>
      <c r="B1802" t="s">
        <v>2757</v>
      </c>
      <c r="C1802">
        <v>316071548</v>
      </c>
      <c r="D1802">
        <v>152.917384</v>
      </c>
      <c r="E1802">
        <v>-26.635086999999999</v>
      </c>
      <c r="F1802" t="s">
        <v>2736</v>
      </c>
    </row>
    <row r="1803" spans="1:6">
      <c r="A1803">
        <v>4560</v>
      </c>
      <c r="B1803" t="s">
        <v>2758</v>
      </c>
      <c r="C1803">
        <v>316071546</v>
      </c>
      <c r="D1803">
        <v>152.917384</v>
      </c>
      <c r="E1803">
        <v>-26.635086999999999</v>
      </c>
      <c r="F1803" t="s">
        <v>2713</v>
      </c>
    </row>
    <row r="1804" spans="1:6">
      <c r="A1804">
        <v>4560</v>
      </c>
      <c r="B1804" t="s">
        <v>2759</v>
      </c>
      <c r="C1804">
        <v>316071548</v>
      </c>
      <c r="D1804">
        <v>152.917384</v>
      </c>
      <c r="E1804">
        <v>-26.635086999999999</v>
      </c>
      <c r="F1804" t="s">
        <v>2736</v>
      </c>
    </row>
    <row r="1805" spans="1:6">
      <c r="A1805">
        <v>4560</v>
      </c>
      <c r="B1805" t="s">
        <v>2760</v>
      </c>
      <c r="C1805">
        <v>316071548</v>
      </c>
      <c r="D1805">
        <v>152.917384</v>
      </c>
      <c r="E1805">
        <v>-26.635086999999999</v>
      </c>
      <c r="F1805" t="s">
        <v>2736</v>
      </c>
    </row>
    <row r="1806" spans="1:6">
      <c r="A1806">
        <v>4561</v>
      </c>
      <c r="B1806" t="s">
        <v>2761</v>
      </c>
      <c r="C1806">
        <v>316071547</v>
      </c>
      <c r="D1806">
        <v>152.96481399999999</v>
      </c>
      <c r="E1806">
        <v>-26.531486999999998</v>
      </c>
      <c r="F1806" t="s">
        <v>2748</v>
      </c>
    </row>
    <row r="1807" spans="1:6">
      <c r="A1807">
        <v>4561</v>
      </c>
      <c r="B1807" t="s">
        <v>2762</v>
      </c>
      <c r="C1807">
        <v>316071545</v>
      </c>
      <c r="D1807">
        <v>152.96481399999999</v>
      </c>
      <c r="E1807">
        <v>-26.531486999999998</v>
      </c>
      <c r="F1807" t="s">
        <v>2738</v>
      </c>
    </row>
    <row r="1808" spans="1:6">
      <c r="A1808">
        <v>4561</v>
      </c>
      <c r="B1808" t="s">
        <v>2763</v>
      </c>
      <c r="C1808">
        <v>316071547</v>
      </c>
      <c r="D1808">
        <v>152.96481399999999</v>
      </c>
      <c r="E1808">
        <v>-26.531486999999998</v>
      </c>
      <c r="F1808" t="s">
        <v>2748</v>
      </c>
    </row>
    <row r="1809" spans="1:6">
      <c r="A1809">
        <v>4561</v>
      </c>
      <c r="B1809" t="s">
        <v>2764</v>
      </c>
      <c r="C1809">
        <v>316071547</v>
      </c>
      <c r="D1809">
        <v>152.96481399999999</v>
      </c>
      <c r="E1809">
        <v>-26.531486999999998</v>
      </c>
      <c r="F1809" t="s">
        <v>2748</v>
      </c>
    </row>
    <row r="1810" spans="1:6">
      <c r="A1810">
        <v>4561</v>
      </c>
      <c r="B1810" t="s">
        <v>2765</v>
      </c>
      <c r="C1810">
        <v>316071547</v>
      </c>
      <c r="D1810">
        <v>152.96481399999999</v>
      </c>
      <c r="E1810">
        <v>-26.531486999999998</v>
      </c>
      <c r="F1810" t="s">
        <v>2748</v>
      </c>
    </row>
    <row r="1811" spans="1:6">
      <c r="A1811">
        <v>4561</v>
      </c>
      <c r="B1811" t="s">
        <v>2766</v>
      </c>
      <c r="C1811">
        <v>316071547</v>
      </c>
      <c r="D1811">
        <v>152.96481399999999</v>
      </c>
      <c r="E1811">
        <v>-26.531486999999998</v>
      </c>
      <c r="F1811" t="s">
        <v>2748</v>
      </c>
    </row>
    <row r="1812" spans="1:6">
      <c r="A1812">
        <v>4561</v>
      </c>
      <c r="B1812" t="s">
        <v>2767</v>
      </c>
      <c r="C1812">
        <v>316071547</v>
      </c>
      <c r="D1812">
        <v>152.96481399999999</v>
      </c>
      <c r="E1812">
        <v>-26.531486999999998</v>
      </c>
      <c r="F1812" t="s">
        <v>2748</v>
      </c>
    </row>
    <row r="1813" spans="1:6">
      <c r="A1813">
        <v>4562</v>
      </c>
      <c r="B1813" t="s">
        <v>2768</v>
      </c>
      <c r="C1813">
        <v>316061443</v>
      </c>
      <c r="D1813">
        <v>152.803089</v>
      </c>
      <c r="E1813">
        <v>-26.505863000000002</v>
      </c>
      <c r="F1813" t="s">
        <v>2741</v>
      </c>
    </row>
    <row r="1814" spans="1:6">
      <c r="A1814">
        <v>4562</v>
      </c>
      <c r="B1814" t="s">
        <v>2769</v>
      </c>
      <c r="C1814">
        <v>316081549</v>
      </c>
      <c r="D1814">
        <v>152.803089</v>
      </c>
      <c r="E1814">
        <v>-26.505863000000002</v>
      </c>
      <c r="F1814" t="s">
        <v>2770</v>
      </c>
    </row>
    <row r="1815" spans="1:6">
      <c r="A1815">
        <v>4562</v>
      </c>
      <c r="B1815" t="s">
        <v>2771</v>
      </c>
      <c r="C1815">
        <v>316071547</v>
      </c>
      <c r="D1815">
        <v>152.803089</v>
      </c>
      <c r="E1815">
        <v>-26.505863000000002</v>
      </c>
      <c r="F1815" t="s">
        <v>2748</v>
      </c>
    </row>
    <row r="1816" spans="1:6">
      <c r="A1816">
        <v>4562</v>
      </c>
      <c r="B1816" t="s">
        <v>2772</v>
      </c>
      <c r="C1816">
        <v>316071547</v>
      </c>
      <c r="D1816">
        <v>152.803089</v>
      </c>
      <c r="E1816">
        <v>-26.505863000000002</v>
      </c>
      <c r="F1816" t="s">
        <v>2748</v>
      </c>
    </row>
    <row r="1817" spans="1:6">
      <c r="A1817">
        <v>4562</v>
      </c>
      <c r="B1817" t="s">
        <v>2773</v>
      </c>
      <c r="C1817">
        <v>316071547</v>
      </c>
      <c r="D1817">
        <v>152.803089</v>
      </c>
      <c r="E1817">
        <v>-26.505863000000002</v>
      </c>
      <c r="F1817" t="s">
        <v>2748</v>
      </c>
    </row>
    <row r="1818" spans="1:6">
      <c r="A1818">
        <v>4562</v>
      </c>
      <c r="B1818" t="s">
        <v>2774</v>
      </c>
      <c r="C1818">
        <v>316081549</v>
      </c>
      <c r="D1818">
        <v>152.803089</v>
      </c>
      <c r="E1818">
        <v>-26.505863000000002</v>
      </c>
      <c r="F1818" t="s">
        <v>2770</v>
      </c>
    </row>
    <row r="1819" spans="1:6">
      <c r="A1819">
        <v>4563</v>
      </c>
      <c r="B1819" t="s">
        <v>2775</v>
      </c>
      <c r="C1819">
        <v>316081549</v>
      </c>
      <c r="D1819">
        <v>152.90920600000001</v>
      </c>
      <c r="E1819">
        <v>-26.425754000000001</v>
      </c>
      <c r="F1819" t="s">
        <v>2770</v>
      </c>
    </row>
    <row r="1820" spans="1:6">
      <c r="A1820">
        <v>4563</v>
      </c>
      <c r="B1820" t="s">
        <v>2776</v>
      </c>
      <c r="C1820">
        <v>319031514</v>
      </c>
      <c r="D1820">
        <v>152.90920600000001</v>
      </c>
      <c r="E1820">
        <v>-26.425754000000001</v>
      </c>
      <c r="F1820" t="s">
        <v>2777</v>
      </c>
    </row>
    <row r="1821" spans="1:6">
      <c r="A1821">
        <v>4563</v>
      </c>
      <c r="B1821" t="s">
        <v>2778</v>
      </c>
      <c r="C1821">
        <v>316081549</v>
      </c>
      <c r="D1821">
        <v>152.90920600000001</v>
      </c>
      <c r="E1821">
        <v>-26.425754000000001</v>
      </c>
      <c r="F1821" t="s">
        <v>2770</v>
      </c>
    </row>
    <row r="1822" spans="1:6">
      <c r="A1822">
        <v>4563</v>
      </c>
      <c r="B1822" t="s">
        <v>2779</v>
      </c>
      <c r="C1822">
        <v>316081549</v>
      </c>
      <c r="D1822">
        <v>152.90920600000001</v>
      </c>
      <c r="E1822">
        <v>-26.425754000000001</v>
      </c>
      <c r="F1822" t="s">
        <v>2770</v>
      </c>
    </row>
    <row r="1823" spans="1:6">
      <c r="A1823">
        <v>4563</v>
      </c>
      <c r="B1823" t="s">
        <v>2780</v>
      </c>
      <c r="C1823">
        <v>316081549</v>
      </c>
      <c r="D1823">
        <v>152.90920600000001</v>
      </c>
      <c r="E1823">
        <v>-26.425754000000001</v>
      </c>
      <c r="F1823" t="s">
        <v>2770</v>
      </c>
    </row>
    <row r="1824" spans="1:6">
      <c r="A1824">
        <v>4563</v>
      </c>
      <c r="B1824" t="s">
        <v>2781</v>
      </c>
      <c r="C1824">
        <v>316081549</v>
      </c>
      <c r="D1824">
        <v>152.90920600000001</v>
      </c>
      <c r="E1824">
        <v>-26.425754000000001</v>
      </c>
      <c r="F1824" t="s">
        <v>2770</v>
      </c>
    </row>
    <row r="1825" spans="1:6">
      <c r="A1825">
        <v>4563</v>
      </c>
      <c r="B1825" t="s">
        <v>2782</v>
      </c>
      <c r="C1825">
        <v>316081549</v>
      </c>
      <c r="D1825">
        <v>152.90920600000001</v>
      </c>
      <c r="E1825">
        <v>-26.425754000000001</v>
      </c>
      <c r="F1825" t="s">
        <v>2770</v>
      </c>
    </row>
    <row r="1826" spans="1:6">
      <c r="A1826">
        <v>4563</v>
      </c>
      <c r="B1826" t="s">
        <v>2783</v>
      </c>
      <c r="C1826">
        <v>316081549</v>
      </c>
      <c r="D1826">
        <v>152.90920600000001</v>
      </c>
      <c r="E1826">
        <v>-26.425754000000001</v>
      </c>
      <c r="F1826" t="s">
        <v>2770</v>
      </c>
    </row>
    <row r="1827" spans="1:6">
      <c r="A1827">
        <v>4564</v>
      </c>
      <c r="B1827" t="s">
        <v>2784</v>
      </c>
      <c r="C1827">
        <v>316031426</v>
      </c>
      <c r="D1827">
        <v>153.079239</v>
      </c>
      <c r="E1827">
        <v>-26.612359000000001</v>
      </c>
      <c r="F1827" t="s">
        <v>2785</v>
      </c>
    </row>
    <row r="1828" spans="1:6">
      <c r="A1828">
        <v>4564</v>
      </c>
      <c r="B1828" t="s">
        <v>2786</v>
      </c>
      <c r="C1828">
        <v>316031426</v>
      </c>
      <c r="D1828">
        <v>153.079239</v>
      </c>
      <c r="E1828">
        <v>-26.612359000000001</v>
      </c>
      <c r="F1828" t="s">
        <v>2785</v>
      </c>
    </row>
    <row r="1829" spans="1:6">
      <c r="A1829">
        <v>4564</v>
      </c>
      <c r="B1829" t="s">
        <v>2787</v>
      </c>
      <c r="C1829">
        <v>316031426</v>
      </c>
      <c r="D1829">
        <v>153.079239</v>
      </c>
      <c r="E1829">
        <v>-26.612359000000001</v>
      </c>
      <c r="F1829" t="s">
        <v>2785</v>
      </c>
    </row>
    <row r="1830" spans="1:6">
      <c r="A1830">
        <v>4564</v>
      </c>
      <c r="B1830" t="s">
        <v>2788</v>
      </c>
      <c r="C1830">
        <v>316031426</v>
      </c>
      <c r="D1830">
        <v>153.079239</v>
      </c>
      <c r="E1830">
        <v>-26.612359000000001</v>
      </c>
      <c r="F1830" t="s">
        <v>2785</v>
      </c>
    </row>
    <row r="1831" spans="1:6">
      <c r="A1831">
        <v>4565</v>
      </c>
      <c r="B1831" t="s">
        <v>2789</v>
      </c>
      <c r="C1831">
        <v>316081549</v>
      </c>
      <c r="D1831">
        <v>153.04230699999999</v>
      </c>
      <c r="E1831">
        <v>-26.156836999999999</v>
      </c>
      <c r="F1831" t="s">
        <v>2770</v>
      </c>
    </row>
    <row r="1832" spans="1:6">
      <c r="A1832">
        <v>4565</v>
      </c>
      <c r="B1832" t="s">
        <v>2790</v>
      </c>
      <c r="C1832">
        <v>316081549</v>
      </c>
      <c r="D1832">
        <v>153.04230699999999</v>
      </c>
      <c r="E1832">
        <v>-26.156836999999999</v>
      </c>
      <c r="F1832" t="s">
        <v>2770</v>
      </c>
    </row>
    <row r="1833" spans="1:6">
      <c r="A1833">
        <v>4565</v>
      </c>
      <c r="B1833" t="s">
        <v>2791</v>
      </c>
      <c r="C1833">
        <v>316081549</v>
      </c>
      <c r="D1833">
        <v>153.04230699999999</v>
      </c>
      <c r="E1833">
        <v>-26.156836999999999</v>
      </c>
      <c r="F1833" t="s">
        <v>2770</v>
      </c>
    </row>
    <row r="1834" spans="1:6">
      <c r="A1834">
        <v>4565</v>
      </c>
      <c r="B1834" t="s">
        <v>2792</v>
      </c>
      <c r="C1834">
        <v>316081549</v>
      </c>
      <c r="D1834">
        <v>153.04230699999999</v>
      </c>
      <c r="E1834">
        <v>-26.156836999999999</v>
      </c>
      <c r="F1834" t="s">
        <v>2770</v>
      </c>
    </row>
    <row r="1835" spans="1:6">
      <c r="A1835">
        <v>4565</v>
      </c>
      <c r="B1835" t="s">
        <v>2793</v>
      </c>
      <c r="C1835">
        <v>316081549</v>
      </c>
      <c r="D1835">
        <v>153.04230699999999</v>
      </c>
      <c r="E1835">
        <v>-26.156836999999999</v>
      </c>
      <c r="F1835" t="s">
        <v>2770</v>
      </c>
    </row>
    <row r="1836" spans="1:6">
      <c r="A1836">
        <v>4565</v>
      </c>
      <c r="B1836" t="s">
        <v>2794</v>
      </c>
      <c r="C1836">
        <v>316081549</v>
      </c>
      <c r="D1836">
        <v>153.04230699999999</v>
      </c>
      <c r="E1836">
        <v>-26.156836999999999</v>
      </c>
      <c r="F1836" t="s">
        <v>2770</v>
      </c>
    </row>
    <row r="1837" spans="1:6">
      <c r="A1837">
        <v>4565</v>
      </c>
      <c r="B1837" t="s">
        <v>2795</v>
      </c>
      <c r="C1837">
        <v>316081549</v>
      </c>
      <c r="D1837">
        <v>153.04230699999999</v>
      </c>
      <c r="E1837">
        <v>-26.156836999999999</v>
      </c>
      <c r="F1837" t="s">
        <v>2770</v>
      </c>
    </row>
    <row r="1838" spans="1:6">
      <c r="A1838">
        <v>4565</v>
      </c>
      <c r="B1838" t="s">
        <v>2796</v>
      </c>
      <c r="C1838">
        <v>316081549</v>
      </c>
      <c r="D1838">
        <v>153.04230699999999</v>
      </c>
      <c r="E1838">
        <v>-26.156836999999999</v>
      </c>
      <c r="F1838" t="s">
        <v>2770</v>
      </c>
    </row>
    <row r="1839" spans="1:6">
      <c r="A1839">
        <v>4565</v>
      </c>
      <c r="B1839" t="s">
        <v>2797</v>
      </c>
      <c r="C1839">
        <v>316051438</v>
      </c>
      <c r="D1839">
        <v>153.04230699999999</v>
      </c>
      <c r="E1839">
        <v>-26.156836999999999</v>
      </c>
      <c r="F1839" t="s">
        <v>2798</v>
      </c>
    </row>
    <row r="1840" spans="1:6">
      <c r="A1840">
        <v>4565</v>
      </c>
      <c r="B1840" t="s">
        <v>2799</v>
      </c>
      <c r="C1840">
        <v>316081549</v>
      </c>
      <c r="D1840">
        <v>153.04429379999999</v>
      </c>
      <c r="E1840">
        <v>-26.263594449999999</v>
      </c>
      <c r="F1840" t="s">
        <v>2770</v>
      </c>
    </row>
    <row r="1841" spans="1:6">
      <c r="A1841">
        <v>4566</v>
      </c>
      <c r="B1841" t="s">
        <v>2800</v>
      </c>
      <c r="C1841">
        <v>316051435</v>
      </c>
      <c r="D1841">
        <v>153.047416</v>
      </c>
      <c r="E1841">
        <v>-26.411731</v>
      </c>
      <c r="F1841" t="s">
        <v>2801</v>
      </c>
    </row>
    <row r="1842" spans="1:6">
      <c r="A1842">
        <v>4566</v>
      </c>
      <c r="B1842" t="s">
        <v>2802</v>
      </c>
      <c r="C1842">
        <v>316051435</v>
      </c>
      <c r="D1842">
        <v>153.047416</v>
      </c>
      <c r="E1842">
        <v>-26.411731</v>
      </c>
      <c r="F1842" t="s">
        <v>2801</v>
      </c>
    </row>
    <row r="1843" spans="1:6">
      <c r="A1843">
        <v>4566</v>
      </c>
      <c r="B1843" t="s">
        <v>2803</v>
      </c>
      <c r="C1843">
        <v>316051435</v>
      </c>
      <c r="D1843">
        <v>153.047416</v>
      </c>
      <c r="E1843">
        <v>-26.411731</v>
      </c>
      <c r="F1843" t="s">
        <v>2801</v>
      </c>
    </row>
    <row r="1844" spans="1:6">
      <c r="A1844">
        <v>4566</v>
      </c>
      <c r="B1844" t="s">
        <v>2804</v>
      </c>
      <c r="C1844">
        <v>316051435</v>
      </c>
      <c r="D1844">
        <v>153.047416</v>
      </c>
      <c r="E1844">
        <v>-26.411731</v>
      </c>
      <c r="F1844" t="s">
        <v>2801</v>
      </c>
    </row>
    <row r="1845" spans="1:6">
      <c r="A1845">
        <v>4567</v>
      </c>
      <c r="B1845" t="s">
        <v>2805</v>
      </c>
      <c r="C1845">
        <v>316051437</v>
      </c>
      <c r="D1845">
        <v>153.096957</v>
      </c>
      <c r="E1845">
        <v>-26.408595999999999</v>
      </c>
      <c r="F1845" t="s">
        <v>2806</v>
      </c>
    </row>
    <row r="1846" spans="1:6">
      <c r="A1846">
        <v>4567</v>
      </c>
      <c r="B1846" t="s">
        <v>2807</v>
      </c>
      <c r="C1846">
        <v>316051434</v>
      </c>
      <c r="D1846">
        <v>153.096957</v>
      </c>
      <c r="E1846">
        <v>-26.408595999999999</v>
      </c>
      <c r="F1846" t="s">
        <v>2808</v>
      </c>
    </row>
    <row r="1847" spans="1:6">
      <c r="A1847">
        <v>4567</v>
      </c>
      <c r="B1847" t="s">
        <v>2809</v>
      </c>
      <c r="C1847">
        <v>316051434</v>
      </c>
      <c r="D1847">
        <v>153.096957</v>
      </c>
      <c r="E1847">
        <v>-26.408595999999999</v>
      </c>
      <c r="F1847" t="s">
        <v>2808</v>
      </c>
    </row>
    <row r="1848" spans="1:6">
      <c r="A1848">
        <v>4567</v>
      </c>
      <c r="B1848" t="s">
        <v>2810</v>
      </c>
      <c r="C1848">
        <v>316051437</v>
      </c>
      <c r="D1848">
        <v>153.096957</v>
      </c>
      <c r="E1848">
        <v>-26.408595999999999</v>
      </c>
      <c r="F1848" t="s">
        <v>2806</v>
      </c>
    </row>
    <row r="1849" spans="1:6">
      <c r="A1849">
        <v>4567</v>
      </c>
      <c r="B1849" t="s">
        <v>2811</v>
      </c>
      <c r="C1849">
        <v>316051437</v>
      </c>
      <c r="D1849">
        <v>153.096957</v>
      </c>
      <c r="E1849">
        <v>-26.408595999999999</v>
      </c>
      <c r="F1849" t="s">
        <v>2806</v>
      </c>
    </row>
    <row r="1850" spans="1:6">
      <c r="A1850">
        <v>4568</v>
      </c>
      <c r="B1850" t="s">
        <v>2812</v>
      </c>
      <c r="C1850">
        <v>316081549</v>
      </c>
      <c r="D1850">
        <v>152.87660700000001</v>
      </c>
      <c r="E1850">
        <v>-26.313994999999998</v>
      </c>
      <c r="F1850" t="s">
        <v>2770</v>
      </c>
    </row>
    <row r="1851" spans="1:6">
      <c r="A1851">
        <v>4568</v>
      </c>
      <c r="B1851" t="s">
        <v>2813</v>
      </c>
      <c r="C1851">
        <v>316081549</v>
      </c>
      <c r="D1851">
        <v>152.87660700000001</v>
      </c>
      <c r="E1851">
        <v>-26.313994999999998</v>
      </c>
      <c r="F1851" t="s">
        <v>2770</v>
      </c>
    </row>
    <row r="1852" spans="1:6">
      <c r="A1852">
        <v>4568</v>
      </c>
      <c r="B1852" t="s">
        <v>2814</v>
      </c>
      <c r="C1852">
        <v>316081549</v>
      </c>
      <c r="D1852">
        <v>152.87660700000001</v>
      </c>
      <c r="E1852">
        <v>-26.313994999999998</v>
      </c>
      <c r="F1852" t="s">
        <v>2770</v>
      </c>
    </row>
    <row r="1853" spans="1:6">
      <c r="A1853">
        <v>4569</v>
      </c>
      <c r="B1853" t="s">
        <v>2815</v>
      </c>
      <c r="C1853">
        <v>316081549</v>
      </c>
      <c r="D1853">
        <v>152.822844</v>
      </c>
      <c r="E1853">
        <v>-26.334574</v>
      </c>
      <c r="F1853" t="s">
        <v>2770</v>
      </c>
    </row>
    <row r="1854" spans="1:6">
      <c r="A1854">
        <v>4570</v>
      </c>
      <c r="B1854" t="s">
        <v>2816</v>
      </c>
      <c r="C1854">
        <v>319051525</v>
      </c>
      <c r="D1854">
        <v>152.48328119999999</v>
      </c>
      <c r="E1854">
        <v>-25.69194225</v>
      </c>
      <c r="F1854" t="s">
        <v>2817</v>
      </c>
    </row>
    <row r="1855" spans="1:6">
      <c r="A1855">
        <v>4570</v>
      </c>
      <c r="B1855" t="s">
        <v>2818</v>
      </c>
      <c r="C1855">
        <v>319031514</v>
      </c>
      <c r="D1855">
        <v>152.61694299999999</v>
      </c>
      <c r="E1855">
        <v>-26.153831</v>
      </c>
      <c r="F1855" t="s">
        <v>2777</v>
      </c>
    </row>
    <row r="1856" spans="1:6">
      <c r="A1856">
        <v>4570</v>
      </c>
      <c r="B1856" t="s">
        <v>2819</v>
      </c>
      <c r="C1856">
        <v>319031514</v>
      </c>
      <c r="D1856">
        <v>152.61694299999999</v>
      </c>
      <c r="E1856">
        <v>-26.153831</v>
      </c>
      <c r="F1856" t="s">
        <v>2777</v>
      </c>
    </row>
    <row r="1857" spans="1:6">
      <c r="A1857">
        <v>4570</v>
      </c>
      <c r="B1857" t="s">
        <v>2820</v>
      </c>
      <c r="C1857">
        <v>319031514</v>
      </c>
      <c r="D1857">
        <v>152.61694299999999</v>
      </c>
      <c r="E1857">
        <v>-26.153831</v>
      </c>
      <c r="F1857" t="s">
        <v>2777</v>
      </c>
    </row>
    <row r="1858" spans="1:6">
      <c r="A1858">
        <v>4570</v>
      </c>
      <c r="B1858" t="s">
        <v>2821</v>
      </c>
      <c r="C1858">
        <v>319031512</v>
      </c>
      <c r="D1858">
        <v>152.61694299999999</v>
      </c>
      <c r="E1858">
        <v>-26.153831</v>
      </c>
      <c r="F1858" t="s">
        <v>2822</v>
      </c>
    </row>
    <row r="1859" spans="1:6">
      <c r="A1859">
        <v>4570</v>
      </c>
      <c r="B1859" t="s">
        <v>2823</v>
      </c>
      <c r="C1859">
        <v>319031512</v>
      </c>
      <c r="D1859">
        <v>152.61694299999999</v>
      </c>
      <c r="E1859">
        <v>-26.153831</v>
      </c>
      <c r="F1859" t="s">
        <v>2822</v>
      </c>
    </row>
    <row r="1860" spans="1:6">
      <c r="A1860">
        <v>4570</v>
      </c>
      <c r="B1860" t="s">
        <v>2824</v>
      </c>
      <c r="C1860">
        <v>319031514</v>
      </c>
      <c r="D1860">
        <v>152.61694299999999</v>
      </c>
      <c r="E1860">
        <v>-26.153831</v>
      </c>
      <c r="F1860" t="s">
        <v>2777</v>
      </c>
    </row>
    <row r="1861" spans="1:6">
      <c r="A1861">
        <v>4570</v>
      </c>
      <c r="B1861" t="s">
        <v>2825</v>
      </c>
      <c r="C1861">
        <v>319031514</v>
      </c>
      <c r="D1861">
        <v>152.61694299999999</v>
      </c>
      <c r="E1861">
        <v>-26.153831</v>
      </c>
      <c r="F1861" t="s">
        <v>2777</v>
      </c>
    </row>
    <row r="1862" spans="1:6">
      <c r="A1862">
        <v>4570</v>
      </c>
      <c r="B1862" t="s">
        <v>2826</v>
      </c>
      <c r="C1862">
        <v>319031514</v>
      </c>
      <c r="D1862">
        <v>152.61694299999999</v>
      </c>
      <c r="E1862">
        <v>-26.153831</v>
      </c>
      <c r="F1862" t="s">
        <v>2777</v>
      </c>
    </row>
    <row r="1863" spans="1:6">
      <c r="A1863">
        <v>4570</v>
      </c>
      <c r="B1863" t="s">
        <v>2827</v>
      </c>
      <c r="C1863">
        <v>319031514</v>
      </c>
      <c r="D1863">
        <v>152.61694299999999</v>
      </c>
      <c r="E1863">
        <v>-26.153831</v>
      </c>
      <c r="F1863" t="s">
        <v>2777</v>
      </c>
    </row>
    <row r="1864" spans="1:6">
      <c r="A1864">
        <v>4570</v>
      </c>
      <c r="B1864" t="s">
        <v>2828</v>
      </c>
      <c r="C1864">
        <v>319031514</v>
      </c>
      <c r="D1864">
        <v>152.61694299999999</v>
      </c>
      <c r="E1864">
        <v>-26.153831</v>
      </c>
      <c r="F1864" t="s">
        <v>2777</v>
      </c>
    </row>
    <row r="1865" spans="1:6">
      <c r="A1865">
        <v>4570</v>
      </c>
      <c r="B1865" t="s">
        <v>2829</v>
      </c>
      <c r="C1865">
        <v>319051525</v>
      </c>
      <c r="D1865">
        <v>152.61694299999999</v>
      </c>
      <c r="E1865">
        <v>-26.153831</v>
      </c>
      <c r="F1865" t="s">
        <v>2817</v>
      </c>
    </row>
    <row r="1866" spans="1:6">
      <c r="A1866">
        <v>4570</v>
      </c>
      <c r="B1866" t="s">
        <v>2830</v>
      </c>
      <c r="C1866">
        <v>319031514</v>
      </c>
      <c r="D1866">
        <v>152.61694299999999</v>
      </c>
      <c r="E1866">
        <v>-26.153831</v>
      </c>
      <c r="F1866" t="s">
        <v>2777</v>
      </c>
    </row>
    <row r="1867" spans="1:6">
      <c r="A1867">
        <v>4570</v>
      </c>
      <c r="B1867" t="s">
        <v>2831</v>
      </c>
      <c r="C1867">
        <v>319031514</v>
      </c>
      <c r="D1867">
        <v>152.61694299999999</v>
      </c>
      <c r="E1867">
        <v>-26.153831</v>
      </c>
      <c r="F1867" t="s">
        <v>2777</v>
      </c>
    </row>
    <row r="1868" spans="1:6">
      <c r="A1868">
        <v>4570</v>
      </c>
      <c r="B1868" t="s">
        <v>2832</v>
      </c>
      <c r="C1868">
        <v>319031514</v>
      </c>
      <c r="D1868">
        <v>152.61694299999999</v>
      </c>
      <c r="E1868">
        <v>-26.153831</v>
      </c>
      <c r="F1868" t="s">
        <v>2777</v>
      </c>
    </row>
    <row r="1869" spans="1:6">
      <c r="A1869">
        <v>4570</v>
      </c>
      <c r="B1869" t="s">
        <v>2833</v>
      </c>
      <c r="C1869">
        <v>319031514</v>
      </c>
      <c r="D1869">
        <v>152.61694299999999</v>
      </c>
      <c r="E1869">
        <v>-26.153831</v>
      </c>
      <c r="F1869" t="s">
        <v>2777</v>
      </c>
    </row>
    <row r="1870" spans="1:6">
      <c r="A1870">
        <v>4570</v>
      </c>
      <c r="B1870" t="s">
        <v>2834</v>
      </c>
      <c r="C1870">
        <v>319031514</v>
      </c>
      <c r="D1870">
        <v>152.61694299999999</v>
      </c>
      <c r="E1870">
        <v>-26.153831</v>
      </c>
      <c r="F1870" t="s">
        <v>2777</v>
      </c>
    </row>
    <row r="1871" spans="1:6">
      <c r="A1871">
        <v>4570</v>
      </c>
      <c r="B1871" t="s">
        <v>2835</v>
      </c>
      <c r="C1871">
        <v>319031514</v>
      </c>
      <c r="D1871">
        <v>152.61694299999999</v>
      </c>
      <c r="E1871">
        <v>-26.153831</v>
      </c>
      <c r="F1871" t="s">
        <v>2777</v>
      </c>
    </row>
    <row r="1872" spans="1:6">
      <c r="A1872">
        <v>4570</v>
      </c>
      <c r="B1872" t="s">
        <v>2836</v>
      </c>
      <c r="C1872">
        <v>319031514</v>
      </c>
      <c r="D1872">
        <v>152.61694299999999</v>
      </c>
      <c r="E1872">
        <v>-26.153831</v>
      </c>
      <c r="F1872" t="s">
        <v>2777</v>
      </c>
    </row>
    <row r="1873" spans="1:6">
      <c r="A1873">
        <v>4570</v>
      </c>
      <c r="B1873" t="s">
        <v>2837</v>
      </c>
      <c r="C1873">
        <v>319031514</v>
      </c>
      <c r="D1873">
        <v>152.61694299999999</v>
      </c>
      <c r="E1873">
        <v>-26.153831</v>
      </c>
      <c r="F1873" t="s">
        <v>2777</v>
      </c>
    </row>
    <row r="1874" spans="1:6">
      <c r="A1874">
        <v>4570</v>
      </c>
      <c r="B1874" t="s">
        <v>2838</v>
      </c>
      <c r="C1874">
        <v>319031514</v>
      </c>
      <c r="D1874">
        <v>152.61694299999999</v>
      </c>
      <c r="E1874">
        <v>-26.153831</v>
      </c>
      <c r="F1874" t="s">
        <v>2777</v>
      </c>
    </row>
    <row r="1875" spans="1:6">
      <c r="A1875">
        <v>4570</v>
      </c>
      <c r="B1875" t="s">
        <v>2839</v>
      </c>
      <c r="C1875">
        <v>319031514</v>
      </c>
      <c r="D1875">
        <v>152.61694299999999</v>
      </c>
      <c r="E1875">
        <v>-26.153831</v>
      </c>
      <c r="F1875" t="s">
        <v>2777</v>
      </c>
    </row>
    <row r="1876" spans="1:6">
      <c r="A1876">
        <v>4570</v>
      </c>
      <c r="B1876" t="s">
        <v>2840</v>
      </c>
      <c r="C1876">
        <v>319031514</v>
      </c>
      <c r="D1876">
        <v>152.61694299999999</v>
      </c>
      <c r="E1876">
        <v>-26.153831</v>
      </c>
      <c r="F1876" t="s">
        <v>2777</v>
      </c>
    </row>
    <row r="1877" spans="1:6">
      <c r="A1877">
        <v>4570</v>
      </c>
      <c r="B1877" t="s">
        <v>2841</v>
      </c>
      <c r="C1877">
        <v>319031514</v>
      </c>
      <c r="D1877">
        <v>152.61694299999999</v>
      </c>
      <c r="E1877">
        <v>-26.153831</v>
      </c>
      <c r="F1877" t="s">
        <v>2777</v>
      </c>
    </row>
    <row r="1878" spans="1:6">
      <c r="A1878">
        <v>4570</v>
      </c>
      <c r="B1878" t="s">
        <v>2842</v>
      </c>
      <c r="C1878">
        <v>319031514</v>
      </c>
      <c r="D1878">
        <v>152.61694299999999</v>
      </c>
      <c r="E1878">
        <v>-26.153831</v>
      </c>
      <c r="F1878" t="s">
        <v>2777</v>
      </c>
    </row>
    <row r="1879" spans="1:6">
      <c r="A1879">
        <v>4570</v>
      </c>
      <c r="B1879" t="s">
        <v>2843</v>
      </c>
      <c r="C1879">
        <v>319031512</v>
      </c>
      <c r="D1879">
        <v>152.61694299999999</v>
      </c>
      <c r="E1879">
        <v>-26.153831</v>
      </c>
      <c r="F1879" t="s">
        <v>2822</v>
      </c>
    </row>
    <row r="1880" spans="1:6">
      <c r="A1880">
        <v>4570</v>
      </c>
      <c r="B1880" t="s">
        <v>2844</v>
      </c>
      <c r="C1880">
        <v>319031514</v>
      </c>
      <c r="D1880">
        <v>152.61694299999999</v>
      </c>
      <c r="E1880">
        <v>-26.153831</v>
      </c>
      <c r="F1880" t="s">
        <v>2777</v>
      </c>
    </row>
    <row r="1881" spans="1:6">
      <c r="A1881">
        <v>4570</v>
      </c>
      <c r="B1881" t="s">
        <v>2845</v>
      </c>
      <c r="C1881">
        <v>319031514</v>
      </c>
      <c r="D1881">
        <v>152.61694299999999</v>
      </c>
      <c r="E1881">
        <v>-26.153831</v>
      </c>
      <c r="F1881" t="s">
        <v>2777</v>
      </c>
    </row>
    <row r="1882" spans="1:6">
      <c r="A1882">
        <v>4570</v>
      </c>
      <c r="B1882" t="s">
        <v>2846</v>
      </c>
      <c r="C1882">
        <v>319051525</v>
      </c>
      <c r="D1882">
        <v>152.61694299999999</v>
      </c>
      <c r="E1882">
        <v>-26.153831</v>
      </c>
      <c r="F1882" t="s">
        <v>2817</v>
      </c>
    </row>
    <row r="1883" spans="1:6">
      <c r="A1883">
        <v>4570</v>
      </c>
      <c r="B1883" t="s">
        <v>2847</v>
      </c>
      <c r="C1883">
        <v>319031514</v>
      </c>
      <c r="D1883">
        <v>152.61694299999999</v>
      </c>
      <c r="E1883">
        <v>-26.153831</v>
      </c>
      <c r="F1883" t="s">
        <v>2777</v>
      </c>
    </row>
    <row r="1884" spans="1:6">
      <c r="A1884">
        <v>4570</v>
      </c>
      <c r="B1884" t="s">
        <v>2848</v>
      </c>
      <c r="C1884">
        <v>319031514</v>
      </c>
      <c r="D1884">
        <v>152.61694299999999</v>
      </c>
      <c r="E1884">
        <v>-26.153831</v>
      </c>
      <c r="F1884" t="s">
        <v>2777</v>
      </c>
    </row>
    <row r="1885" spans="1:6">
      <c r="A1885">
        <v>4570</v>
      </c>
      <c r="B1885" t="s">
        <v>2849</v>
      </c>
      <c r="C1885">
        <v>319031514</v>
      </c>
      <c r="D1885">
        <v>152.61694299999999</v>
      </c>
      <c r="E1885">
        <v>-26.153831</v>
      </c>
      <c r="F1885" t="s">
        <v>2777</v>
      </c>
    </row>
    <row r="1886" spans="1:6">
      <c r="A1886">
        <v>4570</v>
      </c>
      <c r="B1886" t="s">
        <v>2850</v>
      </c>
      <c r="C1886">
        <v>319031512</v>
      </c>
      <c r="D1886">
        <v>152.61694299999999</v>
      </c>
      <c r="E1886">
        <v>-26.153831</v>
      </c>
      <c r="F1886" t="s">
        <v>2822</v>
      </c>
    </row>
    <row r="1887" spans="1:6">
      <c r="A1887">
        <v>4570</v>
      </c>
      <c r="B1887" t="s">
        <v>2851</v>
      </c>
      <c r="C1887">
        <v>319031512</v>
      </c>
      <c r="D1887">
        <v>152.61694299999999</v>
      </c>
      <c r="E1887">
        <v>-26.153831</v>
      </c>
      <c r="F1887" t="s">
        <v>2822</v>
      </c>
    </row>
    <row r="1888" spans="1:6">
      <c r="A1888">
        <v>4570</v>
      </c>
      <c r="B1888" t="s">
        <v>2852</v>
      </c>
      <c r="C1888">
        <v>319031514</v>
      </c>
      <c r="D1888">
        <v>152.61694299999999</v>
      </c>
      <c r="E1888">
        <v>-26.153831</v>
      </c>
      <c r="F1888" t="s">
        <v>2777</v>
      </c>
    </row>
    <row r="1889" spans="1:6">
      <c r="A1889">
        <v>4570</v>
      </c>
      <c r="B1889" t="s">
        <v>2853</v>
      </c>
      <c r="C1889">
        <v>319031513</v>
      </c>
      <c r="D1889">
        <v>152.61694299999999</v>
      </c>
      <c r="E1889">
        <v>-26.153831</v>
      </c>
      <c r="F1889" t="s">
        <v>2854</v>
      </c>
    </row>
    <row r="1890" spans="1:6">
      <c r="A1890">
        <v>4570</v>
      </c>
      <c r="B1890" t="s">
        <v>2855</v>
      </c>
      <c r="C1890">
        <v>319031514</v>
      </c>
      <c r="D1890">
        <v>152.61694299999999</v>
      </c>
      <c r="E1890">
        <v>-26.153831</v>
      </c>
      <c r="F1890" t="s">
        <v>2777</v>
      </c>
    </row>
    <row r="1891" spans="1:6">
      <c r="A1891">
        <v>4570</v>
      </c>
      <c r="B1891" t="s">
        <v>2856</v>
      </c>
      <c r="C1891">
        <v>319031514</v>
      </c>
      <c r="D1891">
        <v>152.61694299999999</v>
      </c>
      <c r="E1891">
        <v>-26.153831</v>
      </c>
      <c r="F1891" t="s">
        <v>2777</v>
      </c>
    </row>
    <row r="1892" spans="1:6">
      <c r="A1892">
        <v>4570</v>
      </c>
      <c r="B1892" t="s">
        <v>2857</v>
      </c>
      <c r="C1892">
        <v>319051525</v>
      </c>
      <c r="D1892">
        <v>152.61694299999999</v>
      </c>
      <c r="E1892">
        <v>-26.153831</v>
      </c>
      <c r="F1892" t="s">
        <v>2817</v>
      </c>
    </row>
    <row r="1893" spans="1:6">
      <c r="A1893">
        <v>4570</v>
      </c>
      <c r="B1893" t="s">
        <v>2858</v>
      </c>
      <c r="C1893">
        <v>319031514</v>
      </c>
      <c r="D1893">
        <v>152.61694299999999</v>
      </c>
      <c r="E1893">
        <v>-26.153831</v>
      </c>
      <c r="F1893" t="s">
        <v>2777</v>
      </c>
    </row>
    <row r="1894" spans="1:6">
      <c r="A1894">
        <v>4570</v>
      </c>
      <c r="B1894" t="s">
        <v>2859</v>
      </c>
      <c r="C1894">
        <v>319031514</v>
      </c>
      <c r="D1894">
        <v>152.61694299999999</v>
      </c>
      <c r="E1894">
        <v>-26.153831</v>
      </c>
      <c r="F1894" t="s">
        <v>2777</v>
      </c>
    </row>
    <row r="1895" spans="1:6">
      <c r="A1895">
        <v>4570</v>
      </c>
      <c r="B1895" t="s">
        <v>2860</v>
      </c>
      <c r="C1895">
        <v>319031514</v>
      </c>
      <c r="D1895">
        <v>152.61694299999999</v>
      </c>
      <c r="E1895">
        <v>-26.153831</v>
      </c>
      <c r="F1895" t="s">
        <v>2777</v>
      </c>
    </row>
    <row r="1896" spans="1:6">
      <c r="A1896">
        <v>4570</v>
      </c>
      <c r="B1896" t="s">
        <v>2861</v>
      </c>
      <c r="C1896">
        <v>319031514</v>
      </c>
      <c r="D1896">
        <v>152.61694299999999</v>
      </c>
      <c r="E1896">
        <v>-26.153831</v>
      </c>
      <c r="F1896" t="s">
        <v>2777</v>
      </c>
    </row>
    <row r="1897" spans="1:6">
      <c r="A1897">
        <v>4570</v>
      </c>
      <c r="B1897" t="s">
        <v>2862</v>
      </c>
      <c r="C1897">
        <v>319031514</v>
      </c>
      <c r="D1897">
        <v>152.61694299999999</v>
      </c>
      <c r="E1897">
        <v>-26.153831</v>
      </c>
      <c r="F1897" t="s">
        <v>2777</v>
      </c>
    </row>
    <row r="1898" spans="1:6">
      <c r="A1898">
        <v>4570</v>
      </c>
      <c r="B1898" t="s">
        <v>2863</v>
      </c>
      <c r="C1898">
        <v>319031514</v>
      </c>
      <c r="D1898">
        <v>152.61694299999999</v>
      </c>
      <c r="E1898">
        <v>-26.153831</v>
      </c>
      <c r="F1898" t="s">
        <v>2777</v>
      </c>
    </row>
    <row r="1899" spans="1:6">
      <c r="A1899">
        <v>4570</v>
      </c>
      <c r="B1899" t="s">
        <v>2864</v>
      </c>
      <c r="C1899">
        <v>319031515</v>
      </c>
      <c r="D1899">
        <v>152.61694299999999</v>
      </c>
      <c r="E1899">
        <v>-26.153831</v>
      </c>
      <c r="F1899" t="s">
        <v>2865</v>
      </c>
    </row>
    <row r="1900" spans="1:6">
      <c r="A1900">
        <v>4570</v>
      </c>
      <c r="B1900" t="s">
        <v>2866</v>
      </c>
      <c r="C1900">
        <v>319051525</v>
      </c>
      <c r="D1900">
        <v>152.61694299999999</v>
      </c>
      <c r="E1900">
        <v>-26.153831</v>
      </c>
      <c r="F1900" t="s">
        <v>2817</v>
      </c>
    </row>
    <row r="1901" spans="1:6">
      <c r="A1901">
        <v>4570</v>
      </c>
      <c r="B1901" t="s">
        <v>2867</v>
      </c>
      <c r="C1901">
        <v>319031514</v>
      </c>
      <c r="D1901">
        <v>152.61694299999999</v>
      </c>
      <c r="E1901">
        <v>-26.153831</v>
      </c>
      <c r="F1901" t="s">
        <v>2777</v>
      </c>
    </row>
    <row r="1902" spans="1:6">
      <c r="A1902">
        <v>4570</v>
      </c>
      <c r="B1902" t="s">
        <v>2868</v>
      </c>
      <c r="C1902">
        <v>319031514</v>
      </c>
      <c r="D1902">
        <v>152.61694299999999</v>
      </c>
      <c r="E1902">
        <v>-26.153831</v>
      </c>
      <c r="F1902" t="s">
        <v>2777</v>
      </c>
    </row>
    <row r="1903" spans="1:6">
      <c r="A1903">
        <v>4570</v>
      </c>
      <c r="B1903" t="s">
        <v>2869</v>
      </c>
      <c r="C1903">
        <v>319031514</v>
      </c>
      <c r="D1903">
        <v>152.61694299999999</v>
      </c>
      <c r="E1903">
        <v>-26.153831</v>
      </c>
      <c r="F1903" t="s">
        <v>2777</v>
      </c>
    </row>
    <row r="1904" spans="1:6">
      <c r="A1904">
        <v>4570</v>
      </c>
      <c r="B1904" t="s">
        <v>2870</v>
      </c>
      <c r="C1904">
        <v>319031514</v>
      </c>
      <c r="D1904">
        <v>152.61694299999999</v>
      </c>
      <c r="E1904">
        <v>-26.153831</v>
      </c>
      <c r="F1904" t="s">
        <v>2777</v>
      </c>
    </row>
    <row r="1905" spans="1:6">
      <c r="A1905">
        <v>4570</v>
      </c>
      <c r="B1905" t="s">
        <v>2871</v>
      </c>
      <c r="C1905">
        <v>319031512</v>
      </c>
      <c r="D1905">
        <v>152.61694299999999</v>
      </c>
      <c r="E1905">
        <v>-26.153831</v>
      </c>
      <c r="F1905" t="s">
        <v>2822</v>
      </c>
    </row>
    <row r="1906" spans="1:6">
      <c r="A1906">
        <v>4570</v>
      </c>
      <c r="B1906" t="s">
        <v>2872</v>
      </c>
      <c r="C1906">
        <v>319031514</v>
      </c>
      <c r="D1906">
        <v>152.61694299999999</v>
      </c>
      <c r="E1906">
        <v>-26.153831</v>
      </c>
      <c r="F1906" t="s">
        <v>2777</v>
      </c>
    </row>
    <row r="1907" spans="1:6">
      <c r="A1907">
        <v>4570</v>
      </c>
      <c r="B1907" t="s">
        <v>2873</v>
      </c>
      <c r="C1907">
        <v>319031514</v>
      </c>
      <c r="D1907">
        <v>152.61694299999999</v>
      </c>
      <c r="E1907">
        <v>-26.153831</v>
      </c>
      <c r="F1907" t="s">
        <v>2777</v>
      </c>
    </row>
    <row r="1908" spans="1:6">
      <c r="A1908">
        <v>4570</v>
      </c>
      <c r="B1908" t="s">
        <v>2874</v>
      </c>
      <c r="C1908">
        <v>319051525</v>
      </c>
      <c r="D1908">
        <v>152.61694299999999</v>
      </c>
      <c r="E1908">
        <v>-26.153831</v>
      </c>
      <c r="F1908" t="s">
        <v>2817</v>
      </c>
    </row>
    <row r="1909" spans="1:6">
      <c r="A1909">
        <v>4570</v>
      </c>
      <c r="B1909" t="s">
        <v>2875</v>
      </c>
      <c r="C1909">
        <v>319031514</v>
      </c>
      <c r="D1909">
        <v>152.61694299999999</v>
      </c>
      <c r="E1909">
        <v>-26.153831</v>
      </c>
      <c r="F1909" t="s">
        <v>2777</v>
      </c>
    </row>
    <row r="1910" spans="1:6">
      <c r="A1910">
        <v>4570</v>
      </c>
      <c r="B1910" t="s">
        <v>2876</v>
      </c>
      <c r="C1910">
        <v>319031514</v>
      </c>
      <c r="D1910">
        <v>152.61694299999999</v>
      </c>
      <c r="E1910">
        <v>-26.153831</v>
      </c>
      <c r="F1910" t="s">
        <v>2777</v>
      </c>
    </row>
    <row r="1911" spans="1:6">
      <c r="A1911">
        <v>4570</v>
      </c>
      <c r="B1911" t="s">
        <v>2877</v>
      </c>
      <c r="C1911">
        <v>319031514</v>
      </c>
      <c r="D1911">
        <v>152.61694299999999</v>
      </c>
      <c r="E1911">
        <v>-26.153831</v>
      </c>
      <c r="F1911" t="s">
        <v>2777</v>
      </c>
    </row>
    <row r="1912" spans="1:6">
      <c r="A1912">
        <v>4570</v>
      </c>
      <c r="B1912" t="s">
        <v>2878</v>
      </c>
      <c r="C1912">
        <v>319031514</v>
      </c>
      <c r="D1912">
        <v>152.61694299999999</v>
      </c>
      <c r="E1912">
        <v>-26.153831</v>
      </c>
      <c r="F1912" t="s">
        <v>2777</v>
      </c>
    </row>
    <row r="1913" spans="1:6">
      <c r="A1913">
        <v>4570</v>
      </c>
      <c r="B1913" t="s">
        <v>2879</v>
      </c>
      <c r="C1913">
        <v>319051525</v>
      </c>
      <c r="D1913">
        <v>152.61694299999999</v>
      </c>
      <c r="E1913">
        <v>-26.153831</v>
      </c>
      <c r="F1913" t="s">
        <v>2817</v>
      </c>
    </row>
    <row r="1914" spans="1:6">
      <c r="A1914">
        <v>4570</v>
      </c>
      <c r="B1914" t="s">
        <v>2880</v>
      </c>
      <c r="C1914">
        <v>319031514</v>
      </c>
      <c r="D1914">
        <v>152.61694299999999</v>
      </c>
      <c r="E1914">
        <v>-26.153831</v>
      </c>
      <c r="F1914" t="s">
        <v>2777</v>
      </c>
    </row>
    <row r="1915" spans="1:6">
      <c r="A1915">
        <v>4570</v>
      </c>
      <c r="B1915" t="s">
        <v>2881</v>
      </c>
      <c r="C1915">
        <v>319031514</v>
      </c>
      <c r="D1915">
        <v>152.61694299999999</v>
      </c>
      <c r="E1915">
        <v>-26.153831</v>
      </c>
      <c r="F1915" t="s">
        <v>2777</v>
      </c>
    </row>
    <row r="1916" spans="1:6">
      <c r="A1916">
        <v>4570</v>
      </c>
      <c r="B1916" t="s">
        <v>2882</v>
      </c>
      <c r="C1916">
        <v>319031514</v>
      </c>
      <c r="D1916">
        <v>152.61694299999999</v>
      </c>
      <c r="E1916">
        <v>-26.153831</v>
      </c>
      <c r="F1916" t="s">
        <v>2777</v>
      </c>
    </row>
    <row r="1917" spans="1:6">
      <c r="A1917">
        <v>4570</v>
      </c>
      <c r="B1917" t="s">
        <v>2490</v>
      </c>
      <c r="C1917">
        <v>319031514</v>
      </c>
      <c r="D1917">
        <v>152.61694299999999</v>
      </c>
      <c r="E1917">
        <v>-26.153831</v>
      </c>
      <c r="F1917" t="s">
        <v>2777</v>
      </c>
    </row>
    <row r="1918" spans="1:6">
      <c r="A1918">
        <v>4570</v>
      </c>
      <c r="B1918" t="s">
        <v>2883</v>
      </c>
      <c r="C1918">
        <v>319031515</v>
      </c>
      <c r="D1918">
        <v>152.61694299999999</v>
      </c>
      <c r="E1918">
        <v>-26.153831</v>
      </c>
      <c r="F1918" t="s">
        <v>2865</v>
      </c>
    </row>
    <row r="1919" spans="1:6">
      <c r="A1919">
        <v>4570</v>
      </c>
      <c r="B1919" t="s">
        <v>2884</v>
      </c>
      <c r="C1919">
        <v>319031513</v>
      </c>
      <c r="D1919">
        <v>152.61694299999999</v>
      </c>
      <c r="E1919">
        <v>-26.153831</v>
      </c>
      <c r="F1919" t="s">
        <v>2854</v>
      </c>
    </row>
    <row r="1920" spans="1:6">
      <c r="A1920">
        <v>4570</v>
      </c>
      <c r="B1920" t="s">
        <v>2885</v>
      </c>
      <c r="C1920">
        <v>319031512</v>
      </c>
      <c r="D1920">
        <v>152.61694299999999</v>
      </c>
      <c r="E1920">
        <v>-26.153831</v>
      </c>
      <c r="F1920" t="s">
        <v>2822</v>
      </c>
    </row>
    <row r="1921" spans="1:6">
      <c r="A1921">
        <v>4570</v>
      </c>
      <c r="B1921" t="s">
        <v>2886</v>
      </c>
      <c r="C1921">
        <v>319031514</v>
      </c>
      <c r="D1921">
        <v>152.61694299999999</v>
      </c>
      <c r="E1921">
        <v>-26.153831</v>
      </c>
      <c r="F1921" t="s">
        <v>2777</v>
      </c>
    </row>
    <row r="1922" spans="1:6">
      <c r="A1922">
        <v>4570</v>
      </c>
      <c r="B1922" t="s">
        <v>2887</v>
      </c>
      <c r="C1922">
        <v>319031514</v>
      </c>
      <c r="D1922">
        <v>152.61694299999999</v>
      </c>
      <c r="E1922">
        <v>-26.153831</v>
      </c>
      <c r="F1922" t="s">
        <v>2777</v>
      </c>
    </row>
    <row r="1923" spans="1:6">
      <c r="A1923">
        <v>4570</v>
      </c>
      <c r="B1923" t="s">
        <v>2888</v>
      </c>
      <c r="C1923">
        <v>319031514</v>
      </c>
      <c r="D1923">
        <v>152.61694299999999</v>
      </c>
      <c r="E1923">
        <v>-26.153831</v>
      </c>
      <c r="F1923" t="s">
        <v>2777</v>
      </c>
    </row>
    <row r="1924" spans="1:6">
      <c r="A1924">
        <v>4570</v>
      </c>
      <c r="B1924" t="s">
        <v>2889</v>
      </c>
      <c r="C1924">
        <v>319031514</v>
      </c>
      <c r="D1924">
        <v>152.61694299999999</v>
      </c>
      <c r="E1924">
        <v>-26.153831</v>
      </c>
      <c r="F1924" t="s">
        <v>2777</v>
      </c>
    </row>
    <row r="1925" spans="1:6">
      <c r="A1925">
        <v>4570</v>
      </c>
      <c r="B1925" t="s">
        <v>2890</v>
      </c>
      <c r="C1925">
        <v>319031511</v>
      </c>
      <c r="D1925">
        <v>152.61694299999999</v>
      </c>
      <c r="E1925">
        <v>-26.153831</v>
      </c>
      <c r="F1925" t="s">
        <v>2891</v>
      </c>
    </row>
    <row r="1926" spans="1:6">
      <c r="A1926">
        <v>4570</v>
      </c>
      <c r="B1926" t="s">
        <v>2892</v>
      </c>
      <c r="C1926">
        <v>319031511</v>
      </c>
      <c r="D1926">
        <v>152.61694299999999</v>
      </c>
      <c r="E1926">
        <v>-26.153831</v>
      </c>
      <c r="F1926" t="s">
        <v>2891</v>
      </c>
    </row>
    <row r="1927" spans="1:6">
      <c r="A1927">
        <v>4570</v>
      </c>
      <c r="B1927" t="s">
        <v>2893</v>
      </c>
      <c r="C1927">
        <v>319031514</v>
      </c>
      <c r="D1927">
        <v>152.61694299999999</v>
      </c>
      <c r="E1927">
        <v>-26.153831</v>
      </c>
      <c r="F1927" t="s">
        <v>2777</v>
      </c>
    </row>
    <row r="1928" spans="1:6">
      <c r="A1928">
        <v>4570</v>
      </c>
      <c r="B1928" t="s">
        <v>2894</v>
      </c>
      <c r="C1928">
        <v>319031514</v>
      </c>
      <c r="D1928">
        <v>152.61694299999999</v>
      </c>
      <c r="E1928">
        <v>-26.153831</v>
      </c>
      <c r="F1928" t="s">
        <v>2777</v>
      </c>
    </row>
    <row r="1929" spans="1:6">
      <c r="A1929">
        <v>4570</v>
      </c>
      <c r="B1929" t="s">
        <v>2895</v>
      </c>
      <c r="C1929">
        <v>319031514</v>
      </c>
      <c r="D1929">
        <v>152.61694299999999</v>
      </c>
      <c r="E1929">
        <v>-26.153831</v>
      </c>
      <c r="F1929" t="s">
        <v>2777</v>
      </c>
    </row>
    <row r="1930" spans="1:6">
      <c r="A1930">
        <v>4570</v>
      </c>
      <c r="B1930" t="s">
        <v>2896</v>
      </c>
      <c r="C1930">
        <v>319031514</v>
      </c>
      <c r="D1930">
        <v>152.61694299999999</v>
      </c>
      <c r="E1930">
        <v>-26.153831</v>
      </c>
      <c r="F1930" t="s">
        <v>2777</v>
      </c>
    </row>
    <row r="1931" spans="1:6">
      <c r="A1931">
        <v>4570</v>
      </c>
      <c r="B1931" t="s">
        <v>2897</v>
      </c>
      <c r="C1931">
        <v>319031514</v>
      </c>
      <c r="D1931">
        <v>152.61694299999999</v>
      </c>
      <c r="E1931">
        <v>-26.153831</v>
      </c>
      <c r="F1931" t="s">
        <v>2777</v>
      </c>
    </row>
    <row r="1932" spans="1:6">
      <c r="A1932">
        <v>4570</v>
      </c>
      <c r="B1932" t="s">
        <v>2898</v>
      </c>
      <c r="C1932">
        <v>319031514</v>
      </c>
      <c r="D1932">
        <v>152.61694299999999</v>
      </c>
      <c r="E1932">
        <v>-26.153831</v>
      </c>
      <c r="F1932" t="s">
        <v>2777</v>
      </c>
    </row>
    <row r="1933" spans="1:6">
      <c r="A1933">
        <v>4570</v>
      </c>
      <c r="B1933" t="s">
        <v>2899</v>
      </c>
      <c r="C1933">
        <v>319031512</v>
      </c>
      <c r="D1933">
        <v>152.61694299999999</v>
      </c>
      <c r="E1933">
        <v>-26.153831</v>
      </c>
      <c r="F1933" t="s">
        <v>2822</v>
      </c>
    </row>
    <row r="1934" spans="1:6">
      <c r="A1934">
        <v>4570</v>
      </c>
      <c r="B1934" t="s">
        <v>2900</v>
      </c>
      <c r="C1934">
        <v>319031511</v>
      </c>
      <c r="D1934">
        <v>152.61694299999999</v>
      </c>
      <c r="E1934">
        <v>-26.153831</v>
      </c>
      <c r="F1934" t="s">
        <v>2891</v>
      </c>
    </row>
    <row r="1935" spans="1:6">
      <c r="A1935">
        <v>4570</v>
      </c>
      <c r="B1935" t="s">
        <v>2901</v>
      </c>
      <c r="C1935">
        <v>319031515</v>
      </c>
      <c r="D1935">
        <v>152.61694299999999</v>
      </c>
      <c r="E1935">
        <v>-26.153831</v>
      </c>
      <c r="F1935" t="s">
        <v>2865</v>
      </c>
    </row>
    <row r="1936" spans="1:6">
      <c r="A1936">
        <v>4570</v>
      </c>
      <c r="B1936" t="s">
        <v>2902</v>
      </c>
      <c r="C1936">
        <v>319031514</v>
      </c>
      <c r="D1936">
        <v>152.61694299999999</v>
      </c>
      <c r="E1936">
        <v>-26.153831</v>
      </c>
      <c r="F1936" t="s">
        <v>2777</v>
      </c>
    </row>
    <row r="1937" spans="1:6">
      <c r="A1937">
        <v>4570</v>
      </c>
      <c r="B1937" t="s">
        <v>2903</v>
      </c>
      <c r="C1937">
        <v>319031514</v>
      </c>
      <c r="D1937">
        <v>152.61694299999999</v>
      </c>
      <c r="E1937">
        <v>-26.153831</v>
      </c>
      <c r="F1937" t="s">
        <v>2777</v>
      </c>
    </row>
    <row r="1938" spans="1:6">
      <c r="A1938">
        <v>4570</v>
      </c>
      <c r="B1938" t="s">
        <v>2904</v>
      </c>
      <c r="C1938">
        <v>319031514</v>
      </c>
      <c r="D1938">
        <v>152.61694299999999</v>
      </c>
      <c r="E1938">
        <v>-26.153831</v>
      </c>
      <c r="F1938" t="s">
        <v>2777</v>
      </c>
    </row>
    <row r="1939" spans="1:6">
      <c r="A1939">
        <v>4570</v>
      </c>
      <c r="B1939" t="s">
        <v>2905</v>
      </c>
      <c r="C1939">
        <v>319031514</v>
      </c>
      <c r="D1939">
        <v>152.61694299999999</v>
      </c>
      <c r="E1939">
        <v>-26.153831</v>
      </c>
      <c r="F1939" t="s">
        <v>2777</v>
      </c>
    </row>
    <row r="1940" spans="1:6">
      <c r="A1940">
        <v>4570</v>
      </c>
      <c r="B1940" t="s">
        <v>2906</v>
      </c>
      <c r="C1940">
        <v>319031515</v>
      </c>
      <c r="D1940">
        <v>152.61694299999999</v>
      </c>
      <c r="E1940">
        <v>-26.153831</v>
      </c>
      <c r="F1940" t="s">
        <v>2865</v>
      </c>
    </row>
    <row r="1941" spans="1:6">
      <c r="A1941">
        <v>4570</v>
      </c>
      <c r="B1941" t="s">
        <v>2907</v>
      </c>
      <c r="C1941">
        <v>319031514</v>
      </c>
      <c r="D1941">
        <v>152.61694299999999</v>
      </c>
      <c r="E1941">
        <v>-26.153831</v>
      </c>
      <c r="F1941" t="s">
        <v>2777</v>
      </c>
    </row>
    <row r="1942" spans="1:6">
      <c r="A1942">
        <v>4570</v>
      </c>
      <c r="B1942" t="s">
        <v>2618</v>
      </c>
      <c r="C1942">
        <v>313031370</v>
      </c>
      <c r="D1942">
        <v>152.6381848</v>
      </c>
      <c r="E1942">
        <v>-26.85258718</v>
      </c>
      <c r="F1942" t="s">
        <v>771</v>
      </c>
    </row>
    <row r="1943" spans="1:6">
      <c r="A1943">
        <v>4571</v>
      </c>
      <c r="B1943" t="s">
        <v>2908</v>
      </c>
      <c r="C1943">
        <v>316081549</v>
      </c>
      <c r="D1943">
        <v>152.93188499999999</v>
      </c>
      <c r="E1943">
        <v>-26.219743000000001</v>
      </c>
      <c r="F1943" t="s">
        <v>2770</v>
      </c>
    </row>
    <row r="1944" spans="1:6">
      <c r="A1944">
        <v>4571</v>
      </c>
      <c r="B1944" t="s">
        <v>2909</v>
      </c>
      <c r="C1944">
        <v>316081549</v>
      </c>
      <c r="D1944">
        <v>152.93188499999999</v>
      </c>
      <c r="E1944">
        <v>-26.219743000000001</v>
      </c>
      <c r="F1944" t="s">
        <v>2770</v>
      </c>
    </row>
    <row r="1945" spans="1:6">
      <c r="A1945">
        <v>4571</v>
      </c>
      <c r="B1945" t="s">
        <v>2910</v>
      </c>
      <c r="C1945">
        <v>316081549</v>
      </c>
      <c r="D1945">
        <v>152.93188499999999</v>
      </c>
      <c r="E1945">
        <v>-26.219743000000001</v>
      </c>
      <c r="F1945" t="s">
        <v>2770</v>
      </c>
    </row>
    <row r="1946" spans="1:6">
      <c r="A1946">
        <v>4572</v>
      </c>
      <c r="B1946" t="s">
        <v>2911</v>
      </c>
      <c r="C1946">
        <v>316031428</v>
      </c>
      <c r="D1946">
        <v>153.10199700000001</v>
      </c>
      <c r="E1946">
        <v>-26.671589000000001</v>
      </c>
      <c r="F1946" t="s">
        <v>2721</v>
      </c>
    </row>
    <row r="1947" spans="1:6">
      <c r="A1947">
        <v>4573</v>
      </c>
      <c r="B1947" t="s">
        <v>2912</v>
      </c>
      <c r="C1947">
        <v>316031425</v>
      </c>
      <c r="D1947">
        <v>153.06830299999999</v>
      </c>
      <c r="E1947">
        <v>-26.516942</v>
      </c>
      <c r="F1947" t="s">
        <v>2913</v>
      </c>
    </row>
    <row r="1948" spans="1:6">
      <c r="A1948">
        <v>4573</v>
      </c>
      <c r="B1948" t="s">
        <v>2914</v>
      </c>
      <c r="C1948">
        <v>316051543</v>
      </c>
      <c r="D1948">
        <v>153.06830299999999</v>
      </c>
      <c r="E1948">
        <v>-26.516942</v>
      </c>
      <c r="F1948" t="s">
        <v>2915</v>
      </c>
    </row>
    <row r="1949" spans="1:6">
      <c r="A1949">
        <v>4573</v>
      </c>
      <c r="B1949" t="s">
        <v>2916</v>
      </c>
      <c r="C1949">
        <v>316031425</v>
      </c>
      <c r="D1949">
        <v>153.06830299999999</v>
      </c>
      <c r="E1949">
        <v>-26.516942</v>
      </c>
      <c r="F1949" t="s">
        <v>2913</v>
      </c>
    </row>
    <row r="1950" spans="1:6">
      <c r="A1950">
        <v>4573</v>
      </c>
      <c r="B1950" t="s">
        <v>2917</v>
      </c>
      <c r="C1950">
        <v>316051543</v>
      </c>
      <c r="D1950">
        <v>153.06830299999999</v>
      </c>
      <c r="E1950">
        <v>-26.516942</v>
      </c>
      <c r="F1950" t="s">
        <v>2915</v>
      </c>
    </row>
    <row r="1951" spans="1:6">
      <c r="A1951">
        <v>4573</v>
      </c>
      <c r="B1951" t="s">
        <v>2918</v>
      </c>
      <c r="C1951">
        <v>316051543</v>
      </c>
      <c r="D1951">
        <v>153.06830299999999</v>
      </c>
      <c r="E1951">
        <v>-26.516942</v>
      </c>
      <c r="F1951" t="s">
        <v>2915</v>
      </c>
    </row>
    <row r="1952" spans="1:6">
      <c r="A1952">
        <v>4573</v>
      </c>
      <c r="B1952" t="s">
        <v>2919</v>
      </c>
      <c r="C1952">
        <v>316031425</v>
      </c>
      <c r="D1952">
        <v>153.06830299999999</v>
      </c>
      <c r="E1952">
        <v>-26.516942</v>
      </c>
      <c r="F1952" t="s">
        <v>2913</v>
      </c>
    </row>
    <row r="1953" spans="1:6">
      <c r="A1953">
        <v>4573</v>
      </c>
      <c r="B1953" t="s">
        <v>2920</v>
      </c>
      <c r="C1953">
        <v>316031425</v>
      </c>
      <c r="D1953">
        <v>153.06830299999999</v>
      </c>
      <c r="E1953">
        <v>-26.516942</v>
      </c>
      <c r="F1953" t="s">
        <v>2913</v>
      </c>
    </row>
    <row r="1954" spans="1:6">
      <c r="A1954">
        <v>4573</v>
      </c>
      <c r="B1954" t="s">
        <v>2921</v>
      </c>
      <c r="C1954">
        <v>316051544</v>
      </c>
      <c r="D1954">
        <v>153.07047750000001</v>
      </c>
      <c r="E1954">
        <v>-26.494919159999998</v>
      </c>
      <c r="F1954" t="s">
        <v>2922</v>
      </c>
    </row>
    <row r="1955" spans="1:6">
      <c r="A1955">
        <v>4574</v>
      </c>
      <c r="B1955" t="s">
        <v>2923</v>
      </c>
      <c r="C1955">
        <v>316061443</v>
      </c>
      <c r="D1955">
        <v>152.76113100000001</v>
      </c>
      <c r="E1955">
        <v>-26.630369000000002</v>
      </c>
      <c r="F1955" t="s">
        <v>2741</v>
      </c>
    </row>
    <row r="1956" spans="1:6">
      <c r="A1956">
        <v>4574</v>
      </c>
      <c r="B1956" t="s">
        <v>2924</v>
      </c>
      <c r="C1956">
        <v>316061443</v>
      </c>
      <c r="D1956">
        <v>152.76113100000001</v>
      </c>
      <c r="E1956">
        <v>-26.630369000000002</v>
      </c>
      <c r="F1956" t="s">
        <v>2741</v>
      </c>
    </row>
    <row r="1957" spans="1:6">
      <c r="A1957">
        <v>4574</v>
      </c>
      <c r="B1957" t="s">
        <v>2925</v>
      </c>
      <c r="C1957">
        <v>316061443</v>
      </c>
      <c r="D1957">
        <v>152.76113100000001</v>
      </c>
      <c r="E1957">
        <v>-26.630369000000002</v>
      </c>
      <c r="F1957" t="s">
        <v>2741</v>
      </c>
    </row>
    <row r="1958" spans="1:6">
      <c r="A1958">
        <v>4574</v>
      </c>
      <c r="B1958" t="s">
        <v>2926</v>
      </c>
      <c r="C1958">
        <v>316061443</v>
      </c>
      <c r="D1958">
        <v>152.76113100000001</v>
      </c>
      <c r="E1958">
        <v>-26.630369000000002</v>
      </c>
      <c r="F1958" t="s">
        <v>2741</v>
      </c>
    </row>
    <row r="1959" spans="1:6">
      <c r="A1959">
        <v>4574</v>
      </c>
      <c r="B1959" t="s">
        <v>2927</v>
      </c>
      <c r="C1959">
        <v>319031514</v>
      </c>
      <c r="D1959">
        <v>152.76113100000001</v>
      </c>
      <c r="E1959">
        <v>-26.630369000000002</v>
      </c>
      <c r="F1959" t="s">
        <v>2777</v>
      </c>
    </row>
    <row r="1960" spans="1:6">
      <c r="A1960">
        <v>4574</v>
      </c>
      <c r="B1960" t="s">
        <v>2928</v>
      </c>
      <c r="C1960">
        <v>316061443</v>
      </c>
      <c r="D1960">
        <v>152.76113100000001</v>
      </c>
      <c r="E1960">
        <v>-26.630369000000002</v>
      </c>
      <c r="F1960" t="s">
        <v>2741</v>
      </c>
    </row>
    <row r="1961" spans="1:6">
      <c r="A1961">
        <v>4575</v>
      </c>
      <c r="B1961" t="s">
        <v>2929</v>
      </c>
      <c r="C1961">
        <v>316021424</v>
      </c>
      <c r="D1961">
        <v>153.11947799999999</v>
      </c>
      <c r="E1961">
        <v>-26.742042999999999</v>
      </c>
      <c r="F1961" t="s">
        <v>2930</v>
      </c>
    </row>
    <row r="1962" spans="1:6">
      <c r="A1962">
        <v>4575</v>
      </c>
      <c r="B1962" t="s">
        <v>2931</v>
      </c>
      <c r="C1962">
        <v>316021423</v>
      </c>
      <c r="D1962">
        <v>153.11947799999999</v>
      </c>
      <c r="E1962">
        <v>-26.742042999999999</v>
      </c>
      <c r="F1962" t="s">
        <v>2932</v>
      </c>
    </row>
    <row r="1963" spans="1:6">
      <c r="A1963">
        <v>4575</v>
      </c>
      <c r="B1963" t="s">
        <v>2933</v>
      </c>
      <c r="C1963">
        <v>316021418</v>
      </c>
      <c r="D1963">
        <v>153.11947799999999</v>
      </c>
      <c r="E1963">
        <v>-26.742042999999999</v>
      </c>
      <c r="F1963" t="s">
        <v>2934</v>
      </c>
    </row>
    <row r="1964" spans="1:6">
      <c r="A1964">
        <v>4575</v>
      </c>
      <c r="B1964" t="s">
        <v>2935</v>
      </c>
      <c r="C1964">
        <v>316021423</v>
      </c>
      <c r="D1964">
        <v>153.11947799999999</v>
      </c>
      <c r="E1964">
        <v>-26.742042999999999</v>
      </c>
      <c r="F1964" t="s">
        <v>2932</v>
      </c>
    </row>
    <row r="1965" spans="1:6">
      <c r="A1965">
        <v>4575</v>
      </c>
      <c r="B1965" t="s">
        <v>2936</v>
      </c>
      <c r="C1965">
        <v>316021418</v>
      </c>
      <c r="D1965">
        <v>153.11947799999999</v>
      </c>
      <c r="E1965">
        <v>-26.742042999999999</v>
      </c>
      <c r="F1965" t="s">
        <v>2934</v>
      </c>
    </row>
    <row r="1966" spans="1:6">
      <c r="A1966">
        <v>4575</v>
      </c>
      <c r="B1966" t="s">
        <v>2937</v>
      </c>
      <c r="C1966">
        <v>316021423</v>
      </c>
      <c r="D1966">
        <v>153.11947799999999</v>
      </c>
      <c r="E1966">
        <v>-26.742042999999999</v>
      </c>
      <c r="F1966" t="s">
        <v>2932</v>
      </c>
    </row>
    <row r="1967" spans="1:6">
      <c r="A1967">
        <v>4575</v>
      </c>
      <c r="B1967" t="s">
        <v>2938</v>
      </c>
      <c r="C1967">
        <v>316021423</v>
      </c>
      <c r="D1967">
        <v>153.11947799999999</v>
      </c>
      <c r="E1967">
        <v>-26.742042999999999</v>
      </c>
      <c r="F1967" t="s">
        <v>2932</v>
      </c>
    </row>
    <row r="1968" spans="1:6">
      <c r="A1968">
        <v>4575</v>
      </c>
      <c r="B1968" t="s">
        <v>2939</v>
      </c>
      <c r="C1968">
        <v>316021424</v>
      </c>
      <c r="D1968">
        <v>153.11947799999999</v>
      </c>
      <c r="E1968">
        <v>-26.742042999999999</v>
      </c>
      <c r="F1968" t="s">
        <v>2930</v>
      </c>
    </row>
    <row r="1969" spans="1:6">
      <c r="A1969">
        <v>4575</v>
      </c>
      <c r="B1969" t="s">
        <v>2940</v>
      </c>
      <c r="C1969">
        <v>316021424</v>
      </c>
      <c r="D1969">
        <v>153.11947799999999</v>
      </c>
      <c r="E1969">
        <v>-26.742042999999999</v>
      </c>
      <c r="F1969" t="s">
        <v>2930</v>
      </c>
    </row>
    <row r="1970" spans="1:6">
      <c r="A1970">
        <v>4580</v>
      </c>
      <c r="B1970" t="s">
        <v>2941</v>
      </c>
      <c r="C1970">
        <v>319031511</v>
      </c>
      <c r="D1970">
        <v>152.92898700000001</v>
      </c>
      <c r="E1970">
        <v>-25.891003999999999</v>
      </c>
      <c r="F1970" t="s">
        <v>2891</v>
      </c>
    </row>
    <row r="1971" spans="1:6">
      <c r="A1971">
        <v>4580</v>
      </c>
      <c r="B1971" t="s">
        <v>2942</v>
      </c>
      <c r="C1971">
        <v>319031511</v>
      </c>
      <c r="D1971">
        <v>152.92898700000001</v>
      </c>
      <c r="E1971">
        <v>-25.891003999999999</v>
      </c>
      <c r="F1971" t="s">
        <v>2891</v>
      </c>
    </row>
    <row r="1972" spans="1:6">
      <c r="A1972">
        <v>4580</v>
      </c>
      <c r="B1972" t="s">
        <v>2943</v>
      </c>
      <c r="C1972">
        <v>319031511</v>
      </c>
      <c r="D1972">
        <v>152.92898700000001</v>
      </c>
      <c r="E1972">
        <v>-25.891003999999999</v>
      </c>
      <c r="F1972" t="s">
        <v>2891</v>
      </c>
    </row>
    <row r="1973" spans="1:6">
      <c r="A1973">
        <v>4581</v>
      </c>
      <c r="B1973" t="s">
        <v>2944</v>
      </c>
      <c r="C1973">
        <v>319051522</v>
      </c>
      <c r="D1973">
        <v>153.09786199999999</v>
      </c>
      <c r="E1973">
        <v>-25.990770999999999</v>
      </c>
      <c r="F1973" t="s">
        <v>2945</v>
      </c>
    </row>
    <row r="1974" spans="1:6">
      <c r="A1974">
        <v>4581</v>
      </c>
      <c r="B1974" t="s">
        <v>2946</v>
      </c>
      <c r="C1974">
        <v>319051522</v>
      </c>
      <c r="D1974">
        <v>153.09786199999999</v>
      </c>
      <c r="E1974">
        <v>-25.990770999999999</v>
      </c>
      <c r="F1974" t="s">
        <v>2945</v>
      </c>
    </row>
    <row r="1975" spans="1:6">
      <c r="A1975">
        <v>4581</v>
      </c>
      <c r="B1975" t="s">
        <v>2947</v>
      </c>
      <c r="C1975">
        <v>319031511</v>
      </c>
      <c r="D1975">
        <v>153.09786199999999</v>
      </c>
      <c r="E1975">
        <v>-25.990770999999999</v>
      </c>
      <c r="F1975" t="s">
        <v>2891</v>
      </c>
    </row>
    <row r="1976" spans="1:6">
      <c r="A1976">
        <v>4581</v>
      </c>
      <c r="B1976" t="s">
        <v>2948</v>
      </c>
      <c r="C1976">
        <v>319031511</v>
      </c>
      <c r="D1976">
        <v>153.09786199999999</v>
      </c>
      <c r="E1976">
        <v>-25.990770999999999</v>
      </c>
      <c r="F1976" t="s">
        <v>2891</v>
      </c>
    </row>
    <row r="1977" spans="1:6">
      <c r="A1977">
        <v>4581</v>
      </c>
      <c r="B1977" t="s">
        <v>2949</v>
      </c>
      <c r="C1977">
        <v>319051522</v>
      </c>
      <c r="D1977">
        <v>153.09786199999999</v>
      </c>
      <c r="E1977">
        <v>-25.990770999999999</v>
      </c>
      <c r="F1977" t="s">
        <v>2945</v>
      </c>
    </row>
    <row r="1978" spans="1:6">
      <c r="A1978">
        <v>4581</v>
      </c>
      <c r="B1978" t="s">
        <v>2950</v>
      </c>
      <c r="C1978">
        <v>319031511</v>
      </c>
      <c r="D1978">
        <v>153.09786199999999</v>
      </c>
      <c r="E1978">
        <v>-25.990770999999999</v>
      </c>
      <c r="F1978" t="s">
        <v>2891</v>
      </c>
    </row>
    <row r="1979" spans="1:6">
      <c r="A1979">
        <v>4600</v>
      </c>
      <c r="B1979" t="s">
        <v>2951</v>
      </c>
      <c r="C1979">
        <v>319031515</v>
      </c>
      <c r="D1979">
        <v>152.221081</v>
      </c>
      <c r="E1979">
        <v>-26.055098999999998</v>
      </c>
      <c r="F1979" t="s">
        <v>2865</v>
      </c>
    </row>
    <row r="1980" spans="1:6">
      <c r="A1980">
        <v>4600</v>
      </c>
      <c r="B1980" t="s">
        <v>2952</v>
      </c>
      <c r="C1980">
        <v>319031515</v>
      </c>
      <c r="D1980">
        <v>152.221081</v>
      </c>
      <c r="E1980">
        <v>-26.055098999999998</v>
      </c>
      <c r="F1980" t="s">
        <v>2865</v>
      </c>
    </row>
    <row r="1981" spans="1:6">
      <c r="A1981">
        <v>4600</v>
      </c>
      <c r="B1981" t="s">
        <v>2953</v>
      </c>
      <c r="C1981">
        <v>319031515</v>
      </c>
      <c r="D1981">
        <v>152.221081</v>
      </c>
      <c r="E1981">
        <v>-26.055098999999998</v>
      </c>
      <c r="F1981" t="s">
        <v>2865</v>
      </c>
    </row>
    <row r="1982" spans="1:6">
      <c r="A1982">
        <v>4600</v>
      </c>
      <c r="B1982" t="s">
        <v>2954</v>
      </c>
      <c r="C1982">
        <v>319031515</v>
      </c>
      <c r="D1982">
        <v>152.221081</v>
      </c>
      <c r="E1982">
        <v>-26.055098999999998</v>
      </c>
      <c r="F1982" t="s">
        <v>2865</v>
      </c>
    </row>
    <row r="1983" spans="1:6">
      <c r="A1983">
        <v>4600</v>
      </c>
      <c r="B1983" t="s">
        <v>2955</v>
      </c>
      <c r="C1983">
        <v>319031515</v>
      </c>
      <c r="D1983">
        <v>152.221081</v>
      </c>
      <c r="E1983">
        <v>-26.055098999999998</v>
      </c>
      <c r="F1983" t="s">
        <v>2865</v>
      </c>
    </row>
    <row r="1984" spans="1:6">
      <c r="A1984">
        <v>4601</v>
      </c>
      <c r="B1984" t="s">
        <v>2956</v>
      </c>
      <c r="C1984">
        <v>319021506</v>
      </c>
      <c r="D1984">
        <v>152.0113431</v>
      </c>
      <c r="E1984">
        <v>-26.208777439999999</v>
      </c>
      <c r="F1984" t="s">
        <v>2957</v>
      </c>
    </row>
    <row r="1985" spans="1:6">
      <c r="A1985">
        <v>4601</v>
      </c>
      <c r="B1985" t="s">
        <v>2958</v>
      </c>
      <c r="C1985">
        <v>319031515</v>
      </c>
      <c r="D1985">
        <v>152.01241200000001</v>
      </c>
      <c r="E1985">
        <v>-26.145002000000002</v>
      </c>
      <c r="F1985" t="s">
        <v>2865</v>
      </c>
    </row>
    <row r="1986" spans="1:6">
      <c r="A1986">
        <v>4601</v>
      </c>
      <c r="B1986" t="s">
        <v>2959</v>
      </c>
      <c r="C1986">
        <v>319031515</v>
      </c>
      <c r="D1986">
        <v>152.01241200000001</v>
      </c>
      <c r="E1986">
        <v>-26.145002000000002</v>
      </c>
      <c r="F1986" t="s">
        <v>2865</v>
      </c>
    </row>
    <row r="1987" spans="1:6">
      <c r="A1987">
        <v>4601</v>
      </c>
      <c r="B1987" t="s">
        <v>2960</v>
      </c>
      <c r="C1987">
        <v>319031515</v>
      </c>
      <c r="D1987">
        <v>152.01241200000001</v>
      </c>
      <c r="E1987">
        <v>-26.145002000000002</v>
      </c>
      <c r="F1987" t="s">
        <v>2865</v>
      </c>
    </row>
    <row r="1988" spans="1:6">
      <c r="A1988">
        <v>4601</v>
      </c>
      <c r="B1988" t="s">
        <v>2961</v>
      </c>
      <c r="C1988">
        <v>319031515</v>
      </c>
      <c r="D1988">
        <v>152.01241200000001</v>
      </c>
      <c r="E1988">
        <v>-26.145002000000002</v>
      </c>
      <c r="F1988" t="s">
        <v>2865</v>
      </c>
    </row>
    <row r="1989" spans="1:6">
      <c r="A1989">
        <v>4601</v>
      </c>
      <c r="B1989" t="s">
        <v>2962</v>
      </c>
      <c r="C1989">
        <v>319031515</v>
      </c>
      <c r="D1989">
        <v>152.01241200000001</v>
      </c>
      <c r="E1989">
        <v>-26.145002000000002</v>
      </c>
      <c r="F1989" t="s">
        <v>2865</v>
      </c>
    </row>
    <row r="1990" spans="1:6">
      <c r="A1990">
        <v>4601</v>
      </c>
      <c r="B1990" t="s">
        <v>2963</v>
      </c>
      <c r="C1990">
        <v>319031515</v>
      </c>
      <c r="D1990">
        <v>152.01241200000001</v>
      </c>
      <c r="E1990">
        <v>-26.145002000000002</v>
      </c>
      <c r="F1990" t="s">
        <v>2865</v>
      </c>
    </row>
    <row r="1991" spans="1:6">
      <c r="A1991">
        <v>4601</v>
      </c>
      <c r="B1991" t="s">
        <v>2964</v>
      </c>
      <c r="C1991">
        <v>319031515</v>
      </c>
      <c r="D1991">
        <v>152.01241200000001</v>
      </c>
      <c r="E1991">
        <v>-26.145002000000002</v>
      </c>
      <c r="F1991" t="s">
        <v>2865</v>
      </c>
    </row>
    <row r="1992" spans="1:6">
      <c r="A1992">
        <v>4601</v>
      </c>
      <c r="B1992" t="s">
        <v>2965</v>
      </c>
      <c r="C1992">
        <v>319031515</v>
      </c>
      <c r="D1992">
        <v>152.01241200000001</v>
      </c>
      <c r="E1992">
        <v>-26.145002000000002</v>
      </c>
      <c r="F1992" t="s">
        <v>2865</v>
      </c>
    </row>
    <row r="1993" spans="1:6">
      <c r="A1993">
        <v>4601</v>
      </c>
      <c r="B1993" t="s">
        <v>2966</v>
      </c>
      <c r="C1993">
        <v>319031515</v>
      </c>
      <c r="D1993">
        <v>152.01241200000001</v>
      </c>
      <c r="E1993">
        <v>-26.145002000000002</v>
      </c>
      <c r="F1993" t="s">
        <v>2865</v>
      </c>
    </row>
    <row r="1994" spans="1:6">
      <c r="A1994">
        <v>4605</v>
      </c>
      <c r="B1994" t="s">
        <v>2967</v>
      </c>
      <c r="C1994">
        <v>319021506</v>
      </c>
      <c r="D1994">
        <v>151.87025600000001</v>
      </c>
      <c r="E1994">
        <v>-26.112407999999999</v>
      </c>
      <c r="F1994" t="s">
        <v>2957</v>
      </c>
    </row>
    <row r="1995" spans="1:6">
      <c r="A1995">
        <v>4605</v>
      </c>
      <c r="B1995" t="s">
        <v>2968</v>
      </c>
      <c r="C1995">
        <v>319021506</v>
      </c>
      <c r="D1995">
        <v>151.87025600000001</v>
      </c>
      <c r="E1995">
        <v>-26.112407999999999</v>
      </c>
      <c r="F1995" t="s">
        <v>2957</v>
      </c>
    </row>
    <row r="1996" spans="1:6">
      <c r="A1996">
        <v>4605</v>
      </c>
      <c r="B1996" t="s">
        <v>2969</v>
      </c>
      <c r="C1996">
        <v>319021506</v>
      </c>
      <c r="D1996">
        <v>151.87025600000001</v>
      </c>
      <c r="E1996">
        <v>-26.112407999999999</v>
      </c>
      <c r="F1996" t="s">
        <v>2957</v>
      </c>
    </row>
    <row r="1997" spans="1:6">
      <c r="A1997">
        <v>4605</v>
      </c>
      <c r="B1997" t="s">
        <v>2970</v>
      </c>
      <c r="C1997">
        <v>319021506</v>
      </c>
      <c r="D1997">
        <v>151.87025600000001</v>
      </c>
      <c r="E1997">
        <v>-26.112407999999999</v>
      </c>
      <c r="F1997" t="s">
        <v>2957</v>
      </c>
    </row>
    <row r="1998" spans="1:6">
      <c r="A1998">
        <v>4605</v>
      </c>
      <c r="B1998" t="s">
        <v>2971</v>
      </c>
      <c r="C1998">
        <v>319021506</v>
      </c>
      <c r="D1998">
        <v>151.87025600000001</v>
      </c>
      <c r="E1998">
        <v>-26.112407999999999</v>
      </c>
      <c r="F1998" t="s">
        <v>2957</v>
      </c>
    </row>
    <row r="1999" spans="1:6">
      <c r="A1999">
        <v>4605</v>
      </c>
      <c r="B1999" t="s">
        <v>2972</v>
      </c>
      <c r="C1999">
        <v>319021506</v>
      </c>
      <c r="D1999">
        <v>151.87025600000001</v>
      </c>
      <c r="E1999">
        <v>-26.112407999999999</v>
      </c>
      <c r="F1999" t="s">
        <v>2957</v>
      </c>
    </row>
    <row r="2000" spans="1:6">
      <c r="A2000">
        <v>4605</v>
      </c>
      <c r="B2000" t="s">
        <v>2973</v>
      </c>
      <c r="C2000">
        <v>319021506</v>
      </c>
      <c r="D2000">
        <v>151.87025600000001</v>
      </c>
      <c r="E2000">
        <v>-26.112407999999999</v>
      </c>
      <c r="F2000" t="s">
        <v>2957</v>
      </c>
    </row>
    <row r="2001" spans="1:6">
      <c r="A2001">
        <v>4605</v>
      </c>
      <c r="B2001" t="s">
        <v>2974</v>
      </c>
      <c r="C2001">
        <v>319021506</v>
      </c>
      <c r="D2001">
        <v>151.87025600000001</v>
      </c>
      <c r="E2001">
        <v>-26.112407999999999</v>
      </c>
      <c r="F2001" t="s">
        <v>2957</v>
      </c>
    </row>
    <row r="2002" spans="1:6">
      <c r="A2002">
        <v>4605</v>
      </c>
      <c r="B2002" t="s">
        <v>2975</v>
      </c>
      <c r="C2002">
        <v>319021506</v>
      </c>
      <c r="D2002">
        <v>151.87025600000001</v>
      </c>
      <c r="E2002">
        <v>-26.112407999999999</v>
      </c>
      <c r="F2002" t="s">
        <v>2957</v>
      </c>
    </row>
    <row r="2003" spans="1:6">
      <c r="A2003">
        <v>4605</v>
      </c>
      <c r="B2003" t="s">
        <v>2976</v>
      </c>
      <c r="C2003">
        <v>319021506</v>
      </c>
      <c r="D2003">
        <v>151.87025600000001</v>
      </c>
      <c r="E2003">
        <v>-26.112407999999999</v>
      </c>
      <c r="F2003" t="s">
        <v>2957</v>
      </c>
    </row>
    <row r="2004" spans="1:6">
      <c r="A2004">
        <v>4605</v>
      </c>
      <c r="B2004" t="s">
        <v>2977</v>
      </c>
      <c r="C2004">
        <v>319021506</v>
      </c>
      <c r="D2004">
        <v>151.87025600000001</v>
      </c>
      <c r="E2004">
        <v>-26.112407999999999</v>
      </c>
      <c r="F2004" t="s">
        <v>2957</v>
      </c>
    </row>
    <row r="2005" spans="1:6">
      <c r="A2005">
        <v>4605</v>
      </c>
      <c r="B2005" t="s">
        <v>2978</v>
      </c>
      <c r="C2005">
        <v>319021506</v>
      </c>
      <c r="D2005">
        <v>151.87025600000001</v>
      </c>
      <c r="E2005">
        <v>-26.112407999999999</v>
      </c>
      <c r="F2005" t="s">
        <v>2957</v>
      </c>
    </row>
    <row r="2006" spans="1:6">
      <c r="A2006">
        <v>4605</v>
      </c>
      <c r="B2006" t="s">
        <v>2979</v>
      </c>
      <c r="C2006">
        <v>319021506</v>
      </c>
      <c r="D2006">
        <v>151.87025600000001</v>
      </c>
      <c r="E2006">
        <v>-26.112407999999999</v>
      </c>
      <c r="F2006" t="s">
        <v>2957</v>
      </c>
    </row>
    <row r="2007" spans="1:6">
      <c r="A2007">
        <v>4605</v>
      </c>
      <c r="B2007" t="s">
        <v>2980</v>
      </c>
      <c r="C2007">
        <v>319021506</v>
      </c>
      <c r="D2007">
        <v>151.87025600000001</v>
      </c>
      <c r="E2007">
        <v>-26.112407999999999</v>
      </c>
      <c r="F2007" t="s">
        <v>2957</v>
      </c>
    </row>
    <row r="2008" spans="1:6">
      <c r="A2008">
        <v>4605</v>
      </c>
      <c r="B2008" t="s">
        <v>2981</v>
      </c>
      <c r="C2008">
        <v>319021506</v>
      </c>
      <c r="D2008">
        <v>151.87025600000001</v>
      </c>
      <c r="E2008">
        <v>-26.112407999999999</v>
      </c>
      <c r="F2008" t="s">
        <v>2957</v>
      </c>
    </row>
    <row r="2009" spans="1:6">
      <c r="A2009">
        <v>4605</v>
      </c>
      <c r="B2009" t="s">
        <v>2982</v>
      </c>
      <c r="C2009">
        <v>319021506</v>
      </c>
      <c r="D2009">
        <v>151.87025600000001</v>
      </c>
      <c r="E2009">
        <v>-26.112407999999999</v>
      </c>
      <c r="F2009" t="s">
        <v>2957</v>
      </c>
    </row>
    <row r="2010" spans="1:6">
      <c r="A2010">
        <v>4605</v>
      </c>
      <c r="B2010" t="s">
        <v>2983</v>
      </c>
      <c r="C2010">
        <v>319021506</v>
      </c>
      <c r="D2010">
        <v>151.87025600000001</v>
      </c>
      <c r="E2010">
        <v>-26.112407999999999</v>
      </c>
      <c r="F2010" t="s">
        <v>2957</v>
      </c>
    </row>
    <row r="2011" spans="1:6">
      <c r="A2011">
        <v>4605</v>
      </c>
      <c r="B2011" t="s">
        <v>2984</v>
      </c>
      <c r="C2011">
        <v>319021506</v>
      </c>
      <c r="D2011">
        <v>151.87025600000001</v>
      </c>
      <c r="E2011">
        <v>-26.112407999999999</v>
      </c>
      <c r="F2011" t="s">
        <v>2957</v>
      </c>
    </row>
    <row r="2012" spans="1:6">
      <c r="A2012">
        <v>4605</v>
      </c>
      <c r="B2012" t="s">
        <v>2985</v>
      </c>
      <c r="C2012">
        <v>319021506</v>
      </c>
      <c r="D2012">
        <v>151.87025600000001</v>
      </c>
      <c r="E2012">
        <v>-26.112407999999999</v>
      </c>
      <c r="F2012" t="s">
        <v>2957</v>
      </c>
    </row>
    <row r="2013" spans="1:6">
      <c r="A2013">
        <v>4605</v>
      </c>
      <c r="B2013" t="s">
        <v>2986</v>
      </c>
      <c r="C2013">
        <v>319021506</v>
      </c>
      <c r="D2013">
        <v>151.87025600000001</v>
      </c>
      <c r="E2013">
        <v>-26.112407999999999</v>
      </c>
      <c r="F2013" t="s">
        <v>2957</v>
      </c>
    </row>
    <row r="2014" spans="1:6">
      <c r="A2014">
        <v>4605</v>
      </c>
      <c r="B2014" t="s">
        <v>2956</v>
      </c>
      <c r="C2014">
        <v>319021506</v>
      </c>
      <c r="D2014">
        <v>152.01241200000001</v>
      </c>
      <c r="E2014">
        <v>-26.145002000000002</v>
      </c>
      <c r="F2014" t="s">
        <v>2957</v>
      </c>
    </row>
    <row r="2015" spans="1:6">
      <c r="A2015">
        <v>4606</v>
      </c>
      <c r="B2015" t="s">
        <v>2987</v>
      </c>
      <c r="C2015">
        <v>319021506</v>
      </c>
      <c r="D2015">
        <v>151.82307900000001</v>
      </c>
      <c r="E2015">
        <v>-26.26117</v>
      </c>
      <c r="F2015" t="s">
        <v>2957</v>
      </c>
    </row>
    <row r="2016" spans="1:6">
      <c r="A2016">
        <v>4606</v>
      </c>
      <c r="B2016" t="s">
        <v>2988</v>
      </c>
      <c r="C2016">
        <v>319021506</v>
      </c>
      <c r="D2016">
        <v>151.82307900000001</v>
      </c>
      <c r="E2016">
        <v>-26.26117</v>
      </c>
      <c r="F2016" t="s">
        <v>2957</v>
      </c>
    </row>
    <row r="2017" spans="1:6">
      <c r="A2017">
        <v>4606</v>
      </c>
      <c r="B2017" t="s">
        <v>2989</v>
      </c>
      <c r="C2017">
        <v>319021506</v>
      </c>
      <c r="D2017">
        <v>151.82307900000001</v>
      </c>
      <c r="E2017">
        <v>-26.26117</v>
      </c>
      <c r="F2017" t="s">
        <v>2957</v>
      </c>
    </row>
    <row r="2018" spans="1:6">
      <c r="A2018">
        <v>4606</v>
      </c>
      <c r="B2018" t="s">
        <v>2990</v>
      </c>
      <c r="C2018">
        <v>319021506</v>
      </c>
      <c r="D2018">
        <v>151.82307900000001</v>
      </c>
      <c r="E2018">
        <v>-26.26117</v>
      </c>
      <c r="F2018" t="s">
        <v>2957</v>
      </c>
    </row>
    <row r="2019" spans="1:6">
      <c r="A2019">
        <v>4606</v>
      </c>
      <c r="B2019" t="s">
        <v>2991</v>
      </c>
      <c r="C2019">
        <v>319021506</v>
      </c>
      <c r="D2019">
        <v>151.82307900000001</v>
      </c>
      <c r="E2019">
        <v>-26.26117</v>
      </c>
      <c r="F2019" t="s">
        <v>2957</v>
      </c>
    </row>
    <row r="2020" spans="1:6">
      <c r="A2020">
        <v>4606</v>
      </c>
      <c r="B2020" t="s">
        <v>2992</v>
      </c>
      <c r="C2020">
        <v>319021506</v>
      </c>
      <c r="D2020">
        <v>151.82307900000001</v>
      </c>
      <c r="E2020">
        <v>-26.26117</v>
      </c>
      <c r="F2020" t="s">
        <v>2957</v>
      </c>
    </row>
    <row r="2021" spans="1:6">
      <c r="A2021">
        <v>4606</v>
      </c>
      <c r="B2021" t="s">
        <v>2993</v>
      </c>
      <c r="C2021">
        <v>319021506</v>
      </c>
      <c r="D2021">
        <v>151.82307900000001</v>
      </c>
      <c r="E2021">
        <v>-26.26117</v>
      </c>
      <c r="F2021" t="s">
        <v>2957</v>
      </c>
    </row>
    <row r="2022" spans="1:6">
      <c r="A2022">
        <v>4606</v>
      </c>
      <c r="B2022" t="s">
        <v>2994</v>
      </c>
      <c r="C2022">
        <v>319021506</v>
      </c>
      <c r="D2022">
        <v>151.82307900000001</v>
      </c>
      <c r="E2022">
        <v>-26.26117</v>
      </c>
      <c r="F2022" t="s">
        <v>2957</v>
      </c>
    </row>
    <row r="2023" spans="1:6">
      <c r="A2023">
        <v>4606</v>
      </c>
      <c r="B2023" t="s">
        <v>2995</v>
      </c>
      <c r="C2023">
        <v>319021506</v>
      </c>
      <c r="D2023">
        <v>151.82307900000001</v>
      </c>
      <c r="E2023">
        <v>-26.26117</v>
      </c>
      <c r="F2023" t="s">
        <v>2957</v>
      </c>
    </row>
    <row r="2024" spans="1:6">
      <c r="A2024">
        <v>4608</v>
      </c>
      <c r="B2024" t="s">
        <v>2996</v>
      </c>
      <c r="C2024">
        <v>319021506</v>
      </c>
      <c r="D2024">
        <v>151.74133800000001</v>
      </c>
      <c r="E2024">
        <v>-26.35256</v>
      </c>
      <c r="F2024" t="s">
        <v>2957</v>
      </c>
    </row>
    <row r="2025" spans="1:6">
      <c r="A2025">
        <v>4608</v>
      </c>
      <c r="B2025" t="s">
        <v>2997</v>
      </c>
      <c r="C2025">
        <v>319021506</v>
      </c>
      <c r="D2025">
        <v>151.74133800000001</v>
      </c>
      <c r="E2025">
        <v>-26.35256</v>
      </c>
      <c r="F2025" t="s">
        <v>2957</v>
      </c>
    </row>
    <row r="2026" spans="1:6">
      <c r="A2026">
        <v>4608</v>
      </c>
      <c r="B2026" t="s">
        <v>2998</v>
      </c>
      <c r="C2026">
        <v>319021506</v>
      </c>
      <c r="D2026">
        <v>151.74133800000001</v>
      </c>
      <c r="E2026">
        <v>-26.35256</v>
      </c>
      <c r="F2026" t="s">
        <v>2957</v>
      </c>
    </row>
    <row r="2027" spans="1:6">
      <c r="A2027">
        <v>4608</v>
      </c>
      <c r="B2027" t="s">
        <v>2999</v>
      </c>
      <c r="C2027">
        <v>319021506</v>
      </c>
      <c r="D2027">
        <v>151.74133800000001</v>
      </c>
      <c r="E2027">
        <v>-26.35256</v>
      </c>
      <c r="F2027" t="s">
        <v>2957</v>
      </c>
    </row>
    <row r="2028" spans="1:6">
      <c r="A2028">
        <v>4608</v>
      </c>
      <c r="B2028" t="s">
        <v>3000</v>
      </c>
      <c r="C2028">
        <v>319021507</v>
      </c>
      <c r="D2028">
        <v>151.74133800000001</v>
      </c>
      <c r="E2028">
        <v>-26.35256</v>
      </c>
      <c r="F2028" t="s">
        <v>3001</v>
      </c>
    </row>
    <row r="2029" spans="1:6">
      <c r="A2029">
        <v>4610</v>
      </c>
      <c r="B2029" t="s">
        <v>3002</v>
      </c>
      <c r="C2029">
        <v>319021507</v>
      </c>
      <c r="D2029">
        <v>151.52257499999999</v>
      </c>
      <c r="E2029">
        <v>-26.576903999999999</v>
      </c>
      <c r="F2029" t="s">
        <v>3001</v>
      </c>
    </row>
    <row r="2030" spans="1:6">
      <c r="A2030">
        <v>4610</v>
      </c>
      <c r="B2030" t="s">
        <v>3003</v>
      </c>
      <c r="C2030">
        <v>319021506</v>
      </c>
      <c r="D2030">
        <v>151.52257499999999</v>
      </c>
      <c r="E2030">
        <v>-26.576903999999999</v>
      </c>
      <c r="F2030" t="s">
        <v>2957</v>
      </c>
    </row>
    <row r="2031" spans="1:6">
      <c r="A2031">
        <v>4610</v>
      </c>
      <c r="B2031" t="s">
        <v>3004</v>
      </c>
      <c r="C2031">
        <v>319021507</v>
      </c>
      <c r="D2031">
        <v>151.52257499999999</v>
      </c>
      <c r="E2031">
        <v>-26.576903999999999</v>
      </c>
      <c r="F2031" t="s">
        <v>3001</v>
      </c>
    </row>
    <row r="2032" spans="1:6">
      <c r="A2032">
        <v>4610</v>
      </c>
      <c r="B2032" t="s">
        <v>3005</v>
      </c>
      <c r="C2032">
        <v>319021507</v>
      </c>
      <c r="D2032">
        <v>151.52257499999999</v>
      </c>
      <c r="E2032">
        <v>-26.576903999999999</v>
      </c>
      <c r="F2032" t="s">
        <v>3001</v>
      </c>
    </row>
    <row r="2033" spans="1:6">
      <c r="A2033">
        <v>4610</v>
      </c>
      <c r="B2033" t="s">
        <v>3006</v>
      </c>
      <c r="C2033">
        <v>319021507</v>
      </c>
      <c r="D2033">
        <v>151.52257499999999</v>
      </c>
      <c r="E2033">
        <v>-26.576903999999999</v>
      </c>
      <c r="F2033" t="s">
        <v>3001</v>
      </c>
    </row>
    <row r="2034" spans="1:6">
      <c r="A2034">
        <v>4610</v>
      </c>
      <c r="B2034" t="s">
        <v>3007</v>
      </c>
      <c r="C2034">
        <v>319021507</v>
      </c>
      <c r="D2034">
        <v>151.52257499999999</v>
      </c>
      <c r="E2034">
        <v>-26.576903999999999</v>
      </c>
      <c r="F2034" t="s">
        <v>3001</v>
      </c>
    </row>
    <row r="2035" spans="1:6">
      <c r="A2035">
        <v>4610</v>
      </c>
      <c r="B2035" t="s">
        <v>3008</v>
      </c>
      <c r="C2035">
        <v>319021507</v>
      </c>
      <c r="D2035">
        <v>151.52257499999999</v>
      </c>
      <c r="E2035">
        <v>-26.576903999999999</v>
      </c>
      <c r="F2035" t="s">
        <v>3001</v>
      </c>
    </row>
    <row r="2036" spans="1:6">
      <c r="A2036">
        <v>4610</v>
      </c>
      <c r="B2036" t="s">
        <v>3009</v>
      </c>
      <c r="C2036">
        <v>319021507</v>
      </c>
      <c r="D2036">
        <v>151.52257499999999</v>
      </c>
      <c r="E2036">
        <v>-26.576903999999999</v>
      </c>
      <c r="F2036" t="s">
        <v>3001</v>
      </c>
    </row>
    <row r="2037" spans="1:6">
      <c r="A2037">
        <v>4610</v>
      </c>
      <c r="B2037" t="s">
        <v>3010</v>
      </c>
      <c r="C2037">
        <v>319021507</v>
      </c>
      <c r="D2037">
        <v>151.52257499999999</v>
      </c>
      <c r="E2037">
        <v>-26.576903999999999</v>
      </c>
      <c r="F2037" t="s">
        <v>3001</v>
      </c>
    </row>
    <row r="2038" spans="1:6">
      <c r="A2038">
        <v>4610</v>
      </c>
      <c r="B2038" t="s">
        <v>3011</v>
      </c>
      <c r="C2038">
        <v>319021507</v>
      </c>
      <c r="D2038">
        <v>151.52257499999999</v>
      </c>
      <c r="E2038">
        <v>-26.576903999999999</v>
      </c>
      <c r="F2038" t="s">
        <v>3001</v>
      </c>
    </row>
    <row r="2039" spans="1:6">
      <c r="A2039">
        <v>4610</v>
      </c>
      <c r="B2039" t="s">
        <v>3012</v>
      </c>
      <c r="C2039">
        <v>319021507</v>
      </c>
      <c r="D2039">
        <v>151.52257499999999</v>
      </c>
      <c r="E2039">
        <v>-26.576903999999999</v>
      </c>
      <c r="F2039" t="s">
        <v>3001</v>
      </c>
    </row>
    <row r="2040" spans="1:6">
      <c r="A2040">
        <v>4610</v>
      </c>
      <c r="B2040" t="s">
        <v>3013</v>
      </c>
      <c r="C2040">
        <v>319021506</v>
      </c>
      <c r="D2040">
        <v>151.52257499999999</v>
      </c>
      <c r="E2040">
        <v>-26.576903999999999</v>
      </c>
      <c r="F2040" t="s">
        <v>2957</v>
      </c>
    </row>
    <row r="2041" spans="1:6">
      <c r="A2041">
        <v>4610</v>
      </c>
      <c r="B2041" t="s">
        <v>3014</v>
      </c>
      <c r="C2041">
        <v>319021506</v>
      </c>
      <c r="D2041">
        <v>151.52257499999999</v>
      </c>
      <c r="E2041">
        <v>-26.576903999999999</v>
      </c>
      <c r="F2041" t="s">
        <v>2957</v>
      </c>
    </row>
    <row r="2042" spans="1:6">
      <c r="A2042">
        <v>4610</v>
      </c>
      <c r="B2042" t="s">
        <v>3015</v>
      </c>
      <c r="C2042">
        <v>319021509</v>
      </c>
      <c r="D2042">
        <v>151.52257499999999</v>
      </c>
      <c r="E2042">
        <v>-26.576903999999999</v>
      </c>
      <c r="F2042" t="s">
        <v>1661</v>
      </c>
    </row>
    <row r="2043" spans="1:6">
      <c r="A2043">
        <v>4610</v>
      </c>
      <c r="B2043" t="s">
        <v>3016</v>
      </c>
      <c r="C2043">
        <v>319021507</v>
      </c>
      <c r="D2043">
        <v>151.52257499999999</v>
      </c>
      <c r="E2043">
        <v>-26.576903999999999</v>
      </c>
      <c r="F2043" t="s">
        <v>3001</v>
      </c>
    </row>
    <row r="2044" spans="1:6">
      <c r="A2044">
        <v>4610</v>
      </c>
      <c r="B2044" t="s">
        <v>3017</v>
      </c>
      <c r="C2044">
        <v>319021507</v>
      </c>
      <c r="D2044">
        <v>151.52257499999999</v>
      </c>
      <c r="E2044">
        <v>-26.576903999999999</v>
      </c>
      <c r="F2044" t="s">
        <v>3001</v>
      </c>
    </row>
    <row r="2045" spans="1:6">
      <c r="A2045">
        <v>4610</v>
      </c>
      <c r="B2045" t="s">
        <v>3018</v>
      </c>
      <c r="C2045">
        <v>319021507</v>
      </c>
      <c r="D2045">
        <v>151.52257499999999</v>
      </c>
      <c r="E2045">
        <v>-26.576903999999999</v>
      </c>
      <c r="F2045" t="s">
        <v>3001</v>
      </c>
    </row>
    <row r="2046" spans="1:6">
      <c r="A2046">
        <v>4610</v>
      </c>
      <c r="B2046" t="s">
        <v>3019</v>
      </c>
      <c r="C2046">
        <v>319021507</v>
      </c>
      <c r="D2046">
        <v>151.52257499999999</v>
      </c>
      <c r="E2046">
        <v>-26.576903999999999</v>
      </c>
      <c r="F2046" t="s">
        <v>3001</v>
      </c>
    </row>
    <row r="2047" spans="1:6">
      <c r="A2047">
        <v>4610</v>
      </c>
      <c r="B2047" t="s">
        <v>3020</v>
      </c>
      <c r="C2047">
        <v>319021507</v>
      </c>
      <c r="D2047">
        <v>151.52257499999999</v>
      </c>
      <c r="E2047">
        <v>-26.576903999999999</v>
      </c>
      <c r="F2047" t="s">
        <v>3001</v>
      </c>
    </row>
    <row r="2048" spans="1:6">
      <c r="A2048">
        <v>4610</v>
      </c>
      <c r="B2048" t="s">
        <v>3021</v>
      </c>
      <c r="C2048">
        <v>319021507</v>
      </c>
      <c r="D2048">
        <v>151.52257499999999</v>
      </c>
      <c r="E2048">
        <v>-26.576903999999999</v>
      </c>
      <c r="F2048" t="s">
        <v>3001</v>
      </c>
    </row>
    <row r="2049" spans="1:6">
      <c r="A2049">
        <v>4610</v>
      </c>
      <c r="B2049" t="s">
        <v>3022</v>
      </c>
      <c r="C2049">
        <v>319021505</v>
      </c>
      <c r="D2049">
        <v>151.52257499999999</v>
      </c>
      <c r="E2049">
        <v>-26.576903999999999</v>
      </c>
      <c r="F2049" t="s">
        <v>3023</v>
      </c>
    </row>
    <row r="2050" spans="1:6">
      <c r="A2050">
        <v>4610</v>
      </c>
      <c r="B2050" t="s">
        <v>3024</v>
      </c>
      <c r="C2050">
        <v>319021505</v>
      </c>
      <c r="D2050">
        <v>151.52257499999999</v>
      </c>
      <c r="E2050">
        <v>-26.576903999999999</v>
      </c>
      <c r="F2050" t="s">
        <v>3023</v>
      </c>
    </row>
    <row r="2051" spans="1:6">
      <c r="A2051">
        <v>4610</v>
      </c>
      <c r="B2051" t="s">
        <v>3025</v>
      </c>
      <c r="C2051">
        <v>319021507</v>
      </c>
      <c r="D2051">
        <v>151.52257499999999</v>
      </c>
      <c r="E2051">
        <v>-26.576903999999999</v>
      </c>
      <c r="F2051" t="s">
        <v>3001</v>
      </c>
    </row>
    <row r="2052" spans="1:6">
      <c r="A2052">
        <v>4610</v>
      </c>
      <c r="B2052" t="s">
        <v>3026</v>
      </c>
      <c r="C2052">
        <v>319021507</v>
      </c>
      <c r="D2052">
        <v>151.52257499999999</v>
      </c>
      <c r="E2052">
        <v>-26.576903999999999</v>
      </c>
      <c r="F2052" t="s">
        <v>3001</v>
      </c>
    </row>
    <row r="2053" spans="1:6">
      <c r="A2053">
        <v>4610</v>
      </c>
      <c r="B2053" t="s">
        <v>3027</v>
      </c>
      <c r="C2053">
        <v>319021507</v>
      </c>
      <c r="D2053">
        <v>151.52257499999999</v>
      </c>
      <c r="E2053">
        <v>-26.576903999999999</v>
      </c>
      <c r="F2053" t="s">
        <v>3001</v>
      </c>
    </row>
    <row r="2054" spans="1:6">
      <c r="A2054">
        <v>4610</v>
      </c>
      <c r="B2054" t="s">
        <v>3028</v>
      </c>
      <c r="C2054">
        <v>319021507</v>
      </c>
      <c r="D2054">
        <v>151.52257499999999</v>
      </c>
      <c r="E2054">
        <v>-26.576903999999999</v>
      </c>
      <c r="F2054" t="s">
        <v>3001</v>
      </c>
    </row>
    <row r="2055" spans="1:6">
      <c r="A2055">
        <v>4610</v>
      </c>
      <c r="B2055" t="s">
        <v>3029</v>
      </c>
      <c r="C2055">
        <v>319021507</v>
      </c>
      <c r="D2055">
        <v>151.52257499999999</v>
      </c>
      <c r="E2055">
        <v>-26.576903999999999</v>
      </c>
      <c r="F2055" t="s">
        <v>3001</v>
      </c>
    </row>
    <row r="2056" spans="1:6">
      <c r="A2056">
        <v>4610</v>
      </c>
      <c r="B2056" t="s">
        <v>3030</v>
      </c>
      <c r="C2056">
        <v>319021507</v>
      </c>
      <c r="D2056">
        <v>151.52257499999999</v>
      </c>
      <c r="E2056">
        <v>-26.576903999999999</v>
      </c>
      <c r="F2056" t="s">
        <v>3001</v>
      </c>
    </row>
    <row r="2057" spans="1:6">
      <c r="A2057">
        <v>4611</v>
      </c>
      <c r="B2057" t="s">
        <v>3031</v>
      </c>
      <c r="C2057">
        <v>319021506</v>
      </c>
      <c r="D2057">
        <v>151.77601200000001</v>
      </c>
      <c r="E2057">
        <v>-26.176717</v>
      </c>
      <c r="F2057" t="s">
        <v>2957</v>
      </c>
    </row>
    <row r="2058" spans="1:6">
      <c r="A2058">
        <v>4611</v>
      </c>
      <c r="B2058" t="s">
        <v>3032</v>
      </c>
      <c r="C2058">
        <v>319021506</v>
      </c>
      <c r="D2058">
        <v>151.77601200000001</v>
      </c>
      <c r="E2058">
        <v>-26.176717</v>
      </c>
      <c r="F2058" t="s">
        <v>2957</v>
      </c>
    </row>
    <row r="2059" spans="1:6">
      <c r="A2059">
        <v>4612</v>
      </c>
      <c r="B2059" t="s">
        <v>3033</v>
      </c>
      <c r="C2059">
        <v>319021506</v>
      </c>
      <c r="D2059">
        <v>151.589811</v>
      </c>
      <c r="E2059">
        <v>-26.004636000000001</v>
      </c>
      <c r="F2059" t="s">
        <v>2957</v>
      </c>
    </row>
    <row r="2060" spans="1:6">
      <c r="A2060">
        <v>4612</v>
      </c>
      <c r="B2060" t="s">
        <v>3034</v>
      </c>
      <c r="C2060">
        <v>319021506</v>
      </c>
      <c r="D2060">
        <v>151.589811</v>
      </c>
      <c r="E2060">
        <v>-26.004636000000001</v>
      </c>
      <c r="F2060" t="s">
        <v>2957</v>
      </c>
    </row>
    <row r="2061" spans="1:6">
      <c r="A2061">
        <v>4612</v>
      </c>
      <c r="B2061" t="s">
        <v>3035</v>
      </c>
      <c r="C2061">
        <v>319021506</v>
      </c>
      <c r="D2061">
        <v>151.589811</v>
      </c>
      <c r="E2061">
        <v>-26.004636000000001</v>
      </c>
      <c r="F2061" t="s">
        <v>2957</v>
      </c>
    </row>
    <row r="2062" spans="1:6">
      <c r="A2062">
        <v>4612</v>
      </c>
      <c r="B2062" t="s">
        <v>3036</v>
      </c>
      <c r="C2062">
        <v>319021506</v>
      </c>
      <c r="D2062">
        <v>151.589811</v>
      </c>
      <c r="E2062">
        <v>-26.004636000000001</v>
      </c>
      <c r="F2062" t="s">
        <v>2957</v>
      </c>
    </row>
    <row r="2063" spans="1:6">
      <c r="A2063">
        <v>4612</v>
      </c>
      <c r="B2063" t="s">
        <v>3037</v>
      </c>
      <c r="C2063">
        <v>319021506</v>
      </c>
      <c r="D2063">
        <v>151.589811</v>
      </c>
      <c r="E2063">
        <v>-26.004636000000001</v>
      </c>
      <c r="F2063" t="s">
        <v>2957</v>
      </c>
    </row>
    <row r="2064" spans="1:6">
      <c r="A2064">
        <v>4613</v>
      </c>
      <c r="B2064" t="s">
        <v>3038</v>
      </c>
      <c r="C2064">
        <v>319021506</v>
      </c>
      <c r="D2064">
        <v>151.33890400000001</v>
      </c>
      <c r="E2064">
        <v>-26.279772000000001</v>
      </c>
      <c r="F2064" t="s">
        <v>2957</v>
      </c>
    </row>
    <row r="2065" spans="1:6">
      <c r="A2065">
        <v>4613</v>
      </c>
      <c r="B2065" t="s">
        <v>3039</v>
      </c>
      <c r="C2065">
        <v>319021506</v>
      </c>
      <c r="D2065">
        <v>151.33890400000001</v>
      </c>
      <c r="E2065">
        <v>-26.279772000000001</v>
      </c>
      <c r="F2065" t="s">
        <v>2957</v>
      </c>
    </row>
    <row r="2066" spans="1:6">
      <c r="A2066">
        <v>4613</v>
      </c>
      <c r="B2066" t="s">
        <v>3040</v>
      </c>
      <c r="C2066">
        <v>319021506</v>
      </c>
      <c r="D2066">
        <v>151.33890400000001</v>
      </c>
      <c r="E2066">
        <v>-26.279772000000001</v>
      </c>
      <c r="F2066" t="s">
        <v>2957</v>
      </c>
    </row>
    <row r="2067" spans="1:6">
      <c r="A2067">
        <v>4613</v>
      </c>
      <c r="B2067" t="s">
        <v>3041</v>
      </c>
      <c r="C2067">
        <v>319021506</v>
      </c>
      <c r="D2067">
        <v>151.33890400000001</v>
      </c>
      <c r="E2067">
        <v>-26.279772000000001</v>
      </c>
      <c r="F2067" t="s">
        <v>2957</v>
      </c>
    </row>
    <row r="2068" spans="1:6">
      <c r="A2068">
        <v>4613</v>
      </c>
      <c r="B2068" t="s">
        <v>3042</v>
      </c>
      <c r="C2068">
        <v>319021506</v>
      </c>
      <c r="D2068">
        <v>151.33890400000001</v>
      </c>
      <c r="E2068">
        <v>-26.279772000000001</v>
      </c>
      <c r="F2068" t="s">
        <v>2957</v>
      </c>
    </row>
    <row r="2069" spans="1:6">
      <c r="A2069">
        <v>4613</v>
      </c>
      <c r="B2069" t="s">
        <v>3043</v>
      </c>
      <c r="C2069">
        <v>319021506</v>
      </c>
      <c r="D2069">
        <v>151.33890400000001</v>
      </c>
      <c r="E2069">
        <v>-26.279772000000001</v>
      </c>
      <c r="F2069" t="s">
        <v>2957</v>
      </c>
    </row>
    <row r="2070" spans="1:6">
      <c r="A2070">
        <v>4613</v>
      </c>
      <c r="B2070" t="s">
        <v>3044</v>
      </c>
      <c r="C2070">
        <v>319021506</v>
      </c>
      <c r="D2070">
        <v>151.33890400000001</v>
      </c>
      <c r="E2070">
        <v>-26.279772000000001</v>
      </c>
      <c r="F2070" t="s">
        <v>2957</v>
      </c>
    </row>
    <row r="2071" spans="1:6">
      <c r="A2071">
        <v>4613</v>
      </c>
      <c r="B2071" t="s">
        <v>3045</v>
      </c>
      <c r="C2071">
        <v>319021506</v>
      </c>
      <c r="D2071">
        <v>151.33890400000001</v>
      </c>
      <c r="E2071">
        <v>-26.279772000000001</v>
      </c>
      <c r="F2071" t="s">
        <v>2957</v>
      </c>
    </row>
    <row r="2072" spans="1:6">
      <c r="A2072">
        <v>4613</v>
      </c>
      <c r="B2072" t="s">
        <v>3046</v>
      </c>
      <c r="C2072">
        <v>319021506</v>
      </c>
      <c r="D2072">
        <v>151.33890400000001</v>
      </c>
      <c r="E2072">
        <v>-26.279772000000001</v>
      </c>
      <c r="F2072" t="s">
        <v>2957</v>
      </c>
    </row>
    <row r="2073" spans="1:6">
      <c r="A2073">
        <v>4613</v>
      </c>
      <c r="B2073" t="s">
        <v>3047</v>
      </c>
      <c r="C2073">
        <v>319021506</v>
      </c>
      <c r="D2073">
        <v>151.33890400000001</v>
      </c>
      <c r="E2073">
        <v>-26.279772000000001</v>
      </c>
      <c r="F2073" t="s">
        <v>2957</v>
      </c>
    </row>
    <row r="2074" spans="1:6">
      <c r="A2074">
        <v>4613</v>
      </c>
      <c r="B2074" t="s">
        <v>3048</v>
      </c>
      <c r="C2074">
        <v>319021506</v>
      </c>
      <c r="D2074">
        <v>151.33890400000001</v>
      </c>
      <c r="E2074">
        <v>-26.279772000000001</v>
      </c>
      <c r="F2074" t="s">
        <v>2957</v>
      </c>
    </row>
    <row r="2075" spans="1:6">
      <c r="A2075">
        <v>4614</v>
      </c>
      <c r="B2075" t="s">
        <v>3049</v>
      </c>
      <c r="C2075">
        <v>319021509</v>
      </c>
      <c r="D2075">
        <v>151.964673</v>
      </c>
      <c r="E2075">
        <v>-26.848329</v>
      </c>
      <c r="F2075" t="s">
        <v>1661</v>
      </c>
    </row>
    <row r="2076" spans="1:6">
      <c r="A2076">
        <v>4614</v>
      </c>
      <c r="B2076" t="s">
        <v>3050</v>
      </c>
      <c r="C2076">
        <v>307021179</v>
      </c>
      <c r="D2076">
        <v>151.964673</v>
      </c>
      <c r="E2076">
        <v>-26.848329</v>
      </c>
      <c r="F2076" t="s">
        <v>1659</v>
      </c>
    </row>
    <row r="2077" spans="1:6">
      <c r="A2077">
        <v>4614</v>
      </c>
      <c r="B2077" t="s">
        <v>3051</v>
      </c>
      <c r="C2077">
        <v>307021179</v>
      </c>
      <c r="D2077">
        <v>151.964673</v>
      </c>
      <c r="E2077">
        <v>-26.848329</v>
      </c>
      <c r="F2077" t="s">
        <v>1659</v>
      </c>
    </row>
    <row r="2078" spans="1:6">
      <c r="A2078">
        <v>4615</v>
      </c>
      <c r="B2078" t="s">
        <v>3052</v>
      </c>
      <c r="C2078">
        <v>319021509</v>
      </c>
      <c r="D2078">
        <v>152.01043200000001</v>
      </c>
      <c r="E2078">
        <v>-26.659559000000002</v>
      </c>
      <c r="F2078" t="s">
        <v>1661</v>
      </c>
    </row>
    <row r="2079" spans="1:6">
      <c r="A2079">
        <v>4615</v>
      </c>
      <c r="B2079" t="s">
        <v>3053</v>
      </c>
      <c r="C2079">
        <v>319021509</v>
      </c>
      <c r="D2079">
        <v>152.01043200000001</v>
      </c>
      <c r="E2079">
        <v>-26.659559000000002</v>
      </c>
      <c r="F2079" t="s">
        <v>1661</v>
      </c>
    </row>
    <row r="2080" spans="1:6">
      <c r="A2080">
        <v>4615</v>
      </c>
      <c r="B2080" t="s">
        <v>3054</v>
      </c>
      <c r="C2080">
        <v>319021509</v>
      </c>
      <c r="D2080">
        <v>152.01043200000001</v>
      </c>
      <c r="E2080">
        <v>-26.659559000000002</v>
      </c>
      <c r="F2080" t="s">
        <v>1661</v>
      </c>
    </row>
    <row r="2081" spans="1:6">
      <c r="A2081">
        <v>4615</v>
      </c>
      <c r="B2081" t="s">
        <v>3055</v>
      </c>
      <c r="C2081">
        <v>319021509</v>
      </c>
      <c r="D2081">
        <v>152.01043200000001</v>
      </c>
      <c r="E2081">
        <v>-26.659559000000002</v>
      </c>
      <c r="F2081" t="s">
        <v>1661</v>
      </c>
    </row>
    <row r="2082" spans="1:6">
      <c r="A2082">
        <v>4615</v>
      </c>
      <c r="B2082" t="s">
        <v>3056</v>
      </c>
      <c r="C2082">
        <v>319031515</v>
      </c>
      <c r="D2082">
        <v>152.01043200000001</v>
      </c>
      <c r="E2082">
        <v>-26.659559000000002</v>
      </c>
      <c r="F2082" t="s">
        <v>2865</v>
      </c>
    </row>
    <row r="2083" spans="1:6">
      <c r="A2083">
        <v>4615</v>
      </c>
      <c r="B2083" t="s">
        <v>3057</v>
      </c>
      <c r="C2083">
        <v>319021509</v>
      </c>
      <c r="D2083">
        <v>152.01043200000001</v>
      </c>
      <c r="E2083">
        <v>-26.659559000000002</v>
      </c>
      <c r="F2083" t="s">
        <v>1661</v>
      </c>
    </row>
    <row r="2084" spans="1:6">
      <c r="A2084">
        <v>4615</v>
      </c>
      <c r="B2084" t="s">
        <v>3058</v>
      </c>
      <c r="C2084">
        <v>319021509</v>
      </c>
      <c r="D2084">
        <v>152.01043200000001</v>
      </c>
      <c r="E2084">
        <v>-26.659559000000002</v>
      </c>
      <c r="F2084" t="s">
        <v>1661</v>
      </c>
    </row>
    <row r="2085" spans="1:6">
      <c r="A2085">
        <v>4615</v>
      </c>
      <c r="B2085" t="s">
        <v>3059</v>
      </c>
      <c r="C2085">
        <v>319021509</v>
      </c>
      <c r="D2085">
        <v>152.01043200000001</v>
      </c>
      <c r="E2085">
        <v>-26.659559000000002</v>
      </c>
      <c r="F2085" t="s">
        <v>1661</v>
      </c>
    </row>
    <row r="2086" spans="1:6">
      <c r="A2086">
        <v>4615</v>
      </c>
      <c r="B2086" t="s">
        <v>3060</v>
      </c>
      <c r="C2086">
        <v>319021509</v>
      </c>
      <c r="D2086">
        <v>152.01043200000001</v>
      </c>
      <c r="E2086">
        <v>-26.659559000000002</v>
      </c>
      <c r="F2086" t="s">
        <v>1661</v>
      </c>
    </row>
    <row r="2087" spans="1:6">
      <c r="A2087">
        <v>4615</v>
      </c>
      <c r="B2087" t="s">
        <v>3061</v>
      </c>
      <c r="C2087">
        <v>319021509</v>
      </c>
      <c r="D2087">
        <v>152.01043200000001</v>
      </c>
      <c r="E2087">
        <v>-26.659559000000002</v>
      </c>
      <c r="F2087" t="s">
        <v>1661</v>
      </c>
    </row>
    <row r="2088" spans="1:6">
      <c r="A2088">
        <v>4615</v>
      </c>
      <c r="B2088" t="s">
        <v>3062</v>
      </c>
      <c r="C2088">
        <v>319021509</v>
      </c>
      <c r="D2088">
        <v>152.01043200000001</v>
      </c>
      <c r="E2088">
        <v>-26.659559000000002</v>
      </c>
      <c r="F2088" t="s">
        <v>1661</v>
      </c>
    </row>
    <row r="2089" spans="1:6">
      <c r="A2089">
        <v>4615</v>
      </c>
      <c r="B2089" t="s">
        <v>3063</v>
      </c>
      <c r="C2089">
        <v>319021509</v>
      </c>
      <c r="D2089">
        <v>152.01043200000001</v>
      </c>
      <c r="E2089">
        <v>-26.659559000000002</v>
      </c>
      <c r="F2089" t="s">
        <v>1661</v>
      </c>
    </row>
    <row r="2090" spans="1:6">
      <c r="A2090">
        <v>4615</v>
      </c>
      <c r="B2090" t="s">
        <v>3064</v>
      </c>
      <c r="C2090">
        <v>319021509</v>
      </c>
      <c r="D2090">
        <v>152.01043200000001</v>
      </c>
      <c r="E2090">
        <v>-26.659559000000002</v>
      </c>
      <c r="F2090" t="s">
        <v>1661</v>
      </c>
    </row>
    <row r="2091" spans="1:6">
      <c r="A2091">
        <v>4615</v>
      </c>
      <c r="B2091" t="s">
        <v>3065</v>
      </c>
      <c r="C2091">
        <v>319021509</v>
      </c>
      <c r="D2091">
        <v>152.01043200000001</v>
      </c>
      <c r="E2091">
        <v>-26.659559000000002</v>
      </c>
      <c r="F2091" t="s">
        <v>1661</v>
      </c>
    </row>
    <row r="2092" spans="1:6">
      <c r="A2092">
        <v>4615</v>
      </c>
      <c r="B2092" t="s">
        <v>3066</v>
      </c>
      <c r="C2092">
        <v>319021509</v>
      </c>
      <c r="D2092">
        <v>152.01043200000001</v>
      </c>
      <c r="E2092">
        <v>-26.659559000000002</v>
      </c>
      <c r="F2092" t="s">
        <v>1661</v>
      </c>
    </row>
    <row r="2093" spans="1:6">
      <c r="A2093">
        <v>4615</v>
      </c>
      <c r="B2093" t="s">
        <v>3067</v>
      </c>
      <c r="C2093">
        <v>319021509</v>
      </c>
      <c r="D2093">
        <v>152.01043200000001</v>
      </c>
      <c r="E2093">
        <v>-26.659559000000002</v>
      </c>
      <c r="F2093" t="s">
        <v>1661</v>
      </c>
    </row>
    <row r="2094" spans="1:6">
      <c r="A2094">
        <v>4615</v>
      </c>
      <c r="B2094" t="s">
        <v>3068</v>
      </c>
      <c r="C2094">
        <v>319021509</v>
      </c>
      <c r="D2094">
        <v>152.01043200000001</v>
      </c>
      <c r="E2094">
        <v>-26.659559000000002</v>
      </c>
      <c r="F2094" t="s">
        <v>1661</v>
      </c>
    </row>
    <row r="2095" spans="1:6">
      <c r="A2095">
        <v>4615</v>
      </c>
      <c r="B2095" t="s">
        <v>3069</v>
      </c>
      <c r="C2095">
        <v>319021509</v>
      </c>
      <c r="D2095">
        <v>152.01043200000001</v>
      </c>
      <c r="E2095">
        <v>-26.659559000000002</v>
      </c>
      <c r="F2095" t="s">
        <v>1661</v>
      </c>
    </row>
    <row r="2096" spans="1:6">
      <c r="A2096">
        <v>4615</v>
      </c>
      <c r="B2096" t="s">
        <v>3070</v>
      </c>
      <c r="C2096">
        <v>319021509</v>
      </c>
      <c r="D2096">
        <v>152.01043200000001</v>
      </c>
      <c r="E2096">
        <v>-26.659559000000002</v>
      </c>
      <c r="F2096" t="s">
        <v>1661</v>
      </c>
    </row>
    <row r="2097" spans="1:6">
      <c r="A2097">
        <v>4620</v>
      </c>
      <c r="B2097" t="s">
        <v>3071</v>
      </c>
      <c r="C2097">
        <v>319051525</v>
      </c>
      <c r="D2097">
        <v>152.280868</v>
      </c>
      <c r="E2097">
        <v>-25.557047000000001</v>
      </c>
      <c r="F2097" t="s">
        <v>2817</v>
      </c>
    </row>
    <row r="2098" spans="1:6">
      <c r="A2098">
        <v>4620</v>
      </c>
      <c r="B2098" t="s">
        <v>3072</v>
      </c>
      <c r="C2098">
        <v>319051525</v>
      </c>
      <c r="D2098">
        <v>152.280868</v>
      </c>
      <c r="E2098">
        <v>-25.557047000000001</v>
      </c>
      <c r="F2098" t="s">
        <v>2817</v>
      </c>
    </row>
    <row r="2099" spans="1:6">
      <c r="A2099">
        <v>4620</v>
      </c>
      <c r="B2099" t="s">
        <v>3073</v>
      </c>
      <c r="C2099">
        <v>319051525</v>
      </c>
      <c r="D2099">
        <v>152.280868</v>
      </c>
      <c r="E2099">
        <v>-25.557047000000001</v>
      </c>
      <c r="F2099" t="s">
        <v>2817</v>
      </c>
    </row>
    <row r="2100" spans="1:6">
      <c r="A2100">
        <v>4620</v>
      </c>
      <c r="B2100" t="s">
        <v>3074</v>
      </c>
      <c r="C2100">
        <v>319051525</v>
      </c>
      <c r="D2100">
        <v>152.280868</v>
      </c>
      <c r="E2100">
        <v>-25.557047000000001</v>
      </c>
      <c r="F2100" t="s">
        <v>2817</v>
      </c>
    </row>
    <row r="2101" spans="1:6">
      <c r="A2101">
        <v>4620</v>
      </c>
      <c r="B2101" t="s">
        <v>3075</v>
      </c>
      <c r="C2101">
        <v>319051525</v>
      </c>
      <c r="D2101">
        <v>152.280868</v>
      </c>
      <c r="E2101">
        <v>-25.557047000000001</v>
      </c>
      <c r="F2101" t="s">
        <v>2817</v>
      </c>
    </row>
    <row r="2102" spans="1:6">
      <c r="A2102">
        <v>4620</v>
      </c>
      <c r="B2102" t="s">
        <v>3076</v>
      </c>
      <c r="C2102">
        <v>319051525</v>
      </c>
      <c r="D2102">
        <v>152.280868</v>
      </c>
      <c r="E2102">
        <v>-25.557047000000001</v>
      </c>
      <c r="F2102" t="s">
        <v>2817</v>
      </c>
    </row>
    <row r="2103" spans="1:6">
      <c r="A2103">
        <v>4620</v>
      </c>
      <c r="B2103" t="s">
        <v>3077</v>
      </c>
      <c r="C2103">
        <v>319051525</v>
      </c>
      <c r="D2103">
        <v>152.280868</v>
      </c>
      <c r="E2103">
        <v>-25.557047000000001</v>
      </c>
      <c r="F2103" t="s">
        <v>2817</v>
      </c>
    </row>
    <row r="2104" spans="1:6">
      <c r="A2104">
        <v>4620</v>
      </c>
      <c r="B2104" t="s">
        <v>3078</v>
      </c>
      <c r="C2104">
        <v>319051525</v>
      </c>
      <c r="D2104">
        <v>152.280868</v>
      </c>
      <c r="E2104">
        <v>-25.557047000000001</v>
      </c>
      <c r="F2104" t="s">
        <v>2817</v>
      </c>
    </row>
    <row r="2105" spans="1:6">
      <c r="A2105">
        <v>4620</v>
      </c>
      <c r="B2105" t="s">
        <v>3079</v>
      </c>
      <c r="C2105">
        <v>319051525</v>
      </c>
      <c r="D2105">
        <v>152.280868</v>
      </c>
      <c r="E2105">
        <v>-25.557047000000001</v>
      </c>
      <c r="F2105" t="s">
        <v>2817</v>
      </c>
    </row>
    <row r="2106" spans="1:6">
      <c r="A2106">
        <v>4620</v>
      </c>
      <c r="B2106" t="s">
        <v>3080</v>
      </c>
      <c r="C2106">
        <v>319051525</v>
      </c>
      <c r="D2106">
        <v>152.280868</v>
      </c>
      <c r="E2106">
        <v>-25.557047000000001</v>
      </c>
      <c r="F2106" t="s">
        <v>2817</v>
      </c>
    </row>
    <row r="2107" spans="1:6">
      <c r="A2107">
        <v>4621</v>
      </c>
      <c r="B2107" t="s">
        <v>3081</v>
      </c>
      <c r="C2107">
        <v>319021503</v>
      </c>
      <c r="D2107">
        <v>152.04280199999999</v>
      </c>
      <c r="E2107">
        <v>-25.535827999999999</v>
      </c>
      <c r="F2107" t="s">
        <v>3082</v>
      </c>
    </row>
    <row r="2108" spans="1:6">
      <c r="A2108">
        <v>4621</v>
      </c>
      <c r="B2108" t="s">
        <v>3083</v>
      </c>
      <c r="C2108">
        <v>319051525</v>
      </c>
      <c r="D2108">
        <v>152.04280199999999</v>
      </c>
      <c r="E2108">
        <v>-25.535827999999999</v>
      </c>
      <c r="F2108" t="s">
        <v>2817</v>
      </c>
    </row>
    <row r="2109" spans="1:6">
      <c r="A2109">
        <v>4621</v>
      </c>
      <c r="B2109" t="s">
        <v>3084</v>
      </c>
      <c r="C2109">
        <v>319021503</v>
      </c>
      <c r="D2109">
        <v>152.04280199999999</v>
      </c>
      <c r="E2109">
        <v>-25.535827999999999</v>
      </c>
      <c r="F2109" t="s">
        <v>3082</v>
      </c>
    </row>
    <row r="2110" spans="1:6">
      <c r="A2110">
        <v>4621</v>
      </c>
      <c r="B2110" t="s">
        <v>3085</v>
      </c>
      <c r="C2110">
        <v>319021503</v>
      </c>
      <c r="D2110">
        <v>152.04280199999999</v>
      </c>
      <c r="E2110">
        <v>-25.535827999999999</v>
      </c>
      <c r="F2110" t="s">
        <v>3082</v>
      </c>
    </row>
    <row r="2111" spans="1:6">
      <c r="A2111">
        <v>4621</v>
      </c>
      <c r="B2111" t="s">
        <v>3086</v>
      </c>
      <c r="C2111">
        <v>319021503</v>
      </c>
      <c r="D2111">
        <v>152.04280199999999</v>
      </c>
      <c r="E2111">
        <v>-25.535827999999999</v>
      </c>
      <c r="F2111" t="s">
        <v>3082</v>
      </c>
    </row>
    <row r="2112" spans="1:6">
      <c r="A2112">
        <v>4621</v>
      </c>
      <c r="B2112" t="s">
        <v>3087</v>
      </c>
      <c r="C2112">
        <v>319021503</v>
      </c>
      <c r="D2112">
        <v>152.04280199999999</v>
      </c>
      <c r="E2112">
        <v>-25.535827999999999</v>
      </c>
      <c r="F2112" t="s">
        <v>3082</v>
      </c>
    </row>
    <row r="2113" spans="1:6">
      <c r="A2113">
        <v>4621</v>
      </c>
      <c r="B2113" t="s">
        <v>3088</v>
      </c>
      <c r="C2113">
        <v>319021503</v>
      </c>
      <c r="D2113">
        <v>152.04280199999999</v>
      </c>
      <c r="E2113">
        <v>-25.535827999999999</v>
      </c>
      <c r="F2113" t="s">
        <v>3082</v>
      </c>
    </row>
    <row r="2114" spans="1:6">
      <c r="A2114">
        <v>4621</v>
      </c>
      <c r="B2114" t="s">
        <v>3089</v>
      </c>
      <c r="C2114">
        <v>319021503</v>
      </c>
      <c r="D2114">
        <v>152.04280199999999</v>
      </c>
      <c r="E2114">
        <v>-25.535827999999999</v>
      </c>
      <c r="F2114" t="s">
        <v>3082</v>
      </c>
    </row>
    <row r="2115" spans="1:6">
      <c r="A2115">
        <v>4621</v>
      </c>
      <c r="B2115" t="s">
        <v>3090</v>
      </c>
      <c r="C2115">
        <v>319021503</v>
      </c>
      <c r="D2115">
        <v>152.04280199999999</v>
      </c>
      <c r="E2115">
        <v>-25.535827999999999</v>
      </c>
      <c r="F2115" t="s">
        <v>3082</v>
      </c>
    </row>
    <row r="2116" spans="1:6">
      <c r="A2116">
        <v>4621</v>
      </c>
      <c r="B2116" t="s">
        <v>3091</v>
      </c>
      <c r="C2116">
        <v>319021503</v>
      </c>
      <c r="D2116">
        <v>152.04280199999999</v>
      </c>
      <c r="E2116">
        <v>-25.535827999999999</v>
      </c>
      <c r="F2116" t="s">
        <v>3082</v>
      </c>
    </row>
    <row r="2117" spans="1:6">
      <c r="A2117">
        <v>4621</v>
      </c>
      <c r="B2117" t="s">
        <v>3092</v>
      </c>
      <c r="C2117">
        <v>319021503</v>
      </c>
      <c r="D2117">
        <v>152.04280199999999</v>
      </c>
      <c r="E2117">
        <v>-25.535827999999999</v>
      </c>
      <c r="F2117" t="s">
        <v>3082</v>
      </c>
    </row>
    <row r="2118" spans="1:6">
      <c r="A2118">
        <v>4625</v>
      </c>
      <c r="B2118" t="s">
        <v>3093</v>
      </c>
      <c r="C2118">
        <v>319021503</v>
      </c>
      <c r="D2118">
        <v>151.644182</v>
      </c>
      <c r="E2118">
        <v>-25.571054</v>
      </c>
      <c r="F2118" t="s">
        <v>3082</v>
      </c>
    </row>
    <row r="2119" spans="1:6">
      <c r="A2119">
        <v>4625</v>
      </c>
      <c r="B2119" t="s">
        <v>3094</v>
      </c>
      <c r="C2119">
        <v>319021503</v>
      </c>
      <c r="D2119">
        <v>151.644182</v>
      </c>
      <c r="E2119">
        <v>-25.571054</v>
      </c>
      <c r="F2119" t="s">
        <v>3082</v>
      </c>
    </row>
    <row r="2120" spans="1:6">
      <c r="A2120">
        <v>4625</v>
      </c>
      <c r="B2120" t="s">
        <v>3095</v>
      </c>
      <c r="C2120">
        <v>319021503</v>
      </c>
      <c r="D2120">
        <v>151.644182</v>
      </c>
      <c r="E2120">
        <v>-25.571054</v>
      </c>
      <c r="F2120" t="s">
        <v>3082</v>
      </c>
    </row>
    <row r="2121" spans="1:6">
      <c r="A2121">
        <v>4625</v>
      </c>
      <c r="B2121" t="s">
        <v>3096</v>
      </c>
      <c r="C2121">
        <v>319021503</v>
      </c>
      <c r="D2121">
        <v>151.644182</v>
      </c>
      <c r="E2121">
        <v>-25.571054</v>
      </c>
      <c r="F2121" t="s">
        <v>3082</v>
      </c>
    </row>
    <row r="2122" spans="1:6">
      <c r="A2122">
        <v>4625</v>
      </c>
      <c r="B2122" t="s">
        <v>3097</v>
      </c>
      <c r="C2122">
        <v>319021503</v>
      </c>
      <c r="D2122">
        <v>151.644182</v>
      </c>
      <c r="E2122">
        <v>-25.571054</v>
      </c>
      <c r="F2122" t="s">
        <v>3082</v>
      </c>
    </row>
    <row r="2123" spans="1:6">
      <c r="A2123">
        <v>4625</v>
      </c>
      <c r="B2123" t="s">
        <v>3098</v>
      </c>
      <c r="C2123">
        <v>319021503</v>
      </c>
      <c r="D2123">
        <v>151.644182</v>
      </c>
      <c r="E2123">
        <v>-25.571054</v>
      </c>
      <c r="F2123" t="s">
        <v>3082</v>
      </c>
    </row>
    <row r="2124" spans="1:6">
      <c r="A2124">
        <v>4625</v>
      </c>
      <c r="B2124" t="s">
        <v>3099</v>
      </c>
      <c r="C2124">
        <v>319021503</v>
      </c>
      <c r="D2124">
        <v>151.644182</v>
      </c>
      <c r="E2124">
        <v>-25.571054</v>
      </c>
      <c r="F2124" t="s">
        <v>3082</v>
      </c>
    </row>
    <row r="2125" spans="1:6">
      <c r="A2125">
        <v>4625</v>
      </c>
      <c r="B2125" t="s">
        <v>3100</v>
      </c>
      <c r="C2125">
        <v>319021503</v>
      </c>
      <c r="D2125">
        <v>151.644182</v>
      </c>
      <c r="E2125">
        <v>-25.571054</v>
      </c>
      <c r="F2125" t="s">
        <v>3082</v>
      </c>
    </row>
    <row r="2126" spans="1:6">
      <c r="A2126">
        <v>4625</v>
      </c>
      <c r="B2126" t="s">
        <v>3101</v>
      </c>
      <c r="C2126">
        <v>319021503</v>
      </c>
      <c r="D2126">
        <v>151.644182</v>
      </c>
      <c r="E2126">
        <v>-25.571054</v>
      </c>
      <c r="F2126" t="s">
        <v>3082</v>
      </c>
    </row>
    <row r="2127" spans="1:6">
      <c r="A2127">
        <v>4625</v>
      </c>
      <c r="B2127" t="s">
        <v>3102</v>
      </c>
      <c r="C2127">
        <v>319021503</v>
      </c>
      <c r="D2127">
        <v>151.644182</v>
      </c>
      <c r="E2127">
        <v>-25.571054</v>
      </c>
      <c r="F2127" t="s">
        <v>3082</v>
      </c>
    </row>
    <row r="2128" spans="1:6">
      <c r="A2128">
        <v>4625</v>
      </c>
      <c r="B2128" t="s">
        <v>3103</v>
      </c>
      <c r="C2128">
        <v>319021503</v>
      </c>
      <c r="D2128">
        <v>151.644182</v>
      </c>
      <c r="E2128">
        <v>-25.571054</v>
      </c>
      <c r="F2128" t="s">
        <v>3082</v>
      </c>
    </row>
    <row r="2129" spans="1:6">
      <c r="A2129">
        <v>4625</v>
      </c>
      <c r="B2129" t="s">
        <v>3104</v>
      </c>
      <c r="C2129">
        <v>319021503</v>
      </c>
      <c r="D2129">
        <v>151.644182</v>
      </c>
      <c r="E2129">
        <v>-25.571054</v>
      </c>
      <c r="F2129" t="s">
        <v>3082</v>
      </c>
    </row>
    <row r="2130" spans="1:6">
      <c r="A2130">
        <v>4625</v>
      </c>
      <c r="B2130" t="s">
        <v>3105</v>
      </c>
      <c r="C2130">
        <v>319021503</v>
      </c>
      <c r="D2130">
        <v>151.644182</v>
      </c>
      <c r="E2130">
        <v>-25.571054</v>
      </c>
      <c r="F2130" t="s">
        <v>3082</v>
      </c>
    </row>
    <row r="2131" spans="1:6">
      <c r="A2131">
        <v>4625</v>
      </c>
      <c r="B2131" t="s">
        <v>3106</v>
      </c>
      <c r="C2131">
        <v>319021503</v>
      </c>
      <c r="D2131">
        <v>151.644182</v>
      </c>
      <c r="E2131">
        <v>-25.571054</v>
      </c>
      <c r="F2131" t="s">
        <v>3082</v>
      </c>
    </row>
    <row r="2132" spans="1:6">
      <c r="A2132">
        <v>4625</v>
      </c>
      <c r="B2132" t="s">
        <v>3107</v>
      </c>
      <c r="C2132">
        <v>319021503</v>
      </c>
      <c r="D2132">
        <v>151.644182</v>
      </c>
      <c r="E2132">
        <v>-25.571054</v>
      </c>
      <c r="F2132" t="s">
        <v>3082</v>
      </c>
    </row>
    <row r="2133" spans="1:6">
      <c r="A2133">
        <v>4625</v>
      </c>
      <c r="B2133" t="s">
        <v>3108</v>
      </c>
      <c r="C2133">
        <v>319021503</v>
      </c>
      <c r="D2133">
        <v>151.644182</v>
      </c>
      <c r="E2133">
        <v>-25.571054</v>
      </c>
      <c r="F2133" t="s">
        <v>3082</v>
      </c>
    </row>
    <row r="2134" spans="1:6">
      <c r="A2134">
        <v>4625</v>
      </c>
      <c r="B2134" t="s">
        <v>3109</v>
      </c>
      <c r="C2134">
        <v>319021503</v>
      </c>
      <c r="D2134">
        <v>151.644182</v>
      </c>
      <c r="E2134">
        <v>-25.571054</v>
      </c>
      <c r="F2134" t="s">
        <v>3082</v>
      </c>
    </row>
    <row r="2135" spans="1:6">
      <c r="A2135">
        <v>4625</v>
      </c>
      <c r="B2135" t="s">
        <v>3110</v>
      </c>
      <c r="C2135">
        <v>319021503</v>
      </c>
      <c r="D2135">
        <v>151.644182</v>
      </c>
      <c r="E2135">
        <v>-25.571054</v>
      </c>
      <c r="F2135" t="s">
        <v>3082</v>
      </c>
    </row>
    <row r="2136" spans="1:6">
      <c r="A2136">
        <v>4625</v>
      </c>
      <c r="B2136" t="s">
        <v>3111</v>
      </c>
      <c r="C2136">
        <v>319021503</v>
      </c>
      <c r="D2136">
        <v>151.644182</v>
      </c>
      <c r="E2136">
        <v>-25.571054</v>
      </c>
      <c r="F2136" t="s">
        <v>3082</v>
      </c>
    </row>
    <row r="2137" spans="1:6">
      <c r="A2137">
        <v>4625</v>
      </c>
      <c r="B2137" t="s">
        <v>3112</v>
      </c>
      <c r="C2137">
        <v>319021503</v>
      </c>
      <c r="D2137">
        <v>151.644182</v>
      </c>
      <c r="E2137">
        <v>-25.571054</v>
      </c>
      <c r="F2137" t="s">
        <v>3082</v>
      </c>
    </row>
    <row r="2138" spans="1:6">
      <c r="A2138">
        <v>4625</v>
      </c>
      <c r="B2138" t="s">
        <v>3113</v>
      </c>
      <c r="C2138">
        <v>319021503</v>
      </c>
      <c r="D2138">
        <v>151.644182</v>
      </c>
      <c r="E2138">
        <v>-25.571054</v>
      </c>
      <c r="F2138" t="s">
        <v>3082</v>
      </c>
    </row>
    <row r="2139" spans="1:6">
      <c r="A2139">
        <v>4625</v>
      </c>
      <c r="B2139" t="s">
        <v>3114</v>
      </c>
      <c r="C2139">
        <v>319021503</v>
      </c>
      <c r="D2139">
        <v>151.644182</v>
      </c>
      <c r="E2139">
        <v>-25.571054</v>
      </c>
      <c r="F2139" t="s">
        <v>3082</v>
      </c>
    </row>
    <row r="2140" spans="1:6">
      <c r="A2140">
        <v>4625</v>
      </c>
      <c r="B2140" t="s">
        <v>3115</v>
      </c>
      <c r="C2140">
        <v>319021503</v>
      </c>
      <c r="D2140">
        <v>151.644182</v>
      </c>
      <c r="E2140">
        <v>-25.571054</v>
      </c>
      <c r="F2140" t="s">
        <v>3082</v>
      </c>
    </row>
    <row r="2141" spans="1:6">
      <c r="A2141">
        <v>4625</v>
      </c>
      <c r="B2141" t="s">
        <v>3116</v>
      </c>
      <c r="C2141">
        <v>319021503</v>
      </c>
      <c r="D2141">
        <v>151.644182</v>
      </c>
      <c r="E2141">
        <v>-25.571054</v>
      </c>
      <c r="F2141" t="s">
        <v>3082</v>
      </c>
    </row>
    <row r="2142" spans="1:6">
      <c r="A2142">
        <v>4625</v>
      </c>
      <c r="B2142" t="s">
        <v>3117</v>
      </c>
      <c r="C2142">
        <v>319021503</v>
      </c>
      <c r="D2142">
        <v>151.644182</v>
      </c>
      <c r="E2142">
        <v>-25.571054</v>
      </c>
      <c r="F2142" t="s">
        <v>3082</v>
      </c>
    </row>
    <row r="2143" spans="1:6">
      <c r="A2143">
        <v>4625</v>
      </c>
      <c r="B2143" t="s">
        <v>3118</v>
      </c>
      <c r="C2143">
        <v>319021503</v>
      </c>
      <c r="D2143">
        <v>151.644182</v>
      </c>
      <c r="E2143">
        <v>-25.571054</v>
      </c>
      <c r="F2143" t="s">
        <v>3082</v>
      </c>
    </row>
    <row r="2144" spans="1:6">
      <c r="A2144">
        <v>4625</v>
      </c>
      <c r="B2144" t="s">
        <v>3119</v>
      </c>
      <c r="C2144">
        <v>319021503</v>
      </c>
      <c r="D2144">
        <v>151.644182</v>
      </c>
      <c r="E2144">
        <v>-25.571054</v>
      </c>
      <c r="F2144" t="s">
        <v>3082</v>
      </c>
    </row>
    <row r="2145" spans="1:6">
      <c r="A2145">
        <v>4625</v>
      </c>
      <c r="B2145" t="s">
        <v>3120</v>
      </c>
      <c r="C2145">
        <v>319021503</v>
      </c>
      <c r="D2145">
        <v>151.644182</v>
      </c>
      <c r="E2145">
        <v>-25.571054</v>
      </c>
      <c r="F2145" t="s">
        <v>3082</v>
      </c>
    </row>
    <row r="2146" spans="1:6">
      <c r="A2146">
        <v>4625</v>
      </c>
      <c r="B2146" t="s">
        <v>3121</v>
      </c>
      <c r="C2146">
        <v>319021503</v>
      </c>
      <c r="D2146">
        <v>151.644182</v>
      </c>
      <c r="E2146">
        <v>-25.571054</v>
      </c>
      <c r="F2146" t="s">
        <v>3082</v>
      </c>
    </row>
    <row r="2147" spans="1:6">
      <c r="A2147">
        <v>4625</v>
      </c>
      <c r="B2147" t="s">
        <v>3122</v>
      </c>
      <c r="C2147">
        <v>319021503</v>
      </c>
      <c r="D2147">
        <v>151.644182</v>
      </c>
      <c r="E2147">
        <v>-25.571054</v>
      </c>
      <c r="F2147" t="s">
        <v>3082</v>
      </c>
    </row>
    <row r="2148" spans="1:6">
      <c r="A2148">
        <v>4625</v>
      </c>
      <c r="B2148" t="s">
        <v>3123</v>
      </c>
      <c r="C2148">
        <v>319021503</v>
      </c>
      <c r="D2148">
        <v>151.644182</v>
      </c>
      <c r="E2148">
        <v>-25.571054</v>
      </c>
      <c r="F2148" t="s">
        <v>3082</v>
      </c>
    </row>
    <row r="2149" spans="1:6">
      <c r="A2149">
        <v>4625</v>
      </c>
      <c r="B2149" t="s">
        <v>3124</v>
      </c>
      <c r="C2149">
        <v>319021503</v>
      </c>
      <c r="D2149">
        <v>151.644182</v>
      </c>
      <c r="E2149">
        <v>-25.571054</v>
      </c>
      <c r="F2149" t="s">
        <v>3082</v>
      </c>
    </row>
    <row r="2150" spans="1:6">
      <c r="A2150">
        <v>4625</v>
      </c>
      <c r="B2150" t="s">
        <v>3125</v>
      </c>
      <c r="C2150">
        <v>319021503</v>
      </c>
      <c r="D2150">
        <v>151.644182</v>
      </c>
      <c r="E2150">
        <v>-25.571054</v>
      </c>
      <c r="F2150" t="s">
        <v>3082</v>
      </c>
    </row>
    <row r="2151" spans="1:6">
      <c r="A2151">
        <v>4625</v>
      </c>
      <c r="B2151" t="s">
        <v>3126</v>
      </c>
      <c r="C2151">
        <v>319021503</v>
      </c>
      <c r="D2151">
        <v>151.79208790000001</v>
      </c>
      <c r="E2151">
        <v>-25.454208990000001</v>
      </c>
      <c r="F2151" t="s">
        <v>3082</v>
      </c>
    </row>
    <row r="2152" spans="1:6">
      <c r="A2152">
        <v>4626</v>
      </c>
      <c r="B2152" t="s">
        <v>3127</v>
      </c>
      <c r="C2152">
        <v>319021503</v>
      </c>
      <c r="D2152">
        <v>151.10552899999999</v>
      </c>
      <c r="E2152">
        <v>-25.765415999999998</v>
      </c>
      <c r="F2152" t="s">
        <v>3082</v>
      </c>
    </row>
    <row r="2153" spans="1:6">
      <c r="A2153">
        <v>4626</v>
      </c>
      <c r="B2153" t="s">
        <v>3128</v>
      </c>
      <c r="C2153">
        <v>319021503</v>
      </c>
      <c r="D2153">
        <v>151.10552899999999</v>
      </c>
      <c r="E2153">
        <v>-25.765415999999998</v>
      </c>
      <c r="F2153" t="s">
        <v>3082</v>
      </c>
    </row>
    <row r="2154" spans="1:6">
      <c r="A2154">
        <v>4626</v>
      </c>
      <c r="B2154" t="s">
        <v>3129</v>
      </c>
      <c r="C2154">
        <v>319021503</v>
      </c>
      <c r="D2154">
        <v>151.10552899999999</v>
      </c>
      <c r="E2154">
        <v>-25.765415999999998</v>
      </c>
      <c r="F2154" t="s">
        <v>3082</v>
      </c>
    </row>
    <row r="2155" spans="1:6">
      <c r="A2155">
        <v>4626</v>
      </c>
      <c r="B2155" t="s">
        <v>2337</v>
      </c>
      <c r="C2155">
        <v>319021503</v>
      </c>
      <c r="D2155">
        <v>151.10552899999999</v>
      </c>
      <c r="E2155">
        <v>-25.765415999999998</v>
      </c>
      <c r="F2155" t="s">
        <v>3082</v>
      </c>
    </row>
    <row r="2156" spans="1:6">
      <c r="A2156">
        <v>4626</v>
      </c>
      <c r="B2156" t="s">
        <v>3130</v>
      </c>
      <c r="C2156">
        <v>319021503</v>
      </c>
      <c r="D2156">
        <v>151.10552899999999</v>
      </c>
      <c r="E2156">
        <v>-25.765415999999998</v>
      </c>
      <c r="F2156" t="s">
        <v>3082</v>
      </c>
    </row>
    <row r="2157" spans="1:6">
      <c r="A2157">
        <v>4626</v>
      </c>
      <c r="B2157" t="s">
        <v>3131</v>
      </c>
      <c r="C2157">
        <v>319021503</v>
      </c>
      <c r="D2157">
        <v>151.10552899999999</v>
      </c>
      <c r="E2157">
        <v>-25.765415999999998</v>
      </c>
      <c r="F2157" t="s">
        <v>3082</v>
      </c>
    </row>
    <row r="2158" spans="1:6">
      <c r="A2158">
        <v>4626</v>
      </c>
      <c r="B2158" t="s">
        <v>3132</v>
      </c>
      <c r="C2158">
        <v>319021503</v>
      </c>
      <c r="D2158">
        <v>151.10552899999999</v>
      </c>
      <c r="E2158">
        <v>-25.765415999999998</v>
      </c>
      <c r="F2158" t="s">
        <v>3082</v>
      </c>
    </row>
    <row r="2159" spans="1:6">
      <c r="A2159">
        <v>4626</v>
      </c>
      <c r="B2159" t="s">
        <v>3133</v>
      </c>
      <c r="C2159">
        <v>319021503</v>
      </c>
      <c r="D2159">
        <v>151.10552899999999</v>
      </c>
      <c r="E2159">
        <v>-25.765415999999998</v>
      </c>
      <c r="F2159" t="s">
        <v>3082</v>
      </c>
    </row>
    <row r="2160" spans="1:6">
      <c r="A2160">
        <v>4626</v>
      </c>
      <c r="B2160" t="s">
        <v>3134</v>
      </c>
      <c r="C2160">
        <v>319021503</v>
      </c>
      <c r="D2160">
        <v>151.10552899999999</v>
      </c>
      <c r="E2160">
        <v>-25.765415999999998</v>
      </c>
      <c r="F2160" t="s">
        <v>3082</v>
      </c>
    </row>
    <row r="2161" spans="1:6">
      <c r="A2161">
        <v>4626</v>
      </c>
      <c r="B2161" t="s">
        <v>3135</v>
      </c>
      <c r="C2161">
        <v>319021503</v>
      </c>
      <c r="D2161">
        <v>151.10552899999999</v>
      </c>
      <c r="E2161">
        <v>-25.765415999999998</v>
      </c>
      <c r="F2161" t="s">
        <v>3082</v>
      </c>
    </row>
    <row r="2162" spans="1:6">
      <c r="A2162">
        <v>4626</v>
      </c>
      <c r="B2162" t="s">
        <v>3136</v>
      </c>
      <c r="C2162">
        <v>319021503</v>
      </c>
      <c r="D2162">
        <v>151.10552899999999</v>
      </c>
      <c r="E2162">
        <v>-25.765415999999998</v>
      </c>
      <c r="F2162" t="s">
        <v>3082</v>
      </c>
    </row>
    <row r="2163" spans="1:6">
      <c r="A2163">
        <v>4626</v>
      </c>
      <c r="B2163" t="s">
        <v>3137</v>
      </c>
      <c r="C2163">
        <v>319021503</v>
      </c>
      <c r="D2163">
        <v>151.10552899999999</v>
      </c>
      <c r="E2163">
        <v>-25.765415999999998</v>
      </c>
      <c r="F2163" t="s">
        <v>3082</v>
      </c>
    </row>
    <row r="2164" spans="1:6">
      <c r="A2164">
        <v>4626</v>
      </c>
      <c r="B2164" t="s">
        <v>3138</v>
      </c>
      <c r="C2164">
        <v>319021503</v>
      </c>
      <c r="D2164">
        <v>151.10552899999999</v>
      </c>
      <c r="E2164">
        <v>-25.765415999999998</v>
      </c>
      <c r="F2164" t="s">
        <v>3082</v>
      </c>
    </row>
    <row r="2165" spans="1:6">
      <c r="A2165">
        <v>4626</v>
      </c>
      <c r="B2165" t="s">
        <v>3139</v>
      </c>
      <c r="C2165">
        <v>319021503</v>
      </c>
      <c r="D2165">
        <v>151.10552899999999</v>
      </c>
      <c r="E2165">
        <v>-25.765415999999998</v>
      </c>
      <c r="F2165" t="s">
        <v>3082</v>
      </c>
    </row>
    <row r="2166" spans="1:6">
      <c r="A2166">
        <v>4626</v>
      </c>
      <c r="B2166" t="s">
        <v>3140</v>
      </c>
      <c r="C2166">
        <v>319021503</v>
      </c>
      <c r="D2166">
        <v>151.10552899999999</v>
      </c>
      <c r="E2166">
        <v>-25.765415999999998</v>
      </c>
      <c r="F2166" t="s">
        <v>3082</v>
      </c>
    </row>
    <row r="2167" spans="1:6">
      <c r="A2167">
        <v>4626</v>
      </c>
      <c r="B2167" t="s">
        <v>3141</v>
      </c>
      <c r="C2167">
        <v>319021503</v>
      </c>
      <c r="D2167">
        <v>151.10552899999999</v>
      </c>
      <c r="E2167">
        <v>-25.765415999999998</v>
      </c>
      <c r="F2167" t="s">
        <v>3082</v>
      </c>
    </row>
    <row r="2168" spans="1:6">
      <c r="A2168">
        <v>4626</v>
      </c>
      <c r="B2168" t="s">
        <v>3142</v>
      </c>
      <c r="C2168">
        <v>319021503</v>
      </c>
      <c r="D2168">
        <v>151.10552899999999</v>
      </c>
      <c r="E2168">
        <v>-25.765415999999998</v>
      </c>
      <c r="F2168" t="s">
        <v>3082</v>
      </c>
    </row>
    <row r="2169" spans="1:6">
      <c r="A2169">
        <v>4626</v>
      </c>
      <c r="B2169" t="s">
        <v>3143</v>
      </c>
      <c r="C2169">
        <v>319021503</v>
      </c>
      <c r="D2169">
        <v>151.25362179999999</v>
      </c>
      <c r="E2169">
        <v>-25.526303599999999</v>
      </c>
      <c r="F2169" t="s">
        <v>3082</v>
      </c>
    </row>
    <row r="2170" spans="1:6">
      <c r="A2170">
        <v>4627</v>
      </c>
      <c r="B2170" t="s">
        <v>3144</v>
      </c>
      <c r="C2170">
        <v>319021508</v>
      </c>
      <c r="D2170">
        <v>150.77865700000001</v>
      </c>
      <c r="E2170">
        <v>-25.350178</v>
      </c>
      <c r="F2170" t="s">
        <v>3145</v>
      </c>
    </row>
    <row r="2171" spans="1:6">
      <c r="A2171">
        <v>4627</v>
      </c>
      <c r="B2171" t="s">
        <v>3146</v>
      </c>
      <c r="C2171">
        <v>319021508</v>
      </c>
      <c r="D2171">
        <v>150.77865700000001</v>
      </c>
      <c r="E2171">
        <v>-25.350178</v>
      </c>
      <c r="F2171" t="s">
        <v>3145</v>
      </c>
    </row>
    <row r="2172" spans="1:6">
      <c r="A2172">
        <v>4627</v>
      </c>
      <c r="B2172" t="s">
        <v>3147</v>
      </c>
      <c r="C2172">
        <v>319021508</v>
      </c>
      <c r="D2172">
        <v>150.77865700000001</v>
      </c>
      <c r="E2172">
        <v>-25.350178</v>
      </c>
      <c r="F2172" t="s">
        <v>3145</v>
      </c>
    </row>
    <row r="2173" spans="1:6">
      <c r="A2173">
        <v>4627</v>
      </c>
      <c r="B2173" t="s">
        <v>3148</v>
      </c>
      <c r="C2173">
        <v>319021508</v>
      </c>
      <c r="D2173">
        <v>150.77865700000001</v>
      </c>
      <c r="E2173">
        <v>-25.350178</v>
      </c>
      <c r="F2173" t="s">
        <v>3145</v>
      </c>
    </row>
    <row r="2174" spans="1:6">
      <c r="A2174">
        <v>4627</v>
      </c>
      <c r="B2174" t="s">
        <v>3149</v>
      </c>
      <c r="C2174">
        <v>319021508</v>
      </c>
      <c r="D2174">
        <v>150.77865700000001</v>
      </c>
      <c r="E2174">
        <v>-25.350178</v>
      </c>
      <c r="F2174" t="s">
        <v>3145</v>
      </c>
    </row>
    <row r="2175" spans="1:6">
      <c r="A2175">
        <v>4627</v>
      </c>
      <c r="B2175" t="s">
        <v>3150</v>
      </c>
      <c r="C2175">
        <v>319021508</v>
      </c>
      <c r="D2175">
        <v>150.77865700000001</v>
      </c>
      <c r="E2175">
        <v>-25.350178</v>
      </c>
      <c r="F2175" t="s">
        <v>3145</v>
      </c>
    </row>
    <row r="2176" spans="1:6">
      <c r="A2176">
        <v>4627</v>
      </c>
      <c r="B2176" t="s">
        <v>3151</v>
      </c>
      <c r="C2176">
        <v>319021508</v>
      </c>
      <c r="D2176">
        <v>150.77865700000001</v>
      </c>
      <c r="E2176">
        <v>-25.350178</v>
      </c>
      <c r="F2176" t="s">
        <v>3145</v>
      </c>
    </row>
    <row r="2177" spans="1:6">
      <c r="A2177">
        <v>4627</v>
      </c>
      <c r="B2177" t="s">
        <v>3152</v>
      </c>
      <c r="C2177">
        <v>319021508</v>
      </c>
      <c r="D2177">
        <v>150.77865700000001</v>
      </c>
      <c r="E2177">
        <v>-25.350178</v>
      </c>
      <c r="F2177" t="s">
        <v>3145</v>
      </c>
    </row>
    <row r="2178" spans="1:6">
      <c r="A2178">
        <v>4627</v>
      </c>
      <c r="B2178" t="s">
        <v>3153</v>
      </c>
      <c r="C2178">
        <v>319021508</v>
      </c>
      <c r="D2178">
        <v>150.77865700000001</v>
      </c>
      <c r="E2178">
        <v>-25.350178</v>
      </c>
      <c r="F2178" t="s">
        <v>3145</v>
      </c>
    </row>
    <row r="2179" spans="1:6">
      <c r="A2179">
        <v>4627</v>
      </c>
      <c r="B2179" t="s">
        <v>3154</v>
      </c>
      <c r="C2179">
        <v>319021508</v>
      </c>
      <c r="D2179">
        <v>150.77865700000001</v>
      </c>
      <c r="E2179">
        <v>-25.350178</v>
      </c>
      <c r="F2179" t="s">
        <v>3145</v>
      </c>
    </row>
    <row r="2180" spans="1:6">
      <c r="A2180">
        <v>4630</v>
      </c>
      <c r="B2180" t="s">
        <v>3155</v>
      </c>
      <c r="C2180">
        <v>319021508</v>
      </c>
      <c r="D2180">
        <v>150.97549900000001</v>
      </c>
      <c r="E2180">
        <v>-24.860668</v>
      </c>
      <c r="F2180" t="s">
        <v>3145</v>
      </c>
    </row>
    <row r="2181" spans="1:6">
      <c r="A2181">
        <v>4630</v>
      </c>
      <c r="B2181" t="s">
        <v>3156</v>
      </c>
      <c r="C2181">
        <v>319021508</v>
      </c>
      <c r="D2181">
        <v>150.97549900000001</v>
      </c>
      <c r="E2181">
        <v>-24.860668</v>
      </c>
      <c r="F2181" t="s">
        <v>3145</v>
      </c>
    </row>
    <row r="2182" spans="1:6">
      <c r="A2182">
        <v>4630</v>
      </c>
      <c r="B2182" t="s">
        <v>3157</v>
      </c>
      <c r="C2182">
        <v>319021508</v>
      </c>
      <c r="D2182">
        <v>150.97549900000001</v>
      </c>
      <c r="E2182">
        <v>-24.860668</v>
      </c>
      <c r="F2182" t="s">
        <v>3145</v>
      </c>
    </row>
    <row r="2183" spans="1:6">
      <c r="A2183">
        <v>4630</v>
      </c>
      <c r="B2183" t="s">
        <v>3158</v>
      </c>
      <c r="C2183">
        <v>319021508</v>
      </c>
      <c r="D2183">
        <v>150.97549900000001</v>
      </c>
      <c r="E2183">
        <v>-24.860668</v>
      </c>
      <c r="F2183" t="s">
        <v>3145</v>
      </c>
    </row>
    <row r="2184" spans="1:6">
      <c r="A2184">
        <v>4630</v>
      </c>
      <c r="B2184" t="s">
        <v>3159</v>
      </c>
      <c r="C2184">
        <v>319021508</v>
      </c>
      <c r="D2184">
        <v>150.97549900000001</v>
      </c>
      <c r="E2184">
        <v>-24.860668</v>
      </c>
      <c r="F2184" t="s">
        <v>3145</v>
      </c>
    </row>
    <row r="2185" spans="1:6">
      <c r="A2185">
        <v>4630</v>
      </c>
      <c r="B2185" t="s">
        <v>3160</v>
      </c>
      <c r="C2185">
        <v>319021508</v>
      </c>
      <c r="D2185">
        <v>150.97549900000001</v>
      </c>
      <c r="E2185">
        <v>-24.860668</v>
      </c>
      <c r="F2185" t="s">
        <v>3145</v>
      </c>
    </row>
    <row r="2186" spans="1:6">
      <c r="A2186">
        <v>4630</v>
      </c>
      <c r="B2186" t="s">
        <v>3161</v>
      </c>
      <c r="C2186">
        <v>319021510</v>
      </c>
      <c r="D2186">
        <v>150.97549900000001</v>
      </c>
      <c r="E2186">
        <v>-24.860668</v>
      </c>
      <c r="F2186" t="s">
        <v>3162</v>
      </c>
    </row>
    <row r="2187" spans="1:6">
      <c r="A2187">
        <v>4630</v>
      </c>
      <c r="B2187" t="s">
        <v>3163</v>
      </c>
      <c r="C2187">
        <v>319021508</v>
      </c>
      <c r="D2187">
        <v>150.97549900000001</v>
      </c>
      <c r="E2187">
        <v>-24.860668</v>
      </c>
      <c r="F2187" t="s">
        <v>3145</v>
      </c>
    </row>
    <row r="2188" spans="1:6">
      <c r="A2188">
        <v>4630</v>
      </c>
      <c r="B2188" t="s">
        <v>3164</v>
      </c>
      <c r="C2188">
        <v>319021508</v>
      </c>
      <c r="D2188">
        <v>150.97549900000001</v>
      </c>
      <c r="E2188">
        <v>-24.860668</v>
      </c>
      <c r="F2188" t="s">
        <v>3145</v>
      </c>
    </row>
    <row r="2189" spans="1:6">
      <c r="A2189">
        <v>4630</v>
      </c>
      <c r="B2189" t="s">
        <v>3165</v>
      </c>
      <c r="C2189">
        <v>319021510</v>
      </c>
      <c r="D2189">
        <v>150.97549900000001</v>
      </c>
      <c r="E2189">
        <v>-24.860668</v>
      </c>
      <c r="F2189" t="s">
        <v>3162</v>
      </c>
    </row>
    <row r="2190" spans="1:6">
      <c r="A2190">
        <v>4630</v>
      </c>
      <c r="B2190" t="s">
        <v>3166</v>
      </c>
      <c r="C2190">
        <v>319021508</v>
      </c>
      <c r="D2190">
        <v>150.97549900000001</v>
      </c>
      <c r="E2190">
        <v>-24.860668</v>
      </c>
      <c r="F2190" t="s">
        <v>3145</v>
      </c>
    </row>
    <row r="2191" spans="1:6">
      <c r="A2191">
        <v>4630</v>
      </c>
      <c r="B2191" t="s">
        <v>3167</v>
      </c>
      <c r="C2191">
        <v>319021508</v>
      </c>
      <c r="D2191">
        <v>150.97549900000001</v>
      </c>
      <c r="E2191">
        <v>-24.860668</v>
      </c>
      <c r="F2191" t="s">
        <v>3145</v>
      </c>
    </row>
    <row r="2192" spans="1:6">
      <c r="A2192">
        <v>4630</v>
      </c>
      <c r="B2192" t="s">
        <v>3168</v>
      </c>
      <c r="C2192">
        <v>319021508</v>
      </c>
      <c r="D2192">
        <v>150.97549900000001</v>
      </c>
      <c r="E2192">
        <v>-24.860668</v>
      </c>
      <c r="F2192" t="s">
        <v>3145</v>
      </c>
    </row>
    <row r="2193" spans="1:6">
      <c r="A2193">
        <v>4630</v>
      </c>
      <c r="B2193" t="s">
        <v>3169</v>
      </c>
      <c r="C2193">
        <v>319021508</v>
      </c>
      <c r="D2193">
        <v>150.97549900000001</v>
      </c>
      <c r="E2193">
        <v>-24.860668</v>
      </c>
      <c r="F2193" t="s">
        <v>3145</v>
      </c>
    </row>
    <row r="2194" spans="1:6">
      <c r="A2194">
        <v>4630</v>
      </c>
      <c r="B2194" t="s">
        <v>3170</v>
      </c>
      <c r="C2194">
        <v>319021508</v>
      </c>
      <c r="D2194">
        <v>150.97549900000001</v>
      </c>
      <c r="E2194">
        <v>-24.860668</v>
      </c>
      <c r="F2194" t="s">
        <v>3145</v>
      </c>
    </row>
    <row r="2195" spans="1:6">
      <c r="A2195">
        <v>4630</v>
      </c>
      <c r="B2195" t="s">
        <v>3171</v>
      </c>
      <c r="C2195">
        <v>319021508</v>
      </c>
      <c r="D2195">
        <v>150.97549900000001</v>
      </c>
      <c r="E2195">
        <v>-24.860668</v>
      </c>
      <c r="F2195" t="s">
        <v>3145</v>
      </c>
    </row>
    <row r="2196" spans="1:6">
      <c r="A2196">
        <v>4630</v>
      </c>
      <c r="B2196" t="s">
        <v>3172</v>
      </c>
      <c r="C2196">
        <v>319021508</v>
      </c>
      <c r="D2196">
        <v>150.97549900000001</v>
      </c>
      <c r="E2196">
        <v>-24.860668</v>
      </c>
      <c r="F2196" t="s">
        <v>3145</v>
      </c>
    </row>
    <row r="2197" spans="1:6">
      <c r="A2197">
        <v>4630</v>
      </c>
      <c r="B2197" t="s">
        <v>3173</v>
      </c>
      <c r="C2197">
        <v>319021508</v>
      </c>
      <c r="D2197">
        <v>150.97549900000001</v>
      </c>
      <c r="E2197">
        <v>-24.860668</v>
      </c>
      <c r="F2197" t="s">
        <v>3145</v>
      </c>
    </row>
    <row r="2198" spans="1:6">
      <c r="A2198">
        <v>4630</v>
      </c>
      <c r="B2198" t="s">
        <v>3174</v>
      </c>
      <c r="C2198">
        <v>319021508</v>
      </c>
      <c r="D2198">
        <v>150.97549900000001</v>
      </c>
      <c r="E2198">
        <v>-24.860668</v>
      </c>
      <c r="F2198" t="s">
        <v>3145</v>
      </c>
    </row>
    <row r="2199" spans="1:6">
      <c r="A2199">
        <v>4630</v>
      </c>
      <c r="B2199" t="s">
        <v>3175</v>
      </c>
      <c r="C2199">
        <v>319021508</v>
      </c>
      <c r="D2199">
        <v>150.97549900000001</v>
      </c>
      <c r="E2199">
        <v>-24.860668</v>
      </c>
      <c r="F2199" t="s">
        <v>3145</v>
      </c>
    </row>
    <row r="2200" spans="1:6">
      <c r="A2200">
        <v>4630</v>
      </c>
      <c r="B2200" t="s">
        <v>3176</v>
      </c>
      <c r="C2200">
        <v>319021508</v>
      </c>
      <c r="D2200">
        <v>150.97549900000001</v>
      </c>
      <c r="E2200">
        <v>-24.860668</v>
      </c>
      <c r="F2200" t="s">
        <v>3145</v>
      </c>
    </row>
    <row r="2201" spans="1:6">
      <c r="A2201">
        <v>4630</v>
      </c>
      <c r="B2201" t="s">
        <v>3177</v>
      </c>
      <c r="C2201">
        <v>319021508</v>
      </c>
      <c r="D2201">
        <v>150.97549900000001</v>
      </c>
      <c r="E2201">
        <v>-24.860668</v>
      </c>
      <c r="F2201" t="s">
        <v>3145</v>
      </c>
    </row>
    <row r="2202" spans="1:6">
      <c r="A2202">
        <v>4630</v>
      </c>
      <c r="B2202" t="s">
        <v>3178</v>
      </c>
      <c r="C2202">
        <v>319021508</v>
      </c>
      <c r="D2202">
        <v>150.97549900000001</v>
      </c>
      <c r="E2202">
        <v>-24.860668</v>
      </c>
      <c r="F2202" t="s">
        <v>3145</v>
      </c>
    </row>
    <row r="2203" spans="1:6">
      <c r="A2203">
        <v>4630</v>
      </c>
      <c r="B2203" t="s">
        <v>3179</v>
      </c>
      <c r="C2203">
        <v>319021508</v>
      </c>
      <c r="D2203">
        <v>150.97549900000001</v>
      </c>
      <c r="E2203">
        <v>-24.860668</v>
      </c>
      <c r="F2203" t="s">
        <v>3145</v>
      </c>
    </row>
    <row r="2204" spans="1:6">
      <c r="A2204">
        <v>4650</v>
      </c>
      <c r="B2204" t="s">
        <v>2816</v>
      </c>
      <c r="C2204">
        <v>319051525</v>
      </c>
      <c r="D2204">
        <v>152.61694299999999</v>
      </c>
      <c r="E2204">
        <v>-26.153831</v>
      </c>
      <c r="F2204" t="s">
        <v>2817</v>
      </c>
    </row>
    <row r="2205" spans="1:6">
      <c r="A2205">
        <v>4650</v>
      </c>
      <c r="B2205" t="s">
        <v>3180</v>
      </c>
      <c r="C2205">
        <v>319051522</v>
      </c>
      <c r="D2205">
        <v>152.791302</v>
      </c>
      <c r="E2205">
        <v>-25.640978</v>
      </c>
      <c r="F2205" t="s">
        <v>2945</v>
      </c>
    </row>
    <row r="2206" spans="1:6">
      <c r="A2206">
        <v>4650</v>
      </c>
      <c r="B2206" t="s">
        <v>3181</v>
      </c>
      <c r="C2206">
        <v>319051525</v>
      </c>
      <c r="D2206">
        <v>152.791302</v>
      </c>
      <c r="E2206">
        <v>-25.640978</v>
      </c>
      <c r="F2206" t="s">
        <v>2817</v>
      </c>
    </row>
    <row r="2207" spans="1:6">
      <c r="A2207">
        <v>4650</v>
      </c>
      <c r="B2207" t="s">
        <v>3182</v>
      </c>
      <c r="C2207">
        <v>319051524</v>
      </c>
      <c r="D2207">
        <v>152.791302</v>
      </c>
      <c r="E2207">
        <v>-25.640978</v>
      </c>
      <c r="F2207" t="s">
        <v>3183</v>
      </c>
    </row>
    <row r="2208" spans="1:6">
      <c r="A2208">
        <v>4650</v>
      </c>
      <c r="B2208" t="s">
        <v>3184</v>
      </c>
      <c r="C2208">
        <v>319051524</v>
      </c>
      <c r="D2208">
        <v>152.791302</v>
      </c>
      <c r="E2208">
        <v>-25.640978</v>
      </c>
      <c r="F2208" t="s">
        <v>3183</v>
      </c>
    </row>
    <row r="2209" spans="1:6">
      <c r="A2209">
        <v>4650</v>
      </c>
      <c r="B2209" t="s">
        <v>3185</v>
      </c>
      <c r="C2209">
        <v>319051525</v>
      </c>
      <c r="D2209">
        <v>152.791302</v>
      </c>
      <c r="E2209">
        <v>-25.640978</v>
      </c>
      <c r="F2209" t="s">
        <v>2817</v>
      </c>
    </row>
    <row r="2210" spans="1:6">
      <c r="A2210">
        <v>4650</v>
      </c>
      <c r="B2210" t="s">
        <v>3186</v>
      </c>
      <c r="C2210">
        <v>319051525</v>
      </c>
      <c r="D2210">
        <v>152.791302</v>
      </c>
      <c r="E2210">
        <v>-25.640978</v>
      </c>
      <c r="F2210" t="s">
        <v>2817</v>
      </c>
    </row>
    <row r="2211" spans="1:6">
      <c r="A2211">
        <v>4650</v>
      </c>
      <c r="B2211" t="s">
        <v>3187</v>
      </c>
      <c r="C2211">
        <v>319051525</v>
      </c>
      <c r="D2211">
        <v>152.791302</v>
      </c>
      <c r="E2211">
        <v>-25.640978</v>
      </c>
      <c r="F2211" t="s">
        <v>2817</v>
      </c>
    </row>
    <row r="2212" spans="1:6">
      <c r="A2212">
        <v>4650</v>
      </c>
      <c r="B2212" t="s">
        <v>3188</v>
      </c>
      <c r="C2212">
        <v>319051523</v>
      </c>
      <c r="D2212">
        <v>152.791302</v>
      </c>
      <c r="E2212">
        <v>-25.640978</v>
      </c>
      <c r="F2212" t="s">
        <v>3189</v>
      </c>
    </row>
    <row r="2213" spans="1:6">
      <c r="A2213">
        <v>4650</v>
      </c>
      <c r="B2213" t="s">
        <v>3190</v>
      </c>
      <c r="C2213">
        <v>319051525</v>
      </c>
      <c r="D2213">
        <v>152.791302</v>
      </c>
      <c r="E2213">
        <v>-25.640978</v>
      </c>
      <c r="F2213" t="s">
        <v>2817</v>
      </c>
    </row>
    <row r="2214" spans="1:6">
      <c r="A2214">
        <v>4650</v>
      </c>
      <c r="B2214" t="s">
        <v>3191</v>
      </c>
      <c r="C2214">
        <v>319051525</v>
      </c>
      <c r="D2214">
        <v>152.791302</v>
      </c>
      <c r="E2214">
        <v>-25.640978</v>
      </c>
      <c r="F2214" t="s">
        <v>2817</v>
      </c>
    </row>
    <row r="2215" spans="1:6">
      <c r="A2215">
        <v>4650</v>
      </c>
      <c r="B2215" t="s">
        <v>3192</v>
      </c>
      <c r="C2215">
        <v>319051523</v>
      </c>
      <c r="D2215">
        <v>152.791302</v>
      </c>
      <c r="E2215">
        <v>-25.640978</v>
      </c>
      <c r="F2215" t="s">
        <v>3189</v>
      </c>
    </row>
    <row r="2216" spans="1:6">
      <c r="A2216">
        <v>4650</v>
      </c>
      <c r="B2216" t="s">
        <v>3193</v>
      </c>
      <c r="C2216">
        <v>319051522</v>
      </c>
      <c r="D2216">
        <v>152.791302</v>
      </c>
      <c r="E2216">
        <v>-25.640978</v>
      </c>
      <c r="F2216" t="s">
        <v>2945</v>
      </c>
    </row>
    <row r="2217" spans="1:6">
      <c r="A2217">
        <v>4650</v>
      </c>
      <c r="B2217" t="s">
        <v>3194</v>
      </c>
      <c r="C2217">
        <v>319051522</v>
      </c>
      <c r="D2217">
        <v>152.791302</v>
      </c>
      <c r="E2217">
        <v>-25.640978</v>
      </c>
      <c r="F2217" t="s">
        <v>2945</v>
      </c>
    </row>
    <row r="2218" spans="1:6">
      <c r="A2218">
        <v>4650</v>
      </c>
      <c r="B2218" t="s">
        <v>3195</v>
      </c>
      <c r="C2218">
        <v>319051525</v>
      </c>
      <c r="D2218">
        <v>152.791302</v>
      </c>
      <c r="E2218">
        <v>-25.640978</v>
      </c>
      <c r="F2218" t="s">
        <v>2817</v>
      </c>
    </row>
    <row r="2219" spans="1:6">
      <c r="A2219">
        <v>4650</v>
      </c>
      <c r="B2219" t="s">
        <v>3196</v>
      </c>
      <c r="C2219">
        <v>319051525</v>
      </c>
      <c r="D2219">
        <v>152.791302</v>
      </c>
      <c r="E2219">
        <v>-25.640978</v>
      </c>
      <c r="F2219" t="s">
        <v>2817</v>
      </c>
    </row>
    <row r="2220" spans="1:6">
      <c r="A2220">
        <v>4650</v>
      </c>
      <c r="B2220" t="s">
        <v>3197</v>
      </c>
      <c r="C2220">
        <v>319051524</v>
      </c>
      <c r="D2220">
        <v>152.791302</v>
      </c>
      <c r="E2220">
        <v>-25.640978</v>
      </c>
      <c r="F2220" t="s">
        <v>3183</v>
      </c>
    </row>
    <row r="2221" spans="1:6">
      <c r="A2221">
        <v>4650</v>
      </c>
      <c r="B2221" t="s">
        <v>3198</v>
      </c>
      <c r="C2221">
        <v>319051525</v>
      </c>
      <c r="D2221">
        <v>152.791302</v>
      </c>
      <c r="E2221">
        <v>-25.640978</v>
      </c>
      <c r="F2221" t="s">
        <v>2817</v>
      </c>
    </row>
    <row r="2222" spans="1:6">
      <c r="A2222">
        <v>4650</v>
      </c>
      <c r="B2222" t="s">
        <v>3199</v>
      </c>
      <c r="C2222">
        <v>319051525</v>
      </c>
      <c r="D2222">
        <v>152.791302</v>
      </c>
      <c r="E2222">
        <v>-25.640978</v>
      </c>
      <c r="F2222" t="s">
        <v>2817</v>
      </c>
    </row>
    <row r="2223" spans="1:6">
      <c r="A2223">
        <v>4650</v>
      </c>
      <c r="B2223" t="s">
        <v>3200</v>
      </c>
      <c r="C2223">
        <v>319051525</v>
      </c>
      <c r="D2223">
        <v>152.791302</v>
      </c>
      <c r="E2223">
        <v>-25.640978</v>
      </c>
      <c r="F2223" t="s">
        <v>2817</v>
      </c>
    </row>
    <row r="2224" spans="1:6">
      <c r="A2224">
        <v>4650</v>
      </c>
      <c r="B2224" t="s">
        <v>3201</v>
      </c>
      <c r="C2224">
        <v>319051523</v>
      </c>
      <c r="D2224">
        <v>152.791302</v>
      </c>
      <c r="E2224">
        <v>-25.640978</v>
      </c>
      <c r="F2224" t="s">
        <v>3189</v>
      </c>
    </row>
    <row r="2225" spans="1:6">
      <c r="A2225">
        <v>4650</v>
      </c>
      <c r="B2225" t="s">
        <v>3202</v>
      </c>
      <c r="C2225">
        <v>319051525</v>
      </c>
      <c r="D2225">
        <v>152.791302</v>
      </c>
      <c r="E2225">
        <v>-25.640978</v>
      </c>
      <c r="F2225" t="s">
        <v>2817</v>
      </c>
    </row>
    <row r="2226" spans="1:6">
      <c r="A2226">
        <v>4650</v>
      </c>
      <c r="B2226" t="s">
        <v>3203</v>
      </c>
      <c r="C2226">
        <v>319051523</v>
      </c>
      <c r="D2226">
        <v>152.791302</v>
      </c>
      <c r="E2226">
        <v>-25.640978</v>
      </c>
      <c r="F2226" t="s">
        <v>3189</v>
      </c>
    </row>
    <row r="2227" spans="1:6">
      <c r="A2227">
        <v>4650</v>
      </c>
      <c r="B2227" t="s">
        <v>3204</v>
      </c>
      <c r="C2227">
        <v>319051524</v>
      </c>
      <c r="D2227">
        <v>152.791302</v>
      </c>
      <c r="E2227">
        <v>-25.640978</v>
      </c>
      <c r="F2227" t="s">
        <v>3183</v>
      </c>
    </row>
    <row r="2228" spans="1:6">
      <c r="A2228">
        <v>4650</v>
      </c>
      <c r="B2228" t="s">
        <v>3205</v>
      </c>
      <c r="C2228">
        <v>319051525</v>
      </c>
      <c r="D2228">
        <v>152.791302</v>
      </c>
      <c r="E2228">
        <v>-25.640978</v>
      </c>
      <c r="F2228" t="s">
        <v>2817</v>
      </c>
    </row>
    <row r="2229" spans="1:6">
      <c r="A2229">
        <v>4650</v>
      </c>
      <c r="B2229" t="s">
        <v>3206</v>
      </c>
      <c r="C2229">
        <v>319051525</v>
      </c>
      <c r="D2229">
        <v>152.791302</v>
      </c>
      <c r="E2229">
        <v>-25.640978</v>
      </c>
      <c r="F2229" t="s">
        <v>2817</v>
      </c>
    </row>
    <row r="2230" spans="1:6">
      <c r="A2230">
        <v>4650</v>
      </c>
      <c r="B2230" t="s">
        <v>3207</v>
      </c>
      <c r="C2230">
        <v>319051525</v>
      </c>
      <c r="D2230">
        <v>152.791302</v>
      </c>
      <c r="E2230">
        <v>-25.640978</v>
      </c>
      <c r="F2230" t="s">
        <v>2817</v>
      </c>
    </row>
    <row r="2231" spans="1:6">
      <c r="A2231">
        <v>4650</v>
      </c>
      <c r="B2231" t="s">
        <v>3208</v>
      </c>
      <c r="C2231">
        <v>319051524</v>
      </c>
      <c r="D2231">
        <v>152.791302</v>
      </c>
      <c r="E2231">
        <v>-25.640978</v>
      </c>
      <c r="F2231" t="s">
        <v>3183</v>
      </c>
    </row>
    <row r="2232" spans="1:6">
      <c r="A2232">
        <v>4650</v>
      </c>
      <c r="B2232" t="s">
        <v>3209</v>
      </c>
      <c r="C2232">
        <v>319051524</v>
      </c>
      <c r="D2232">
        <v>152.791302</v>
      </c>
      <c r="E2232">
        <v>-25.640978</v>
      </c>
      <c r="F2232" t="s">
        <v>3183</v>
      </c>
    </row>
    <row r="2233" spans="1:6">
      <c r="A2233">
        <v>4650</v>
      </c>
      <c r="B2233" t="s">
        <v>3210</v>
      </c>
      <c r="C2233">
        <v>319051524</v>
      </c>
      <c r="D2233">
        <v>152.791302</v>
      </c>
      <c r="E2233">
        <v>-25.640978</v>
      </c>
      <c r="F2233" t="s">
        <v>3183</v>
      </c>
    </row>
    <row r="2234" spans="1:6">
      <c r="A2234">
        <v>4650</v>
      </c>
      <c r="B2234" t="s">
        <v>3126</v>
      </c>
      <c r="C2234">
        <v>319021503</v>
      </c>
      <c r="D2234">
        <v>152.791302</v>
      </c>
      <c r="E2234">
        <v>-25.640978</v>
      </c>
      <c r="F2234" t="s">
        <v>3082</v>
      </c>
    </row>
    <row r="2235" spans="1:6">
      <c r="A2235">
        <v>4650</v>
      </c>
      <c r="B2235" t="s">
        <v>3211</v>
      </c>
      <c r="C2235">
        <v>319051525</v>
      </c>
      <c r="D2235">
        <v>152.791302</v>
      </c>
      <c r="E2235">
        <v>-25.640978</v>
      </c>
      <c r="F2235" t="s">
        <v>2817</v>
      </c>
    </row>
    <row r="2236" spans="1:6">
      <c r="A2236">
        <v>4650</v>
      </c>
      <c r="B2236" t="s">
        <v>3212</v>
      </c>
      <c r="C2236">
        <v>319051525</v>
      </c>
      <c r="D2236">
        <v>152.791302</v>
      </c>
      <c r="E2236">
        <v>-25.640978</v>
      </c>
      <c r="F2236" t="s">
        <v>2817</v>
      </c>
    </row>
    <row r="2237" spans="1:6">
      <c r="A2237">
        <v>4650</v>
      </c>
      <c r="B2237" t="s">
        <v>3213</v>
      </c>
      <c r="C2237">
        <v>319051525</v>
      </c>
      <c r="D2237">
        <v>152.791302</v>
      </c>
      <c r="E2237">
        <v>-25.640978</v>
      </c>
      <c r="F2237" t="s">
        <v>2817</v>
      </c>
    </row>
    <row r="2238" spans="1:6">
      <c r="A2238">
        <v>4650</v>
      </c>
      <c r="B2238" t="s">
        <v>3214</v>
      </c>
      <c r="C2238">
        <v>319051524</v>
      </c>
      <c r="D2238">
        <v>152.791302</v>
      </c>
      <c r="E2238">
        <v>-25.640978</v>
      </c>
      <c r="F2238" t="s">
        <v>3183</v>
      </c>
    </row>
    <row r="2239" spans="1:6">
      <c r="A2239">
        <v>4650</v>
      </c>
      <c r="B2239" t="s">
        <v>3215</v>
      </c>
      <c r="C2239">
        <v>319051525</v>
      </c>
      <c r="D2239">
        <v>152.791302</v>
      </c>
      <c r="E2239">
        <v>-25.640978</v>
      </c>
      <c r="F2239" t="s">
        <v>2817</v>
      </c>
    </row>
    <row r="2240" spans="1:6">
      <c r="A2240">
        <v>4650</v>
      </c>
      <c r="B2240" t="s">
        <v>3216</v>
      </c>
      <c r="C2240">
        <v>319051524</v>
      </c>
      <c r="D2240">
        <v>152.791302</v>
      </c>
      <c r="E2240">
        <v>-25.640978</v>
      </c>
      <c r="F2240" t="s">
        <v>3183</v>
      </c>
    </row>
    <row r="2241" spans="1:6">
      <c r="A2241">
        <v>4650</v>
      </c>
      <c r="B2241" t="s">
        <v>3217</v>
      </c>
      <c r="C2241">
        <v>319051525</v>
      </c>
      <c r="D2241">
        <v>152.791302</v>
      </c>
      <c r="E2241">
        <v>-25.640978</v>
      </c>
      <c r="F2241" t="s">
        <v>2817</v>
      </c>
    </row>
    <row r="2242" spans="1:6">
      <c r="A2242">
        <v>4650</v>
      </c>
      <c r="B2242" t="s">
        <v>3218</v>
      </c>
      <c r="C2242">
        <v>319051525</v>
      </c>
      <c r="D2242">
        <v>152.791302</v>
      </c>
      <c r="E2242">
        <v>-25.640978</v>
      </c>
      <c r="F2242" t="s">
        <v>2817</v>
      </c>
    </row>
    <row r="2243" spans="1:6">
      <c r="A2243">
        <v>4650</v>
      </c>
      <c r="B2243" t="s">
        <v>3219</v>
      </c>
      <c r="C2243">
        <v>319051525</v>
      </c>
      <c r="D2243">
        <v>152.791302</v>
      </c>
      <c r="E2243">
        <v>-25.640978</v>
      </c>
      <c r="F2243" t="s">
        <v>2817</v>
      </c>
    </row>
    <row r="2244" spans="1:6">
      <c r="A2244">
        <v>4650</v>
      </c>
      <c r="B2244" t="s">
        <v>3220</v>
      </c>
      <c r="C2244">
        <v>319051522</v>
      </c>
      <c r="D2244">
        <v>152.791302</v>
      </c>
      <c r="E2244">
        <v>-25.640978</v>
      </c>
      <c r="F2244" t="s">
        <v>2945</v>
      </c>
    </row>
    <row r="2245" spans="1:6">
      <c r="A2245">
        <v>4650</v>
      </c>
      <c r="B2245" t="s">
        <v>2091</v>
      </c>
      <c r="C2245">
        <v>319051524</v>
      </c>
      <c r="D2245">
        <v>152.791302</v>
      </c>
      <c r="E2245">
        <v>-25.640978</v>
      </c>
      <c r="F2245" t="s">
        <v>3183</v>
      </c>
    </row>
    <row r="2246" spans="1:6">
      <c r="A2246">
        <v>4650</v>
      </c>
      <c r="B2246" t="s">
        <v>3221</v>
      </c>
      <c r="C2246">
        <v>319051525</v>
      </c>
      <c r="D2246">
        <v>152.791302</v>
      </c>
      <c r="E2246">
        <v>-25.640978</v>
      </c>
      <c r="F2246" t="s">
        <v>2817</v>
      </c>
    </row>
    <row r="2247" spans="1:6">
      <c r="A2247">
        <v>4650</v>
      </c>
      <c r="B2247" t="s">
        <v>3222</v>
      </c>
      <c r="C2247">
        <v>319051522</v>
      </c>
      <c r="D2247">
        <v>152.791302</v>
      </c>
      <c r="E2247">
        <v>-25.640978</v>
      </c>
      <c r="F2247" t="s">
        <v>2945</v>
      </c>
    </row>
    <row r="2248" spans="1:6">
      <c r="A2248">
        <v>4650</v>
      </c>
      <c r="B2248" t="s">
        <v>3223</v>
      </c>
      <c r="C2248">
        <v>319051525</v>
      </c>
      <c r="D2248">
        <v>152.791302</v>
      </c>
      <c r="E2248">
        <v>-25.640978</v>
      </c>
      <c r="F2248" t="s">
        <v>2817</v>
      </c>
    </row>
    <row r="2249" spans="1:6">
      <c r="A2249">
        <v>4650</v>
      </c>
      <c r="B2249" t="s">
        <v>3224</v>
      </c>
      <c r="C2249">
        <v>319051525</v>
      </c>
      <c r="D2249">
        <v>152.791302</v>
      </c>
      <c r="E2249">
        <v>-25.640978</v>
      </c>
      <c r="F2249" t="s">
        <v>2817</v>
      </c>
    </row>
    <row r="2250" spans="1:6">
      <c r="A2250">
        <v>4650</v>
      </c>
      <c r="B2250" t="s">
        <v>3225</v>
      </c>
      <c r="C2250">
        <v>319051525</v>
      </c>
      <c r="D2250">
        <v>152.791302</v>
      </c>
      <c r="E2250">
        <v>-25.640978</v>
      </c>
      <c r="F2250" t="s">
        <v>2817</v>
      </c>
    </row>
    <row r="2251" spans="1:6">
      <c r="A2251">
        <v>4650</v>
      </c>
      <c r="B2251" t="s">
        <v>3226</v>
      </c>
      <c r="C2251">
        <v>319051525</v>
      </c>
      <c r="D2251">
        <v>152.791302</v>
      </c>
      <c r="E2251">
        <v>-25.640978</v>
      </c>
      <c r="F2251" t="s">
        <v>2817</v>
      </c>
    </row>
    <row r="2252" spans="1:6">
      <c r="A2252">
        <v>4650</v>
      </c>
      <c r="B2252" t="s">
        <v>3227</v>
      </c>
      <c r="C2252">
        <v>319051526</v>
      </c>
      <c r="D2252">
        <v>152.791302</v>
      </c>
      <c r="E2252">
        <v>-25.640978</v>
      </c>
      <c r="F2252" t="s">
        <v>3228</v>
      </c>
    </row>
    <row r="2253" spans="1:6">
      <c r="A2253">
        <v>4650</v>
      </c>
      <c r="B2253" t="s">
        <v>3229</v>
      </c>
      <c r="C2253">
        <v>319051525</v>
      </c>
      <c r="D2253">
        <v>152.791302</v>
      </c>
      <c r="E2253">
        <v>-25.640978</v>
      </c>
      <c r="F2253" t="s">
        <v>2817</v>
      </c>
    </row>
    <row r="2254" spans="1:6">
      <c r="A2254">
        <v>4650</v>
      </c>
      <c r="B2254" t="s">
        <v>3230</v>
      </c>
      <c r="C2254">
        <v>319051525</v>
      </c>
      <c r="D2254">
        <v>152.791302</v>
      </c>
      <c r="E2254">
        <v>-25.640978</v>
      </c>
      <c r="F2254" t="s">
        <v>2817</v>
      </c>
    </row>
    <row r="2255" spans="1:6">
      <c r="A2255">
        <v>4650</v>
      </c>
      <c r="B2255" t="s">
        <v>3231</v>
      </c>
      <c r="C2255">
        <v>319051525</v>
      </c>
      <c r="D2255">
        <v>152.791302</v>
      </c>
      <c r="E2255">
        <v>-25.640978</v>
      </c>
      <c r="F2255" t="s">
        <v>2817</v>
      </c>
    </row>
    <row r="2256" spans="1:6">
      <c r="A2256">
        <v>4650</v>
      </c>
      <c r="B2256" t="s">
        <v>3232</v>
      </c>
      <c r="C2256">
        <v>319051525</v>
      </c>
      <c r="D2256">
        <v>152.791302</v>
      </c>
      <c r="E2256">
        <v>-25.640978</v>
      </c>
      <c r="F2256" t="s">
        <v>2817</v>
      </c>
    </row>
    <row r="2257" spans="1:6">
      <c r="A2257">
        <v>4650</v>
      </c>
      <c r="B2257" t="s">
        <v>3233</v>
      </c>
      <c r="C2257">
        <v>319051525</v>
      </c>
      <c r="D2257">
        <v>152.791302</v>
      </c>
      <c r="E2257">
        <v>-25.640978</v>
      </c>
      <c r="F2257" t="s">
        <v>2817</v>
      </c>
    </row>
    <row r="2258" spans="1:6">
      <c r="A2258">
        <v>4650</v>
      </c>
      <c r="B2258" t="s">
        <v>3234</v>
      </c>
      <c r="C2258">
        <v>319051525</v>
      </c>
      <c r="D2258">
        <v>152.791302</v>
      </c>
      <c r="E2258">
        <v>-25.640978</v>
      </c>
      <c r="F2258" t="s">
        <v>2817</v>
      </c>
    </row>
    <row r="2259" spans="1:6">
      <c r="A2259">
        <v>4650</v>
      </c>
      <c r="B2259" t="s">
        <v>3235</v>
      </c>
      <c r="C2259">
        <v>319051525</v>
      </c>
      <c r="D2259">
        <v>152.791302</v>
      </c>
      <c r="E2259">
        <v>-25.640978</v>
      </c>
      <c r="F2259" t="s">
        <v>2817</v>
      </c>
    </row>
    <row r="2260" spans="1:6">
      <c r="A2260">
        <v>4655</v>
      </c>
      <c r="B2260" t="s">
        <v>3236</v>
      </c>
      <c r="C2260">
        <v>319041516</v>
      </c>
      <c r="D2260">
        <v>152.78368</v>
      </c>
      <c r="E2260">
        <v>-25.337997999999999</v>
      </c>
      <c r="F2260" t="s">
        <v>3237</v>
      </c>
    </row>
    <row r="2261" spans="1:6">
      <c r="A2261">
        <v>4655</v>
      </c>
      <c r="B2261" t="s">
        <v>3238</v>
      </c>
      <c r="C2261">
        <v>319041516</v>
      </c>
      <c r="D2261">
        <v>152.78368</v>
      </c>
      <c r="E2261">
        <v>-25.337997999999999</v>
      </c>
      <c r="F2261" t="s">
        <v>3237</v>
      </c>
    </row>
    <row r="2262" spans="1:6">
      <c r="A2262">
        <v>4655</v>
      </c>
      <c r="B2262" t="s">
        <v>3239</v>
      </c>
      <c r="C2262">
        <v>319041517</v>
      </c>
      <c r="D2262">
        <v>152.78368</v>
      </c>
      <c r="E2262">
        <v>-25.337997999999999</v>
      </c>
      <c r="F2262" t="s">
        <v>3240</v>
      </c>
    </row>
    <row r="2263" spans="1:6">
      <c r="A2263">
        <v>4655</v>
      </c>
      <c r="B2263" t="s">
        <v>3241</v>
      </c>
      <c r="C2263">
        <v>319041517</v>
      </c>
      <c r="D2263">
        <v>152.78368</v>
      </c>
      <c r="E2263">
        <v>-25.337997999999999</v>
      </c>
      <c r="F2263" t="s">
        <v>3240</v>
      </c>
    </row>
    <row r="2264" spans="1:6">
      <c r="A2264">
        <v>4655</v>
      </c>
      <c r="B2264" t="s">
        <v>3242</v>
      </c>
      <c r="C2264">
        <v>319041517</v>
      </c>
      <c r="D2264">
        <v>152.78368</v>
      </c>
      <c r="E2264">
        <v>-25.337997999999999</v>
      </c>
      <c r="F2264" t="s">
        <v>3240</v>
      </c>
    </row>
    <row r="2265" spans="1:6">
      <c r="A2265">
        <v>4655</v>
      </c>
      <c r="B2265" t="s">
        <v>3243</v>
      </c>
      <c r="C2265">
        <v>319041518</v>
      </c>
      <c r="D2265">
        <v>152.78368</v>
      </c>
      <c r="E2265">
        <v>-25.337997999999999</v>
      </c>
      <c r="F2265" t="s">
        <v>3244</v>
      </c>
    </row>
    <row r="2266" spans="1:6">
      <c r="A2266">
        <v>4655</v>
      </c>
      <c r="B2266" t="s">
        <v>3245</v>
      </c>
      <c r="C2266">
        <v>319041516</v>
      </c>
      <c r="D2266">
        <v>152.78368</v>
      </c>
      <c r="E2266">
        <v>-25.337997999999999</v>
      </c>
      <c r="F2266" t="s">
        <v>3237</v>
      </c>
    </row>
    <row r="2267" spans="1:6">
      <c r="A2267">
        <v>4655</v>
      </c>
      <c r="B2267" t="s">
        <v>3246</v>
      </c>
      <c r="C2267">
        <v>319041516</v>
      </c>
      <c r="D2267">
        <v>152.78368</v>
      </c>
      <c r="E2267">
        <v>-25.337997999999999</v>
      </c>
      <c r="F2267" t="s">
        <v>3237</v>
      </c>
    </row>
    <row r="2268" spans="1:6">
      <c r="A2268">
        <v>4655</v>
      </c>
      <c r="B2268" t="s">
        <v>3247</v>
      </c>
      <c r="C2268">
        <v>315021405</v>
      </c>
      <c r="D2268">
        <v>152.78368</v>
      </c>
      <c r="E2268">
        <v>-25.337997999999999</v>
      </c>
      <c r="F2268" t="s">
        <v>3248</v>
      </c>
    </row>
    <row r="2269" spans="1:6">
      <c r="A2269">
        <v>4655</v>
      </c>
      <c r="B2269" t="s">
        <v>3249</v>
      </c>
      <c r="C2269">
        <v>319041517</v>
      </c>
      <c r="D2269">
        <v>152.78368</v>
      </c>
      <c r="E2269">
        <v>-25.337997999999999</v>
      </c>
      <c r="F2269" t="s">
        <v>3240</v>
      </c>
    </row>
    <row r="2270" spans="1:6">
      <c r="A2270">
        <v>4655</v>
      </c>
      <c r="B2270" t="s">
        <v>3250</v>
      </c>
      <c r="C2270">
        <v>319041518</v>
      </c>
      <c r="D2270">
        <v>152.78368</v>
      </c>
      <c r="E2270">
        <v>-25.337997999999999</v>
      </c>
      <c r="F2270" t="s">
        <v>3244</v>
      </c>
    </row>
    <row r="2271" spans="1:6">
      <c r="A2271">
        <v>4655</v>
      </c>
      <c r="B2271" t="s">
        <v>3251</v>
      </c>
      <c r="C2271">
        <v>319041520</v>
      </c>
      <c r="D2271">
        <v>152.78368</v>
      </c>
      <c r="E2271">
        <v>-25.337997999999999</v>
      </c>
      <c r="F2271" t="s">
        <v>3252</v>
      </c>
    </row>
    <row r="2272" spans="1:6">
      <c r="A2272">
        <v>4655</v>
      </c>
      <c r="B2272" t="s">
        <v>3253</v>
      </c>
      <c r="C2272">
        <v>319051522</v>
      </c>
      <c r="D2272">
        <v>152.78368</v>
      </c>
      <c r="E2272">
        <v>-25.337997999999999</v>
      </c>
      <c r="F2272" t="s">
        <v>2945</v>
      </c>
    </row>
    <row r="2273" spans="1:6">
      <c r="A2273">
        <v>4655</v>
      </c>
      <c r="B2273" t="s">
        <v>3254</v>
      </c>
      <c r="C2273">
        <v>319041516</v>
      </c>
      <c r="D2273">
        <v>152.78368</v>
      </c>
      <c r="E2273">
        <v>-25.337997999999999</v>
      </c>
      <c r="F2273" t="s">
        <v>3237</v>
      </c>
    </row>
    <row r="2274" spans="1:6">
      <c r="A2274">
        <v>4655</v>
      </c>
      <c r="B2274" t="s">
        <v>3255</v>
      </c>
      <c r="C2274">
        <v>319041518</v>
      </c>
      <c r="D2274">
        <v>152.78368</v>
      </c>
      <c r="E2274">
        <v>-25.337997999999999</v>
      </c>
      <c r="F2274" t="s">
        <v>3244</v>
      </c>
    </row>
    <row r="2275" spans="1:6">
      <c r="A2275">
        <v>4655</v>
      </c>
      <c r="B2275" t="s">
        <v>3256</v>
      </c>
      <c r="C2275">
        <v>319041519</v>
      </c>
      <c r="D2275">
        <v>152.78368</v>
      </c>
      <c r="E2275">
        <v>-25.337997999999999</v>
      </c>
      <c r="F2275" t="s">
        <v>3257</v>
      </c>
    </row>
    <row r="2276" spans="1:6">
      <c r="A2276">
        <v>4655</v>
      </c>
      <c r="B2276" t="s">
        <v>3258</v>
      </c>
      <c r="C2276">
        <v>319041516</v>
      </c>
      <c r="D2276">
        <v>152.78368</v>
      </c>
      <c r="E2276">
        <v>-25.337997999999999</v>
      </c>
      <c r="F2276" t="s">
        <v>3237</v>
      </c>
    </row>
    <row r="2277" spans="1:6">
      <c r="A2277">
        <v>4655</v>
      </c>
      <c r="B2277" t="s">
        <v>3259</v>
      </c>
      <c r="C2277">
        <v>319041520</v>
      </c>
      <c r="D2277">
        <v>152.78368</v>
      </c>
      <c r="E2277">
        <v>-25.337997999999999</v>
      </c>
      <c r="F2277" t="s">
        <v>3252</v>
      </c>
    </row>
    <row r="2278" spans="1:6">
      <c r="A2278">
        <v>4655</v>
      </c>
      <c r="B2278" t="s">
        <v>3260</v>
      </c>
      <c r="C2278">
        <v>319041516</v>
      </c>
      <c r="D2278">
        <v>152.78368</v>
      </c>
      <c r="E2278">
        <v>-25.337997999999999</v>
      </c>
      <c r="F2278" t="s">
        <v>3237</v>
      </c>
    </row>
    <row r="2279" spans="1:6">
      <c r="A2279">
        <v>4655</v>
      </c>
      <c r="B2279" t="s">
        <v>3261</v>
      </c>
      <c r="C2279">
        <v>319051522</v>
      </c>
      <c r="D2279">
        <v>152.78368</v>
      </c>
      <c r="E2279">
        <v>-25.337997999999999</v>
      </c>
      <c r="F2279" t="s">
        <v>2945</v>
      </c>
    </row>
    <row r="2280" spans="1:6">
      <c r="A2280">
        <v>4655</v>
      </c>
      <c r="B2280" t="s">
        <v>3262</v>
      </c>
      <c r="C2280">
        <v>319051522</v>
      </c>
      <c r="D2280">
        <v>152.78368</v>
      </c>
      <c r="E2280">
        <v>-25.337997999999999</v>
      </c>
      <c r="F2280" t="s">
        <v>2945</v>
      </c>
    </row>
    <row r="2281" spans="1:6">
      <c r="A2281">
        <v>4655</v>
      </c>
      <c r="B2281" t="s">
        <v>3263</v>
      </c>
      <c r="C2281">
        <v>319051522</v>
      </c>
      <c r="D2281">
        <v>152.78368</v>
      </c>
      <c r="E2281">
        <v>-25.337997999999999</v>
      </c>
      <c r="F2281" t="s">
        <v>2945</v>
      </c>
    </row>
    <row r="2282" spans="1:6">
      <c r="A2282">
        <v>4655</v>
      </c>
      <c r="B2282" t="s">
        <v>3264</v>
      </c>
      <c r="C2282">
        <v>319041516</v>
      </c>
      <c r="D2282">
        <v>152.78368</v>
      </c>
      <c r="E2282">
        <v>-25.337997999999999</v>
      </c>
      <c r="F2282" t="s">
        <v>3237</v>
      </c>
    </row>
    <row r="2283" spans="1:6">
      <c r="A2283">
        <v>4655</v>
      </c>
      <c r="B2283" t="s">
        <v>3265</v>
      </c>
      <c r="C2283">
        <v>319041521</v>
      </c>
      <c r="D2283">
        <v>152.78368</v>
      </c>
      <c r="E2283">
        <v>-25.337997999999999</v>
      </c>
      <c r="F2283" t="s">
        <v>3266</v>
      </c>
    </row>
    <row r="2284" spans="1:6">
      <c r="A2284">
        <v>4655</v>
      </c>
      <c r="B2284" t="s">
        <v>3267</v>
      </c>
      <c r="C2284">
        <v>319041518</v>
      </c>
      <c r="D2284">
        <v>152.78368</v>
      </c>
      <c r="E2284">
        <v>-25.337997999999999</v>
      </c>
      <c r="F2284" t="s">
        <v>3244</v>
      </c>
    </row>
    <row r="2285" spans="1:6">
      <c r="A2285">
        <v>4655</v>
      </c>
      <c r="B2285" t="s">
        <v>3268</v>
      </c>
      <c r="C2285">
        <v>319051522</v>
      </c>
      <c r="D2285">
        <v>152.78368</v>
      </c>
      <c r="E2285">
        <v>-25.337997999999999</v>
      </c>
      <c r="F2285" t="s">
        <v>2945</v>
      </c>
    </row>
    <row r="2286" spans="1:6">
      <c r="A2286">
        <v>4655</v>
      </c>
      <c r="B2286" t="s">
        <v>3269</v>
      </c>
      <c r="C2286">
        <v>319041516</v>
      </c>
      <c r="D2286">
        <v>152.78368</v>
      </c>
      <c r="E2286">
        <v>-25.337997999999999</v>
      </c>
      <c r="F2286" t="s">
        <v>3237</v>
      </c>
    </row>
    <row r="2287" spans="1:6">
      <c r="A2287">
        <v>4655</v>
      </c>
      <c r="B2287" t="s">
        <v>3270</v>
      </c>
      <c r="C2287">
        <v>319041521</v>
      </c>
      <c r="D2287">
        <v>152.78368</v>
      </c>
      <c r="E2287">
        <v>-25.337997999999999</v>
      </c>
      <c r="F2287" t="s">
        <v>3266</v>
      </c>
    </row>
    <row r="2288" spans="1:6">
      <c r="A2288">
        <v>4655</v>
      </c>
      <c r="B2288" t="s">
        <v>3271</v>
      </c>
      <c r="C2288">
        <v>319041516</v>
      </c>
      <c r="D2288">
        <v>153.03389039999999</v>
      </c>
      <c r="E2288">
        <v>-25.391378799999998</v>
      </c>
      <c r="F2288" t="s">
        <v>3237</v>
      </c>
    </row>
    <row r="2289" spans="1:6">
      <c r="A2289">
        <v>4659</v>
      </c>
      <c r="B2289" t="s">
        <v>3272</v>
      </c>
      <c r="C2289">
        <v>319051522</v>
      </c>
      <c r="D2289">
        <v>152.56867800000001</v>
      </c>
      <c r="E2289">
        <v>-25.266279000000001</v>
      </c>
      <c r="F2289" t="s">
        <v>2945</v>
      </c>
    </row>
    <row r="2290" spans="1:6">
      <c r="A2290">
        <v>4659</v>
      </c>
      <c r="B2290" t="s">
        <v>3273</v>
      </c>
      <c r="C2290">
        <v>319051522</v>
      </c>
      <c r="D2290">
        <v>152.56867800000001</v>
      </c>
      <c r="E2290">
        <v>-25.266279000000001</v>
      </c>
      <c r="F2290" t="s">
        <v>2945</v>
      </c>
    </row>
    <row r="2291" spans="1:6">
      <c r="A2291">
        <v>4659</v>
      </c>
      <c r="B2291" t="s">
        <v>3274</v>
      </c>
      <c r="C2291">
        <v>319051522</v>
      </c>
      <c r="D2291">
        <v>152.56867800000001</v>
      </c>
      <c r="E2291">
        <v>-25.266279000000001</v>
      </c>
      <c r="F2291" t="s">
        <v>2945</v>
      </c>
    </row>
    <row r="2292" spans="1:6">
      <c r="A2292">
        <v>4659</v>
      </c>
      <c r="B2292" t="s">
        <v>3275</v>
      </c>
      <c r="C2292">
        <v>319051522</v>
      </c>
      <c r="D2292">
        <v>152.56867800000001</v>
      </c>
      <c r="E2292">
        <v>-25.266279000000001</v>
      </c>
      <c r="F2292" t="s">
        <v>2945</v>
      </c>
    </row>
    <row r="2293" spans="1:6">
      <c r="A2293">
        <v>4659</v>
      </c>
      <c r="B2293" t="s">
        <v>3276</v>
      </c>
      <c r="C2293">
        <v>319051522</v>
      </c>
      <c r="D2293">
        <v>152.56867800000001</v>
      </c>
      <c r="E2293">
        <v>-25.266279000000001</v>
      </c>
      <c r="F2293" t="s">
        <v>2945</v>
      </c>
    </row>
    <row r="2294" spans="1:6">
      <c r="A2294">
        <v>4659</v>
      </c>
      <c r="B2294" t="s">
        <v>3277</v>
      </c>
      <c r="C2294">
        <v>319051522</v>
      </c>
      <c r="D2294">
        <v>152.56867800000001</v>
      </c>
      <c r="E2294">
        <v>-25.266279000000001</v>
      </c>
      <c r="F2294" t="s">
        <v>2945</v>
      </c>
    </row>
    <row r="2295" spans="1:6">
      <c r="A2295">
        <v>4659</v>
      </c>
      <c r="B2295" t="s">
        <v>3278</v>
      </c>
      <c r="C2295">
        <v>319051522</v>
      </c>
      <c r="D2295">
        <v>152.56867800000001</v>
      </c>
      <c r="E2295">
        <v>-25.266279000000001</v>
      </c>
      <c r="F2295" t="s">
        <v>2945</v>
      </c>
    </row>
    <row r="2296" spans="1:6">
      <c r="A2296">
        <v>4659</v>
      </c>
      <c r="B2296" t="s">
        <v>3279</v>
      </c>
      <c r="C2296">
        <v>319051522</v>
      </c>
      <c r="D2296">
        <v>152.56867800000001</v>
      </c>
      <c r="E2296">
        <v>-25.266279000000001</v>
      </c>
      <c r="F2296" t="s">
        <v>2945</v>
      </c>
    </row>
    <row r="2297" spans="1:6">
      <c r="A2297">
        <v>4660</v>
      </c>
      <c r="B2297" t="s">
        <v>3280</v>
      </c>
      <c r="C2297">
        <v>319011499</v>
      </c>
      <c r="D2297">
        <v>152.30096800000001</v>
      </c>
      <c r="E2297">
        <v>-25.189298000000001</v>
      </c>
      <c r="F2297" t="s">
        <v>3281</v>
      </c>
    </row>
    <row r="2298" spans="1:6">
      <c r="A2298">
        <v>4660</v>
      </c>
      <c r="B2298" t="s">
        <v>3282</v>
      </c>
      <c r="C2298">
        <v>319011499</v>
      </c>
      <c r="D2298">
        <v>152.30096800000001</v>
      </c>
      <c r="E2298">
        <v>-25.189298000000001</v>
      </c>
      <c r="F2298" t="s">
        <v>3281</v>
      </c>
    </row>
    <row r="2299" spans="1:6">
      <c r="A2299">
        <v>4660</v>
      </c>
      <c r="B2299" t="s">
        <v>3283</v>
      </c>
      <c r="C2299">
        <v>319011499</v>
      </c>
      <c r="D2299">
        <v>152.30096800000001</v>
      </c>
      <c r="E2299">
        <v>-25.189298000000001</v>
      </c>
      <c r="F2299" t="s">
        <v>3281</v>
      </c>
    </row>
    <row r="2300" spans="1:6">
      <c r="A2300">
        <v>4660</v>
      </c>
      <c r="B2300" t="s">
        <v>3284</v>
      </c>
      <c r="C2300">
        <v>319051522</v>
      </c>
      <c r="D2300">
        <v>152.30096800000001</v>
      </c>
      <c r="E2300">
        <v>-25.189298000000001</v>
      </c>
      <c r="F2300" t="s">
        <v>2945</v>
      </c>
    </row>
    <row r="2301" spans="1:6">
      <c r="A2301">
        <v>4660</v>
      </c>
      <c r="B2301" t="s">
        <v>3285</v>
      </c>
      <c r="C2301">
        <v>319011499</v>
      </c>
      <c r="D2301">
        <v>152.30096800000001</v>
      </c>
      <c r="E2301">
        <v>-25.189298000000001</v>
      </c>
      <c r="F2301" t="s">
        <v>3281</v>
      </c>
    </row>
    <row r="2302" spans="1:6">
      <c r="A2302">
        <v>4660</v>
      </c>
      <c r="B2302" t="s">
        <v>3286</v>
      </c>
      <c r="C2302">
        <v>319011499</v>
      </c>
      <c r="D2302">
        <v>152.30096800000001</v>
      </c>
      <c r="E2302">
        <v>-25.189298000000001</v>
      </c>
      <c r="F2302" t="s">
        <v>3281</v>
      </c>
    </row>
    <row r="2303" spans="1:6">
      <c r="A2303">
        <v>4660</v>
      </c>
      <c r="B2303" t="s">
        <v>3287</v>
      </c>
      <c r="C2303">
        <v>319011499</v>
      </c>
      <c r="D2303">
        <v>152.30096800000001</v>
      </c>
      <c r="E2303">
        <v>-25.189298000000001</v>
      </c>
      <c r="F2303" t="s">
        <v>3281</v>
      </c>
    </row>
    <row r="2304" spans="1:6">
      <c r="A2304">
        <v>4660</v>
      </c>
      <c r="B2304" t="s">
        <v>3288</v>
      </c>
      <c r="C2304">
        <v>319011499</v>
      </c>
      <c r="D2304">
        <v>152.30096800000001</v>
      </c>
      <c r="E2304">
        <v>-25.189298000000001</v>
      </c>
      <c r="F2304" t="s">
        <v>3281</v>
      </c>
    </row>
    <row r="2305" spans="1:6">
      <c r="A2305">
        <v>4660</v>
      </c>
      <c r="B2305" t="s">
        <v>3289</v>
      </c>
      <c r="C2305">
        <v>319011499</v>
      </c>
      <c r="D2305">
        <v>152.30096800000001</v>
      </c>
      <c r="E2305">
        <v>-25.189298000000001</v>
      </c>
      <c r="F2305" t="s">
        <v>3281</v>
      </c>
    </row>
    <row r="2306" spans="1:6">
      <c r="A2306">
        <v>4660</v>
      </c>
      <c r="B2306" t="s">
        <v>3290</v>
      </c>
      <c r="C2306">
        <v>319011499</v>
      </c>
      <c r="D2306">
        <v>152.30096800000001</v>
      </c>
      <c r="E2306">
        <v>-25.189298000000001</v>
      </c>
      <c r="F2306" t="s">
        <v>3281</v>
      </c>
    </row>
    <row r="2307" spans="1:6">
      <c r="A2307">
        <v>4660</v>
      </c>
      <c r="B2307" t="s">
        <v>3291</v>
      </c>
      <c r="C2307">
        <v>319011499</v>
      </c>
      <c r="D2307">
        <v>152.30096800000001</v>
      </c>
      <c r="E2307">
        <v>-25.189298000000001</v>
      </c>
      <c r="F2307" t="s">
        <v>3281</v>
      </c>
    </row>
    <row r="2308" spans="1:6">
      <c r="A2308">
        <v>4660</v>
      </c>
      <c r="B2308" t="s">
        <v>3292</v>
      </c>
      <c r="C2308">
        <v>319011499</v>
      </c>
      <c r="D2308">
        <v>152.30096800000001</v>
      </c>
      <c r="E2308">
        <v>-25.189298000000001</v>
      </c>
      <c r="F2308" t="s">
        <v>3281</v>
      </c>
    </row>
    <row r="2309" spans="1:6">
      <c r="A2309">
        <v>4660</v>
      </c>
      <c r="B2309" t="s">
        <v>3293</v>
      </c>
      <c r="C2309">
        <v>319011499</v>
      </c>
      <c r="D2309">
        <v>152.30096800000001</v>
      </c>
      <c r="E2309">
        <v>-25.189298000000001</v>
      </c>
      <c r="F2309" t="s">
        <v>3281</v>
      </c>
    </row>
    <row r="2310" spans="1:6">
      <c r="A2310">
        <v>4660</v>
      </c>
      <c r="B2310" t="s">
        <v>3294</v>
      </c>
      <c r="C2310">
        <v>319011499</v>
      </c>
      <c r="D2310">
        <v>152.30096800000001</v>
      </c>
      <c r="E2310">
        <v>-25.189298000000001</v>
      </c>
      <c r="F2310" t="s">
        <v>3281</v>
      </c>
    </row>
    <row r="2311" spans="1:6">
      <c r="A2311">
        <v>4660</v>
      </c>
      <c r="B2311" t="s">
        <v>3295</v>
      </c>
      <c r="C2311">
        <v>319011499</v>
      </c>
      <c r="D2311">
        <v>152.30096800000001</v>
      </c>
      <c r="E2311">
        <v>-25.189298000000001</v>
      </c>
      <c r="F2311" t="s">
        <v>3281</v>
      </c>
    </row>
    <row r="2312" spans="1:6">
      <c r="A2312">
        <v>4660</v>
      </c>
      <c r="B2312" t="s">
        <v>3296</v>
      </c>
      <c r="C2312">
        <v>319011499</v>
      </c>
      <c r="D2312">
        <v>152.30096800000001</v>
      </c>
      <c r="E2312">
        <v>-25.189298000000001</v>
      </c>
      <c r="F2312" t="s">
        <v>3281</v>
      </c>
    </row>
    <row r="2313" spans="1:6">
      <c r="A2313">
        <v>4660</v>
      </c>
      <c r="B2313" t="s">
        <v>3297</v>
      </c>
      <c r="C2313">
        <v>319011499</v>
      </c>
      <c r="D2313">
        <v>152.30096800000001</v>
      </c>
      <c r="E2313">
        <v>-25.189298000000001</v>
      </c>
      <c r="F2313" t="s">
        <v>3281</v>
      </c>
    </row>
    <row r="2314" spans="1:6">
      <c r="A2314">
        <v>4660</v>
      </c>
      <c r="B2314" t="s">
        <v>3298</v>
      </c>
      <c r="C2314">
        <v>319011499</v>
      </c>
      <c r="D2314">
        <v>152.30096800000001</v>
      </c>
      <c r="E2314">
        <v>-25.189298000000001</v>
      </c>
      <c r="F2314" t="s">
        <v>3281</v>
      </c>
    </row>
    <row r="2315" spans="1:6">
      <c r="A2315">
        <v>4660</v>
      </c>
      <c r="B2315" t="s">
        <v>3299</v>
      </c>
      <c r="C2315">
        <v>319011499</v>
      </c>
      <c r="D2315">
        <v>152.30096800000001</v>
      </c>
      <c r="E2315">
        <v>-25.189298000000001</v>
      </c>
      <c r="F2315" t="s">
        <v>3281</v>
      </c>
    </row>
    <row r="2316" spans="1:6">
      <c r="A2316">
        <v>4660</v>
      </c>
      <c r="B2316" t="s">
        <v>3300</v>
      </c>
      <c r="C2316">
        <v>319011499</v>
      </c>
      <c r="D2316">
        <v>152.30096800000001</v>
      </c>
      <c r="E2316">
        <v>-25.189298000000001</v>
      </c>
      <c r="F2316" t="s">
        <v>3281</v>
      </c>
    </row>
    <row r="2317" spans="1:6">
      <c r="A2317">
        <v>4660</v>
      </c>
      <c r="B2317" t="s">
        <v>3301</v>
      </c>
      <c r="C2317">
        <v>319011499</v>
      </c>
      <c r="D2317">
        <v>152.30096800000001</v>
      </c>
      <c r="E2317">
        <v>-25.189298000000001</v>
      </c>
      <c r="F2317" t="s">
        <v>3281</v>
      </c>
    </row>
    <row r="2318" spans="1:6">
      <c r="A2318">
        <v>4660</v>
      </c>
      <c r="B2318" t="s">
        <v>3302</v>
      </c>
      <c r="C2318">
        <v>319011499</v>
      </c>
      <c r="D2318">
        <v>152.30096800000001</v>
      </c>
      <c r="E2318">
        <v>-25.189298000000001</v>
      </c>
      <c r="F2318" t="s">
        <v>3281</v>
      </c>
    </row>
    <row r="2319" spans="1:6">
      <c r="A2319">
        <v>4660</v>
      </c>
      <c r="B2319" t="s">
        <v>3303</v>
      </c>
      <c r="C2319">
        <v>319011499</v>
      </c>
      <c r="D2319">
        <v>152.30096800000001</v>
      </c>
      <c r="E2319">
        <v>-25.189298000000001</v>
      </c>
      <c r="F2319" t="s">
        <v>3281</v>
      </c>
    </row>
    <row r="2320" spans="1:6">
      <c r="A2320">
        <v>4660</v>
      </c>
      <c r="B2320" t="s">
        <v>3304</v>
      </c>
      <c r="C2320">
        <v>319011499</v>
      </c>
      <c r="D2320">
        <v>152.30096800000001</v>
      </c>
      <c r="E2320">
        <v>-25.189298000000001</v>
      </c>
      <c r="F2320" t="s">
        <v>3281</v>
      </c>
    </row>
    <row r="2321" spans="1:6">
      <c r="A2321">
        <v>4660</v>
      </c>
      <c r="B2321" t="s">
        <v>3305</v>
      </c>
      <c r="C2321">
        <v>319011499</v>
      </c>
      <c r="D2321">
        <v>152.30096800000001</v>
      </c>
      <c r="E2321">
        <v>-25.189298000000001</v>
      </c>
      <c r="F2321" t="s">
        <v>3281</v>
      </c>
    </row>
    <row r="2322" spans="1:6">
      <c r="A2322">
        <v>4662</v>
      </c>
      <c r="B2322" t="s">
        <v>3306</v>
      </c>
      <c r="C2322">
        <v>319051522</v>
      </c>
      <c r="D2322">
        <v>152.59878</v>
      </c>
      <c r="E2322">
        <v>-25.347211999999999</v>
      </c>
      <c r="F2322" t="s">
        <v>2945</v>
      </c>
    </row>
    <row r="2323" spans="1:6">
      <c r="A2323">
        <v>4670</v>
      </c>
      <c r="B2323" t="s">
        <v>3307</v>
      </c>
      <c r="C2323">
        <v>319011498</v>
      </c>
      <c r="D2323">
        <v>152.06594079999999</v>
      </c>
      <c r="E2323">
        <v>-24.598348999999999</v>
      </c>
      <c r="F2323" t="s">
        <v>3308</v>
      </c>
    </row>
    <row r="2324" spans="1:6">
      <c r="A2324">
        <v>4670</v>
      </c>
      <c r="B2324" t="s">
        <v>3309</v>
      </c>
      <c r="C2324">
        <v>319011498</v>
      </c>
      <c r="D2324">
        <v>152.2383959</v>
      </c>
      <c r="E2324">
        <v>-24.709432719999999</v>
      </c>
      <c r="F2324" t="s">
        <v>3308</v>
      </c>
    </row>
    <row r="2325" spans="1:6">
      <c r="A2325">
        <v>4670</v>
      </c>
      <c r="B2325" t="s">
        <v>3310</v>
      </c>
      <c r="C2325">
        <v>319011498</v>
      </c>
      <c r="D2325">
        <v>152.297855</v>
      </c>
      <c r="E2325">
        <v>-24.88776</v>
      </c>
      <c r="F2325" t="s">
        <v>3308</v>
      </c>
    </row>
    <row r="2326" spans="1:6">
      <c r="A2326">
        <v>4670</v>
      </c>
      <c r="B2326" t="s">
        <v>3311</v>
      </c>
      <c r="C2326">
        <v>319011499</v>
      </c>
      <c r="D2326">
        <v>152.297855</v>
      </c>
      <c r="E2326">
        <v>-24.88776</v>
      </c>
      <c r="F2326" t="s">
        <v>3281</v>
      </c>
    </row>
    <row r="2327" spans="1:6">
      <c r="A2327">
        <v>4670</v>
      </c>
      <c r="B2327" t="s">
        <v>3312</v>
      </c>
      <c r="C2327">
        <v>319011492</v>
      </c>
      <c r="D2327">
        <v>152.297855</v>
      </c>
      <c r="E2327">
        <v>-24.88776</v>
      </c>
      <c r="F2327" t="s">
        <v>3313</v>
      </c>
    </row>
    <row r="2328" spans="1:6">
      <c r="A2328">
        <v>4670</v>
      </c>
      <c r="B2328" t="s">
        <v>3314</v>
      </c>
      <c r="C2328">
        <v>319011502</v>
      </c>
      <c r="D2328">
        <v>152.297855</v>
      </c>
      <c r="E2328">
        <v>-24.88776</v>
      </c>
      <c r="F2328" t="s">
        <v>3315</v>
      </c>
    </row>
    <row r="2329" spans="1:6">
      <c r="A2329">
        <v>4670</v>
      </c>
      <c r="B2329" t="s">
        <v>3316</v>
      </c>
      <c r="C2329">
        <v>319011500</v>
      </c>
      <c r="D2329">
        <v>152.297855</v>
      </c>
      <c r="E2329">
        <v>-24.88776</v>
      </c>
      <c r="F2329" t="s">
        <v>3317</v>
      </c>
    </row>
    <row r="2330" spans="1:6">
      <c r="A2330">
        <v>4670</v>
      </c>
      <c r="B2330" t="s">
        <v>3318</v>
      </c>
      <c r="C2330">
        <v>319011498</v>
      </c>
      <c r="D2330">
        <v>152.297855</v>
      </c>
      <c r="E2330">
        <v>-24.88776</v>
      </c>
      <c r="F2330" t="s">
        <v>3308</v>
      </c>
    </row>
    <row r="2331" spans="1:6">
      <c r="A2331">
        <v>4670</v>
      </c>
      <c r="B2331" t="s">
        <v>3319</v>
      </c>
      <c r="C2331">
        <v>319011493</v>
      </c>
      <c r="D2331">
        <v>152.297855</v>
      </c>
      <c r="E2331">
        <v>-24.88776</v>
      </c>
      <c r="F2331" t="s">
        <v>3320</v>
      </c>
    </row>
    <row r="2332" spans="1:6">
      <c r="A2332">
        <v>4670</v>
      </c>
      <c r="B2332" t="s">
        <v>3321</v>
      </c>
      <c r="C2332">
        <v>319011494</v>
      </c>
      <c r="D2332">
        <v>152.297855</v>
      </c>
      <c r="E2332">
        <v>-24.88776</v>
      </c>
      <c r="F2332" t="s">
        <v>3322</v>
      </c>
    </row>
    <row r="2333" spans="1:6">
      <c r="A2333">
        <v>4670</v>
      </c>
      <c r="B2333" t="s">
        <v>3323</v>
      </c>
      <c r="C2333">
        <v>319011498</v>
      </c>
      <c r="D2333">
        <v>152.297855</v>
      </c>
      <c r="E2333">
        <v>-24.88776</v>
      </c>
      <c r="F2333" t="s">
        <v>3308</v>
      </c>
    </row>
    <row r="2334" spans="1:6">
      <c r="A2334">
        <v>4670</v>
      </c>
      <c r="B2334" t="s">
        <v>3324</v>
      </c>
      <c r="C2334">
        <v>319011495</v>
      </c>
      <c r="D2334">
        <v>152.297855</v>
      </c>
      <c r="E2334">
        <v>-24.88776</v>
      </c>
      <c r="F2334" t="s">
        <v>3325</v>
      </c>
    </row>
    <row r="2335" spans="1:6">
      <c r="A2335">
        <v>4670</v>
      </c>
      <c r="B2335" t="s">
        <v>3326</v>
      </c>
      <c r="C2335">
        <v>319011495</v>
      </c>
      <c r="D2335">
        <v>152.297855</v>
      </c>
      <c r="E2335">
        <v>-24.88776</v>
      </c>
      <c r="F2335" t="s">
        <v>3325</v>
      </c>
    </row>
    <row r="2336" spans="1:6">
      <c r="A2336">
        <v>4670</v>
      </c>
      <c r="B2336" t="s">
        <v>3327</v>
      </c>
      <c r="C2336">
        <v>319011495</v>
      </c>
      <c r="D2336">
        <v>152.297855</v>
      </c>
      <c r="E2336">
        <v>-24.88776</v>
      </c>
      <c r="F2336" t="s">
        <v>3325</v>
      </c>
    </row>
    <row r="2337" spans="1:6">
      <c r="A2337">
        <v>4670</v>
      </c>
      <c r="B2337" t="s">
        <v>3328</v>
      </c>
      <c r="C2337">
        <v>319011496</v>
      </c>
      <c r="D2337">
        <v>152.297855</v>
      </c>
      <c r="E2337">
        <v>-24.88776</v>
      </c>
      <c r="F2337" t="s">
        <v>3329</v>
      </c>
    </row>
    <row r="2338" spans="1:6">
      <c r="A2338">
        <v>4670</v>
      </c>
      <c r="B2338" t="s">
        <v>3330</v>
      </c>
      <c r="C2338">
        <v>319011497</v>
      </c>
      <c r="D2338">
        <v>152.297855</v>
      </c>
      <c r="E2338">
        <v>-24.88776</v>
      </c>
      <c r="F2338" t="s">
        <v>3331</v>
      </c>
    </row>
    <row r="2339" spans="1:6">
      <c r="A2339">
        <v>4670</v>
      </c>
      <c r="B2339" t="s">
        <v>3332</v>
      </c>
      <c r="C2339">
        <v>319011495</v>
      </c>
      <c r="D2339">
        <v>152.297855</v>
      </c>
      <c r="E2339">
        <v>-24.88776</v>
      </c>
      <c r="F2339" t="s">
        <v>3325</v>
      </c>
    </row>
    <row r="2340" spans="1:6">
      <c r="A2340">
        <v>4670</v>
      </c>
      <c r="B2340" t="s">
        <v>3333</v>
      </c>
      <c r="C2340">
        <v>319011495</v>
      </c>
      <c r="D2340">
        <v>152.297855</v>
      </c>
      <c r="E2340">
        <v>-24.88776</v>
      </c>
      <c r="F2340" t="s">
        <v>3325</v>
      </c>
    </row>
    <row r="2341" spans="1:6">
      <c r="A2341">
        <v>4670</v>
      </c>
      <c r="B2341" t="s">
        <v>3334</v>
      </c>
      <c r="C2341">
        <v>319011498</v>
      </c>
      <c r="D2341">
        <v>152.297855</v>
      </c>
      <c r="E2341">
        <v>-24.88776</v>
      </c>
      <c r="F2341" t="s">
        <v>3308</v>
      </c>
    </row>
    <row r="2342" spans="1:6">
      <c r="A2342">
        <v>4670</v>
      </c>
      <c r="B2342" t="s">
        <v>3335</v>
      </c>
      <c r="C2342">
        <v>319011493</v>
      </c>
      <c r="D2342">
        <v>152.297855</v>
      </c>
      <c r="E2342">
        <v>-24.88776</v>
      </c>
      <c r="F2342" t="s">
        <v>3320</v>
      </c>
    </row>
    <row r="2343" spans="1:6">
      <c r="A2343">
        <v>4670</v>
      </c>
      <c r="B2343" t="s">
        <v>3336</v>
      </c>
      <c r="C2343">
        <v>319011499</v>
      </c>
      <c r="D2343">
        <v>152.297855</v>
      </c>
      <c r="E2343">
        <v>-24.88776</v>
      </c>
      <c r="F2343" t="s">
        <v>3281</v>
      </c>
    </row>
    <row r="2344" spans="1:6">
      <c r="A2344">
        <v>4670</v>
      </c>
      <c r="B2344" t="s">
        <v>3337</v>
      </c>
      <c r="C2344">
        <v>319011499</v>
      </c>
      <c r="D2344">
        <v>152.297855</v>
      </c>
      <c r="E2344">
        <v>-24.88776</v>
      </c>
      <c r="F2344" t="s">
        <v>3281</v>
      </c>
    </row>
    <row r="2345" spans="1:6">
      <c r="A2345">
        <v>4670</v>
      </c>
      <c r="B2345" t="s">
        <v>3338</v>
      </c>
      <c r="C2345">
        <v>319011493</v>
      </c>
      <c r="D2345">
        <v>152.297855</v>
      </c>
      <c r="E2345">
        <v>-24.88776</v>
      </c>
      <c r="F2345" t="s">
        <v>3320</v>
      </c>
    </row>
    <row r="2346" spans="1:6">
      <c r="A2346">
        <v>4670</v>
      </c>
      <c r="B2346" t="s">
        <v>3339</v>
      </c>
      <c r="C2346">
        <v>319011499</v>
      </c>
      <c r="D2346">
        <v>152.297855</v>
      </c>
      <c r="E2346">
        <v>-24.88776</v>
      </c>
      <c r="F2346" t="s">
        <v>3281</v>
      </c>
    </row>
    <row r="2347" spans="1:6">
      <c r="A2347">
        <v>4670</v>
      </c>
      <c r="B2347" t="s">
        <v>3340</v>
      </c>
      <c r="C2347">
        <v>319011499</v>
      </c>
      <c r="D2347">
        <v>152.297855</v>
      </c>
      <c r="E2347">
        <v>-24.88776</v>
      </c>
      <c r="F2347" t="s">
        <v>3281</v>
      </c>
    </row>
    <row r="2348" spans="1:6">
      <c r="A2348">
        <v>4670</v>
      </c>
      <c r="B2348" t="s">
        <v>3341</v>
      </c>
      <c r="C2348">
        <v>319011493</v>
      </c>
      <c r="D2348">
        <v>152.297855</v>
      </c>
      <c r="E2348">
        <v>-24.88776</v>
      </c>
      <c r="F2348" t="s">
        <v>3320</v>
      </c>
    </row>
    <row r="2349" spans="1:6">
      <c r="A2349">
        <v>4670</v>
      </c>
      <c r="B2349" t="s">
        <v>3342</v>
      </c>
      <c r="C2349">
        <v>319011498</v>
      </c>
      <c r="D2349">
        <v>152.297855</v>
      </c>
      <c r="E2349">
        <v>-24.88776</v>
      </c>
      <c r="F2349" t="s">
        <v>3308</v>
      </c>
    </row>
    <row r="2350" spans="1:6">
      <c r="A2350">
        <v>4670</v>
      </c>
      <c r="B2350" t="s">
        <v>3343</v>
      </c>
      <c r="C2350">
        <v>319011499</v>
      </c>
      <c r="D2350">
        <v>152.297855</v>
      </c>
      <c r="E2350">
        <v>-24.88776</v>
      </c>
      <c r="F2350" t="s">
        <v>3281</v>
      </c>
    </row>
    <row r="2351" spans="1:6">
      <c r="A2351">
        <v>4670</v>
      </c>
      <c r="B2351" t="s">
        <v>3344</v>
      </c>
      <c r="C2351">
        <v>319011502</v>
      </c>
      <c r="D2351">
        <v>152.297855</v>
      </c>
      <c r="E2351">
        <v>-24.88776</v>
      </c>
      <c r="F2351" t="s">
        <v>3315</v>
      </c>
    </row>
    <row r="2352" spans="1:6">
      <c r="A2352">
        <v>4670</v>
      </c>
      <c r="B2352" t="s">
        <v>3345</v>
      </c>
      <c r="C2352">
        <v>319011497</v>
      </c>
      <c r="D2352">
        <v>152.297855</v>
      </c>
      <c r="E2352">
        <v>-24.88776</v>
      </c>
      <c r="F2352" t="s">
        <v>3331</v>
      </c>
    </row>
    <row r="2353" spans="1:6">
      <c r="A2353">
        <v>4670</v>
      </c>
      <c r="B2353" t="s">
        <v>3346</v>
      </c>
      <c r="C2353">
        <v>319011493</v>
      </c>
      <c r="D2353">
        <v>152.297855</v>
      </c>
      <c r="E2353">
        <v>-24.88776</v>
      </c>
      <c r="F2353" t="s">
        <v>3320</v>
      </c>
    </row>
    <row r="2354" spans="1:6">
      <c r="A2354">
        <v>4670</v>
      </c>
      <c r="B2354" t="s">
        <v>3347</v>
      </c>
      <c r="C2354">
        <v>319011496</v>
      </c>
      <c r="D2354">
        <v>152.297855</v>
      </c>
      <c r="E2354">
        <v>-24.88776</v>
      </c>
      <c r="F2354" t="s">
        <v>3329</v>
      </c>
    </row>
    <row r="2355" spans="1:6">
      <c r="A2355">
        <v>4670</v>
      </c>
      <c r="B2355" t="s">
        <v>3348</v>
      </c>
      <c r="C2355">
        <v>319011494</v>
      </c>
      <c r="D2355">
        <v>152.297855</v>
      </c>
      <c r="E2355">
        <v>-24.88776</v>
      </c>
      <c r="F2355" t="s">
        <v>3322</v>
      </c>
    </row>
    <row r="2356" spans="1:6">
      <c r="A2356">
        <v>4670</v>
      </c>
      <c r="B2356" t="s">
        <v>3349</v>
      </c>
      <c r="C2356">
        <v>319011492</v>
      </c>
      <c r="D2356">
        <v>152.297855</v>
      </c>
      <c r="E2356">
        <v>-24.88776</v>
      </c>
      <c r="F2356" t="s">
        <v>3313</v>
      </c>
    </row>
    <row r="2357" spans="1:6">
      <c r="A2357">
        <v>4670</v>
      </c>
      <c r="B2357" t="s">
        <v>3350</v>
      </c>
      <c r="C2357">
        <v>319011499</v>
      </c>
      <c r="D2357">
        <v>152.297855</v>
      </c>
      <c r="E2357">
        <v>-24.88776</v>
      </c>
      <c r="F2357" t="s">
        <v>3281</v>
      </c>
    </row>
    <row r="2358" spans="1:6">
      <c r="A2358">
        <v>4670</v>
      </c>
      <c r="B2358" t="s">
        <v>3351</v>
      </c>
      <c r="C2358">
        <v>319011498</v>
      </c>
      <c r="D2358">
        <v>152.297855</v>
      </c>
      <c r="E2358">
        <v>-24.88776</v>
      </c>
      <c r="F2358" t="s">
        <v>3308</v>
      </c>
    </row>
    <row r="2359" spans="1:6">
      <c r="A2359">
        <v>4670</v>
      </c>
      <c r="B2359" t="s">
        <v>3352</v>
      </c>
      <c r="C2359">
        <v>319011500</v>
      </c>
      <c r="D2359">
        <v>152.297855</v>
      </c>
      <c r="E2359">
        <v>-24.88776</v>
      </c>
      <c r="F2359" t="s">
        <v>3317</v>
      </c>
    </row>
    <row r="2360" spans="1:6">
      <c r="A2360">
        <v>4670</v>
      </c>
      <c r="B2360" t="s">
        <v>3353</v>
      </c>
      <c r="C2360">
        <v>319011493</v>
      </c>
      <c r="D2360">
        <v>152.297855</v>
      </c>
      <c r="E2360">
        <v>-24.88776</v>
      </c>
      <c r="F2360" t="s">
        <v>3320</v>
      </c>
    </row>
    <row r="2361" spans="1:6">
      <c r="A2361">
        <v>4670</v>
      </c>
      <c r="B2361" t="s">
        <v>3354</v>
      </c>
      <c r="C2361">
        <v>319011498</v>
      </c>
      <c r="D2361">
        <v>152.297855</v>
      </c>
      <c r="E2361">
        <v>-24.88776</v>
      </c>
      <c r="F2361" t="s">
        <v>3308</v>
      </c>
    </row>
    <row r="2362" spans="1:6">
      <c r="A2362">
        <v>4670</v>
      </c>
      <c r="B2362" t="s">
        <v>3355</v>
      </c>
      <c r="C2362">
        <v>319011498</v>
      </c>
      <c r="D2362">
        <v>152.297855</v>
      </c>
      <c r="E2362">
        <v>-24.88776</v>
      </c>
      <c r="F2362" t="s">
        <v>3308</v>
      </c>
    </row>
    <row r="2363" spans="1:6">
      <c r="A2363">
        <v>4670</v>
      </c>
      <c r="B2363" t="s">
        <v>3356</v>
      </c>
      <c r="C2363">
        <v>319011501</v>
      </c>
      <c r="D2363">
        <v>152.297855</v>
      </c>
      <c r="E2363">
        <v>-24.88776</v>
      </c>
      <c r="F2363" t="s">
        <v>3357</v>
      </c>
    </row>
    <row r="2364" spans="1:6">
      <c r="A2364">
        <v>4670</v>
      </c>
      <c r="B2364" t="s">
        <v>3358</v>
      </c>
      <c r="C2364">
        <v>319011497</v>
      </c>
      <c r="D2364">
        <v>152.297855</v>
      </c>
      <c r="E2364">
        <v>-24.88776</v>
      </c>
      <c r="F2364" t="s">
        <v>3331</v>
      </c>
    </row>
    <row r="2365" spans="1:6">
      <c r="A2365">
        <v>4670</v>
      </c>
      <c r="B2365" t="s">
        <v>3359</v>
      </c>
      <c r="C2365">
        <v>319011499</v>
      </c>
      <c r="D2365">
        <v>152.297855</v>
      </c>
      <c r="E2365">
        <v>-24.88776</v>
      </c>
      <c r="F2365" t="s">
        <v>3281</v>
      </c>
    </row>
    <row r="2366" spans="1:6">
      <c r="A2366">
        <v>4670</v>
      </c>
      <c r="B2366" t="s">
        <v>3360</v>
      </c>
      <c r="C2366">
        <v>319011493</v>
      </c>
      <c r="D2366">
        <v>152.297855</v>
      </c>
      <c r="E2366">
        <v>-24.88776</v>
      </c>
      <c r="F2366" t="s">
        <v>3320</v>
      </c>
    </row>
    <row r="2367" spans="1:6">
      <c r="A2367">
        <v>4670</v>
      </c>
      <c r="B2367" t="s">
        <v>3361</v>
      </c>
      <c r="C2367">
        <v>319011493</v>
      </c>
      <c r="D2367">
        <v>152.297855</v>
      </c>
      <c r="E2367">
        <v>-24.88776</v>
      </c>
      <c r="F2367" t="s">
        <v>3320</v>
      </c>
    </row>
    <row r="2368" spans="1:6">
      <c r="A2368">
        <v>4670</v>
      </c>
      <c r="B2368" t="s">
        <v>3362</v>
      </c>
      <c r="C2368">
        <v>319011500</v>
      </c>
      <c r="D2368">
        <v>152.297855</v>
      </c>
      <c r="E2368">
        <v>-24.88776</v>
      </c>
      <c r="F2368" t="s">
        <v>3317</v>
      </c>
    </row>
    <row r="2369" spans="1:6">
      <c r="A2369">
        <v>4670</v>
      </c>
      <c r="B2369" t="s">
        <v>3363</v>
      </c>
      <c r="C2369">
        <v>319011498</v>
      </c>
      <c r="D2369">
        <v>152.297855</v>
      </c>
      <c r="E2369">
        <v>-24.88776</v>
      </c>
      <c r="F2369" t="s">
        <v>3308</v>
      </c>
    </row>
    <row r="2370" spans="1:6">
      <c r="A2370">
        <v>4670</v>
      </c>
      <c r="B2370" t="s">
        <v>3364</v>
      </c>
      <c r="C2370">
        <v>319011499</v>
      </c>
      <c r="D2370">
        <v>152.297855</v>
      </c>
      <c r="E2370">
        <v>-24.88776</v>
      </c>
      <c r="F2370" t="s">
        <v>3281</v>
      </c>
    </row>
    <row r="2371" spans="1:6">
      <c r="A2371">
        <v>4670</v>
      </c>
      <c r="B2371" t="s">
        <v>3365</v>
      </c>
      <c r="C2371">
        <v>319011498</v>
      </c>
      <c r="D2371">
        <v>152.297855</v>
      </c>
      <c r="E2371">
        <v>-24.88776</v>
      </c>
      <c r="F2371" t="s">
        <v>3308</v>
      </c>
    </row>
    <row r="2372" spans="1:6">
      <c r="A2372">
        <v>4670</v>
      </c>
      <c r="B2372" t="s">
        <v>3366</v>
      </c>
      <c r="C2372">
        <v>319011501</v>
      </c>
      <c r="D2372">
        <v>152.297855</v>
      </c>
      <c r="E2372">
        <v>-24.88776</v>
      </c>
      <c r="F2372" t="s">
        <v>3357</v>
      </c>
    </row>
    <row r="2373" spans="1:6">
      <c r="A2373">
        <v>4670</v>
      </c>
      <c r="B2373" t="s">
        <v>3367</v>
      </c>
      <c r="C2373">
        <v>319011502</v>
      </c>
      <c r="D2373">
        <v>152.297855</v>
      </c>
      <c r="E2373">
        <v>-24.88776</v>
      </c>
      <c r="F2373" t="s">
        <v>3315</v>
      </c>
    </row>
    <row r="2374" spans="1:6">
      <c r="A2374">
        <v>4670</v>
      </c>
      <c r="B2374" t="s">
        <v>3368</v>
      </c>
      <c r="C2374">
        <v>319011502</v>
      </c>
      <c r="D2374">
        <v>152.297855</v>
      </c>
      <c r="E2374">
        <v>-24.88776</v>
      </c>
      <c r="F2374" t="s">
        <v>3315</v>
      </c>
    </row>
    <row r="2375" spans="1:6">
      <c r="A2375">
        <v>4670</v>
      </c>
      <c r="B2375" t="s">
        <v>3369</v>
      </c>
      <c r="C2375">
        <v>319011498</v>
      </c>
      <c r="D2375">
        <v>152.297855</v>
      </c>
      <c r="E2375">
        <v>-24.88776</v>
      </c>
      <c r="F2375" t="s">
        <v>3308</v>
      </c>
    </row>
    <row r="2376" spans="1:6">
      <c r="A2376">
        <v>4670</v>
      </c>
      <c r="B2376" t="s">
        <v>3370</v>
      </c>
      <c r="C2376">
        <v>319011498</v>
      </c>
      <c r="D2376">
        <v>152.297855</v>
      </c>
      <c r="E2376">
        <v>-24.88776</v>
      </c>
      <c r="F2376" t="s">
        <v>3308</v>
      </c>
    </row>
    <row r="2377" spans="1:6">
      <c r="A2377">
        <v>4670</v>
      </c>
      <c r="B2377" t="s">
        <v>3371</v>
      </c>
      <c r="C2377">
        <v>319011493</v>
      </c>
      <c r="D2377">
        <v>152.297855</v>
      </c>
      <c r="E2377">
        <v>-24.88776</v>
      </c>
      <c r="F2377" t="s">
        <v>3320</v>
      </c>
    </row>
    <row r="2378" spans="1:6">
      <c r="A2378">
        <v>4670</v>
      </c>
      <c r="B2378" t="s">
        <v>3372</v>
      </c>
      <c r="C2378">
        <v>319011498</v>
      </c>
      <c r="D2378">
        <v>152.297855</v>
      </c>
      <c r="E2378">
        <v>-24.88776</v>
      </c>
      <c r="F2378" t="s">
        <v>3308</v>
      </c>
    </row>
    <row r="2379" spans="1:6">
      <c r="A2379">
        <v>4670</v>
      </c>
      <c r="B2379" t="s">
        <v>3373</v>
      </c>
      <c r="C2379">
        <v>319011493</v>
      </c>
      <c r="D2379">
        <v>152.297855</v>
      </c>
      <c r="E2379">
        <v>-24.88776</v>
      </c>
      <c r="F2379" t="s">
        <v>3320</v>
      </c>
    </row>
    <row r="2380" spans="1:6">
      <c r="A2380">
        <v>4671</v>
      </c>
      <c r="B2380" t="s">
        <v>3374</v>
      </c>
      <c r="C2380">
        <v>319021504</v>
      </c>
      <c r="D2380">
        <v>151.78942000000001</v>
      </c>
      <c r="E2380">
        <v>-25.076450000000001</v>
      </c>
      <c r="F2380" t="s">
        <v>3375</v>
      </c>
    </row>
    <row r="2381" spans="1:6">
      <c r="A2381">
        <v>4671</v>
      </c>
      <c r="B2381" t="s">
        <v>3376</v>
      </c>
      <c r="C2381">
        <v>319011499</v>
      </c>
      <c r="D2381">
        <v>151.78942000000001</v>
      </c>
      <c r="E2381">
        <v>-25.076450000000001</v>
      </c>
      <c r="F2381" t="s">
        <v>3281</v>
      </c>
    </row>
    <row r="2382" spans="1:6">
      <c r="A2382">
        <v>4671</v>
      </c>
      <c r="B2382" t="s">
        <v>3377</v>
      </c>
      <c r="C2382">
        <v>319021504</v>
      </c>
      <c r="D2382">
        <v>151.78942000000001</v>
      </c>
      <c r="E2382">
        <v>-25.076450000000001</v>
      </c>
      <c r="F2382" t="s">
        <v>3375</v>
      </c>
    </row>
    <row r="2383" spans="1:6">
      <c r="A2383">
        <v>4671</v>
      </c>
      <c r="B2383" t="s">
        <v>3378</v>
      </c>
      <c r="C2383">
        <v>319021504</v>
      </c>
      <c r="D2383">
        <v>151.78942000000001</v>
      </c>
      <c r="E2383">
        <v>-25.076450000000001</v>
      </c>
      <c r="F2383" t="s">
        <v>3375</v>
      </c>
    </row>
    <row r="2384" spans="1:6">
      <c r="A2384">
        <v>4671</v>
      </c>
      <c r="B2384" t="s">
        <v>3379</v>
      </c>
      <c r="C2384">
        <v>319021504</v>
      </c>
      <c r="D2384">
        <v>151.78942000000001</v>
      </c>
      <c r="E2384">
        <v>-25.076450000000001</v>
      </c>
      <c r="F2384" t="s">
        <v>3375</v>
      </c>
    </row>
    <row r="2385" spans="1:6">
      <c r="A2385">
        <v>4671</v>
      </c>
      <c r="B2385" t="s">
        <v>3380</v>
      </c>
      <c r="C2385">
        <v>319021504</v>
      </c>
      <c r="D2385">
        <v>151.78942000000001</v>
      </c>
      <c r="E2385">
        <v>-25.076450000000001</v>
      </c>
      <c r="F2385" t="s">
        <v>3375</v>
      </c>
    </row>
    <row r="2386" spans="1:6">
      <c r="A2386">
        <v>4671</v>
      </c>
      <c r="B2386" t="s">
        <v>3381</v>
      </c>
      <c r="C2386">
        <v>319021504</v>
      </c>
      <c r="D2386">
        <v>151.78942000000001</v>
      </c>
      <c r="E2386">
        <v>-25.076450000000001</v>
      </c>
      <c r="F2386" t="s">
        <v>3375</v>
      </c>
    </row>
    <row r="2387" spans="1:6">
      <c r="A2387">
        <v>4671</v>
      </c>
      <c r="B2387" t="s">
        <v>3382</v>
      </c>
      <c r="C2387">
        <v>319021504</v>
      </c>
      <c r="D2387">
        <v>151.78942000000001</v>
      </c>
      <c r="E2387">
        <v>-25.076450000000001</v>
      </c>
      <c r="F2387" t="s">
        <v>3375</v>
      </c>
    </row>
    <row r="2388" spans="1:6">
      <c r="A2388">
        <v>4671</v>
      </c>
      <c r="B2388" t="s">
        <v>3383</v>
      </c>
      <c r="C2388">
        <v>319021504</v>
      </c>
      <c r="D2388">
        <v>151.78942000000001</v>
      </c>
      <c r="E2388">
        <v>-25.076450000000001</v>
      </c>
      <c r="F2388" t="s">
        <v>3375</v>
      </c>
    </row>
    <row r="2389" spans="1:6">
      <c r="A2389">
        <v>4671</v>
      </c>
      <c r="B2389" t="s">
        <v>3384</v>
      </c>
      <c r="C2389">
        <v>319011499</v>
      </c>
      <c r="D2389">
        <v>151.78942000000001</v>
      </c>
      <c r="E2389">
        <v>-25.076450000000001</v>
      </c>
      <c r="F2389" t="s">
        <v>3281</v>
      </c>
    </row>
    <row r="2390" spans="1:6">
      <c r="A2390">
        <v>4671</v>
      </c>
      <c r="B2390" t="s">
        <v>3385</v>
      </c>
      <c r="C2390">
        <v>319021504</v>
      </c>
      <c r="D2390">
        <v>151.78942000000001</v>
      </c>
      <c r="E2390">
        <v>-25.076450000000001</v>
      </c>
      <c r="F2390" t="s">
        <v>3375</v>
      </c>
    </row>
    <row r="2391" spans="1:6">
      <c r="A2391">
        <v>4671</v>
      </c>
      <c r="B2391" t="s">
        <v>3386</v>
      </c>
      <c r="C2391">
        <v>319021504</v>
      </c>
      <c r="D2391">
        <v>151.78942000000001</v>
      </c>
      <c r="E2391">
        <v>-25.076450000000001</v>
      </c>
      <c r="F2391" t="s">
        <v>3375</v>
      </c>
    </row>
    <row r="2392" spans="1:6">
      <c r="A2392">
        <v>4671</v>
      </c>
      <c r="B2392" t="s">
        <v>3387</v>
      </c>
      <c r="C2392">
        <v>319021504</v>
      </c>
      <c r="D2392">
        <v>151.78942000000001</v>
      </c>
      <c r="E2392">
        <v>-25.076450000000001</v>
      </c>
      <c r="F2392" t="s">
        <v>3375</v>
      </c>
    </row>
    <row r="2393" spans="1:6">
      <c r="A2393">
        <v>4671</v>
      </c>
      <c r="B2393" t="s">
        <v>3388</v>
      </c>
      <c r="C2393">
        <v>319021504</v>
      </c>
      <c r="D2393">
        <v>151.78942000000001</v>
      </c>
      <c r="E2393">
        <v>-25.076450000000001</v>
      </c>
      <c r="F2393" t="s">
        <v>3375</v>
      </c>
    </row>
    <row r="2394" spans="1:6">
      <c r="A2394">
        <v>4671</v>
      </c>
      <c r="B2394" t="s">
        <v>3389</v>
      </c>
      <c r="C2394">
        <v>319021504</v>
      </c>
      <c r="D2394">
        <v>151.78942000000001</v>
      </c>
      <c r="E2394">
        <v>-25.076450000000001</v>
      </c>
      <c r="F2394" t="s">
        <v>3375</v>
      </c>
    </row>
    <row r="2395" spans="1:6">
      <c r="A2395">
        <v>4671</v>
      </c>
      <c r="B2395" t="s">
        <v>3390</v>
      </c>
      <c r="C2395">
        <v>319021504</v>
      </c>
      <c r="D2395">
        <v>151.78942000000001</v>
      </c>
      <c r="E2395">
        <v>-25.076450000000001</v>
      </c>
      <c r="F2395" t="s">
        <v>3375</v>
      </c>
    </row>
    <row r="2396" spans="1:6">
      <c r="A2396">
        <v>4671</v>
      </c>
      <c r="B2396" t="s">
        <v>3391</v>
      </c>
      <c r="C2396">
        <v>319021504</v>
      </c>
      <c r="D2396">
        <v>151.78942000000001</v>
      </c>
      <c r="E2396">
        <v>-25.076450000000001</v>
      </c>
      <c r="F2396" t="s">
        <v>3375</v>
      </c>
    </row>
    <row r="2397" spans="1:6">
      <c r="A2397">
        <v>4671</v>
      </c>
      <c r="B2397" t="s">
        <v>3392</v>
      </c>
      <c r="C2397">
        <v>319021504</v>
      </c>
      <c r="D2397">
        <v>151.78942000000001</v>
      </c>
      <c r="E2397">
        <v>-25.076450000000001</v>
      </c>
      <c r="F2397" t="s">
        <v>3375</v>
      </c>
    </row>
    <row r="2398" spans="1:6">
      <c r="A2398">
        <v>4671</v>
      </c>
      <c r="B2398" t="s">
        <v>3393</v>
      </c>
      <c r="C2398">
        <v>319021504</v>
      </c>
      <c r="D2398">
        <v>151.78942000000001</v>
      </c>
      <c r="E2398">
        <v>-25.076450000000001</v>
      </c>
      <c r="F2398" t="s">
        <v>3375</v>
      </c>
    </row>
    <row r="2399" spans="1:6">
      <c r="A2399">
        <v>4671</v>
      </c>
      <c r="B2399" t="s">
        <v>3394</v>
      </c>
      <c r="C2399">
        <v>319021504</v>
      </c>
      <c r="D2399">
        <v>151.78942000000001</v>
      </c>
      <c r="E2399">
        <v>-25.076450000000001</v>
      </c>
      <c r="F2399" t="s">
        <v>3375</v>
      </c>
    </row>
    <row r="2400" spans="1:6">
      <c r="A2400">
        <v>4671</v>
      </c>
      <c r="B2400" t="s">
        <v>3395</v>
      </c>
      <c r="C2400">
        <v>319021504</v>
      </c>
      <c r="D2400">
        <v>151.78942000000001</v>
      </c>
      <c r="E2400">
        <v>-25.076450000000001</v>
      </c>
      <c r="F2400" t="s">
        <v>3375</v>
      </c>
    </row>
    <row r="2401" spans="1:6">
      <c r="A2401">
        <v>4671</v>
      </c>
      <c r="B2401" t="s">
        <v>3396</v>
      </c>
      <c r="C2401">
        <v>319021504</v>
      </c>
      <c r="D2401">
        <v>151.78942000000001</v>
      </c>
      <c r="E2401">
        <v>-25.076450000000001</v>
      </c>
      <c r="F2401" t="s">
        <v>3375</v>
      </c>
    </row>
    <row r="2402" spans="1:6">
      <c r="A2402">
        <v>4671</v>
      </c>
      <c r="B2402" t="s">
        <v>3397</v>
      </c>
      <c r="C2402">
        <v>319021508</v>
      </c>
      <c r="D2402">
        <v>151.78942000000001</v>
      </c>
      <c r="E2402">
        <v>-25.076450000000001</v>
      </c>
      <c r="F2402" t="s">
        <v>3145</v>
      </c>
    </row>
    <row r="2403" spans="1:6">
      <c r="A2403">
        <v>4671</v>
      </c>
      <c r="B2403" t="s">
        <v>3398</v>
      </c>
      <c r="C2403">
        <v>319021508</v>
      </c>
      <c r="D2403">
        <v>151.78942000000001</v>
      </c>
      <c r="E2403">
        <v>-25.076450000000001</v>
      </c>
      <c r="F2403" t="s">
        <v>3145</v>
      </c>
    </row>
    <row r="2404" spans="1:6">
      <c r="A2404">
        <v>4671</v>
      </c>
      <c r="B2404" t="s">
        <v>3399</v>
      </c>
      <c r="C2404">
        <v>319021504</v>
      </c>
      <c r="D2404">
        <v>151.78942000000001</v>
      </c>
      <c r="E2404">
        <v>-25.076450000000001</v>
      </c>
      <c r="F2404" t="s">
        <v>3375</v>
      </c>
    </row>
    <row r="2405" spans="1:6">
      <c r="A2405">
        <v>4671</v>
      </c>
      <c r="B2405" t="s">
        <v>3400</v>
      </c>
      <c r="C2405">
        <v>319021504</v>
      </c>
      <c r="D2405">
        <v>151.78942000000001</v>
      </c>
      <c r="E2405">
        <v>-25.076450000000001</v>
      </c>
      <c r="F2405" t="s">
        <v>3375</v>
      </c>
    </row>
    <row r="2406" spans="1:6">
      <c r="A2406">
        <v>4671</v>
      </c>
      <c r="B2406" t="s">
        <v>3401</v>
      </c>
      <c r="C2406">
        <v>319021504</v>
      </c>
      <c r="D2406">
        <v>151.78942000000001</v>
      </c>
      <c r="E2406">
        <v>-25.076450000000001</v>
      </c>
      <c r="F2406" t="s">
        <v>3375</v>
      </c>
    </row>
    <row r="2407" spans="1:6">
      <c r="A2407">
        <v>4671</v>
      </c>
      <c r="B2407" t="s">
        <v>3402</v>
      </c>
      <c r="C2407">
        <v>319021504</v>
      </c>
      <c r="D2407">
        <v>151.78942000000001</v>
      </c>
      <c r="E2407">
        <v>-25.076450000000001</v>
      </c>
      <c r="F2407" t="s">
        <v>3375</v>
      </c>
    </row>
    <row r="2408" spans="1:6">
      <c r="A2408">
        <v>4671</v>
      </c>
      <c r="B2408" t="s">
        <v>3403</v>
      </c>
      <c r="C2408">
        <v>319021504</v>
      </c>
      <c r="D2408">
        <v>151.78942000000001</v>
      </c>
      <c r="E2408">
        <v>-25.076450000000001</v>
      </c>
      <c r="F2408" t="s">
        <v>3375</v>
      </c>
    </row>
    <row r="2409" spans="1:6">
      <c r="A2409">
        <v>4671</v>
      </c>
      <c r="B2409" t="s">
        <v>3404</v>
      </c>
      <c r="C2409">
        <v>319021504</v>
      </c>
      <c r="D2409">
        <v>151.78942000000001</v>
      </c>
      <c r="E2409">
        <v>-25.076450000000001</v>
      </c>
      <c r="F2409" t="s">
        <v>3375</v>
      </c>
    </row>
    <row r="2410" spans="1:6">
      <c r="A2410">
        <v>4671</v>
      </c>
      <c r="B2410" t="s">
        <v>3405</v>
      </c>
      <c r="C2410">
        <v>319021504</v>
      </c>
      <c r="D2410">
        <v>151.78942000000001</v>
      </c>
      <c r="E2410">
        <v>-25.076450000000001</v>
      </c>
      <c r="F2410" t="s">
        <v>3375</v>
      </c>
    </row>
    <row r="2411" spans="1:6">
      <c r="A2411">
        <v>4671</v>
      </c>
      <c r="B2411" t="s">
        <v>3406</v>
      </c>
      <c r="C2411">
        <v>319021504</v>
      </c>
      <c r="D2411">
        <v>151.78942000000001</v>
      </c>
      <c r="E2411">
        <v>-25.076450000000001</v>
      </c>
      <c r="F2411" t="s">
        <v>3375</v>
      </c>
    </row>
    <row r="2412" spans="1:6">
      <c r="A2412">
        <v>4671</v>
      </c>
      <c r="B2412" t="s">
        <v>3407</v>
      </c>
      <c r="C2412">
        <v>319021504</v>
      </c>
      <c r="D2412">
        <v>151.78942000000001</v>
      </c>
      <c r="E2412">
        <v>-25.076450000000001</v>
      </c>
      <c r="F2412" t="s">
        <v>3375</v>
      </c>
    </row>
    <row r="2413" spans="1:6">
      <c r="A2413">
        <v>4671</v>
      </c>
      <c r="B2413" t="s">
        <v>3408</v>
      </c>
      <c r="C2413">
        <v>319021504</v>
      </c>
      <c r="D2413">
        <v>151.78942000000001</v>
      </c>
      <c r="E2413">
        <v>-25.076450000000001</v>
      </c>
      <c r="F2413" t="s">
        <v>3375</v>
      </c>
    </row>
    <row r="2414" spans="1:6">
      <c r="A2414">
        <v>4671</v>
      </c>
      <c r="B2414" t="s">
        <v>3409</v>
      </c>
      <c r="C2414">
        <v>319021504</v>
      </c>
      <c r="D2414">
        <v>151.78942000000001</v>
      </c>
      <c r="E2414">
        <v>-25.076450000000001</v>
      </c>
      <c r="F2414" t="s">
        <v>3375</v>
      </c>
    </row>
    <row r="2415" spans="1:6">
      <c r="A2415">
        <v>4673</v>
      </c>
      <c r="B2415" t="s">
        <v>3410</v>
      </c>
      <c r="C2415">
        <v>319011498</v>
      </c>
      <c r="D2415">
        <v>152.08881600000001</v>
      </c>
      <c r="E2415">
        <v>-24.729644</v>
      </c>
      <c r="F2415" t="s">
        <v>3308</v>
      </c>
    </row>
    <row r="2416" spans="1:6">
      <c r="A2416">
        <v>4673</v>
      </c>
      <c r="B2416" t="s">
        <v>3411</v>
      </c>
      <c r="C2416">
        <v>319011498</v>
      </c>
      <c r="D2416">
        <v>152.08881600000001</v>
      </c>
      <c r="E2416">
        <v>-24.729644</v>
      </c>
      <c r="F2416" t="s">
        <v>3308</v>
      </c>
    </row>
    <row r="2417" spans="1:6">
      <c r="A2417">
        <v>4673</v>
      </c>
      <c r="B2417" t="s">
        <v>3412</v>
      </c>
      <c r="C2417">
        <v>319011498</v>
      </c>
      <c r="D2417">
        <v>152.08881600000001</v>
      </c>
      <c r="E2417">
        <v>-24.729644</v>
      </c>
      <c r="F2417" t="s">
        <v>3308</v>
      </c>
    </row>
    <row r="2418" spans="1:6">
      <c r="A2418">
        <v>4673</v>
      </c>
      <c r="B2418" t="s">
        <v>3413</v>
      </c>
      <c r="C2418">
        <v>319011498</v>
      </c>
      <c r="D2418">
        <v>152.08881600000001</v>
      </c>
      <c r="E2418">
        <v>-24.729644</v>
      </c>
      <c r="F2418" t="s">
        <v>3308</v>
      </c>
    </row>
    <row r="2419" spans="1:6">
      <c r="A2419">
        <v>4674</v>
      </c>
      <c r="B2419" t="s">
        <v>3414</v>
      </c>
      <c r="C2419">
        <v>308051530</v>
      </c>
      <c r="D2419">
        <v>151.87253100000001</v>
      </c>
      <c r="E2419">
        <v>-24.688503000000001</v>
      </c>
      <c r="F2419" t="s">
        <v>3415</v>
      </c>
    </row>
    <row r="2420" spans="1:6">
      <c r="A2420">
        <v>4674</v>
      </c>
      <c r="B2420" t="s">
        <v>3416</v>
      </c>
      <c r="C2420">
        <v>308051530</v>
      </c>
      <c r="D2420">
        <v>151.87253100000001</v>
      </c>
      <c r="E2420">
        <v>-24.688503000000001</v>
      </c>
      <c r="F2420" t="s">
        <v>3415</v>
      </c>
    </row>
    <row r="2421" spans="1:6">
      <c r="A2421">
        <v>4674</v>
      </c>
      <c r="B2421" t="s">
        <v>3417</v>
      </c>
      <c r="C2421">
        <v>308051530</v>
      </c>
      <c r="D2421">
        <v>151.87253100000001</v>
      </c>
      <c r="E2421">
        <v>-24.688503000000001</v>
      </c>
      <c r="F2421" t="s">
        <v>3415</v>
      </c>
    </row>
    <row r="2422" spans="1:6">
      <c r="A2422">
        <v>4674</v>
      </c>
      <c r="B2422" t="s">
        <v>3418</v>
      </c>
      <c r="C2422">
        <v>308051530</v>
      </c>
      <c r="D2422">
        <v>151.87253100000001</v>
      </c>
      <c r="E2422">
        <v>-24.688503000000001</v>
      </c>
      <c r="F2422" t="s">
        <v>3415</v>
      </c>
    </row>
    <row r="2423" spans="1:6">
      <c r="A2423">
        <v>4674</v>
      </c>
      <c r="B2423" t="s">
        <v>3419</v>
      </c>
      <c r="C2423">
        <v>308051530</v>
      </c>
      <c r="D2423">
        <v>151.87253100000001</v>
      </c>
      <c r="E2423">
        <v>-24.688503000000001</v>
      </c>
      <c r="F2423" t="s">
        <v>3415</v>
      </c>
    </row>
    <row r="2424" spans="1:6">
      <c r="A2424">
        <v>4674</v>
      </c>
      <c r="B2424" t="s">
        <v>3420</v>
      </c>
      <c r="C2424">
        <v>308051530</v>
      </c>
      <c r="D2424">
        <v>151.87253100000001</v>
      </c>
      <c r="E2424">
        <v>-24.688503000000001</v>
      </c>
      <c r="F2424" t="s">
        <v>3415</v>
      </c>
    </row>
    <row r="2425" spans="1:6">
      <c r="A2425">
        <v>4674</v>
      </c>
      <c r="B2425" t="s">
        <v>3421</v>
      </c>
      <c r="C2425">
        <v>308051530</v>
      </c>
      <c r="D2425">
        <v>151.87253100000001</v>
      </c>
      <c r="E2425">
        <v>-24.688503000000001</v>
      </c>
      <c r="F2425" t="s">
        <v>3415</v>
      </c>
    </row>
    <row r="2426" spans="1:6">
      <c r="A2426">
        <v>4674</v>
      </c>
      <c r="B2426" t="s">
        <v>3422</v>
      </c>
      <c r="C2426">
        <v>308051530</v>
      </c>
      <c r="D2426">
        <v>151.87253100000001</v>
      </c>
      <c r="E2426">
        <v>-24.688503000000001</v>
      </c>
      <c r="F2426" t="s">
        <v>3415</v>
      </c>
    </row>
    <row r="2427" spans="1:6">
      <c r="A2427">
        <v>4674</v>
      </c>
      <c r="B2427" t="s">
        <v>3423</v>
      </c>
      <c r="C2427">
        <v>308051530</v>
      </c>
      <c r="D2427">
        <v>151.87253100000001</v>
      </c>
      <c r="E2427">
        <v>-24.688503000000001</v>
      </c>
      <c r="F2427" t="s">
        <v>3415</v>
      </c>
    </row>
    <row r="2428" spans="1:6">
      <c r="A2428">
        <v>4676</v>
      </c>
      <c r="B2428" t="s">
        <v>3424</v>
      </c>
      <c r="C2428">
        <v>308051530</v>
      </c>
      <c r="D2428">
        <v>151.621961</v>
      </c>
      <c r="E2428">
        <v>-24.632323</v>
      </c>
      <c r="F2428" t="s">
        <v>3415</v>
      </c>
    </row>
    <row r="2429" spans="1:6">
      <c r="A2429">
        <v>4676</v>
      </c>
      <c r="B2429" t="s">
        <v>3425</v>
      </c>
      <c r="C2429">
        <v>308051530</v>
      </c>
      <c r="D2429">
        <v>151.621961</v>
      </c>
      <c r="E2429">
        <v>-24.632323</v>
      </c>
      <c r="F2429" t="s">
        <v>3415</v>
      </c>
    </row>
    <row r="2430" spans="1:6">
      <c r="A2430">
        <v>4677</v>
      </c>
      <c r="B2430" t="s">
        <v>3426</v>
      </c>
      <c r="C2430">
        <v>308051530</v>
      </c>
      <c r="D2430">
        <v>151.72773599999999</v>
      </c>
      <c r="E2430">
        <v>-24.318470999999999</v>
      </c>
      <c r="F2430" t="s">
        <v>3415</v>
      </c>
    </row>
    <row r="2431" spans="1:6">
      <c r="A2431">
        <v>4677</v>
      </c>
      <c r="B2431" t="s">
        <v>3427</v>
      </c>
      <c r="C2431">
        <v>308051530</v>
      </c>
      <c r="D2431">
        <v>151.72773599999999</v>
      </c>
      <c r="E2431">
        <v>-24.318470999999999</v>
      </c>
      <c r="F2431" t="s">
        <v>3415</v>
      </c>
    </row>
    <row r="2432" spans="1:6">
      <c r="A2432">
        <v>4677</v>
      </c>
      <c r="B2432" t="s">
        <v>3428</v>
      </c>
      <c r="C2432">
        <v>308051530</v>
      </c>
      <c r="D2432">
        <v>151.72773599999999</v>
      </c>
      <c r="E2432">
        <v>-24.318470999999999</v>
      </c>
      <c r="F2432" t="s">
        <v>3415</v>
      </c>
    </row>
    <row r="2433" spans="1:6">
      <c r="A2433">
        <v>4677</v>
      </c>
      <c r="B2433" t="s">
        <v>3429</v>
      </c>
      <c r="C2433">
        <v>308051530</v>
      </c>
      <c r="D2433">
        <v>151.72773599999999</v>
      </c>
      <c r="E2433">
        <v>-24.318470999999999</v>
      </c>
      <c r="F2433" t="s">
        <v>3415</v>
      </c>
    </row>
    <row r="2434" spans="1:6">
      <c r="A2434">
        <v>4677</v>
      </c>
      <c r="B2434" t="s">
        <v>3430</v>
      </c>
      <c r="C2434">
        <v>308051530</v>
      </c>
      <c r="D2434">
        <v>151.72773599999999</v>
      </c>
      <c r="E2434">
        <v>-24.318470999999999</v>
      </c>
      <c r="F2434" t="s">
        <v>3415</v>
      </c>
    </row>
    <row r="2435" spans="1:6">
      <c r="A2435">
        <v>4677</v>
      </c>
      <c r="B2435" t="s">
        <v>3431</v>
      </c>
      <c r="C2435">
        <v>308051530</v>
      </c>
      <c r="D2435">
        <v>151.72773599999999</v>
      </c>
      <c r="E2435">
        <v>-24.318470999999999</v>
      </c>
      <c r="F2435" t="s">
        <v>3415</v>
      </c>
    </row>
    <row r="2436" spans="1:6">
      <c r="A2436">
        <v>4677</v>
      </c>
      <c r="B2436" t="s">
        <v>3432</v>
      </c>
      <c r="C2436">
        <v>308051530</v>
      </c>
      <c r="D2436">
        <v>151.72773599999999</v>
      </c>
      <c r="E2436">
        <v>-24.318470999999999</v>
      </c>
      <c r="F2436" t="s">
        <v>3415</v>
      </c>
    </row>
    <row r="2437" spans="1:6">
      <c r="A2437">
        <v>4677</v>
      </c>
      <c r="B2437" t="s">
        <v>3433</v>
      </c>
      <c r="C2437">
        <v>308051530</v>
      </c>
      <c r="D2437">
        <v>151.72773599999999</v>
      </c>
      <c r="E2437">
        <v>-24.318470999999999</v>
      </c>
      <c r="F2437" t="s">
        <v>3415</v>
      </c>
    </row>
    <row r="2438" spans="1:6">
      <c r="A2438">
        <v>4678</v>
      </c>
      <c r="B2438" t="s">
        <v>3434</v>
      </c>
      <c r="C2438">
        <v>308051530</v>
      </c>
      <c r="D2438">
        <v>151.63428500000001</v>
      </c>
      <c r="E2438">
        <v>-24.146902999999998</v>
      </c>
      <c r="F2438" t="s">
        <v>3415</v>
      </c>
    </row>
    <row r="2439" spans="1:6">
      <c r="A2439">
        <v>4678</v>
      </c>
      <c r="B2439" t="s">
        <v>3435</v>
      </c>
      <c r="C2439">
        <v>308051530</v>
      </c>
      <c r="D2439">
        <v>151.63428500000001</v>
      </c>
      <c r="E2439">
        <v>-24.146902999999998</v>
      </c>
      <c r="F2439" t="s">
        <v>3415</v>
      </c>
    </row>
    <row r="2440" spans="1:6">
      <c r="A2440">
        <v>4678</v>
      </c>
      <c r="B2440" t="s">
        <v>3436</v>
      </c>
      <c r="C2440">
        <v>308051530</v>
      </c>
      <c r="D2440">
        <v>151.63428500000001</v>
      </c>
      <c r="E2440">
        <v>-24.146902999999998</v>
      </c>
      <c r="F2440" t="s">
        <v>3415</v>
      </c>
    </row>
    <row r="2441" spans="1:6">
      <c r="A2441">
        <v>4678</v>
      </c>
      <c r="B2441" t="s">
        <v>3437</v>
      </c>
      <c r="C2441">
        <v>308051530</v>
      </c>
      <c r="D2441">
        <v>151.63428500000001</v>
      </c>
      <c r="E2441">
        <v>-24.146902999999998</v>
      </c>
      <c r="F2441" t="s">
        <v>3415</v>
      </c>
    </row>
    <row r="2442" spans="1:6">
      <c r="A2442">
        <v>4680</v>
      </c>
      <c r="B2442" t="s">
        <v>3438</v>
      </c>
      <c r="C2442">
        <v>308051534</v>
      </c>
      <c r="D2442">
        <v>151.2479668</v>
      </c>
      <c r="E2442">
        <v>-23.841096700000001</v>
      </c>
      <c r="F2442" t="s">
        <v>3439</v>
      </c>
    </row>
    <row r="2443" spans="1:6">
      <c r="A2443">
        <v>4680</v>
      </c>
      <c r="B2443" t="s">
        <v>3440</v>
      </c>
      <c r="C2443">
        <v>308051535</v>
      </c>
      <c r="D2443">
        <v>151.32235650000001</v>
      </c>
      <c r="E2443">
        <v>-23.814610219999999</v>
      </c>
      <c r="F2443" t="s">
        <v>3441</v>
      </c>
    </row>
    <row r="2444" spans="1:6">
      <c r="A2444">
        <v>4680</v>
      </c>
      <c r="B2444" t="s">
        <v>3442</v>
      </c>
      <c r="C2444">
        <v>308051535</v>
      </c>
      <c r="D2444">
        <v>151.91728499999999</v>
      </c>
      <c r="E2444">
        <v>-23.446826000000001</v>
      </c>
      <c r="F2444" t="s">
        <v>3441</v>
      </c>
    </row>
    <row r="2445" spans="1:6">
      <c r="A2445">
        <v>4680</v>
      </c>
      <c r="B2445" t="s">
        <v>3443</v>
      </c>
      <c r="C2445">
        <v>308051534</v>
      </c>
      <c r="D2445">
        <v>151.91728499999999</v>
      </c>
      <c r="E2445">
        <v>-23.446826000000001</v>
      </c>
      <c r="F2445" t="s">
        <v>3439</v>
      </c>
    </row>
    <row r="2446" spans="1:6">
      <c r="A2446">
        <v>4680</v>
      </c>
      <c r="B2446" t="s">
        <v>3444</v>
      </c>
      <c r="C2446">
        <v>308051535</v>
      </c>
      <c r="D2446">
        <v>151.91728499999999</v>
      </c>
      <c r="E2446">
        <v>-23.446826000000001</v>
      </c>
      <c r="F2446" t="s">
        <v>3441</v>
      </c>
    </row>
    <row r="2447" spans="1:6">
      <c r="A2447">
        <v>4680</v>
      </c>
      <c r="B2447" t="s">
        <v>3445</v>
      </c>
      <c r="C2447">
        <v>308051535</v>
      </c>
      <c r="D2447">
        <v>151.91728499999999</v>
      </c>
      <c r="E2447">
        <v>-23.446826000000001</v>
      </c>
      <c r="F2447" t="s">
        <v>3441</v>
      </c>
    </row>
    <row r="2448" spans="1:6">
      <c r="A2448">
        <v>4680</v>
      </c>
      <c r="B2448" t="s">
        <v>3446</v>
      </c>
      <c r="C2448">
        <v>308051531</v>
      </c>
      <c r="D2448">
        <v>151.91728499999999</v>
      </c>
      <c r="E2448">
        <v>-23.446826000000001</v>
      </c>
      <c r="F2448" t="s">
        <v>3447</v>
      </c>
    </row>
    <row r="2449" spans="1:6">
      <c r="A2449">
        <v>4680</v>
      </c>
      <c r="B2449" t="s">
        <v>3448</v>
      </c>
      <c r="C2449">
        <v>308051535</v>
      </c>
      <c r="D2449">
        <v>151.91728499999999</v>
      </c>
      <c r="E2449">
        <v>-23.446826000000001</v>
      </c>
      <c r="F2449" t="s">
        <v>3441</v>
      </c>
    </row>
    <row r="2450" spans="1:6">
      <c r="A2450">
        <v>4680</v>
      </c>
      <c r="B2450" t="s">
        <v>3449</v>
      </c>
      <c r="C2450">
        <v>308051535</v>
      </c>
      <c r="D2450">
        <v>151.91728499999999</v>
      </c>
      <c r="E2450">
        <v>-23.446826000000001</v>
      </c>
      <c r="F2450" t="s">
        <v>3441</v>
      </c>
    </row>
    <row r="2451" spans="1:6">
      <c r="A2451">
        <v>4680</v>
      </c>
      <c r="B2451" t="s">
        <v>3450</v>
      </c>
      <c r="C2451">
        <v>308051535</v>
      </c>
      <c r="D2451">
        <v>151.91728499999999</v>
      </c>
      <c r="E2451">
        <v>-23.446826000000001</v>
      </c>
      <c r="F2451" t="s">
        <v>3441</v>
      </c>
    </row>
    <row r="2452" spans="1:6">
      <c r="A2452">
        <v>4680</v>
      </c>
      <c r="B2452" t="s">
        <v>3451</v>
      </c>
      <c r="C2452">
        <v>308051535</v>
      </c>
      <c r="D2452">
        <v>151.91728499999999</v>
      </c>
      <c r="E2452">
        <v>-23.446826000000001</v>
      </c>
      <c r="F2452" t="s">
        <v>3441</v>
      </c>
    </row>
    <row r="2453" spans="1:6">
      <c r="A2453">
        <v>4680</v>
      </c>
      <c r="B2453" t="s">
        <v>3452</v>
      </c>
      <c r="C2453">
        <v>308051533</v>
      </c>
      <c r="D2453">
        <v>151.91728499999999</v>
      </c>
      <c r="E2453">
        <v>-23.446826000000001</v>
      </c>
      <c r="F2453" t="s">
        <v>3453</v>
      </c>
    </row>
    <row r="2454" spans="1:6">
      <c r="A2454">
        <v>4680</v>
      </c>
      <c r="B2454" t="s">
        <v>3454</v>
      </c>
      <c r="C2454">
        <v>308051532</v>
      </c>
      <c r="D2454">
        <v>151.91728499999999</v>
      </c>
      <c r="E2454">
        <v>-23.446826000000001</v>
      </c>
      <c r="F2454" t="s">
        <v>3455</v>
      </c>
    </row>
    <row r="2455" spans="1:6">
      <c r="A2455">
        <v>4680</v>
      </c>
      <c r="B2455" t="s">
        <v>3456</v>
      </c>
      <c r="C2455">
        <v>308051535</v>
      </c>
      <c r="D2455">
        <v>151.91728499999999</v>
      </c>
      <c r="E2455">
        <v>-23.446826000000001</v>
      </c>
      <c r="F2455" t="s">
        <v>3441</v>
      </c>
    </row>
    <row r="2456" spans="1:6">
      <c r="A2456">
        <v>4680</v>
      </c>
      <c r="B2456" t="s">
        <v>3457</v>
      </c>
      <c r="C2456">
        <v>308051533</v>
      </c>
      <c r="D2456">
        <v>151.91728499999999</v>
      </c>
      <c r="E2456">
        <v>-23.446826000000001</v>
      </c>
      <c r="F2456" t="s">
        <v>3453</v>
      </c>
    </row>
    <row r="2457" spans="1:6">
      <c r="A2457">
        <v>4680</v>
      </c>
      <c r="B2457" t="s">
        <v>3458</v>
      </c>
      <c r="C2457">
        <v>308051535</v>
      </c>
      <c r="D2457">
        <v>151.91728499999999</v>
      </c>
      <c r="E2457">
        <v>-23.446826000000001</v>
      </c>
      <c r="F2457" t="s">
        <v>3441</v>
      </c>
    </row>
    <row r="2458" spans="1:6">
      <c r="A2458">
        <v>4680</v>
      </c>
      <c r="B2458" t="s">
        <v>3459</v>
      </c>
      <c r="C2458">
        <v>308051535</v>
      </c>
      <c r="D2458">
        <v>151.91728499999999</v>
      </c>
      <c r="E2458">
        <v>-23.446826000000001</v>
      </c>
      <c r="F2458" t="s">
        <v>3441</v>
      </c>
    </row>
    <row r="2459" spans="1:6">
      <c r="A2459">
        <v>4680</v>
      </c>
      <c r="B2459" t="s">
        <v>3460</v>
      </c>
      <c r="C2459">
        <v>308051534</v>
      </c>
      <c r="D2459">
        <v>151.91728499999999</v>
      </c>
      <c r="E2459">
        <v>-23.446826000000001</v>
      </c>
      <c r="F2459" t="s">
        <v>3439</v>
      </c>
    </row>
    <row r="2460" spans="1:6">
      <c r="A2460">
        <v>4680</v>
      </c>
      <c r="B2460" t="s">
        <v>3461</v>
      </c>
      <c r="C2460">
        <v>308051534</v>
      </c>
      <c r="D2460">
        <v>151.91728499999999</v>
      </c>
      <c r="E2460">
        <v>-23.446826000000001</v>
      </c>
      <c r="F2460" t="s">
        <v>3439</v>
      </c>
    </row>
    <row r="2461" spans="1:6">
      <c r="A2461">
        <v>4680</v>
      </c>
      <c r="B2461" t="s">
        <v>3462</v>
      </c>
      <c r="C2461">
        <v>308051534</v>
      </c>
      <c r="D2461">
        <v>151.91728499999999</v>
      </c>
      <c r="E2461">
        <v>-23.446826000000001</v>
      </c>
      <c r="F2461" t="s">
        <v>3439</v>
      </c>
    </row>
    <row r="2462" spans="1:6">
      <c r="A2462">
        <v>4680</v>
      </c>
      <c r="B2462" t="s">
        <v>3463</v>
      </c>
      <c r="C2462">
        <v>308051534</v>
      </c>
      <c r="D2462">
        <v>151.91728499999999</v>
      </c>
      <c r="E2462">
        <v>-23.446826000000001</v>
      </c>
      <c r="F2462" t="s">
        <v>3439</v>
      </c>
    </row>
    <row r="2463" spans="1:6">
      <c r="A2463">
        <v>4680</v>
      </c>
      <c r="B2463" t="s">
        <v>3464</v>
      </c>
      <c r="C2463">
        <v>308051538</v>
      </c>
      <c r="D2463">
        <v>151.91728499999999</v>
      </c>
      <c r="E2463">
        <v>-23.446826000000001</v>
      </c>
      <c r="F2463" t="s">
        <v>3465</v>
      </c>
    </row>
    <row r="2464" spans="1:6">
      <c r="A2464">
        <v>4680</v>
      </c>
      <c r="B2464" t="s">
        <v>3466</v>
      </c>
      <c r="C2464">
        <v>308051535</v>
      </c>
      <c r="D2464">
        <v>151.91728499999999</v>
      </c>
      <c r="E2464">
        <v>-23.446826000000001</v>
      </c>
      <c r="F2464" t="s">
        <v>3441</v>
      </c>
    </row>
    <row r="2465" spans="1:6">
      <c r="A2465">
        <v>4680</v>
      </c>
      <c r="B2465" t="s">
        <v>3467</v>
      </c>
      <c r="C2465">
        <v>308051539</v>
      </c>
      <c r="D2465">
        <v>151.91728499999999</v>
      </c>
      <c r="E2465">
        <v>-23.446826000000001</v>
      </c>
      <c r="F2465" t="s">
        <v>3468</v>
      </c>
    </row>
    <row r="2466" spans="1:6">
      <c r="A2466">
        <v>4680</v>
      </c>
      <c r="B2466" t="s">
        <v>3469</v>
      </c>
      <c r="C2466">
        <v>308051535</v>
      </c>
      <c r="D2466">
        <v>151.91728499999999</v>
      </c>
      <c r="E2466">
        <v>-23.446826000000001</v>
      </c>
      <c r="F2466" t="s">
        <v>3441</v>
      </c>
    </row>
    <row r="2467" spans="1:6">
      <c r="A2467">
        <v>4680</v>
      </c>
      <c r="B2467" t="s">
        <v>3470</v>
      </c>
      <c r="C2467">
        <v>308051536</v>
      </c>
      <c r="D2467">
        <v>151.91728499999999</v>
      </c>
      <c r="E2467">
        <v>-23.446826000000001</v>
      </c>
      <c r="F2467" t="s">
        <v>3471</v>
      </c>
    </row>
    <row r="2468" spans="1:6">
      <c r="A2468">
        <v>4680</v>
      </c>
      <c r="B2468" t="s">
        <v>3472</v>
      </c>
      <c r="C2468">
        <v>308051533</v>
      </c>
      <c r="D2468">
        <v>151.91728499999999</v>
      </c>
      <c r="E2468">
        <v>-23.446826000000001</v>
      </c>
      <c r="F2468" t="s">
        <v>3453</v>
      </c>
    </row>
    <row r="2469" spans="1:6">
      <c r="A2469">
        <v>4680</v>
      </c>
      <c r="B2469" t="s">
        <v>3473</v>
      </c>
      <c r="C2469">
        <v>308051535</v>
      </c>
      <c r="D2469">
        <v>151.91728499999999</v>
      </c>
      <c r="E2469">
        <v>-23.446826000000001</v>
      </c>
      <c r="F2469" t="s">
        <v>3441</v>
      </c>
    </row>
    <row r="2470" spans="1:6">
      <c r="A2470">
        <v>4680</v>
      </c>
      <c r="B2470" t="s">
        <v>3474</v>
      </c>
      <c r="C2470">
        <v>308051535</v>
      </c>
      <c r="D2470">
        <v>151.91728499999999</v>
      </c>
      <c r="E2470">
        <v>-23.446826000000001</v>
      </c>
      <c r="F2470" t="s">
        <v>3441</v>
      </c>
    </row>
    <row r="2471" spans="1:6">
      <c r="A2471">
        <v>4680</v>
      </c>
      <c r="B2471" t="s">
        <v>3475</v>
      </c>
      <c r="C2471">
        <v>308051535</v>
      </c>
      <c r="D2471">
        <v>151.91728499999999</v>
      </c>
      <c r="E2471">
        <v>-23.446826000000001</v>
      </c>
      <c r="F2471" t="s">
        <v>3441</v>
      </c>
    </row>
    <row r="2472" spans="1:6">
      <c r="A2472">
        <v>4680</v>
      </c>
      <c r="B2472" t="s">
        <v>3476</v>
      </c>
      <c r="C2472">
        <v>308051535</v>
      </c>
      <c r="D2472">
        <v>151.91728499999999</v>
      </c>
      <c r="E2472">
        <v>-23.446826000000001</v>
      </c>
      <c r="F2472" t="s">
        <v>3441</v>
      </c>
    </row>
    <row r="2473" spans="1:6">
      <c r="A2473">
        <v>4680</v>
      </c>
      <c r="B2473" t="s">
        <v>3477</v>
      </c>
      <c r="C2473">
        <v>308051533</v>
      </c>
      <c r="D2473">
        <v>151.91728499999999</v>
      </c>
      <c r="E2473">
        <v>-23.446826000000001</v>
      </c>
      <c r="F2473" t="s">
        <v>3453</v>
      </c>
    </row>
    <row r="2474" spans="1:6">
      <c r="A2474">
        <v>4680</v>
      </c>
      <c r="B2474" t="s">
        <v>3478</v>
      </c>
      <c r="C2474">
        <v>308051538</v>
      </c>
      <c r="D2474">
        <v>151.91728499999999</v>
      </c>
      <c r="E2474">
        <v>-23.446826000000001</v>
      </c>
      <c r="F2474" t="s">
        <v>3465</v>
      </c>
    </row>
    <row r="2475" spans="1:6">
      <c r="A2475">
        <v>4680</v>
      </c>
      <c r="B2475" t="s">
        <v>3479</v>
      </c>
      <c r="C2475">
        <v>308051535</v>
      </c>
      <c r="D2475">
        <v>151.91728499999999</v>
      </c>
      <c r="E2475">
        <v>-23.446826000000001</v>
      </c>
      <c r="F2475" t="s">
        <v>3441</v>
      </c>
    </row>
    <row r="2476" spans="1:6">
      <c r="A2476">
        <v>4680</v>
      </c>
      <c r="B2476" t="s">
        <v>3480</v>
      </c>
      <c r="C2476">
        <v>308051535</v>
      </c>
      <c r="D2476">
        <v>151.91728499999999</v>
      </c>
      <c r="E2476">
        <v>-23.446826000000001</v>
      </c>
      <c r="F2476" t="s">
        <v>3441</v>
      </c>
    </row>
    <row r="2477" spans="1:6">
      <c r="A2477">
        <v>4680</v>
      </c>
      <c r="B2477" t="s">
        <v>3481</v>
      </c>
      <c r="C2477">
        <v>308051534</v>
      </c>
      <c r="D2477">
        <v>151.91728499999999</v>
      </c>
      <c r="E2477">
        <v>-23.446826000000001</v>
      </c>
      <c r="F2477" t="s">
        <v>3439</v>
      </c>
    </row>
    <row r="2478" spans="1:6">
      <c r="A2478">
        <v>4680</v>
      </c>
      <c r="B2478" t="s">
        <v>3482</v>
      </c>
      <c r="C2478">
        <v>308051537</v>
      </c>
      <c r="D2478">
        <v>151.91728499999999</v>
      </c>
      <c r="E2478">
        <v>-23.446826000000001</v>
      </c>
      <c r="F2478" t="s">
        <v>3483</v>
      </c>
    </row>
    <row r="2479" spans="1:6">
      <c r="A2479">
        <v>4680</v>
      </c>
      <c r="B2479" t="s">
        <v>3484</v>
      </c>
      <c r="C2479">
        <v>308051536</v>
      </c>
      <c r="D2479">
        <v>151.91728499999999</v>
      </c>
      <c r="E2479">
        <v>-23.446826000000001</v>
      </c>
      <c r="F2479" t="s">
        <v>3471</v>
      </c>
    </row>
    <row r="2480" spans="1:6">
      <c r="A2480">
        <v>4680</v>
      </c>
      <c r="B2480" t="s">
        <v>2983</v>
      </c>
      <c r="C2480">
        <v>308051535</v>
      </c>
      <c r="D2480">
        <v>151.91728499999999</v>
      </c>
      <c r="E2480">
        <v>-23.446826000000001</v>
      </c>
      <c r="F2480" t="s">
        <v>3441</v>
      </c>
    </row>
    <row r="2481" spans="1:6">
      <c r="A2481">
        <v>4680</v>
      </c>
      <c r="B2481" t="s">
        <v>3485</v>
      </c>
      <c r="C2481">
        <v>308051531</v>
      </c>
      <c r="D2481">
        <v>151.91728499999999</v>
      </c>
      <c r="E2481">
        <v>-23.446826000000001</v>
      </c>
      <c r="F2481" t="s">
        <v>3447</v>
      </c>
    </row>
    <row r="2482" spans="1:6">
      <c r="A2482">
        <v>4680</v>
      </c>
      <c r="B2482" t="s">
        <v>3486</v>
      </c>
      <c r="C2482">
        <v>308051535</v>
      </c>
      <c r="D2482">
        <v>151.91728499999999</v>
      </c>
      <c r="E2482">
        <v>-23.446826000000001</v>
      </c>
      <c r="F2482" t="s">
        <v>3441</v>
      </c>
    </row>
    <row r="2483" spans="1:6">
      <c r="A2483">
        <v>4680</v>
      </c>
      <c r="B2483" t="s">
        <v>3487</v>
      </c>
      <c r="C2483">
        <v>308051538</v>
      </c>
      <c r="D2483">
        <v>151.91728499999999</v>
      </c>
      <c r="E2483">
        <v>-23.446826000000001</v>
      </c>
      <c r="F2483" t="s">
        <v>3465</v>
      </c>
    </row>
    <row r="2484" spans="1:6">
      <c r="A2484">
        <v>4680</v>
      </c>
      <c r="B2484" t="s">
        <v>3488</v>
      </c>
      <c r="C2484">
        <v>308051538</v>
      </c>
      <c r="D2484">
        <v>151.91728499999999</v>
      </c>
      <c r="E2484">
        <v>-23.446826000000001</v>
      </c>
      <c r="F2484" t="s">
        <v>3465</v>
      </c>
    </row>
    <row r="2485" spans="1:6">
      <c r="A2485">
        <v>4680</v>
      </c>
      <c r="B2485" t="s">
        <v>3489</v>
      </c>
      <c r="C2485">
        <v>308051535</v>
      </c>
      <c r="D2485">
        <v>151.91728499999999</v>
      </c>
      <c r="E2485">
        <v>-23.446826000000001</v>
      </c>
      <c r="F2485" t="s">
        <v>3441</v>
      </c>
    </row>
    <row r="2486" spans="1:6">
      <c r="A2486">
        <v>4680</v>
      </c>
      <c r="B2486" t="s">
        <v>3490</v>
      </c>
      <c r="C2486">
        <v>308051539</v>
      </c>
      <c r="D2486">
        <v>151.91728499999999</v>
      </c>
      <c r="E2486">
        <v>-23.446826000000001</v>
      </c>
      <c r="F2486" t="s">
        <v>3468</v>
      </c>
    </row>
    <row r="2487" spans="1:6">
      <c r="A2487">
        <v>4680</v>
      </c>
      <c r="B2487" t="s">
        <v>3491</v>
      </c>
      <c r="C2487">
        <v>308051535</v>
      </c>
      <c r="D2487">
        <v>151.91728499999999</v>
      </c>
      <c r="E2487">
        <v>-23.446826000000001</v>
      </c>
      <c r="F2487" t="s">
        <v>3441</v>
      </c>
    </row>
    <row r="2488" spans="1:6">
      <c r="A2488">
        <v>4680</v>
      </c>
      <c r="B2488" t="s">
        <v>3492</v>
      </c>
      <c r="C2488">
        <v>308051535</v>
      </c>
      <c r="D2488">
        <v>151.91728499999999</v>
      </c>
      <c r="E2488">
        <v>-23.446826000000001</v>
      </c>
      <c r="F2488" t="s">
        <v>3441</v>
      </c>
    </row>
    <row r="2489" spans="1:6">
      <c r="A2489">
        <v>4680</v>
      </c>
      <c r="B2489" t="s">
        <v>3493</v>
      </c>
      <c r="C2489">
        <v>308051535</v>
      </c>
      <c r="D2489">
        <v>151.91728499999999</v>
      </c>
      <c r="E2489">
        <v>-23.446826000000001</v>
      </c>
      <c r="F2489" t="s">
        <v>3441</v>
      </c>
    </row>
    <row r="2490" spans="1:6">
      <c r="A2490">
        <v>4694</v>
      </c>
      <c r="B2490" t="s">
        <v>3494</v>
      </c>
      <c r="C2490">
        <v>308051535</v>
      </c>
      <c r="D2490">
        <v>151.09841040000001</v>
      </c>
      <c r="E2490">
        <v>-23.729515930000002</v>
      </c>
      <c r="F2490" t="s">
        <v>3441</v>
      </c>
    </row>
    <row r="2491" spans="1:6">
      <c r="A2491">
        <v>4694</v>
      </c>
      <c r="B2491" t="s">
        <v>3495</v>
      </c>
      <c r="C2491">
        <v>308051535</v>
      </c>
      <c r="D2491">
        <v>151.121567</v>
      </c>
      <c r="E2491">
        <v>-23.832433999999999</v>
      </c>
      <c r="F2491" t="s">
        <v>3441</v>
      </c>
    </row>
    <row r="2492" spans="1:6">
      <c r="A2492">
        <v>4694</v>
      </c>
      <c r="B2492" t="s">
        <v>3496</v>
      </c>
      <c r="C2492">
        <v>308051535</v>
      </c>
      <c r="D2492">
        <v>151.121567</v>
      </c>
      <c r="E2492">
        <v>-23.832433999999999</v>
      </c>
      <c r="F2492" t="s">
        <v>3441</v>
      </c>
    </row>
    <row r="2493" spans="1:6">
      <c r="A2493">
        <v>4694</v>
      </c>
      <c r="B2493" t="s">
        <v>3497</v>
      </c>
      <c r="C2493">
        <v>308051535</v>
      </c>
      <c r="D2493">
        <v>151.121567</v>
      </c>
      <c r="E2493">
        <v>-23.832433999999999</v>
      </c>
      <c r="F2493" t="s">
        <v>3441</v>
      </c>
    </row>
    <row r="2494" spans="1:6">
      <c r="A2494">
        <v>4695</v>
      </c>
      <c r="B2494" t="s">
        <v>3498</v>
      </c>
      <c r="C2494">
        <v>308051535</v>
      </c>
      <c r="D2494">
        <v>150.96585899999999</v>
      </c>
      <c r="E2494">
        <v>-23.807115</v>
      </c>
      <c r="F2494" t="s">
        <v>3441</v>
      </c>
    </row>
    <row r="2495" spans="1:6">
      <c r="A2495">
        <v>4695</v>
      </c>
      <c r="B2495" t="s">
        <v>3499</v>
      </c>
      <c r="C2495">
        <v>308051535</v>
      </c>
      <c r="D2495">
        <v>150.96585899999999</v>
      </c>
      <c r="E2495">
        <v>-23.807115</v>
      </c>
      <c r="F2495" t="s">
        <v>3441</v>
      </c>
    </row>
    <row r="2496" spans="1:6">
      <c r="A2496">
        <v>4695</v>
      </c>
      <c r="B2496" t="s">
        <v>3500</v>
      </c>
      <c r="C2496">
        <v>308051535</v>
      </c>
      <c r="D2496">
        <v>150.96585899999999</v>
      </c>
      <c r="E2496">
        <v>-23.807115</v>
      </c>
      <c r="F2496" t="s">
        <v>3441</v>
      </c>
    </row>
    <row r="2497" spans="1:6">
      <c r="A2497">
        <v>4695</v>
      </c>
      <c r="B2497" t="s">
        <v>3501</v>
      </c>
      <c r="C2497">
        <v>308051535</v>
      </c>
      <c r="D2497">
        <v>150.96585899999999</v>
      </c>
      <c r="E2497">
        <v>-23.807115</v>
      </c>
      <c r="F2497" t="s">
        <v>3441</v>
      </c>
    </row>
    <row r="2498" spans="1:6">
      <c r="A2498">
        <v>4695</v>
      </c>
      <c r="B2498" t="s">
        <v>3502</v>
      </c>
      <c r="C2498">
        <v>308051535</v>
      </c>
      <c r="D2498">
        <v>150.96585899999999</v>
      </c>
      <c r="E2498">
        <v>-23.807115</v>
      </c>
      <c r="F2498" t="s">
        <v>3441</v>
      </c>
    </row>
    <row r="2499" spans="1:6">
      <c r="A2499">
        <v>4695</v>
      </c>
      <c r="B2499" t="s">
        <v>3503</v>
      </c>
      <c r="C2499">
        <v>308051535</v>
      </c>
      <c r="D2499">
        <v>150.96585899999999</v>
      </c>
      <c r="E2499">
        <v>-23.807115</v>
      </c>
      <c r="F2499" t="s">
        <v>3441</v>
      </c>
    </row>
    <row r="2500" spans="1:6">
      <c r="A2500">
        <v>4695</v>
      </c>
      <c r="B2500" t="s">
        <v>3504</v>
      </c>
      <c r="C2500">
        <v>308051535</v>
      </c>
      <c r="D2500">
        <v>150.96585899999999</v>
      </c>
      <c r="E2500">
        <v>-23.807115</v>
      </c>
      <c r="F2500" t="s">
        <v>3441</v>
      </c>
    </row>
    <row r="2501" spans="1:6">
      <c r="A2501">
        <v>4697</v>
      </c>
      <c r="B2501" t="s">
        <v>3505</v>
      </c>
      <c r="C2501">
        <v>308051535</v>
      </c>
      <c r="D2501">
        <v>150.81952000000001</v>
      </c>
      <c r="E2501">
        <v>-23.711361</v>
      </c>
      <c r="F2501" t="s">
        <v>3441</v>
      </c>
    </row>
    <row r="2502" spans="1:6">
      <c r="A2502">
        <v>4699</v>
      </c>
      <c r="B2502" t="s">
        <v>3506</v>
      </c>
      <c r="C2502">
        <v>308031206</v>
      </c>
      <c r="D2502">
        <v>150.643168</v>
      </c>
      <c r="E2502">
        <v>-23.657893000000001</v>
      </c>
      <c r="F2502" t="s">
        <v>3507</v>
      </c>
    </row>
    <row r="2503" spans="1:6">
      <c r="A2503">
        <v>4699</v>
      </c>
      <c r="B2503" t="s">
        <v>3508</v>
      </c>
      <c r="C2503">
        <v>308031206</v>
      </c>
      <c r="D2503">
        <v>150.643168</v>
      </c>
      <c r="E2503">
        <v>-23.657893000000001</v>
      </c>
      <c r="F2503" t="s">
        <v>3507</v>
      </c>
    </row>
    <row r="2504" spans="1:6">
      <c r="A2504">
        <v>4700</v>
      </c>
      <c r="B2504" t="s">
        <v>3509</v>
      </c>
      <c r="C2504">
        <v>308031222</v>
      </c>
      <c r="D2504">
        <v>150.958111</v>
      </c>
      <c r="E2504">
        <v>-23.180174000000001</v>
      </c>
      <c r="F2504" t="s">
        <v>3510</v>
      </c>
    </row>
    <row r="2505" spans="1:6">
      <c r="A2505">
        <v>4700</v>
      </c>
      <c r="B2505" t="s">
        <v>3511</v>
      </c>
      <c r="C2505">
        <v>308031217</v>
      </c>
      <c r="D2505">
        <v>150.958111</v>
      </c>
      <c r="E2505">
        <v>-23.180174000000001</v>
      </c>
      <c r="F2505" t="s">
        <v>3512</v>
      </c>
    </row>
    <row r="2506" spans="1:6">
      <c r="A2506">
        <v>4700</v>
      </c>
      <c r="B2506" t="s">
        <v>3513</v>
      </c>
      <c r="C2506">
        <v>308031216</v>
      </c>
      <c r="D2506">
        <v>150.958111</v>
      </c>
      <c r="E2506">
        <v>-23.180174000000001</v>
      </c>
      <c r="F2506" t="s">
        <v>3514</v>
      </c>
    </row>
    <row r="2507" spans="1:6">
      <c r="A2507">
        <v>4700</v>
      </c>
      <c r="B2507" t="s">
        <v>3515</v>
      </c>
      <c r="C2507">
        <v>308031219</v>
      </c>
      <c r="D2507">
        <v>150.958111</v>
      </c>
      <c r="E2507">
        <v>-23.180174000000001</v>
      </c>
      <c r="F2507" t="s">
        <v>3516</v>
      </c>
    </row>
    <row r="2508" spans="1:6">
      <c r="A2508">
        <v>4700</v>
      </c>
      <c r="B2508" t="s">
        <v>3517</v>
      </c>
      <c r="C2508">
        <v>308031217</v>
      </c>
      <c r="D2508">
        <v>150.958111</v>
      </c>
      <c r="E2508">
        <v>-23.180174000000001</v>
      </c>
      <c r="F2508" t="s">
        <v>3512</v>
      </c>
    </row>
    <row r="2509" spans="1:6">
      <c r="A2509">
        <v>4700</v>
      </c>
      <c r="B2509" t="s">
        <v>3518</v>
      </c>
      <c r="C2509">
        <v>308031217</v>
      </c>
      <c r="D2509">
        <v>150.958111</v>
      </c>
      <c r="E2509">
        <v>-23.180174000000001</v>
      </c>
      <c r="F2509" t="s">
        <v>3512</v>
      </c>
    </row>
    <row r="2510" spans="1:6">
      <c r="A2510">
        <v>4700</v>
      </c>
      <c r="B2510" t="s">
        <v>3519</v>
      </c>
      <c r="C2510">
        <v>308031217</v>
      </c>
      <c r="D2510">
        <v>150.958111</v>
      </c>
      <c r="E2510">
        <v>-23.180174000000001</v>
      </c>
      <c r="F2510" t="s">
        <v>3512</v>
      </c>
    </row>
    <row r="2511" spans="1:6">
      <c r="A2511">
        <v>4700</v>
      </c>
      <c r="B2511" t="s">
        <v>3520</v>
      </c>
      <c r="C2511">
        <v>308031222</v>
      </c>
      <c r="D2511">
        <v>150.958111</v>
      </c>
      <c r="E2511">
        <v>-23.180174000000001</v>
      </c>
      <c r="F2511" t="s">
        <v>3510</v>
      </c>
    </row>
    <row r="2512" spans="1:6">
      <c r="A2512">
        <v>4700</v>
      </c>
      <c r="B2512" t="s">
        <v>3521</v>
      </c>
      <c r="C2512">
        <v>308031219</v>
      </c>
      <c r="D2512">
        <v>150.958111</v>
      </c>
      <c r="E2512">
        <v>-23.180174000000001</v>
      </c>
      <c r="F2512" t="s">
        <v>3516</v>
      </c>
    </row>
    <row r="2513" spans="1:6">
      <c r="A2513">
        <v>4700</v>
      </c>
      <c r="B2513" t="s">
        <v>3522</v>
      </c>
      <c r="C2513">
        <v>308031222</v>
      </c>
      <c r="D2513">
        <v>150.958111</v>
      </c>
      <c r="E2513">
        <v>-23.180174000000001</v>
      </c>
      <c r="F2513" t="s">
        <v>3510</v>
      </c>
    </row>
    <row r="2514" spans="1:6">
      <c r="A2514">
        <v>4700</v>
      </c>
      <c r="B2514" t="s">
        <v>3523</v>
      </c>
      <c r="C2514">
        <v>308031216</v>
      </c>
      <c r="D2514">
        <v>150.958111</v>
      </c>
      <c r="E2514">
        <v>-23.180174000000001</v>
      </c>
      <c r="F2514" t="s">
        <v>3514</v>
      </c>
    </row>
    <row r="2515" spans="1:6">
      <c r="A2515">
        <v>4700</v>
      </c>
      <c r="B2515" t="s">
        <v>3524</v>
      </c>
      <c r="C2515">
        <v>308031216</v>
      </c>
      <c r="D2515">
        <v>150.958111</v>
      </c>
      <c r="E2515">
        <v>-23.180174000000001</v>
      </c>
      <c r="F2515" t="s">
        <v>3514</v>
      </c>
    </row>
    <row r="2516" spans="1:6">
      <c r="A2516">
        <v>4701</v>
      </c>
      <c r="B2516" t="s">
        <v>3525</v>
      </c>
      <c r="C2516">
        <v>308031213</v>
      </c>
      <c r="D2516">
        <v>150.51232300000001</v>
      </c>
      <c r="E2516">
        <v>-23.378941000000001</v>
      </c>
      <c r="F2516" t="s">
        <v>3526</v>
      </c>
    </row>
    <row r="2517" spans="1:6">
      <c r="A2517">
        <v>4701</v>
      </c>
      <c r="B2517" t="s">
        <v>3527</v>
      </c>
      <c r="C2517">
        <v>308031205</v>
      </c>
      <c r="D2517">
        <v>150.55753799999999</v>
      </c>
      <c r="E2517">
        <v>-23.354937</v>
      </c>
      <c r="F2517" t="s">
        <v>3528</v>
      </c>
    </row>
    <row r="2518" spans="1:6">
      <c r="A2518">
        <v>4701</v>
      </c>
      <c r="B2518" t="s">
        <v>3529</v>
      </c>
      <c r="C2518">
        <v>308031213</v>
      </c>
      <c r="D2518">
        <v>150.55753799999999</v>
      </c>
      <c r="E2518">
        <v>-23.354937</v>
      </c>
      <c r="F2518" t="s">
        <v>3526</v>
      </c>
    </row>
    <row r="2519" spans="1:6">
      <c r="A2519">
        <v>4701</v>
      </c>
      <c r="B2519" t="s">
        <v>3530</v>
      </c>
      <c r="C2519">
        <v>308031208</v>
      </c>
      <c r="D2519">
        <v>150.55753799999999</v>
      </c>
      <c r="E2519">
        <v>-23.354937</v>
      </c>
      <c r="F2519" t="s">
        <v>3531</v>
      </c>
    </row>
    <row r="2520" spans="1:6">
      <c r="A2520">
        <v>4701</v>
      </c>
      <c r="B2520" t="s">
        <v>3532</v>
      </c>
      <c r="C2520">
        <v>308031219</v>
      </c>
      <c r="D2520">
        <v>150.55753799999999</v>
      </c>
      <c r="E2520">
        <v>-23.354937</v>
      </c>
      <c r="F2520" t="s">
        <v>3516</v>
      </c>
    </row>
    <row r="2521" spans="1:6">
      <c r="A2521">
        <v>4701</v>
      </c>
      <c r="B2521" t="s">
        <v>3021</v>
      </c>
      <c r="C2521">
        <v>308031218</v>
      </c>
      <c r="D2521">
        <v>150.55753799999999</v>
      </c>
      <c r="E2521">
        <v>-23.354937</v>
      </c>
      <c r="F2521" t="s">
        <v>3533</v>
      </c>
    </row>
    <row r="2522" spans="1:6">
      <c r="A2522">
        <v>4701</v>
      </c>
      <c r="B2522" t="s">
        <v>3534</v>
      </c>
      <c r="C2522">
        <v>308031205</v>
      </c>
      <c r="D2522">
        <v>150.55753799999999</v>
      </c>
      <c r="E2522">
        <v>-23.354937</v>
      </c>
      <c r="F2522" t="s">
        <v>3528</v>
      </c>
    </row>
    <row r="2523" spans="1:6">
      <c r="A2523">
        <v>4701</v>
      </c>
      <c r="B2523" t="s">
        <v>3535</v>
      </c>
      <c r="C2523">
        <v>308031215</v>
      </c>
      <c r="D2523">
        <v>150.55753799999999</v>
      </c>
      <c r="E2523">
        <v>-23.354937</v>
      </c>
      <c r="F2523" t="s">
        <v>3536</v>
      </c>
    </row>
    <row r="2524" spans="1:6">
      <c r="A2524">
        <v>4701</v>
      </c>
      <c r="B2524" t="s">
        <v>3537</v>
      </c>
      <c r="C2524">
        <v>308031211</v>
      </c>
      <c r="D2524">
        <v>150.55753799999999</v>
      </c>
      <c r="E2524">
        <v>-23.354937</v>
      </c>
      <c r="F2524" t="s">
        <v>3538</v>
      </c>
    </row>
    <row r="2525" spans="1:6">
      <c r="A2525">
        <v>4701</v>
      </c>
      <c r="B2525" t="s">
        <v>3539</v>
      </c>
      <c r="C2525">
        <v>308031211</v>
      </c>
      <c r="D2525">
        <v>150.55753799999999</v>
      </c>
      <c r="E2525">
        <v>-23.354937</v>
      </c>
      <c r="F2525" t="s">
        <v>3538</v>
      </c>
    </row>
    <row r="2526" spans="1:6">
      <c r="A2526">
        <v>4701</v>
      </c>
      <c r="B2526" t="s">
        <v>3540</v>
      </c>
      <c r="C2526">
        <v>308031213</v>
      </c>
      <c r="D2526">
        <v>150.55753799999999</v>
      </c>
      <c r="E2526">
        <v>-23.354937</v>
      </c>
      <c r="F2526" t="s">
        <v>3526</v>
      </c>
    </row>
    <row r="2527" spans="1:6">
      <c r="A2527">
        <v>4701</v>
      </c>
      <c r="B2527" t="s">
        <v>2597</v>
      </c>
      <c r="C2527">
        <v>308031208</v>
      </c>
      <c r="D2527">
        <v>150.55753799999999</v>
      </c>
      <c r="E2527">
        <v>-23.354937</v>
      </c>
      <c r="F2527" t="s">
        <v>3531</v>
      </c>
    </row>
    <row r="2528" spans="1:6">
      <c r="A2528">
        <v>4701</v>
      </c>
      <c r="B2528" t="s">
        <v>3541</v>
      </c>
      <c r="C2528">
        <v>308031218</v>
      </c>
      <c r="D2528">
        <v>150.55753799999999</v>
      </c>
      <c r="E2528">
        <v>-23.354937</v>
      </c>
      <c r="F2528" t="s">
        <v>3533</v>
      </c>
    </row>
    <row r="2529" spans="1:6">
      <c r="A2529">
        <v>4701</v>
      </c>
      <c r="B2529" t="s">
        <v>3542</v>
      </c>
      <c r="C2529">
        <v>308031218</v>
      </c>
      <c r="D2529">
        <v>150.55753799999999</v>
      </c>
      <c r="E2529">
        <v>-23.354937</v>
      </c>
      <c r="F2529" t="s">
        <v>3533</v>
      </c>
    </row>
    <row r="2530" spans="1:6">
      <c r="A2530">
        <v>4701</v>
      </c>
      <c r="B2530" t="s">
        <v>3543</v>
      </c>
      <c r="C2530">
        <v>308031213</v>
      </c>
      <c r="D2530">
        <v>150.55753799999999</v>
      </c>
      <c r="E2530">
        <v>-23.354937</v>
      </c>
      <c r="F2530" t="s">
        <v>3526</v>
      </c>
    </row>
    <row r="2531" spans="1:6">
      <c r="A2531">
        <v>4701</v>
      </c>
      <c r="B2531" t="s">
        <v>3544</v>
      </c>
      <c r="C2531">
        <v>308031205</v>
      </c>
      <c r="D2531">
        <v>150.55753799999999</v>
      </c>
      <c r="E2531">
        <v>-23.354937</v>
      </c>
      <c r="F2531" t="s">
        <v>3528</v>
      </c>
    </row>
    <row r="2532" spans="1:6">
      <c r="A2532">
        <v>4701</v>
      </c>
      <c r="B2532" t="s">
        <v>3545</v>
      </c>
      <c r="C2532">
        <v>308031213</v>
      </c>
      <c r="D2532">
        <v>150.55753799999999</v>
      </c>
      <c r="E2532">
        <v>-23.354937</v>
      </c>
      <c r="F2532" t="s">
        <v>3526</v>
      </c>
    </row>
    <row r="2533" spans="1:6">
      <c r="A2533">
        <v>4701</v>
      </c>
      <c r="B2533" t="s">
        <v>3546</v>
      </c>
      <c r="C2533">
        <v>308031214</v>
      </c>
      <c r="D2533">
        <v>150.55753799999999</v>
      </c>
      <c r="E2533">
        <v>-23.354937</v>
      </c>
      <c r="F2533" t="s">
        <v>3547</v>
      </c>
    </row>
    <row r="2534" spans="1:6">
      <c r="A2534">
        <v>4701</v>
      </c>
      <c r="B2534" t="s">
        <v>3548</v>
      </c>
      <c r="C2534">
        <v>308031217</v>
      </c>
      <c r="D2534">
        <v>150.55753799999999</v>
      </c>
      <c r="E2534">
        <v>-23.354937</v>
      </c>
      <c r="F2534" t="s">
        <v>3512</v>
      </c>
    </row>
    <row r="2535" spans="1:6">
      <c r="A2535">
        <v>4701</v>
      </c>
      <c r="B2535" t="s">
        <v>3549</v>
      </c>
      <c r="C2535">
        <v>308031222</v>
      </c>
      <c r="D2535">
        <v>150.55753799999999</v>
      </c>
      <c r="E2535">
        <v>-23.354937</v>
      </c>
      <c r="F2535" t="s">
        <v>3510</v>
      </c>
    </row>
    <row r="2536" spans="1:6">
      <c r="A2536">
        <v>4701</v>
      </c>
      <c r="B2536" t="s">
        <v>3550</v>
      </c>
      <c r="C2536">
        <v>308031214</v>
      </c>
      <c r="D2536">
        <v>150.55753799999999</v>
      </c>
      <c r="E2536">
        <v>-23.354937</v>
      </c>
      <c r="F2536" t="s">
        <v>3547</v>
      </c>
    </row>
    <row r="2537" spans="1:6">
      <c r="A2537">
        <v>4701</v>
      </c>
      <c r="B2537" t="s">
        <v>3551</v>
      </c>
      <c r="C2537">
        <v>308031209</v>
      </c>
      <c r="D2537">
        <v>150.55753799999999</v>
      </c>
      <c r="E2537">
        <v>-23.354937</v>
      </c>
      <c r="F2537" t="s">
        <v>3552</v>
      </c>
    </row>
    <row r="2538" spans="1:6">
      <c r="A2538">
        <v>4701</v>
      </c>
      <c r="B2538" t="s">
        <v>3553</v>
      </c>
      <c r="C2538">
        <v>308031219</v>
      </c>
      <c r="D2538">
        <v>150.55753799999999</v>
      </c>
      <c r="E2538">
        <v>-23.354937</v>
      </c>
      <c r="F2538" t="s">
        <v>3516</v>
      </c>
    </row>
    <row r="2539" spans="1:6">
      <c r="A2539">
        <v>4701</v>
      </c>
      <c r="B2539" t="s">
        <v>3554</v>
      </c>
      <c r="C2539">
        <v>308031205</v>
      </c>
      <c r="D2539">
        <v>150.55753799999999</v>
      </c>
      <c r="E2539">
        <v>-23.354937</v>
      </c>
      <c r="F2539" t="s">
        <v>3528</v>
      </c>
    </row>
    <row r="2540" spans="1:6">
      <c r="A2540">
        <v>4702</v>
      </c>
      <c r="B2540" t="s">
        <v>3555</v>
      </c>
      <c r="C2540">
        <v>308011191</v>
      </c>
      <c r="D2540">
        <v>147.79701460000001</v>
      </c>
      <c r="E2540">
        <v>-23.530123620000001</v>
      </c>
      <c r="F2540" t="s">
        <v>3556</v>
      </c>
    </row>
    <row r="2541" spans="1:6">
      <c r="A2541">
        <v>4702</v>
      </c>
      <c r="B2541" t="s">
        <v>3557</v>
      </c>
      <c r="C2541">
        <v>308011191</v>
      </c>
      <c r="D2541">
        <v>148.52543890000001</v>
      </c>
      <c r="E2541">
        <v>-24.675179920000001</v>
      </c>
      <c r="F2541" t="s">
        <v>3556</v>
      </c>
    </row>
    <row r="2542" spans="1:6">
      <c r="A2542">
        <v>4702</v>
      </c>
      <c r="B2542" t="s">
        <v>3558</v>
      </c>
      <c r="C2542">
        <v>308011191</v>
      </c>
      <c r="D2542">
        <v>148.68708710000001</v>
      </c>
      <c r="E2542">
        <v>-24.338671479999999</v>
      </c>
      <c r="F2542" t="s">
        <v>3556</v>
      </c>
    </row>
    <row r="2543" spans="1:6">
      <c r="A2543">
        <v>4702</v>
      </c>
      <c r="B2543" t="s">
        <v>3559</v>
      </c>
      <c r="C2543">
        <v>308011191</v>
      </c>
      <c r="D2543">
        <v>148.7532966</v>
      </c>
      <c r="E2543">
        <v>-24.553751989999999</v>
      </c>
      <c r="F2543" t="s">
        <v>3556</v>
      </c>
    </row>
    <row r="2544" spans="1:6">
      <c r="A2544">
        <v>4702</v>
      </c>
      <c r="B2544" t="s">
        <v>3560</v>
      </c>
      <c r="C2544">
        <v>308041528</v>
      </c>
      <c r="D2544">
        <v>150.45869400000001</v>
      </c>
      <c r="E2544">
        <v>-24.393618</v>
      </c>
      <c r="F2544" t="s">
        <v>2387</v>
      </c>
    </row>
    <row r="2545" spans="1:6">
      <c r="A2545">
        <v>4702</v>
      </c>
      <c r="B2545" t="s">
        <v>3561</v>
      </c>
      <c r="C2545">
        <v>308041528</v>
      </c>
      <c r="D2545">
        <v>150.885772</v>
      </c>
      <c r="E2545">
        <v>-23.279639</v>
      </c>
      <c r="F2545" t="s">
        <v>2387</v>
      </c>
    </row>
    <row r="2546" spans="1:6">
      <c r="A2546">
        <v>4702</v>
      </c>
      <c r="B2546" t="s">
        <v>3562</v>
      </c>
      <c r="C2546">
        <v>308011190</v>
      </c>
      <c r="D2546">
        <v>150.885772</v>
      </c>
      <c r="E2546">
        <v>-23.279639</v>
      </c>
      <c r="F2546" t="s">
        <v>3563</v>
      </c>
    </row>
    <row r="2547" spans="1:6">
      <c r="A2547">
        <v>4702</v>
      </c>
      <c r="B2547" t="s">
        <v>3564</v>
      </c>
      <c r="C2547">
        <v>308031220</v>
      </c>
      <c r="D2547">
        <v>150.885772</v>
      </c>
      <c r="E2547">
        <v>-23.279639</v>
      </c>
      <c r="F2547" t="s">
        <v>3565</v>
      </c>
    </row>
    <row r="2548" spans="1:6">
      <c r="A2548">
        <v>4702</v>
      </c>
      <c r="B2548" t="s">
        <v>3566</v>
      </c>
      <c r="C2548">
        <v>308011191</v>
      </c>
      <c r="D2548">
        <v>150.885772</v>
      </c>
      <c r="E2548">
        <v>-23.279639</v>
      </c>
      <c r="F2548" t="s">
        <v>3556</v>
      </c>
    </row>
    <row r="2549" spans="1:6">
      <c r="A2549">
        <v>4702</v>
      </c>
      <c r="B2549" t="s">
        <v>3567</v>
      </c>
      <c r="C2549">
        <v>308041528</v>
      </c>
      <c r="D2549">
        <v>150.885772</v>
      </c>
      <c r="E2549">
        <v>-23.279639</v>
      </c>
      <c r="F2549" t="s">
        <v>2387</v>
      </c>
    </row>
    <row r="2550" spans="1:6">
      <c r="A2550">
        <v>4702</v>
      </c>
      <c r="B2550" t="s">
        <v>3568</v>
      </c>
      <c r="C2550">
        <v>308011190</v>
      </c>
      <c r="D2550">
        <v>150.885772</v>
      </c>
      <c r="E2550">
        <v>-23.279639</v>
      </c>
      <c r="F2550" t="s">
        <v>3563</v>
      </c>
    </row>
    <row r="2551" spans="1:6">
      <c r="A2551">
        <v>4702</v>
      </c>
      <c r="B2551" t="s">
        <v>3569</v>
      </c>
      <c r="C2551">
        <v>308041528</v>
      </c>
      <c r="D2551">
        <v>150.885772</v>
      </c>
      <c r="E2551">
        <v>-23.279639</v>
      </c>
      <c r="F2551" t="s">
        <v>2387</v>
      </c>
    </row>
    <row r="2552" spans="1:6">
      <c r="A2552">
        <v>4702</v>
      </c>
      <c r="B2552" t="s">
        <v>3570</v>
      </c>
      <c r="C2552">
        <v>308041528</v>
      </c>
      <c r="D2552">
        <v>150.885772</v>
      </c>
      <c r="E2552">
        <v>-23.279639</v>
      </c>
      <c r="F2552" t="s">
        <v>2387</v>
      </c>
    </row>
    <row r="2553" spans="1:6">
      <c r="A2553">
        <v>4702</v>
      </c>
      <c r="B2553" t="s">
        <v>3571</v>
      </c>
      <c r="C2553">
        <v>308011190</v>
      </c>
      <c r="D2553">
        <v>150.885772</v>
      </c>
      <c r="E2553">
        <v>-23.279639</v>
      </c>
      <c r="F2553" t="s">
        <v>3563</v>
      </c>
    </row>
    <row r="2554" spans="1:6">
      <c r="A2554">
        <v>4702</v>
      </c>
      <c r="B2554" t="s">
        <v>3572</v>
      </c>
      <c r="C2554">
        <v>308011190</v>
      </c>
      <c r="D2554">
        <v>150.885772</v>
      </c>
      <c r="E2554">
        <v>-23.279639</v>
      </c>
      <c r="F2554" t="s">
        <v>3563</v>
      </c>
    </row>
    <row r="2555" spans="1:6">
      <c r="A2555">
        <v>4702</v>
      </c>
      <c r="B2555" t="s">
        <v>3573</v>
      </c>
      <c r="C2555">
        <v>308011190</v>
      </c>
      <c r="D2555">
        <v>150.885772</v>
      </c>
      <c r="E2555">
        <v>-23.279639</v>
      </c>
      <c r="F2555" t="s">
        <v>3563</v>
      </c>
    </row>
    <row r="2556" spans="1:6">
      <c r="A2556">
        <v>4702</v>
      </c>
      <c r="B2556" t="s">
        <v>3574</v>
      </c>
      <c r="C2556">
        <v>308011190</v>
      </c>
      <c r="D2556">
        <v>150.885772</v>
      </c>
      <c r="E2556">
        <v>-23.279639</v>
      </c>
      <c r="F2556" t="s">
        <v>3563</v>
      </c>
    </row>
    <row r="2557" spans="1:6">
      <c r="A2557">
        <v>4702</v>
      </c>
      <c r="B2557" t="s">
        <v>3575</v>
      </c>
      <c r="C2557">
        <v>308011191</v>
      </c>
      <c r="D2557">
        <v>150.885772</v>
      </c>
      <c r="E2557">
        <v>-23.279639</v>
      </c>
      <c r="F2557" t="s">
        <v>3556</v>
      </c>
    </row>
    <row r="2558" spans="1:6">
      <c r="A2558">
        <v>4702</v>
      </c>
      <c r="B2558" t="s">
        <v>3576</v>
      </c>
      <c r="C2558">
        <v>308011190</v>
      </c>
      <c r="D2558">
        <v>150.885772</v>
      </c>
      <c r="E2558">
        <v>-23.279639</v>
      </c>
      <c r="F2558" t="s">
        <v>3563</v>
      </c>
    </row>
    <row r="2559" spans="1:6">
      <c r="A2559">
        <v>4702</v>
      </c>
      <c r="B2559" t="s">
        <v>3577</v>
      </c>
      <c r="C2559">
        <v>308031206</v>
      </c>
      <c r="D2559">
        <v>150.885772</v>
      </c>
      <c r="E2559">
        <v>-23.279639</v>
      </c>
      <c r="F2559" t="s">
        <v>3507</v>
      </c>
    </row>
    <row r="2560" spans="1:6">
      <c r="A2560">
        <v>4702</v>
      </c>
      <c r="B2560" t="s">
        <v>3578</v>
      </c>
      <c r="C2560">
        <v>308031220</v>
      </c>
      <c r="D2560">
        <v>150.885772</v>
      </c>
      <c r="E2560">
        <v>-23.279639</v>
      </c>
      <c r="F2560" t="s">
        <v>3565</v>
      </c>
    </row>
    <row r="2561" spans="1:6">
      <c r="A2561">
        <v>4702</v>
      </c>
      <c r="B2561" t="s">
        <v>3579</v>
      </c>
      <c r="C2561">
        <v>308031219</v>
      </c>
      <c r="D2561">
        <v>150.885772</v>
      </c>
      <c r="E2561">
        <v>-23.279639</v>
      </c>
      <c r="F2561" t="s">
        <v>3516</v>
      </c>
    </row>
    <row r="2562" spans="1:6">
      <c r="A2562">
        <v>4702</v>
      </c>
      <c r="B2562" t="s">
        <v>3580</v>
      </c>
      <c r="C2562">
        <v>308031219</v>
      </c>
      <c r="D2562">
        <v>150.885772</v>
      </c>
      <c r="E2562">
        <v>-23.279639</v>
      </c>
      <c r="F2562" t="s">
        <v>3516</v>
      </c>
    </row>
    <row r="2563" spans="1:6">
      <c r="A2563">
        <v>4702</v>
      </c>
      <c r="B2563" t="s">
        <v>3581</v>
      </c>
      <c r="C2563">
        <v>308031218</v>
      </c>
      <c r="D2563">
        <v>150.885772</v>
      </c>
      <c r="E2563">
        <v>-23.279639</v>
      </c>
      <c r="F2563" t="s">
        <v>3533</v>
      </c>
    </row>
    <row r="2564" spans="1:6">
      <c r="A2564">
        <v>4702</v>
      </c>
      <c r="B2564" t="s">
        <v>3582</v>
      </c>
      <c r="C2564">
        <v>308031213</v>
      </c>
      <c r="D2564">
        <v>150.885772</v>
      </c>
      <c r="E2564">
        <v>-23.279639</v>
      </c>
      <c r="F2564" t="s">
        <v>3526</v>
      </c>
    </row>
    <row r="2565" spans="1:6">
      <c r="A2565">
        <v>4702</v>
      </c>
      <c r="B2565" t="s">
        <v>3583</v>
      </c>
      <c r="C2565">
        <v>308011191</v>
      </c>
      <c r="D2565">
        <v>150.885772</v>
      </c>
      <c r="E2565">
        <v>-23.279639</v>
      </c>
      <c r="F2565" t="s">
        <v>3556</v>
      </c>
    </row>
    <row r="2566" spans="1:6">
      <c r="A2566">
        <v>4702</v>
      </c>
      <c r="B2566" t="s">
        <v>3584</v>
      </c>
      <c r="C2566">
        <v>308011190</v>
      </c>
      <c r="D2566">
        <v>150.885772</v>
      </c>
      <c r="E2566">
        <v>-23.279639</v>
      </c>
      <c r="F2566" t="s">
        <v>3563</v>
      </c>
    </row>
    <row r="2567" spans="1:6">
      <c r="A2567">
        <v>4702</v>
      </c>
      <c r="B2567" t="s">
        <v>3585</v>
      </c>
      <c r="C2567">
        <v>308031218</v>
      </c>
      <c r="D2567">
        <v>150.885772</v>
      </c>
      <c r="E2567">
        <v>-23.279639</v>
      </c>
      <c r="F2567" t="s">
        <v>3533</v>
      </c>
    </row>
    <row r="2568" spans="1:6">
      <c r="A2568">
        <v>4702</v>
      </c>
      <c r="B2568" t="s">
        <v>3586</v>
      </c>
      <c r="C2568">
        <v>308031218</v>
      </c>
      <c r="D2568">
        <v>150.885772</v>
      </c>
      <c r="E2568">
        <v>-23.279639</v>
      </c>
      <c r="F2568" t="s">
        <v>3533</v>
      </c>
    </row>
    <row r="2569" spans="1:6">
      <c r="A2569">
        <v>4702</v>
      </c>
      <c r="B2569" t="s">
        <v>3587</v>
      </c>
      <c r="C2569">
        <v>308031220</v>
      </c>
      <c r="D2569">
        <v>150.885772</v>
      </c>
      <c r="E2569">
        <v>-23.279639</v>
      </c>
      <c r="F2569" t="s">
        <v>3565</v>
      </c>
    </row>
    <row r="2570" spans="1:6">
      <c r="A2570">
        <v>4702</v>
      </c>
      <c r="B2570" t="s">
        <v>3588</v>
      </c>
      <c r="C2570">
        <v>308011190</v>
      </c>
      <c r="D2570">
        <v>150.885772</v>
      </c>
      <c r="E2570">
        <v>-23.279639</v>
      </c>
      <c r="F2570" t="s">
        <v>3563</v>
      </c>
    </row>
    <row r="2571" spans="1:6">
      <c r="A2571">
        <v>4702</v>
      </c>
      <c r="B2571" t="s">
        <v>3589</v>
      </c>
      <c r="C2571">
        <v>308041528</v>
      </c>
      <c r="D2571">
        <v>150.885772</v>
      </c>
      <c r="E2571">
        <v>-23.279639</v>
      </c>
      <c r="F2571" t="s">
        <v>2387</v>
      </c>
    </row>
    <row r="2572" spans="1:6">
      <c r="A2572">
        <v>4702</v>
      </c>
      <c r="B2572" t="s">
        <v>3590</v>
      </c>
      <c r="C2572">
        <v>308041528</v>
      </c>
      <c r="D2572">
        <v>150.885772</v>
      </c>
      <c r="E2572">
        <v>-23.279639</v>
      </c>
      <c r="F2572" t="s">
        <v>2387</v>
      </c>
    </row>
    <row r="2573" spans="1:6">
      <c r="A2573">
        <v>4702</v>
      </c>
      <c r="B2573" t="s">
        <v>3591</v>
      </c>
      <c r="C2573">
        <v>308041528</v>
      </c>
      <c r="D2573">
        <v>150.885772</v>
      </c>
      <c r="E2573">
        <v>-23.279639</v>
      </c>
      <c r="F2573" t="s">
        <v>2387</v>
      </c>
    </row>
    <row r="2574" spans="1:6">
      <c r="A2574">
        <v>4702</v>
      </c>
      <c r="B2574" t="s">
        <v>3592</v>
      </c>
      <c r="C2574">
        <v>308031209</v>
      </c>
      <c r="D2574">
        <v>150.885772</v>
      </c>
      <c r="E2574">
        <v>-23.279639</v>
      </c>
      <c r="F2574" t="s">
        <v>3552</v>
      </c>
    </row>
    <row r="2575" spans="1:6">
      <c r="A2575">
        <v>4702</v>
      </c>
      <c r="B2575" t="s">
        <v>3593</v>
      </c>
      <c r="C2575">
        <v>308011191</v>
      </c>
      <c r="D2575">
        <v>150.885772</v>
      </c>
      <c r="E2575">
        <v>-23.279639</v>
      </c>
      <c r="F2575" t="s">
        <v>3556</v>
      </c>
    </row>
    <row r="2576" spans="1:6">
      <c r="A2576">
        <v>4702</v>
      </c>
      <c r="B2576" t="s">
        <v>3594</v>
      </c>
      <c r="C2576">
        <v>308011190</v>
      </c>
      <c r="D2576">
        <v>150.885772</v>
      </c>
      <c r="E2576">
        <v>-23.279639</v>
      </c>
      <c r="F2576" t="s">
        <v>3563</v>
      </c>
    </row>
    <row r="2577" spans="1:6">
      <c r="A2577">
        <v>4702</v>
      </c>
      <c r="B2577" t="s">
        <v>3595</v>
      </c>
      <c r="C2577">
        <v>308031220</v>
      </c>
      <c r="D2577">
        <v>150.885772</v>
      </c>
      <c r="E2577">
        <v>-23.279639</v>
      </c>
      <c r="F2577" t="s">
        <v>3565</v>
      </c>
    </row>
    <row r="2578" spans="1:6">
      <c r="A2578">
        <v>4702</v>
      </c>
      <c r="B2578" t="s">
        <v>3596</v>
      </c>
      <c r="C2578">
        <v>308011191</v>
      </c>
      <c r="D2578">
        <v>150.885772</v>
      </c>
      <c r="E2578">
        <v>-23.279639</v>
      </c>
      <c r="F2578" t="s">
        <v>3556</v>
      </c>
    </row>
    <row r="2579" spans="1:6">
      <c r="A2579">
        <v>4702</v>
      </c>
      <c r="B2579" t="s">
        <v>3597</v>
      </c>
      <c r="C2579">
        <v>308011191</v>
      </c>
      <c r="D2579">
        <v>150.885772</v>
      </c>
      <c r="E2579">
        <v>-23.279639</v>
      </c>
      <c r="F2579" t="s">
        <v>3556</v>
      </c>
    </row>
    <row r="2580" spans="1:6">
      <c r="A2580">
        <v>4702</v>
      </c>
      <c r="B2580" t="s">
        <v>3598</v>
      </c>
      <c r="C2580">
        <v>308031220</v>
      </c>
      <c r="D2580">
        <v>150.885772</v>
      </c>
      <c r="E2580">
        <v>-23.279639</v>
      </c>
      <c r="F2580" t="s">
        <v>3565</v>
      </c>
    </row>
    <row r="2581" spans="1:6">
      <c r="A2581">
        <v>4702</v>
      </c>
      <c r="B2581" t="s">
        <v>3599</v>
      </c>
      <c r="C2581">
        <v>308031220</v>
      </c>
      <c r="D2581">
        <v>150.885772</v>
      </c>
      <c r="E2581">
        <v>-23.279639</v>
      </c>
      <c r="F2581" t="s">
        <v>3565</v>
      </c>
    </row>
    <row r="2582" spans="1:6">
      <c r="A2582">
        <v>4702</v>
      </c>
      <c r="B2582" t="s">
        <v>3600</v>
      </c>
      <c r="C2582">
        <v>308011190</v>
      </c>
      <c r="D2582">
        <v>150.885772</v>
      </c>
      <c r="E2582">
        <v>-23.279639</v>
      </c>
      <c r="F2582" t="s">
        <v>3563</v>
      </c>
    </row>
    <row r="2583" spans="1:6">
      <c r="A2583">
        <v>4702</v>
      </c>
      <c r="B2583" t="s">
        <v>3601</v>
      </c>
      <c r="C2583">
        <v>308041528</v>
      </c>
      <c r="D2583">
        <v>150.885772</v>
      </c>
      <c r="E2583">
        <v>-23.279639</v>
      </c>
      <c r="F2583" t="s">
        <v>2387</v>
      </c>
    </row>
    <row r="2584" spans="1:6">
      <c r="A2584">
        <v>4702</v>
      </c>
      <c r="B2584" t="s">
        <v>3602</v>
      </c>
      <c r="C2584">
        <v>308011190</v>
      </c>
      <c r="D2584">
        <v>150.885772</v>
      </c>
      <c r="E2584">
        <v>-23.279639</v>
      </c>
      <c r="F2584" t="s">
        <v>3563</v>
      </c>
    </row>
    <row r="2585" spans="1:6">
      <c r="A2585">
        <v>4702</v>
      </c>
      <c r="B2585" t="s">
        <v>3603</v>
      </c>
      <c r="C2585">
        <v>308031210</v>
      </c>
      <c r="D2585">
        <v>150.885772</v>
      </c>
      <c r="E2585">
        <v>-23.279639</v>
      </c>
      <c r="F2585" t="s">
        <v>3604</v>
      </c>
    </row>
    <row r="2586" spans="1:6">
      <c r="A2586">
        <v>4702</v>
      </c>
      <c r="B2586" t="s">
        <v>3605</v>
      </c>
      <c r="C2586">
        <v>308041528</v>
      </c>
      <c r="D2586">
        <v>150.885772</v>
      </c>
      <c r="E2586">
        <v>-23.279639</v>
      </c>
      <c r="F2586" t="s">
        <v>2387</v>
      </c>
    </row>
    <row r="2587" spans="1:6">
      <c r="A2587">
        <v>4702</v>
      </c>
      <c r="B2587" t="s">
        <v>3606</v>
      </c>
      <c r="C2587">
        <v>308031219</v>
      </c>
      <c r="D2587">
        <v>150.885772</v>
      </c>
      <c r="E2587">
        <v>-23.279639</v>
      </c>
      <c r="F2587" t="s">
        <v>3516</v>
      </c>
    </row>
    <row r="2588" spans="1:6">
      <c r="A2588">
        <v>4702</v>
      </c>
      <c r="B2588" t="s">
        <v>3607</v>
      </c>
      <c r="C2588">
        <v>308011190</v>
      </c>
      <c r="D2588">
        <v>150.885772</v>
      </c>
      <c r="E2588">
        <v>-23.279639</v>
      </c>
      <c r="F2588" t="s">
        <v>3563</v>
      </c>
    </row>
    <row r="2589" spans="1:6">
      <c r="A2589">
        <v>4702</v>
      </c>
      <c r="B2589" t="s">
        <v>3608</v>
      </c>
      <c r="C2589">
        <v>308031218</v>
      </c>
      <c r="D2589">
        <v>150.885772</v>
      </c>
      <c r="E2589">
        <v>-23.279639</v>
      </c>
      <c r="F2589" t="s">
        <v>3533</v>
      </c>
    </row>
    <row r="2590" spans="1:6">
      <c r="A2590">
        <v>4702</v>
      </c>
      <c r="B2590" t="s">
        <v>3609</v>
      </c>
      <c r="C2590">
        <v>308031210</v>
      </c>
      <c r="D2590">
        <v>150.885772</v>
      </c>
      <c r="E2590">
        <v>-23.279639</v>
      </c>
      <c r="F2590" t="s">
        <v>3604</v>
      </c>
    </row>
    <row r="2591" spans="1:6">
      <c r="A2591">
        <v>4702</v>
      </c>
      <c r="B2591" t="s">
        <v>3610</v>
      </c>
      <c r="C2591">
        <v>308031220</v>
      </c>
      <c r="D2591">
        <v>150.885772</v>
      </c>
      <c r="E2591">
        <v>-23.279639</v>
      </c>
      <c r="F2591" t="s">
        <v>3565</v>
      </c>
    </row>
    <row r="2592" spans="1:6">
      <c r="A2592">
        <v>4702</v>
      </c>
      <c r="B2592" t="s">
        <v>3611</v>
      </c>
      <c r="C2592">
        <v>308031218</v>
      </c>
      <c r="D2592">
        <v>150.885772</v>
      </c>
      <c r="E2592">
        <v>-23.279639</v>
      </c>
      <c r="F2592" t="s">
        <v>3533</v>
      </c>
    </row>
    <row r="2593" spans="1:6">
      <c r="A2593">
        <v>4702</v>
      </c>
      <c r="B2593" t="s">
        <v>3612</v>
      </c>
      <c r="C2593">
        <v>308041528</v>
      </c>
      <c r="D2593">
        <v>150.885772</v>
      </c>
      <c r="E2593">
        <v>-23.279639</v>
      </c>
      <c r="F2593" t="s">
        <v>2387</v>
      </c>
    </row>
    <row r="2594" spans="1:6">
      <c r="A2594">
        <v>4702</v>
      </c>
      <c r="B2594" t="s">
        <v>3613</v>
      </c>
      <c r="C2594">
        <v>308031219</v>
      </c>
      <c r="D2594">
        <v>150.885772</v>
      </c>
      <c r="E2594">
        <v>-23.279639</v>
      </c>
      <c r="F2594" t="s">
        <v>3516</v>
      </c>
    </row>
    <row r="2595" spans="1:6">
      <c r="A2595">
        <v>4702</v>
      </c>
      <c r="B2595" t="s">
        <v>1261</v>
      </c>
      <c r="C2595">
        <v>308011190</v>
      </c>
      <c r="D2595">
        <v>150.885772</v>
      </c>
      <c r="E2595">
        <v>-23.279639</v>
      </c>
      <c r="F2595" t="s">
        <v>3563</v>
      </c>
    </row>
    <row r="2596" spans="1:6">
      <c r="A2596">
        <v>4702</v>
      </c>
      <c r="B2596" t="s">
        <v>3614</v>
      </c>
      <c r="C2596">
        <v>308031206</v>
      </c>
      <c r="D2596">
        <v>150.885772</v>
      </c>
      <c r="E2596">
        <v>-23.279639</v>
      </c>
      <c r="F2596" t="s">
        <v>3507</v>
      </c>
    </row>
    <row r="2597" spans="1:6">
      <c r="A2597">
        <v>4702</v>
      </c>
      <c r="B2597" t="s">
        <v>3615</v>
      </c>
      <c r="C2597">
        <v>308031206</v>
      </c>
      <c r="D2597">
        <v>150.885772</v>
      </c>
      <c r="E2597">
        <v>-23.279639</v>
      </c>
      <c r="F2597" t="s">
        <v>3507</v>
      </c>
    </row>
    <row r="2598" spans="1:6">
      <c r="A2598">
        <v>4702</v>
      </c>
      <c r="B2598" t="s">
        <v>3616</v>
      </c>
      <c r="C2598">
        <v>308031219</v>
      </c>
      <c r="D2598">
        <v>150.885772</v>
      </c>
      <c r="E2598">
        <v>-23.279639</v>
      </c>
      <c r="F2598" t="s">
        <v>3516</v>
      </c>
    </row>
    <row r="2599" spans="1:6">
      <c r="A2599">
        <v>4702</v>
      </c>
      <c r="B2599" t="s">
        <v>3617</v>
      </c>
      <c r="C2599">
        <v>308011190</v>
      </c>
      <c r="D2599">
        <v>150.885772</v>
      </c>
      <c r="E2599">
        <v>-23.279639</v>
      </c>
      <c r="F2599" t="s">
        <v>3563</v>
      </c>
    </row>
    <row r="2600" spans="1:6">
      <c r="A2600">
        <v>4702</v>
      </c>
      <c r="B2600" t="s">
        <v>3618</v>
      </c>
      <c r="C2600">
        <v>308031206</v>
      </c>
      <c r="D2600">
        <v>150.885772</v>
      </c>
      <c r="E2600">
        <v>-23.279639</v>
      </c>
      <c r="F2600" t="s">
        <v>3507</v>
      </c>
    </row>
    <row r="2601" spans="1:6">
      <c r="A2601">
        <v>4702</v>
      </c>
      <c r="B2601" t="s">
        <v>3619</v>
      </c>
      <c r="C2601">
        <v>308031220</v>
      </c>
      <c r="D2601">
        <v>150.885772</v>
      </c>
      <c r="E2601">
        <v>-23.279639</v>
      </c>
      <c r="F2601" t="s">
        <v>3565</v>
      </c>
    </row>
    <row r="2602" spans="1:6">
      <c r="A2602">
        <v>4702</v>
      </c>
      <c r="B2602" t="s">
        <v>3620</v>
      </c>
      <c r="C2602">
        <v>308031220</v>
      </c>
      <c r="D2602">
        <v>150.885772</v>
      </c>
      <c r="E2602">
        <v>-23.279639</v>
      </c>
      <c r="F2602" t="s">
        <v>3565</v>
      </c>
    </row>
    <row r="2603" spans="1:6">
      <c r="A2603">
        <v>4702</v>
      </c>
      <c r="B2603" t="s">
        <v>3621</v>
      </c>
      <c r="C2603">
        <v>308031218</v>
      </c>
      <c r="D2603">
        <v>150.885772</v>
      </c>
      <c r="E2603">
        <v>-23.279639</v>
      </c>
      <c r="F2603" t="s">
        <v>3533</v>
      </c>
    </row>
    <row r="2604" spans="1:6">
      <c r="A2604">
        <v>4702</v>
      </c>
      <c r="B2604" t="s">
        <v>3622</v>
      </c>
      <c r="C2604">
        <v>308031220</v>
      </c>
      <c r="D2604">
        <v>150.885772</v>
      </c>
      <c r="E2604">
        <v>-23.279639</v>
      </c>
      <c r="F2604" t="s">
        <v>3565</v>
      </c>
    </row>
    <row r="2605" spans="1:6">
      <c r="A2605">
        <v>4702</v>
      </c>
      <c r="B2605" t="s">
        <v>3623</v>
      </c>
      <c r="C2605">
        <v>308031215</v>
      </c>
      <c r="D2605">
        <v>150.885772</v>
      </c>
      <c r="E2605">
        <v>-23.279639</v>
      </c>
      <c r="F2605" t="s">
        <v>3536</v>
      </c>
    </row>
    <row r="2606" spans="1:6">
      <c r="A2606">
        <v>4702</v>
      </c>
      <c r="B2606" t="s">
        <v>3624</v>
      </c>
      <c r="C2606">
        <v>308041528</v>
      </c>
      <c r="D2606">
        <v>150.885772</v>
      </c>
      <c r="E2606">
        <v>-23.279639</v>
      </c>
      <c r="F2606" t="s">
        <v>2387</v>
      </c>
    </row>
    <row r="2607" spans="1:6">
      <c r="A2607">
        <v>4702</v>
      </c>
      <c r="B2607" t="s">
        <v>3625</v>
      </c>
      <c r="C2607">
        <v>308031220</v>
      </c>
      <c r="D2607">
        <v>150.885772</v>
      </c>
      <c r="E2607">
        <v>-23.279639</v>
      </c>
      <c r="F2607" t="s">
        <v>3565</v>
      </c>
    </row>
    <row r="2608" spans="1:6">
      <c r="A2608">
        <v>4702</v>
      </c>
      <c r="B2608" t="s">
        <v>3626</v>
      </c>
      <c r="C2608">
        <v>308041528</v>
      </c>
      <c r="D2608">
        <v>150.885772</v>
      </c>
      <c r="E2608">
        <v>-23.279639</v>
      </c>
      <c r="F2608" t="s">
        <v>2387</v>
      </c>
    </row>
    <row r="2609" spans="1:6">
      <c r="A2609">
        <v>4702</v>
      </c>
      <c r="B2609" t="s">
        <v>3627</v>
      </c>
      <c r="C2609">
        <v>308031220</v>
      </c>
      <c r="D2609">
        <v>150.885772</v>
      </c>
      <c r="E2609">
        <v>-23.279639</v>
      </c>
      <c r="F2609" t="s">
        <v>3565</v>
      </c>
    </row>
    <row r="2610" spans="1:6">
      <c r="A2610">
        <v>4702</v>
      </c>
      <c r="B2610" t="s">
        <v>3628</v>
      </c>
      <c r="C2610">
        <v>308011191</v>
      </c>
      <c r="D2610">
        <v>150.885772</v>
      </c>
      <c r="E2610">
        <v>-23.279639</v>
      </c>
      <c r="F2610" t="s">
        <v>3556</v>
      </c>
    </row>
    <row r="2611" spans="1:6">
      <c r="A2611">
        <v>4702</v>
      </c>
      <c r="B2611" t="s">
        <v>3629</v>
      </c>
      <c r="C2611">
        <v>308031219</v>
      </c>
      <c r="D2611">
        <v>150.885772</v>
      </c>
      <c r="E2611">
        <v>-23.279639</v>
      </c>
      <c r="F2611" t="s">
        <v>3516</v>
      </c>
    </row>
    <row r="2612" spans="1:6">
      <c r="A2612">
        <v>4702</v>
      </c>
      <c r="B2612" t="s">
        <v>3630</v>
      </c>
      <c r="C2612">
        <v>308011191</v>
      </c>
      <c r="D2612">
        <v>150.885772</v>
      </c>
      <c r="E2612">
        <v>-23.279639</v>
      </c>
      <c r="F2612" t="s">
        <v>3556</v>
      </c>
    </row>
    <row r="2613" spans="1:6">
      <c r="A2613">
        <v>4702</v>
      </c>
      <c r="B2613" t="s">
        <v>3631</v>
      </c>
      <c r="C2613">
        <v>308011191</v>
      </c>
      <c r="D2613">
        <v>150.885772</v>
      </c>
      <c r="E2613">
        <v>-23.279639</v>
      </c>
      <c r="F2613" t="s">
        <v>3556</v>
      </c>
    </row>
    <row r="2614" spans="1:6">
      <c r="A2614">
        <v>4702</v>
      </c>
      <c r="B2614" t="s">
        <v>3632</v>
      </c>
      <c r="C2614">
        <v>308031221</v>
      </c>
      <c r="D2614">
        <v>150.885772</v>
      </c>
      <c r="E2614">
        <v>-23.279639</v>
      </c>
      <c r="F2614" t="s">
        <v>3633</v>
      </c>
    </row>
    <row r="2615" spans="1:6">
      <c r="A2615">
        <v>4702</v>
      </c>
      <c r="B2615" t="s">
        <v>3634</v>
      </c>
      <c r="C2615">
        <v>308041528</v>
      </c>
      <c r="D2615">
        <v>150.885772</v>
      </c>
      <c r="E2615">
        <v>-23.279639</v>
      </c>
      <c r="F2615" t="s">
        <v>2387</v>
      </c>
    </row>
    <row r="2616" spans="1:6">
      <c r="A2616">
        <v>4702</v>
      </c>
      <c r="B2616" t="s">
        <v>3635</v>
      </c>
      <c r="C2616">
        <v>308031220</v>
      </c>
      <c r="D2616">
        <v>150.885772</v>
      </c>
      <c r="E2616">
        <v>-23.279639</v>
      </c>
      <c r="F2616" t="s">
        <v>3565</v>
      </c>
    </row>
    <row r="2617" spans="1:6">
      <c r="A2617">
        <v>4702</v>
      </c>
      <c r="B2617" t="s">
        <v>3636</v>
      </c>
      <c r="C2617">
        <v>308031219</v>
      </c>
      <c r="D2617">
        <v>150.885772</v>
      </c>
      <c r="E2617">
        <v>-23.279639</v>
      </c>
      <c r="F2617" t="s">
        <v>3516</v>
      </c>
    </row>
    <row r="2618" spans="1:6">
      <c r="A2618">
        <v>4702</v>
      </c>
      <c r="B2618" t="s">
        <v>3637</v>
      </c>
      <c r="C2618">
        <v>308031220</v>
      </c>
      <c r="D2618">
        <v>150.885772</v>
      </c>
      <c r="E2618">
        <v>-23.279639</v>
      </c>
      <c r="F2618" t="s">
        <v>3565</v>
      </c>
    </row>
    <row r="2619" spans="1:6">
      <c r="A2619">
        <v>4702</v>
      </c>
      <c r="B2619" t="s">
        <v>3638</v>
      </c>
      <c r="C2619">
        <v>308011190</v>
      </c>
      <c r="D2619">
        <v>150.885772</v>
      </c>
      <c r="E2619">
        <v>-23.279639</v>
      </c>
      <c r="F2619" t="s">
        <v>3563</v>
      </c>
    </row>
    <row r="2620" spans="1:6">
      <c r="A2620">
        <v>4702</v>
      </c>
      <c r="B2620" t="s">
        <v>3639</v>
      </c>
      <c r="C2620">
        <v>308031209</v>
      </c>
      <c r="D2620">
        <v>150.885772</v>
      </c>
      <c r="E2620">
        <v>-23.279639</v>
      </c>
      <c r="F2620" t="s">
        <v>3552</v>
      </c>
    </row>
    <row r="2621" spans="1:6">
      <c r="A2621">
        <v>4702</v>
      </c>
      <c r="B2621" t="s">
        <v>3640</v>
      </c>
      <c r="C2621">
        <v>308031218</v>
      </c>
      <c r="D2621">
        <v>150.885772</v>
      </c>
      <c r="E2621">
        <v>-23.279639</v>
      </c>
      <c r="F2621" t="s">
        <v>3533</v>
      </c>
    </row>
    <row r="2622" spans="1:6">
      <c r="A2622">
        <v>4702</v>
      </c>
      <c r="B2622" t="s">
        <v>3641</v>
      </c>
      <c r="C2622">
        <v>308031218</v>
      </c>
      <c r="D2622">
        <v>150.885772</v>
      </c>
      <c r="E2622">
        <v>-23.279639</v>
      </c>
      <c r="F2622" t="s">
        <v>3533</v>
      </c>
    </row>
    <row r="2623" spans="1:6">
      <c r="A2623">
        <v>4702</v>
      </c>
      <c r="B2623" t="s">
        <v>3642</v>
      </c>
      <c r="C2623">
        <v>308041528</v>
      </c>
      <c r="D2623">
        <v>150.885772</v>
      </c>
      <c r="E2623">
        <v>-23.279639</v>
      </c>
      <c r="F2623" t="s">
        <v>2387</v>
      </c>
    </row>
    <row r="2624" spans="1:6">
      <c r="A2624">
        <v>4702</v>
      </c>
      <c r="B2624" t="s">
        <v>3643</v>
      </c>
      <c r="C2624">
        <v>308011190</v>
      </c>
      <c r="D2624">
        <v>150.885772</v>
      </c>
      <c r="E2624">
        <v>-23.279639</v>
      </c>
      <c r="F2624" t="s">
        <v>3563</v>
      </c>
    </row>
    <row r="2625" spans="1:6">
      <c r="A2625">
        <v>4702</v>
      </c>
      <c r="B2625" t="s">
        <v>3644</v>
      </c>
      <c r="C2625">
        <v>308031220</v>
      </c>
      <c r="D2625">
        <v>150.885772</v>
      </c>
      <c r="E2625">
        <v>-23.279639</v>
      </c>
      <c r="F2625" t="s">
        <v>3565</v>
      </c>
    </row>
    <row r="2626" spans="1:6">
      <c r="A2626">
        <v>4702</v>
      </c>
      <c r="B2626" t="s">
        <v>3645</v>
      </c>
      <c r="C2626">
        <v>308011191</v>
      </c>
      <c r="D2626">
        <v>150.885772</v>
      </c>
      <c r="E2626">
        <v>-23.279639</v>
      </c>
      <c r="F2626" t="s">
        <v>3556</v>
      </c>
    </row>
    <row r="2627" spans="1:6">
      <c r="A2627">
        <v>4702</v>
      </c>
      <c r="B2627" t="s">
        <v>3646</v>
      </c>
      <c r="C2627">
        <v>308011191</v>
      </c>
      <c r="D2627">
        <v>150.885772</v>
      </c>
      <c r="E2627">
        <v>-23.279639</v>
      </c>
      <c r="F2627" t="s">
        <v>3556</v>
      </c>
    </row>
    <row r="2628" spans="1:6">
      <c r="A2628">
        <v>4702</v>
      </c>
      <c r="B2628" t="s">
        <v>3647</v>
      </c>
      <c r="C2628">
        <v>308011191</v>
      </c>
      <c r="D2628">
        <v>150.885772</v>
      </c>
      <c r="E2628">
        <v>-23.279639</v>
      </c>
      <c r="F2628" t="s">
        <v>3556</v>
      </c>
    </row>
    <row r="2629" spans="1:6">
      <c r="A2629">
        <v>4702</v>
      </c>
      <c r="B2629" t="s">
        <v>3648</v>
      </c>
      <c r="C2629">
        <v>308041528</v>
      </c>
      <c r="D2629">
        <v>150.885772</v>
      </c>
      <c r="E2629">
        <v>-23.279639</v>
      </c>
      <c r="F2629" t="s">
        <v>2387</v>
      </c>
    </row>
    <row r="2630" spans="1:6">
      <c r="A2630">
        <v>4702</v>
      </c>
      <c r="B2630" t="s">
        <v>3649</v>
      </c>
      <c r="C2630">
        <v>308011190</v>
      </c>
      <c r="D2630">
        <v>150.885772</v>
      </c>
      <c r="E2630">
        <v>-23.279639</v>
      </c>
      <c r="F2630" t="s">
        <v>3563</v>
      </c>
    </row>
    <row r="2631" spans="1:6">
      <c r="A2631">
        <v>4702</v>
      </c>
      <c r="B2631" t="s">
        <v>3650</v>
      </c>
      <c r="C2631">
        <v>308041528</v>
      </c>
      <c r="D2631">
        <v>150.885772</v>
      </c>
      <c r="E2631">
        <v>-23.279639</v>
      </c>
      <c r="F2631" t="s">
        <v>2387</v>
      </c>
    </row>
    <row r="2632" spans="1:6">
      <c r="A2632">
        <v>4702</v>
      </c>
      <c r="B2632" t="s">
        <v>3651</v>
      </c>
      <c r="C2632">
        <v>308031220</v>
      </c>
      <c r="D2632">
        <v>150.885772</v>
      </c>
      <c r="E2632">
        <v>-23.279639</v>
      </c>
      <c r="F2632" t="s">
        <v>3565</v>
      </c>
    </row>
    <row r="2633" spans="1:6">
      <c r="A2633">
        <v>4702</v>
      </c>
      <c r="B2633" t="s">
        <v>3652</v>
      </c>
      <c r="C2633">
        <v>315031408</v>
      </c>
      <c r="D2633">
        <v>150.885772</v>
      </c>
      <c r="E2633">
        <v>-23.279639</v>
      </c>
      <c r="F2633" t="s">
        <v>2478</v>
      </c>
    </row>
    <row r="2634" spans="1:6">
      <c r="A2634">
        <v>4702</v>
      </c>
      <c r="B2634" t="s">
        <v>3653</v>
      </c>
      <c r="C2634">
        <v>315031412</v>
      </c>
      <c r="D2634">
        <v>150.885772</v>
      </c>
      <c r="E2634">
        <v>-23.279639</v>
      </c>
      <c r="F2634" t="s">
        <v>3654</v>
      </c>
    </row>
    <row r="2635" spans="1:6">
      <c r="A2635">
        <v>4702</v>
      </c>
      <c r="B2635" t="s">
        <v>3655</v>
      </c>
      <c r="C2635">
        <v>308031219</v>
      </c>
      <c r="D2635">
        <v>152.250449</v>
      </c>
      <c r="E2635">
        <v>-24.701125999999999</v>
      </c>
      <c r="F2635" t="s">
        <v>3516</v>
      </c>
    </row>
    <row r="2636" spans="1:6">
      <c r="A2636">
        <v>4703</v>
      </c>
      <c r="B2636" t="s">
        <v>3656</v>
      </c>
      <c r="C2636">
        <v>308031219</v>
      </c>
      <c r="D2636">
        <v>150.89433099999999</v>
      </c>
      <c r="E2636">
        <v>-23.074563000000001</v>
      </c>
      <c r="F2636" t="s">
        <v>3516</v>
      </c>
    </row>
    <row r="2637" spans="1:6">
      <c r="A2637">
        <v>4703</v>
      </c>
      <c r="B2637" t="s">
        <v>3657</v>
      </c>
      <c r="C2637">
        <v>308031219</v>
      </c>
      <c r="D2637">
        <v>150.89433099999999</v>
      </c>
      <c r="E2637">
        <v>-23.074563000000001</v>
      </c>
      <c r="F2637" t="s">
        <v>3516</v>
      </c>
    </row>
    <row r="2638" spans="1:6">
      <c r="A2638">
        <v>4703</v>
      </c>
      <c r="B2638" t="s">
        <v>3658</v>
      </c>
      <c r="C2638">
        <v>308031223</v>
      </c>
      <c r="D2638">
        <v>150.89433099999999</v>
      </c>
      <c r="E2638">
        <v>-23.074563000000001</v>
      </c>
      <c r="F2638" t="s">
        <v>3659</v>
      </c>
    </row>
    <row r="2639" spans="1:6">
      <c r="A2639">
        <v>4703</v>
      </c>
      <c r="B2639" t="s">
        <v>3660</v>
      </c>
      <c r="C2639">
        <v>308031223</v>
      </c>
      <c r="D2639">
        <v>150.89433099999999</v>
      </c>
      <c r="E2639">
        <v>-23.074563000000001</v>
      </c>
      <c r="F2639" t="s">
        <v>3659</v>
      </c>
    </row>
    <row r="2640" spans="1:6">
      <c r="A2640">
        <v>4703</v>
      </c>
      <c r="B2640" t="s">
        <v>3661</v>
      </c>
      <c r="C2640">
        <v>308031219</v>
      </c>
      <c r="D2640">
        <v>150.89433099999999</v>
      </c>
      <c r="E2640">
        <v>-23.074563000000001</v>
      </c>
      <c r="F2640" t="s">
        <v>3516</v>
      </c>
    </row>
    <row r="2641" spans="1:6">
      <c r="A2641">
        <v>4703</v>
      </c>
      <c r="B2641" t="s">
        <v>3662</v>
      </c>
      <c r="C2641">
        <v>308031219</v>
      </c>
      <c r="D2641">
        <v>150.89433099999999</v>
      </c>
      <c r="E2641">
        <v>-23.074563000000001</v>
      </c>
      <c r="F2641" t="s">
        <v>3516</v>
      </c>
    </row>
    <row r="2642" spans="1:6">
      <c r="A2642">
        <v>4703</v>
      </c>
      <c r="B2642" t="s">
        <v>3663</v>
      </c>
      <c r="C2642">
        <v>308031219</v>
      </c>
      <c r="D2642">
        <v>150.89433099999999</v>
      </c>
      <c r="E2642">
        <v>-23.074563000000001</v>
      </c>
      <c r="F2642" t="s">
        <v>3516</v>
      </c>
    </row>
    <row r="2643" spans="1:6">
      <c r="A2643">
        <v>4703</v>
      </c>
      <c r="B2643" t="s">
        <v>3664</v>
      </c>
      <c r="C2643">
        <v>308031219</v>
      </c>
      <c r="D2643">
        <v>150.89433099999999</v>
      </c>
      <c r="E2643">
        <v>-23.074563000000001</v>
      </c>
      <c r="F2643" t="s">
        <v>3516</v>
      </c>
    </row>
    <row r="2644" spans="1:6">
      <c r="A2644">
        <v>4703</v>
      </c>
      <c r="B2644" t="s">
        <v>3665</v>
      </c>
      <c r="C2644">
        <v>308031219</v>
      </c>
      <c r="D2644">
        <v>150.89433099999999</v>
      </c>
      <c r="E2644">
        <v>-23.074563000000001</v>
      </c>
      <c r="F2644" t="s">
        <v>3516</v>
      </c>
    </row>
    <row r="2645" spans="1:6">
      <c r="A2645">
        <v>4703</v>
      </c>
      <c r="B2645" t="s">
        <v>3666</v>
      </c>
      <c r="C2645">
        <v>308031223</v>
      </c>
      <c r="D2645">
        <v>150.89433099999999</v>
      </c>
      <c r="E2645">
        <v>-23.074563000000001</v>
      </c>
      <c r="F2645" t="s">
        <v>3659</v>
      </c>
    </row>
    <row r="2646" spans="1:6">
      <c r="A2646">
        <v>4703</v>
      </c>
      <c r="B2646" t="s">
        <v>3667</v>
      </c>
      <c r="C2646">
        <v>308031219</v>
      </c>
      <c r="D2646">
        <v>150.89433099999999</v>
      </c>
      <c r="E2646">
        <v>-23.074563000000001</v>
      </c>
      <c r="F2646" t="s">
        <v>3516</v>
      </c>
    </row>
    <row r="2647" spans="1:6">
      <c r="A2647">
        <v>4703</v>
      </c>
      <c r="B2647" t="s">
        <v>3668</v>
      </c>
      <c r="C2647">
        <v>308031223</v>
      </c>
      <c r="D2647">
        <v>150.89433099999999</v>
      </c>
      <c r="E2647">
        <v>-23.074563000000001</v>
      </c>
      <c r="F2647" t="s">
        <v>3659</v>
      </c>
    </row>
    <row r="2648" spans="1:6">
      <c r="A2648">
        <v>4703</v>
      </c>
      <c r="B2648" t="s">
        <v>3669</v>
      </c>
      <c r="C2648">
        <v>308031219</v>
      </c>
      <c r="D2648">
        <v>150.89433099999999</v>
      </c>
      <c r="E2648">
        <v>-23.074563000000001</v>
      </c>
      <c r="F2648" t="s">
        <v>3516</v>
      </c>
    </row>
    <row r="2649" spans="1:6">
      <c r="A2649">
        <v>4703</v>
      </c>
      <c r="B2649" t="s">
        <v>3670</v>
      </c>
      <c r="C2649">
        <v>308031223</v>
      </c>
      <c r="D2649">
        <v>150.89433099999999</v>
      </c>
      <c r="E2649">
        <v>-23.074563000000001</v>
      </c>
      <c r="F2649" t="s">
        <v>3659</v>
      </c>
    </row>
    <row r="2650" spans="1:6">
      <c r="A2650">
        <v>4703</v>
      </c>
      <c r="B2650" t="s">
        <v>3671</v>
      </c>
      <c r="C2650">
        <v>308031223</v>
      </c>
      <c r="D2650">
        <v>150.89433099999999</v>
      </c>
      <c r="E2650">
        <v>-23.074563000000001</v>
      </c>
      <c r="F2650" t="s">
        <v>3659</v>
      </c>
    </row>
    <row r="2651" spans="1:6">
      <c r="A2651">
        <v>4703</v>
      </c>
      <c r="B2651" t="s">
        <v>3672</v>
      </c>
      <c r="C2651">
        <v>308031223</v>
      </c>
      <c r="D2651">
        <v>150.89433099999999</v>
      </c>
      <c r="E2651">
        <v>-23.074563000000001</v>
      </c>
      <c r="F2651" t="s">
        <v>3659</v>
      </c>
    </row>
    <row r="2652" spans="1:6">
      <c r="A2652">
        <v>4703</v>
      </c>
      <c r="B2652" t="s">
        <v>3673</v>
      </c>
      <c r="C2652">
        <v>308031207</v>
      </c>
      <c r="D2652">
        <v>150.89433099999999</v>
      </c>
      <c r="E2652">
        <v>-23.074563000000001</v>
      </c>
      <c r="F2652" t="s">
        <v>3674</v>
      </c>
    </row>
    <row r="2653" spans="1:6">
      <c r="A2653">
        <v>4703</v>
      </c>
      <c r="B2653" t="s">
        <v>3675</v>
      </c>
      <c r="C2653">
        <v>308031219</v>
      </c>
      <c r="D2653">
        <v>150.89433099999999</v>
      </c>
      <c r="E2653">
        <v>-23.074563000000001</v>
      </c>
      <c r="F2653" t="s">
        <v>3516</v>
      </c>
    </row>
    <row r="2654" spans="1:6">
      <c r="A2654">
        <v>4703</v>
      </c>
      <c r="B2654" t="s">
        <v>3676</v>
      </c>
      <c r="C2654">
        <v>308031223</v>
      </c>
      <c r="D2654">
        <v>150.89433099999999</v>
      </c>
      <c r="E2654">
        <v>-23.074563000000001</v>
      </c>
      <c r="F2654" t="s">
        <v>3659</v>
      </c>
    </row>
    <row r="2655" spans="1:6">
      <c r="A2655">
        <v>4703</v>
      </c>
      <c r="B2655" t="s">
        <v>3677</v>
      </c>
      <c r="C2655">
        <v>308031219</v>
      </c>
      <c r="D2655">
        <v>150.89433099999999</v>
      </c>
      <c r="E2655">
        <v>-23.074563000000001</v>
      </c>
      <c r="F2655" t="s">
        <v>3516</v>
      </c>
    </row>
    <row r="2656" spans="1:6">
      <c r="A2656">
        <v>4703</v>
      </c>
      <c r="B2656" t="s">
        <v>2183</v>
      </c>
      <c r="C2656">
        <v>308031219</v>
      </c>
      <c r="D2656">
        <v>150.89433099999999</v>
      </c>
      <c r="E2656">
        <v>-23.074563000000001</v>
      </c>
      <c r="F2656" t="s">
        <v>3516</v>
      </c>
    </row>
    <row r="2657" spans="1:6">
      <c r="A2657">
        <v>4703</v>
      </c>
      <c r="B2657" t="s">
        <v>3678</v>
      </c>
      <c r="C2657">
        <v>308031223</v>
      </c>
      <c r="D2657">
        <v>150.89433099999999</v>
      </c>
      <c r="E2657">
        <v>-23.074563000000001</v>
      </c>
      <c r="F2657" t="s">
        <v>3659</v>
      </c>
    </row>
    <row r="2658" spans="1:6">
      <c r="A2658">
        <v>4703</v>
      </c>
      <c r="B2658" t="s">
        <v>3679</v>
      </c>
      <c r="C2658">
        <v>308031219</v>
      </c>
      <c r="D2658">
        <v>150.89433099999999</v>
      </c>
      <c r="E2658">
        <v>-23.074563000000001</v>
      </c>
      <c r="F2658" t="s">
        <v>3516</v>
      </c>
    </row>
    <row r="2659" spans="1:6">
      <c r="A2659">
        <v>4703</v>
      </c>
      <c r="B2659" t="s">
        <v>3680</v>
      </c>
      <c r="C2659">
        <v>308031219</v>
      </c>
      <c r="D2659">
        <v>150.89433099999999</v>
      </c>
      <c r="E2659">
        <v>-23.074563000000001</v>
      </c>
      <c r="F2659" t="s">
        <v>3516</v>
      </c>
    </row>
    <row r="2660" spans="1:6">
      <c r="A2660">
        <v>4703</v>
      </c>
      <c r="B2660" t="s">
        <v>3681</v>
      </c>
      <c r="C2660">
        <v>308031223</v>
      </c>
      <c r="D2660">
        <v>150.89433099999999</v>
      </c>
      <c r="E2660">
        <v>-23.074563000000001</v>
      </c>
      <c r="F2660" t="s">
        <v>3659</v>
      </c>
    </row>
    <row r="2661" spans="1:6">
      <c r="A2661">
        <v>4703</v>
      </c>
      <c r="B2661" t="s">
        <v>3682</v>
      </c>
      <c r="C2661">
        <v>308031223</v>
      </c>
      <c r="D2661">
        <v>150.89433099999999</v>
      </c>
      <c r="E2661">
        <v>-23.074563000000001</v>
      </c>
      <c r="F2661" t="s">
        <v>3659</v>
      </c>
    </row>
    <row r="2662" spans="1:6">
      <c r="A2662">
        <v>4703</v>
      </c>
      <c r="B2662" t="s">
        <v>3683</v>
      </c>
      <c r="C2662">
        <v>308031219</v>
      </c>
      <c r="D2662">
        <v>150.89433099999999</v>
      </c>
      <c r="E2662">
        <v>-23.074563000000001</v>
      </c>
      <c r="F2662" t="s">
        <v>3516</v>
      </c>
    </row>
    <row r="2663" spans="1:6">
      <c r="A2663">
        <v>4703</v>
      </c>
      <c r="B2663" t="s">
        <v>1899</v>
      </c>
      <c r="C2663">
        <v>308031221</v>
      </c>
      <c r="D2663">
        <v>150.89433099999999</v>
      </c>
      <c r="E2663">
        <v>-23.074563000000001</v>
      </c>
      <c r="F2663" t="s">
        <v>3633</v>
      </c>
    </row>
    <row r="2664" spans="1:6">
      <c r="A2664">
        <v>4703</v>
      </c>
      <c r="B2664" t="s">
        <v>3684</v>
      </c>
      <c r="C2664">
        <v>308031218</v>
      </c>
      <c r="D2664">
        <v>150.89433099999999</v>
      </c>
      <c r="E2664">
        <v>-23.074563000000001</v>
      </c>
      <c r="F2664" t="s">
        <v>3533</v>
      </c>
    </row>
    <row r="2665" spans="1:6">
      <c r="A2665">
        <v>4703</v>
      </c>
      <c r="B2665" t="s">
        <v>3685</v>
      </c>
      <c r="C2665">
        <v>308031223</v>
      </c>
      <c r="D2665">
        <v>150.89433099999999</v>
      </c>
      <c r="E2665">
        <v>-23.074563000000001</v>
      </c>
      <c r="F2665" t="s">
        <v>3659</v>
      </c>
    </row>
    <row r="2666" spans="1:6">
      <c r="A2666">
        <v>4703</v>
      </c>
      <c r="B2666" t="s">
        <v>3686</v>
      </c>
      <c r="C2666">
        <v>308031223</v>
      </c>
      <c r="D2666">
        <v>150.89433099999999</v>
      </c>
      <c r="E2666">
        <v>-23.074563000000001</v>
      </c>
      <c r="F2666" t="s">
        <v>3659</v>
      </c>
    </row>
    <row r="2667" spans="1:6">
      <c r="A2667">
        <v>4703</v>
      </c>
      <c r="B2667" t="s">
        <v>3687</v>
      </c>
      <c r="C2667">
        <v>308031221</v>
      </c>
      <c r="D2667">
        <v>150.89433099999999</v>
      </c>
      <c r="E2667">
        <v>-23.074563000000001</v>
      </c>
      <c r="F2667" t="s">
        <v>3633</v>
      </c>
    </row>
    <row r="2668" spans="1:6">
      <c r="A2668">
        <v>4703</v>
      </c>
      <c r="B2668" t="s">
        <v>3688</v>
      </c>
      <c r="C2668">
        <v>308031219</v>
      </c>
      <c r="D2668">
        <v>150.89433099999999</v>
      </c>
      <c r="E2668">
        <v>-23.074563000000001</v>
      </c>
      <c r="F2668" t="s">
        <v>3516</v>
      </c>
    </row>
    <row r="2669" spans="1:6">
      <c r="A2669">
        <v>4703</v>
      </c>
      <c r="B2669" t="s">
        <v>3689</v>
      </c>
      <c r="C2669">
        <v>308031223</v>
      </c>
      <c r="D2669">
        <v>150.89433099999999</v>
      </c>
      <c r="E2669">
        <v>-23.074563000000001</v>
      </c>
      <c r="F2669" t="s">
        <v>3659</v>
      </c>
    </row>
    <row r="2670" spans="1:6">
      <c r="A2670">
        <v>4704</v>
      </c>
      <c r="B2670" t="s">
        <v>3690</v>
      </c>
      <c r="C2670">
        <v>308031219</v>
      </c>
      <c r="D2670">
        <v>150.38116400000001</v>
      </c>
      <c r="E2670">
        <v>-23.135743999999999</v>
      </c>
      <c r="F2670" t="s">
        <v>3516</v>
      </c>
    </row>
    <row r="2671" spans="1:6">
      <c r="A2671">
        <v>4704</v>
      </c>
      <c r="B2671" t="s">
        <v>3691</v>
      </c>
      <c r="C2671">
        <v>308031219</v>
      </c>
      <c r="D2671">
        <v>150.38116400000001</v>
      </c>
      <c r="E2671">
        <v>-23.135743999999999</v>
      </c>
      <c r="F2671" t="s">
        <v>3516</v>
      </c>
    </row>
    <row r="2672" spans="1:6">
      <c r="A2672">
        <v>4705</v>
      </c>
      <c r="B2672" t="s">
        <v>3692</v>
      </c>
      <c r="C2672">
        <v>312011338</v>
      </c>
      <c r="D2672">
        <v>149.71921499999999</v>
      </c>
      <c r="E2672">
        <v>-22.771750999999998</v>
      </c>
      <c r="F2672" t="s">
        <v>3693</v>
      </c>
    </row>
    <row r="2673" spans="1:6">
      <c r="A2673">
        <v>4705</v>
      </c>
      <c r="B2673" t="s">
        <v>3694</v>
      </c>
      <c r="C2673">
        <v>312011338</v>
      </c>
      <c r="D2673">
        <v>149.71921499999999</v>
      </c>
      <c r="E2673">
        <v>-22.771750999999998</v>
      </c>
      <c r="F2673" t="s">
        <v>3693</v>
      </c>
    </row>
    <row r="2674" spans="1:6">
      <c r="A2674">
        <v>4705</v>
      </c>
      <c r="B2674" t="s">
        <v>3695</v>
      </c>
      <c r="C2674">
        <v>312011338</v>
      </c>
      <c r="D2674">
        <v>149.71921499999999</v>
      </c>
      <c r="E2674">
        <v>-22.771750999999998</v>
      </c>
      <c r="F2674" t="s">
        <v>3693</v>
      </c>
    </row>
    <row r="2675" spans="1:6">
      <c r="A2675">
        <v>4705</v>
      </c>
      <c r="B2675" t="s">
        <v>3696</v>
      </c>
      <c r="C2675">
        <v>308031219</v>
      </c>
      <c r="D2675">
        <v>149.71921499999999</v>
      </c>
      <c r="E2675">
        <v>-22.771750999999998</v>
      </c>
      <c r="F2675" t="s">
        <v>3516</v>
      </c>
    </row>
    <row r="2676" spans="1:6">
      <c r="A2676">
        <v>4705</v>
      </c>
      <c r="B2676" t="s">
        <v>3697</v>
      </c>
      <c r="C2676">
        <v>308031219</v>
      </c>
      <c r="D2676">
        <v>149.71921499999999</v>
      </c>
      <c r="E2676">
        <v>-22.771750999999998</v>
      </c>
      <c r="F2676" t="s">
        <v>3516</v>
      </c>
    </row>
    <row r="2677" spans="1:6">
      <c r="A2677">
        <v>4706</v>
      </c>
      <c r="B2677" t="s">
        <v>3698</v>
      </c>
      <c r="C2677">
        <v>308031219</v>
      </c>
      <c r="D2677">
        <v>149.67538200000001</v>
      </c>
      <c r="E2677">
        <v>-22.580866</v>
      </c>
      <c r="F2677" t="s">
        <v>3516</v>
      </c>
    </row>
    <row r="2678" spans="1:6">
      <c r="A2678">
        <v>4707</v>
      </c>
      <c r="B2678" t="s">
        <v>3699</v>
      </c>
      <c r="C2678">
        <v>312011338</v>
      </c>
      <c r="D2678">
        <v>149.23551399999999</v>
      </c>
      <c r="E2678">
        <v>-22.515013</v>
      </c>
      <c r="F2678" t="s">
        <v>3693</v>
      </c>
    </row>
    <row r="2679" spans="1:6">
      <c r="A2679">
        <v>4707</v>
      </c>
      <c r="B2679" t="s">
        <v>3700</v>
      </c>
      <c r="C2679">
        <v>312011338</v>
      </c>
      <c r="D2679">
        <v>149.23551399999999</v>
      </c>
      <c r="E2679">
        <v>-22.515013</v>
      </c>
      <c r="F2679" t="s">
        <v>3693</v>
      </c>
    </row>
    <row r="2680" spans="1:6">
      <c r="A2680">
        <v>4707</v>
      </c>
      <c r="B2680" t="s">
        <v>3701</v>
      </c>
      <c r="C2680">
        <v>312011338</v>
      </c>
      <c r="D2680">
        <v>149.23551399999999</v>
      </c>
      <c r="E2680">
        <v>-22.515013</v>
      </c>
      <c r="F2680" t="s">
        <v>3693</v>
      </c>
    </row>
    <row r="2681" spans="1:6">
      <c r="A2681">
        <v>4709</v>
      </c>
      <c r="B2681" t="s">
        <v>3702</v>
      </c>
      <c r="C2681">
        <v>308011191</v>
      </c>
      <c r="D2681">
        <v>148.42916099999999</v>
      </c>
      <c r="E2681">
        <v>-23.059653000000001</v>
      </c>
      <c r="F2681" t="s">
        <v>3556</v>
      </c>
    </row>
    <row r="2682" spans="1:6">
      <c r="A2682">
        <v>4710</v>
      </c>
      <c r="B2682" t="s">
        <v>3703</v>
      </c>
      <c r="C2682">
        <v>308031207</v>
      </c>
      <c r="D2682">
        <v>150.82634999999999</v>
      </c>
      <c r="E2682">
        <v>-23.257223</v>
      </c>
      <c r="F2682" t="s">
        <v>3674</v>
      </c>
    </row>
    <row r="2683" spans="1:6">
      <c r="A2683">
        <v>4710</v>
      </c>
      <c r="B2683" t="s">
        <v>3704</v>
      </c>
      <c r="C2683">
        <v>308031207</v>
      </c>
      <c r="D2683">
        <v>150.82634999999999</v>
      </c>
      <c r="E2683">
        <v>-23.257223</v>
      </c>
      <c r="F2683" t="s">
        <v>3674</v>
      </c>
    </row>
    <row r="2684" spans="1:6">
      <c r="A2684">
        <v>4711</v>
      </c>
      <c r="B2684" t="s">
        <v>3705</v>
      </c>
      <c r="C2684">
        <v>308031209</v>
      </c>
      <c r="D2684">
        <v>150.47622899999999</v>
      </c>
      <c r="E2684">
        <v>-23.252534000000001</v>
      </c>
      <c r="F2684" t="s">
        <v>3552</v>
      </c>
    </row>
    <row r="2685" spans="1:6">
      <c r="A2685">
        <v>4711</v>
      </c>
      <c r="B2685" t="s">
        <v>3706</v>
      </c>
      <c r="C2685">
        <v>308031209</v>
      </c>
      <c r="D2685">
        <v>150.47622899999999</v>
      </c>
      <c r="E2685">
        <v>-23.252534000000001</v>
      </c>
      <c r="F2685" t="s">
        <v>3552</v>
      </c>
    </row>
    <row r="2686" spans="1:6">
      <c r="A2686">
        <v>4712</v>
      </c>
      <c r="B2686" t="s">
        <v>3707</v>
      </c>
      <c r="C2686">
        <v>308011190</v>
      </c>
      <c r="D2686">
        <v>149.67372599999999</v>
      </c>
      <c r="E2686">
        <v>-23.695209999999999</v>
      </c>
      <c r="F2686" t="s">
        <v>3563</v>
      </c>
    </row>
    <row r="2687" spans="1:6">
      <c r="A2687">
        <v>4713</v>
      </c>
      <c r="B2687" t="s">
        <v>3708</v>
      </c>
      <c r="C2687">
        <v>308011190</v>
      </c>
      <c r="D2687">
        <v>149.43096499999999</v>
      </c>
      <c r="E2687">
        <v>-24.114138000000001</v>
      </c>
      <c r="F2687" t="s">
        <v>3563</v>
      </c>
    </row>
    <row r="2688" spans="1:6">
      <c r="A2688">
        <v>4714</v>
      </c>
      <c r="B2688" t="s">
        <v>3709</v>
      </c>
      <c r="C2688">
        <v>308031212</v>
      </c>
      <c r="D2688">
        <v>150.39490599999999</v>
      </c>
      <c r="E2688">
        <v>-23.662680000000002</v>
      </c>
      <c r="F2688" t="s">
        <v>3710</v>
      </c>
    </row>
    <row r="2689" spans="1:6">
      <c r="A2689">
        <v>4714</v>
      </c>
      <c r="B2689" t="s">
        <v>3711</v>
      </c>
      <c r="C2689">
        <v>308031212</v>
      </c>
      <c r="D2689">
        <v>150.39490599999999</v>
      </c>
      <c r="E2689">
        <v>-23.662680000000002</v>
      </c>
      <c r="F2689" t="s">
        <v>3710</v>
      </c>
    </row>
    <row r="2690" spans="1:6">
      <c r="A2690">
        <v>4714</v>
      </c>
      <c r="B2690" t="s">
        <v>3712</v>
      </c>
      <c r="C2690">
        <v>308031212</v>
      </c>
      <c r="D2690">
        <v>150.39490599999999</v>
      </c>
      <c r="E2690">
        <v>-23.662680000000002</v>
      </c>
      <c r="F2690" t="s">
        <v>3710</v>
      </c>
    </row>
    <row r="2691" spans="1:6">
      <c r="A2691">
        <v>4714</v>
      </c>
      <c r="B2691" t="s">
        <v>3713</v>
      </c>
      <c r="C2691">
        <v>308031212</v>
      </c>
      <c r="D2691">
        <v>150.39490599999999</v>
      </c>
      <c r="E2691">
        <v>-23.662680000000002</v>
      </c>
      <c r="F2691" t="s">
        <v>3710</v>
      </c>
    </row>
    <row r="2692" spans="1:6">
      <c r="A2692">
        <v>4714</v>
      </c>
      <c r="B2692" t="s">
        <v>3714</v>
      </c>
      <c r="C2692">
        <v>308031212</v>
      </c>
      <c r="D2692">
        <v>150.39490599999999</v>
      </c>
      <c r="E2692">
        <v>-23.662680000000002</v>
      </c>
      <c r="F2692" t="s">
        <v>3710</v>
      </c>
    </row>
    <row r="2693" spans="1:6">
      <c r="A2693">
        <v>4714</v>
      </c>
      <c r="B2693" t="s">
        <v>3715</v>
      </c>
      <c r="C2693">
        <v>308031212</v>
      </c>
      <c r="D2693">
        <v>150.39490599999999</v>
      </c>
      <c r="E2693">
        <v>-23.662680000000002</v>
      </c>
      <c r="F2693" t="s">
        <v>3710</v>
      </c>
    </row>
    <row r="2694" spans="1:6">
      <c r="A2694">
        <v>4714</v>
      </c>
      <c r="B2694" t="s">
        <v>3716</v>
      </c>
      <c r="C2694">
        <v>308031212</v>
      </c>
      <c r="D2694">
        <v>150.39490599999999</v>
      </c>
      <c r="E2694">
        <v>-23.662680000000002</v>
      </c>
      <c r="F2694" t="s">
        <v>3710</v>
      </c>
    </row>
    <row r="2695" spans="1:6">
      <c r="A2695">
        <v>4714</v>
      </c>
      <c r="B2695" t="s">
        <v>3717</v>
      </c>
      <c r="C2695">
        <v>308031212</v>
      </c>
      <c r="D2695">
        <v>150.39490599999999</v>
      </c>
      <c r="E2695">
        <v>-23.662680000000002</v>
      </c>
      <c r="F2695" t="s">
        <v>3710</v>
      </c>
    </row>
    <row r="2696" spans="1:6">
      <c r="A2696">
        <v>4714</v>
      </c>
      <c r="B2696" t="s">
        <v>3718</v>
      </c>
      <c r="C2696">
        <v>308031212</v>
      </c>
      <c r="D2696">
        <v>150.39490599999999</v>
      </c>
      <c r="E2696">
        <v>-23.662680000000002</v>
      </c>
      <c r="F2696" t="s">
        <v>3710</v>
      </c>
    </row>
    <row r="2697" spans="1:6">
      <c r="A2697">
        <v>4714</v>
      </c>
      <c r="B2697" t="s">
        <v>3719</v>
      </c>
      <c r="C2697">
        <v>308031212</v>
      </c>
      <c r="D2697">
        <v>150.39490599999999</v>
      </c>
      <c r="E2697">
        <v>-23.662680000000002</v>
      </c>
      <c r="F2697" t="s">
        <v>3710</v>
      </c>
    </row>
    <row r="2698" spans="1:6">
      <c r="A2698">
        <v>4714</v>
      </c>
      <c r="B2698" t="s">
        <v>3720</v>
      </c>
      <c r="C2698">
        <v>308031212</v>
      </c>
      <c r="D2698">
        <v>150.39490599999999</v>
      </c>
      <c r="E2698">
        <v>-23.662680000000002</v>
      </c>
      <c r="F2698" t="s">
        <v>3710</v>
      </c>
    </row>
    <row r="2699" spans="1:6">
      <c r="A2699">
        <v>4714</v>
      </c>
      <c r="B2699" t="s">
        <v>3721</v>
      </c>
      <c r="C2699">
        <v>308031212</v>
      </c>
      <c r="D2699">
        <v>150.39490599999999</v>
      </c>
      <c r="E2699">
        <v>-23.662680000000002</v>
      </c>
      <c r="F2699" t="s">
        <v>3710</v>
      </c>
    </row>
    <row r="2700" spans="1:6">
      <c r="A2700">
        <v>4714</v>
      </c>
      <c r="B2700" t="s">
        <v>3722</v>
      </c>
      <c r="C2700">
        <v>308031212</v>
      </c>
      <c r="D2700">
        <v>150.39490599999999</v>
      </c>
      <c r="E2700">
        <v>-23.662680000000002</v>
      </c>
      <c r="F2700" t="s">
        <v>3710</v>
      </c>
    </row>
    <row r="2701" spans="1:6">
      <c r="A2701">
        <v>4714</v>
      </c>
      <c r="B2701" t="s">
        <v>3723</v>
      </c>
      <c r="C2701">
        <v>308031212</v>
      </c>
      <c r="D2701">
        <v>150.39490599999999</v>
      </c>
      <c r="E2701">
        <v>-23.662680000000002</v>
      </c>
      <c r="F2701" t="s">
        <v>3710</v>
      </c>
    </row>
    <row r="2702" spans="1:6">
      <c r="A2702">
        <v>4714</v>
      </c>
      <c r="B2702" t="s">
        <v>3724</v>
      </c>
      <c r="C2702">
        <v>308031212</v>
      </c>
      <c r="D2702">
        <v>150.39490599999999</v>
      </c>
      <c r="E2702">
        <v>-23.662680000000002</v>
      </c>
      <c r="F2702" t="s">
        <v>3710</v>
      </c>
    </row>
    <row r="2703" spans="1:6">
      <c r="A2703">
        <v>4714</v>
      </c>
      <c r="B2703" t="s">
        <v>3725</v>
      </c>
      <c r="C2703">
        <v>308031212</v>
      </c>
      <c r="D2703">
        <v>150.39490599999999</v>
      </c>
      <c r="E2703">
        <v>-23.662680000000002</v>
      </c>
      <c r="F2703" t="s">
        <v>3710</v>
      </c>
    </row>
    <row r="2704" spans="1:6">
      <c r="A2704">
        <v>4714</v>
      </c>
      <c r="B2704" t="s">
        <v>3726</v>
      </c>
      <c r="C2704">
        <v>308031212</v>
      </c>
      <c r="D2704">
        <v>150.39490599999999</v>
      </c>
      <c r="E2704">
        <v>-23.662680000000002</v>
      </c>
      <c r="F2704" t="s">
        <v>3710</v>
      </c>
    </row>
    <row r="2705" spans="1:6">
      <c r="A2705">
        <v>4714</v>
      </c>
      <c r="B2705" t="s">
        <v>3727</v>
      </c>
      <c r="C2705">
        <v>308031212</v>
      </c>
      <c r="D2705">
        <v>150.39490599999999</v>
      </c>
      <c r="E2705">
        <v>-23.662680000000002</v>
      </c>
      <c r="F2705" t="s">
        <v>3710</v>
      </c>
    </row>
    <row r="2706" spans="1:6">
      <c r="A2706">
        <v>4715</v>
      </c>
      <c r="B2706" t="s">
        <v>3560</v>
      </c>
      <c r="C2706">
        <v>308041528</v>
      </c>
      <c r="D2706">
        <v>150.2639341</v>
      </c>
      <c r="E2706">
        <v>-24.626846440000001</v>
      </c>
      <c r="F2706" t="s">
        <v>2387</v>
      </c>
    </row>
    <row r="2707" spans="1:6">
      <c r="A2707">
        <v>4715</v>
      </c>
      <c r="B2707" t="s">
        <v>3728</v>
      </c>
      <c r="C2707">
        <v>308041529</v>
      </c>
      <c r="D2707">
        <v>150.45869400000001</v>
      </c>
      <c r="E2707">
        <v>-24.393618</v>
      </c>
      <c r="F2707" t="s">
        <v>3729</v>
      </c>
    </row>
    <row r="2708" spans="1:6">
      <c r="A2708">
        <v>4715</v>
      </c>
      <c r="B2708" t="s">
        <v>3730</v>
      </c>
      <c r="C2708">
        <v>308041528</v>
      </c>
      <c r="D2708">
        <v>150.45869400000001</v>
      </c>
      <c r="E2708">
        <v>-24.393618</v>
      </c>
      <c r="F2708" t="s">
        <v>2387</v>
      </c>
    </row>
    <row r="2709" spans="1:6">
      <c r="A2709">
        <v>4715</v>
      </c>
      <c r="B2709" t="s">
        <v>3731</v>
      </c>
      <c r="C2709">
        <v>308041528</v>
      </c>
      <c r="D2709">
        <v>150.45869400000001</v>
      </c>
      <c r="E2709">
        <v>-24.393618</v>
      </c>
      <c r="F2709" t="s">
        <v>2387</v>
      </c>
    </row>
    <row r="2710" spans="1:6">
      <c r="A2710">
        <v>4715</v>
      </c>
      <c r="B2710" t="s">
        <v>3732</v>
      </c>
      <c r="C2710">
        <v>308041528</v>
      </c>
      <c r="D2710">
        <v>150.45869400000001</v>
      </c>
      <c r="E2710">
        <v>-24.393618</v>
      </c>
      <c r="F2710" t="s">
        <v>2387</v>
      </c>
    </row>
    <row r="2711" spans="1:6">
      <c r="A2711">
        <v>4715</v>
      </c>
      <c r="B2711" t="s">
        <v>3733</v>
      </c>
      <c r="C2711">
        <v>308041528</v>
      </c>
      <c r="D2711">
        <v>150.45869400000001</v>
      </c>
      <c r="E2711">
        <v>-24.393618</v>
      </c>
      <c r="F2711" t="s">
        <v>2387</v>
      </c>
    </row>
    <row r="2712" spans="1:6">
      <c r="A2712">
        <v>4715</v>
      </c>
      <c r="B2712" t="s">
        <v>3734</v>
      </c>
      <c r="C2712">
        <v>308041528</v>
      </c>
      <c r="D2712">
        <v>150.45869400000001</v>
      </c>
      <c r="E2712">
        <v>-24.393618</v>
      </c>
      <c r="F2712" t="s">
        <v>2387</v>
      </c>
    </row>
    <row r="2713" spans="1:6">
      <c r="A2713">
        <v>4715</v>
      </c>
      <c r="B2713" t="s">
        <v>3735</v>
      </c>
      <c r="C2713">
        <v>308041528</v>
      </c>
      <c r="D2713">
        <v>150.45869400000001</v>
      </c>
      <c r="E2713">
        <v>-24.393618</v>
      </c>
      <c r="F2713" t="s">
        <v>2387</v>
      </c>
    </row>
    <row r="2714" spans="1:6">
      <c r="A2714">
        <v>4715</v>
      </c>
      <c r="B2714" t="s">
        <v>3736</v>
      </c>
      <c r="C2714">
        <v>308041528</v>
      </c>
      <c r="D2714">
        <v>150.45869400000001</v>
      </c>
      <c r="E2714">
        <v>-24.393618</v>
      </c>
      <c r="F2714" t="s">
        <v>2387</v>
      </c>
    </row>
    <row r="2715" spans="1:6">
      <c r="A2715">
        <v>4715</v>
      </c>
      <c r="B2715" t="s">
        <v>3737</v>
      </c>
      <c r="C2715">
        <v>308041528</v>
      </c>
      <c r="D2715">
        <v>150.45869400000001</v>
      </c>
      <c r="E2715">
        <v>-24.393618</v>
      </c>
      <c r="F2715" t="s">
        <v>2387</v>
      </c>
    </row>
    <row r="2716" spans="1:6">
      <c r="A2716">
        <v>4715</v>
      </c>
      <c r="B2716" t="s">
        <v>3738</v>
      </c>
      <c r="C2716">
        <v>308041528</v>
      </c>
      <c r="D2716">
        <v>150.45869400000001</v>
      </c>
      <c r="E2716">
        <v>-24.393618</v>
      </c>
      <c r="F2716" t="s">
        <v>2387</v>
      </c>
    </row>
    <row r="2717" spans="1:6">
      <c r="A2717">
        <v>4716</v>
      </c>
      <c r="B2717" t="s">
        <v>3739</v>
      </c>
      <c r="C2717">
        <v>308041528</v>
      </c>
      <c r="D2717">
        <v>150.806049</v>
      </c>
      <c r="E2717">
        <v>-24.483471999999999</v>
      </c>
      <c r="F2717" t="s">
        <v>2387</v>
      </c>
    </row>
    <row r="2718" spans="1:6">
      <c r="A2718">
        <v>4716</v>
      </c>
      <c r="B2718" t="s">
        <v>3740</v>
      </c>
      <c r="C2718">
        <v>308041528</v>
      </c>
      <c r="D2718">
        <v>150.806049</v>
      </c>
      <c r="E2718">
        <v>-24.483471999999999</v>
      </c>
      <c r="F2718" t="s">
        <v>2387</v>
      </c>
    </row>
    <row r="2719" spans="1:6">
      <c r="A2719">
        <v>4717</v>
      </c>
      <c r="B2719" t="s">
        <v>3741</v>
      </c>
      <c r="C2719">
        <v>308011190</v>
      </c>
      <c r="D2719">
        <v>148.891333</v>
      </c>
      <c r="E2719">
        <v>-23.632815999999998</v>
      </c>
      <c r="F2719" t="s">
        <v>3563</v>
      </c>
    </row>
    <row r="2720" spans="1:6">
      <c r="A2720">
        <v>4718</v>
      </c>
      <c r="B2720" t="s">
        <v>3742</v>
      </c>
      <c r="C2720">
        <v>308011190</v>
      </c>
      <c r="D2720">
        <v>149.615027</v>
      </c>
      <c r="E2720">
        <v>-24.675045000000001</v>
      </c>
      <c r="F2720" t="s">
        <v>3563</v>
      </c>
    </row>
    <row r="2721" spans="1:6">
      <c r="A2721">
        <v>4718</v>
      </c>
      <c r="B2721" t="s">
        <v>3743</v>
      </c>
      <c r="C2721">
        <v>308011190</v>
      </c>
      <c r="D2721">
        <v>149.615027</v>
      </c>
      <c r="E2721">
        <v>-24.675045000000001</v>
      </c>
      <c r="F2721" t="s">
        <v>3563</v>
      </c>
    </row>
    <row r="2722" spans="1:6">
      <c r="A2722">
        <v>4718</v>
      </c>
      <c r="B2722" t="s">
        <v>3744</v>
      </c>
      <c r="C2722">
        <v>308041528</v>
      </c>
      <c r="D2722">
        <v>149.615027</v>
      </c>
      <c r="E2722">
        <v>-24.675045000000001</v>
      </c>
      <c r="F2722" t="s">
        <v>2387</v>
      </c>
    </row>
    <row r="2723" spans="1:6">
      <c r="A2723">
        <v>4718</v>
      </c>
      <c r="B2723" t="s">
        <v>3745</v>
      </c>
      <c r="C2723">
        <v>308041528</v>
      </c>
      <c r="D2723">
        <v>149.615027</v>
      </c>
      <c r="E2723">
        <v>-24.675045000000001</v>
      </c>
      <c r="F2723" t="s">
        <v>2387</v>
      </c>
    </row>
    <row r="2724" spans="1:6">
      <c r="A2724">
        <v>4718</v>
      </c>
      <c r="B2724" t="s">
        <v>3746</v>
      </c>
      <c r="C2724">
        <v>308011190</v>
      </c>
      <c r="D2724">
        <v>149.615027</v>
      </c>
      <c r="E2724">
        <v>-24.675045000000001</v>
      </c>
      <c r="F2724" t="s">
        <v>3563</v>
      </c>
    </row>
    <row r="2725" spans="1:6">
      <c r="A2725">
        <v>4718</v>
      </c>
      <c r="B2725" t="s">
        <v>3747</v>
      </c>
      <c r="C2725">
        <v>308011190</v>
      </c>
      <c r="D2725">
        <v>149.615027</v>
      </c>
      <c r="E2725">
        <v>-24.675045000000001</v>
      </c>
      <c r="F2725" t="s">
        <v>3563</v>
      </c>
    </row>
    <row r="2726" spans="1:6">
      <c r="A2726">
        <v>4718</v>
      </c>
      <c r="B2726" t="s">
        <v>3748</v>
      </c>
      <c r="C2726">
        <v>308011190</v>
      </c>
      <c r="D2726">
        <v>149.615027</v>
      </c>
      <c r="E2726">
        <v>-24.675045000000001</v>
      </c>
      <c r="F2726" t="s">
        <v>3563</v>
      </c>
    </row>
    <row r="2727" spans="1:6">
      <c r="A2727">
        <v>4718</v>
      </c>
      <c r="B2727" t="s">
        <v>3749</v>
      </c>
      <c r="C2727">
        <v>308041528</v>
      </c>
      <c r="D2727">
        <v>149.615027</v>
      </c>
      <c r="E2727">
        <v>-24.675045000000001</v>
      </c>
      <c r="F2727" t="s">
        <v>2387</v>
      </c>
    </row>
    <row r="2728" spans="1:6">
      <c r="A2728">
        <v>4718</v>
      </c>
      <c r="B2728" t="s">
        <v>3750</v>
      </c>
      <c r="C2728">
        <v>308041528</v>
      </c>
      <c r="D2728">
        <v>149.615027</v>
      </c>
      <c r="E2728">
        <v>-24.675045000000001</v>
      </c>
      <c r="F2728" t="s">
        <v>2387</v>
      </c>
    </row>
    <row r="2729" spans="1:6">
      <c r="A2729">
        <v>4719</v>
      </c>
      <c r="B2729" t="s">
        <v>3751</v>
      </c>
      <c r="C2729">
        <v>308041528</v>
      </c>
      <c r="D2729">
        <v>150.213774</v>
      </c>
      <c r="E2729">
        <v>-24.999569000000001</v>
      </c>
      <c r="F2729" t="s">
        <v>2387</v>
      </c>
    </row>
    <row r="2730" spans="1:6">
      <c r="A2730">
        <v>4719</v>
      </c>
      <c r="B2730" t="s">
        <v>3752</v>
      </c>
      <c r="C2730">
        <v>308041528</v>
      </c>
      <c r="D2730">
        <v>150.213774</v>
      </c>
      <c r="E2730">
        <v>-24.999569000000001</v>
      </c>
      <c r="F2730" t="s">
        <v>2387</v>
      </c>
    </row>
    <row r="2731" spans="1:6">
      <c r="A2731">
        <v>4719</v>
      </c>
      <c r="B2731" t="s">
        <v>3753</v>
      </c>
      <c r="C2731">
        <v>308041528</v>
      </c>
      <c r="D2731">
        <v>150.213774</v>
      </c>
      <c r="E2731">
        <v>-24.999569000000001</v>
      </c>
      <c r="F2731" t="s">
        <v>2387</v>
      </c>
    </row>
    <row r="2732" spans="1:6">
      <c r="A2732">
        <v>4719</v>
      </c>
      <c r="B2732" t="s">
        <v>3754</v>
      </c>
      <c r="C2732">
        <v>308041528</v>
      </c>
      <c r="D2732">
        <v>150.213774</v>
      </c>
      <c r="E2732">
        <v>-24.999569000000001</v>
      </c>
      <c r="F2732" t="s">
        <v>2387</v>
      </c>
    </row>
    <row r="2733" spans="1:6">
      <c r="A2733">
        <v>4719</v>
      </c>
      <c r="B2733" t="s">
        <v>3755</v>
      </c>
      <c r="C2733">
        <v>308041528</v>
      </c>
      <c r="D2733">
        <v>150.213774</v>
      </c>
      <c r="E2733">
        <v>-24.999569000000001</v>
      </c>
      <c r="F2733" t="s">
        <v>2387</v>
      </c>
    </row>
    <row r="2734" spans="1:6">
      <c r="A2734">
        <v>4719</v>
      </c>
      <c r="B2734" t="s">
        <v>3756</v>
      </c>
      <c r="C2734">
        <v>308041528</v>
      </c>
      <c r="D2734">
        <v>150.213774</v>
      </c>
      <c r="E2734">
        <v>-24.999569000000001</v>
      </c>
      <c r="F2734" t="s">
        <v>2387</v>
      </c>
    </row>
    <row r="2735" spans="1:6">
      <c r="A2735">
        <v>4720</v>
      </c>
      <c r="B2735" t="s">
        <v>3757</v>
      </c>
      <c r="C2735">
        <v>308011192</v>
      </c>
      <c r="D2735">
        <v>148.18785099999999</v>
      </c>
      <c r="E2735">
        <v>-23.684920000000002</v>
      </c>
      <c r="F2735" t="s">
        <v>3758</v>
      </c>
    </row>
    <row r="2736" spans="1:6">
      <c r="A2736">
        <v>4720</v>
      </c>
      <c r="B2736" t="s">
        <v>3759</v>
      </c>
      <c r="C2736">
        <v>308011191</v>
      </c>
      <c r="D2736">
        <v>148.18785099999999</v>
      </c>
      <c r="E2736">
        <v>-23.684920000000002</v>
      </c>
      <c r="F2736" t="s">
        <v>3556</v>
      </c>
    </row>
    <row r="2737" spans="1:6">
      <c r="A2737">
        <v>4721</v>
      </c>
      <c r="B2737" t="s">
        <v>3760</v>
      </c>
      <c r="C2737">
        <v>312011339</v>
      </c>
      <c r="D2737">
        <v>146.2154165</v>
      </c>
      <c r="E2737">
        <v>-22.230082939999999</v>
      </c>
      <c r="F2737" t="s">
        <v>3761</v>
      </c>
    </row>
    <row r="2738" spans="1:6">
      <c r="A2738">
        <v>4721</v>
      </c>
      <c r="B2738" t="s">
        <v>3762</v>
      </c>
      <c r="C2738">
        <v>312011339</v>
      </c>
      <c r="D2738">
        <v>146.685147</v>
      </c>
      <c r="E2738">
        <v>-22.225351880000002</v>
      </c>
      <c r="F2738" t="s">
        <v>3761</v>
      </c>
    </row>
    <row r="2739" spans="1:6">
      <c r="A2739">
        <v>4721</v>
      </c>
      <c r="B2739" t="s">
        <v>3763</v>
      </c>
      <c r="C2739">
        <v>312011339</v>
      </c>
      <c r="D2739">
        <v>147.11258040000001</v>
      </c>
      <c r="E2739">
        <v>-22.24561211</v>
      </c>
      <c r="F2739" t="s">
        <v>3761</v>
      </c>
    </row>
    <row r="2740" spans="1:6">
      <c r="A2740">
        <v>4721</v>
      </c>
      <c r="B2740" t="s">
        <v>3764</v>
      </c>
      <c r="C2740">
        <v>308011191</v>
      </c>
      <c r="D2740">
        <v>147.17430999999999</v>
      </c>
      <c r="E2740">
        <v>-22.449259000000001</v>
      </c>
      <c r="F2740" t="s">
        <v>3556</v>
      </c>
    </row>
    <row r="2741" spans="1:6">
      <c r="A2741">
        <v>4721</v>
      </c>
      <c r="B2741" t="s">
        <v>3765</v>
      </c>
      <c r="C2741">
        <v>312011339</v>
      </c>
      <c r="D2741">
        <v>147.17430999999999</v>
      </c>
      <c r="E2741">
        <v>-22.449259000000001</v>
      </c>
      <c r="F2741" t="s">
        <v>3761</v>
      </c>
    </row>
    <row r="2742" spans="1:6">
      <c r="A2742">
        <v>4721</v>
      </c>
      <c r="B2742" t="s">
        <v>3766</v>
      </c>
      <c r="C2742">
        <v>312011339</v>
      </c>
      <c r="D2742">
        <v>147.17430999999999</v>
      </c>
      <c r="E2742">
        <v>-22.449259000000001</v>
      </c>
      <c r="F2742" t="s">
        <v>3761</v>
      </c>
    </row>
    <row r="2743" spans="1:6">
      <c r="A2743">
        <v>4721</v>
      </c>
      <c r="B2743" t="s">
        <v>3767</v>
      </c>
      <c r="C2743">
        <v>312011339</v>
      </c>
      <c r="D2743">
        <v>147.55844690000001</v>
      </c>
      <c r="E2743">
        <v>-22.31783287</v>
      </c>
      <c r="F2743" t="s">
        <v>3761</v>
      </c>
    </row>
    <row r="2744" spans="1:6">
      <c r="A2744">
        <v>4721</v>
      </c>
      <c r="B2744" t="s">
        <v>3768</v>
      </c>
      <c r="C2744">
        <v>308011191</v>
      </c>
      <c r="D2744">
        <v>147.6209929</v>
      </c>
      <c r="E2744">
        <v>-23.077446930000001</v>
      </c>
      <c r="F2744" t="s">
        <v>3556</v>
      </c>
    </row>
    <row r="2745" spans="1:6">
      <c r="A2745">
        <v>4721</v>
      </c>
      <c r="B2745" t="s">
        <v>3769</v>
      </c>
      <c r="C2745">
        <v>312011339</v>
      </c>
      <c r="D2745">
        <v>147.8150713</v>
      </c>
      <c r="E2745">
        <v>-22.64097825</v>
      </c>
      <c r="F2745" t="s">
        <v>3761</v>
      </c>
    </row>
    <row r="2746" spans="1:6">
      <c r="A2746">
        <v>4721</v>
      </c>
      <c r="B2746" t="s">
        <v>3770</v>
      </c>
      <c r="C2746">
        <v>312011339</v>
      </c>
      <c r="D2746">
        <v>147.86103489999999</v>
      </c>
      <c r="E2746">
        <v>-22.451403110000001</v>
      </c>
      <c r="F2746" t="s">
        <v>3761</v>
      </c>
    </row>
    <row r="2747" spans="1:6">
      <c r="A2747">
        <v>4721</v>
      </c>
      <c r="B2747" t="s">
        <v>3771</v>
      </c>
      <c r="C2747">
        <v>312011339</v>
      </c>
      <c r="D2747">
        <v>148.06823800000001</v>
      </c>
      <c r="E2747">
        <v>-22.289351880000002</v>
      </c>
      <c r="F2747" t="s">
        <v>3761</v>
      </c>
    </row>
    <row r="2748" spans="1:6">
      <c r="A2748">
        <v>4722</v>
      </c>
      <c r="B2748" t="s">
        <v>3772</v>
      </c>
      <c r="C2748">
        <v>308011191</v>
      </c>
      <c r="D2748">
        <v>147.51610489999999</v>
      </c>
      <c r="E2748">
        <v>-24.34409784</v>
      </c>
      <c r="F2748" t="s">
        <v>3556</v>
      </c>
    </row>
    <row r="2749" spans="1:6">
      <c r="A2749">
        <v>4722</v>
      </c>
      <c r="B2749" t="s">
        <v>3773</v>
      </c>
      <c r="C2749">
        <v>308011191</v>
      </c>
      <c r="D2749">
        <v>147.5596099</v>
      </c>
      <c r="E2749">
        <v>-24.558770129999999</v>
      </c>
      <c r="F2749" t="s">
        <v>3556</v>
      </c>
    </row>
    <row r="2750" spans="1:6">
      <c r="A2750">
        <v>4722</v>
      </c>
      <c r="B2750" t="s">
        <v>3774</v>
      </c>
      <c r="C2750">
        <v>308011191</v>
      </c>
      <c r="D2750">
        <v>147.71080599999999</v>
      </c>
      <c r="E2750">
        <v>-24.367525000000001</v>
      </c>
      <c r="F2750" t="s">
        <v>3556</v>
      </c>
    </row>
    <row r="2751" spans="1:6">
      <c r="A2751">
        <v>4722</v>
      </c>
      <c r="B2751" t="s">
        <v>3775</v>
      </c>
      <c r="C2751">
        <v>308011191</v>
      </c>
      <c r="D2751">
        <v>147.8763572</v>
      </c>
      <c r="E2751">
        <v>-24.236626080000001</v>
      </c>
      <c r="F2751" t="s">
        <v>3556</v>
      </c>
    </row>
    <row r="2752" spans="1:6">
      <c r="A2752">
        <v>4722</v>
      </c>
      <c r="B2752" t="s">
        <v>3776</v>
      </c>
      <c r="C2752">
        <v>308011191</v>
      </c>
      <c r="D2752">
        <v>148.0209965</v>
      </c>
      <c r="E2752">
        <v>-24.47115119</v>
      </c>
      <c r="F2752" t="s">
        <v>3556</v>
      </c>
    </row>
    <row r="2753" spans="1:6">
      <c r="A2753">
        <v>4722</v>
      </c>
      <c r="B2753" t="s">
        <v>3777</v>
      </c>
      <c r="C2753">
        <v>308011191</v>
      </c>
      <c r="D2753">
        <v>148.14087420000001</v>
      </c>
      <c r="E2753">
        <v>-24.238429060000001</v>
      </c>
      <c r="F2753" t="s">
        <v>3556</v>
      </c>
    </row>
    <row r="2754" spans="1:6">
      <c r="A2754">
        <v>4722</v>
      </c>
      <c r="B2754" t="s">
        <v>3778</v>
      </c>
      <c r="C2754">
        <v>308011191</v>
      </c>
      <c r="D2754">
        <v>148.38653690000001</v>
      </c>
      <c r="E2754">
        <v>-24.206578220000001</v>
      </c>
      <c r="F2754" t="s">
        <v>3556</v>
      </c>
    </row>
    <row r="2755" spans="1:6">
      <c r="A2755">
        <v>4723</v>
      </c>
      <c r="B2755" t="s">
        <v>3779</v>
      </c>
      <c r="C2755">
        <v>308011191</v>
      </c>
      <c r="D2755">
        <v>147.78539950000001</v>
      </c>
      <c r="E2755">
        <v>-23.187862419999998</v>
      </c>
      <c r="F2755" t="s">
        <v>3556</v>
      </c>
    </row>
    <row r="2756" spans="1:6">
      <c r="A2756">
        <v>4723</v>
      </c>
      <c r="B2756" t="s">
        <v>3780</v>
      </c>
      <c r="C2756">
        <v>308011191</v>
      </c>
      <c r="D2756">
        <v>147.90287180000001</v>
      </c>
      <c r="E2756">
        <v>-23.088660690000001</v>
      </c>
      <c r="F2756" t="s">
        <v>3556</v>
      </c>
    </row>
    <row r="2757" spans="1:6">
      <c r="A2757">
        <v>4723</v>
      </c>
      <c r="B2757" t="s">
        <v>3781</v>
      </c>
      <c r="C2757">
        <v>308011191</v>
      </c>
      <c r="D2757">
        <v>147.93533400000001</v>
      </c>
      <c r="E2757">
        <v>-22.847959599999999</v>
      </c>
      <c r="F2757" t="s">
        <v>3556</v>
      </c>
    </row>
    <row r="2758" spans="1:6">
      <c r="A2758">
        <v>4723</v>
      </c>
      <c r="B2758" t="s">
        <v>3782</v>
      </c>
      <c r="C2758">
        <v>308011191</v>
      </c>
      <c r="D2758">
        <v>148.02181880000001</v>
      </c>
      <c r="E2758">
        <v>-22.995084030000001</v>
      </c>
      <c r="F2758" t="s">
        <v>3556</v>
      </c>
    </row>
    <row r="2759" spans="1:6">
      <c r="A2759">
        <v>4723</v>
      </c>
      <c r="B2759" t="s">
        <v>3783</v>
      </c>
      <c r="C2759">
        <v>308011191</v>
      </c>
      <c r="D2759">
        <v>148.0763891</v>
      </c>
      <c r="E2759">
        <v>-23.15575948</v>
      </c>
      <c r="F2759" t="s">
        <v>3556</v>
      </c>
    </row>
    <row r="2760" spans="1:6">
      <c r="A2760">
        <v>4723</v>
      </c>
      <c r="B2760" t="s">
        <v>3784</v>
      </c>
      <c r="C2760">
        <v>308011191</v>
      </c>
      <c r="D2760">
        <v>148.07965479999999</v>
      </c>
      <c r="E2760">
        <v>-22.846359920000001</v>
      </c>
      <c r="F2760" t="s">
        <v>3556</v>
      </c>
    </row>
    <row r="2761" spans="1:6">
      <c r="A2761">
        <v>4723</v>
      </c>
      <c r="B2761" t="s">
        <v>3785</v>
      </c>
      <c r="C2761">
        <v>308011191</v>
      </c>
      <c r="D2761">
        <v>148.20098039999999</v>
      </c>
      <c r="E2761">
        <v>-23.029922129999999</v>
      </c>
      <c r="F2761" t="s">
        <v>3556</v>
      </c>
    </row>
    <row r="2762" spans="1:6">
      <c r="A2762">
        <v>4723</v>
      </c>
      <c r="B2762" t="s">
        <v>3786</v>
      </c>
      <c r="C2762">
        <v>308011191</v>
      </c>
      <c r="D2762">
        <v>148.2062742</v>
      </c>
      <c r="E2762">
        <v>-22.892599910000001</v>
      </c>
      <c r="F2762" t="s">
        <v>3556</v>
      </c>
    </row>
    <row r="2763" spans="1:6">
      <c r="A2763">
        <v>4723</v>
      </c>
      <c r="B2763" t="s">
        <v>3787</v>
      </c>
      <c r="C2763">
        <v>308011191</v>
      </c>
      <c r="D2763">
        <v>148.23191700000001</v>
      </c>
      <c r="E2763">
        <v>-23.010007000000002</v>
      </c>
      <c r="F2763" t="s">
        <v>3556</v>
      </c>
    </row>
    <row r="2764" spans="1:6">
      <c r="A2764">
        <v>4723</v>
      </c>
      <c r="B2764" t="s">
        <v>3788</v>
      </c>
      <c r="C2764">
        <v>308011191</v>
      </c>
      <c r="D2764">
        <v>148.27038519999999</v>
      </c>
      <c r="E2764">
        <v>-23.227079280000002</v>
      </c>
      <c r="F2764" t="s">
        <v>3556</v>
      </c>
    </row>
    <row r="2765" spans="1:6">
      <c r="A2765">
        <v>4723</v>
      </c>
      <c r="B2765" t="s">
        <v>2011</v>
      </c>
      <c r="C2765">
        <v>308011191</v>
      </c>
      <c r="D2765">
        <v>148.43566369999999</v>
      </c>
      <c r="E2765">
        <v>-23.149133150000001</v>
      </c>
      <c r="F2765" t="s">
        <v>3556</v>
      </c>
    </row>
    <row r="2766" spans="1:6">
      <c r="A2766">
        <v>4724</v>
      </c>
      <c r="B2766" t="s">
        <v>3789</v>
      </c>
      <c r="C2766">
        <v>315031408</v>
      </c>
      <c r="D2766">
        <v>146.38065040000001</v>
      </c>
      <c r="E2766">
        <v>-23.35610788</v>
      </c>
      <c r="F2766" t="s">
        <v>2478</v>
      </c>
    </row>
    <row r="2767" spans="1:6">
      <c r="A2767">
        <v>4724</v>
      </c>
      <c r="B2767" t="s">
        <v>3790</v>
      </c>
      <c r="C2767">
        <v>315031408</v>
      </c>
      <c r="D2767">
        <v>146.56774720000001</v>
      </c>
      <c r="E2767">
        <v>-24.078658069999999</v>
      </c>
      <c r="F2767" t="s">
        <v>2478</v>
      </c>
    </row>
    <row r="2768" spans="1:6">
      <c r="A2768">
        <v>4724</v>
      </c>
      <c r="B2768" t="s">
        <v>3791</v>
      </c>
      <c r="C2768">
        <v>315031408</v>
      </c>
      <c r="D2768">
        <v>146.61823509999999</v>
      </c>
      <c r="E2768">
        <v>-23.13846998</v>
      </c>
      <c r="F2768" t="s">
        <v>2478</v>
      </c>
    </row>
    <row r="2769" spans="1:6">
      <c r="A2769">
        <v>4724</v>
      </c>
      <c r="B2769" t="s">
        <v>3792</v>
      </c>
      <c r="C2769">
        <v>315031408</v>
      </c>
      <c r="D2769">
        <v>146.82059949999999</v>
      </c>
      <c r="E2769">
        <v>-23.982155410000001</v>
      </c>
      <c r="F2769" t="s">
        <v>2478</v>
      </c>
    </row>
    <row r="2770" spans="1:6">
      <c r="A2770">
        <v>4724</v>
      </c>
      <c r="B2770" t="s">
        <v>3793</v>
      </c>
      <c r="C2770">
        <v>315031408</v>
      </c>
      <c r="D2770">
        <v>146.840497</v>
      </c>
      <c r="E2770">
        <v>-23.642723</v>
      </c>
      <c r="F2770" t="s">
        <v>2478</v>
      </c>
    </row>
    <row r="2771" spans="1:6">
      <c r="A2771">
        <v>4724</v>
      </c>
      <c r="B2771" t="s">
        <v>3794</v>
      </c>
      <c r="C2771">
        <v>315031408</v>
      </c>
      <c r="D2771">
        <v>146.88130390000001</v>
      </c>
      <c r="E2771">
        <v>-23.45669256</v>
      </c>
      <c r="F2771" t="s">
        <v>2478</v>
      </c>
    </row>
    <row r="2772" spans="1:6">
      <c r="A2772">
        <v>4724</v>
      </c>
      <c r="B2772" t="s">
        <v>3795</v>
      </c>
      <c r="C2772">
        <v>315031408</v>
      </c>
      <c r="D2772">
        <v>147.05968949999999</v>
      </c>
      <c r="E2772">
        <v>-23.84615355</v>
      </c>
      <c r="F2772" t="s">
        <v>2478</v>
      </c>
    </row>
    <row r="2773" spans="1:6">
      <c r="A2773">
        <v>4724</v>
      </c>
      <c r="B2773" t="s">
        <v>3796</v>
      </c>
      <c r="C2773">
        <v>315031408</v>
      </c>
      <c r="D2773">
        <v>147.1133442</v>
      </c>
      <c r="E2773">
        <v>-23.548694189999999</v>
      </c>
      <c r="F2773" t="s">
        <v>2478</v>
      </c>
    </row>
    <row r="2774" spans="1:6">
      <c r="A2774">
        <v>4725</v>
      </c>
      <c r="B2774" t="s">
        <v>3797</v>
      </c>
      <c r="C2774">
        <v>315031408</v>
      </c>
      <c r="D2774">
        <v>144.94289219999999</v>
      </c>
      <c r="E2774">
        <v>-23.52905633</v>
      </c>
      <c r="F2774" t="s">
        <v>2478</v>
      </c>
    </row>
    <row r="2775" spans="1:6">
      <c r="A2775">
        <v>4725</v>
      </c>
      <c r="B2775" t="s">
        <v>3798</v>
      </c>
      <c r="C2775">
        <v>315031408</v>
      </c>
      <c r="D2775">
        <v>144.9787556</v>
      </c>
      <c r="E2775">
        <v>-23.801891080000001</v>
      </c>
      <c r="F2775" t="s">
        <v>2478</v>
      </c>
    </row>
    <row r="2776" spans="1:6">
      <c r="A2776">
        <v>4725</v>
      </c>
      <c r="B2776" t="s">
        <v>3799</v>
      </c>
      <c r="C2776">
        <v>315031408</v>
      </c>
      <c r="D2776">
        <v>145.21563259999999</v>
      </c>
      <c r="E2776">
        <v>-23.736242140000002</v>
      </c>
      <c r="F2776" t="s">
        <v>2478</v>
      </c>
    </row>
    <row r="2777" spans="1:6">
      <c r="A2777">
        <v>4725</v>
      </c>
      <c r="B2777" t="s">
        <v>3800</v>
      </c>
      <c r="C2777">
        <v>315031408</v>
      </c>
      <c r="D2777">
        <v>145.36353299999999</v>
      </c>
      <c r="E2777">
        <v>-23.610575000000001</v>
      </c>
      <c r="F2777" t="s">
        <v>2478</v>
      </c>
    </row>
    <row r="2778" spans="1:6">
      <c r="A2778">
        <v>4725</v>
      </c>
      <c r="B2778" t="s">
        <v>3801</v>
      </c>
      <c r="C2778">
        <v>315031408</v>
      </c>
      <c r="D2778">
        <v>145.36353299999999</v>
      </c>
      <c r="E2778">
        <v>-23.610575000000001</v>
      </c>
      <c r="F2778" t="s">
        <v>2478</v>
      </c>
    </row>
    <row r="2779" spans="1:6">
      <c r="A2779">
        <v>4726</v>
      </c>
      <c r="B2779" t="s">
        <v>3802</v>
      </c>
      <c r="C2779">
        <v>315031408</v>
      </c>
      <c r="D2779">
        <v>145.3880016</v>
      </c>
      <c r="E2779">
        <v>-22.860940289999998</v>
      </c>
      <c r="F2779" t="s">
        <v>2478</v>
      </c>
    </row>
    <row r="2780" spans="1:6">
      <c r="A2780">
        <v>4726</v>
      </c>
      <c r="B2780" t="s">
        <v>3803</v>
      </c>
      <c r="C2780">
        <v>315031408</v>
      </c>
      <c r="D2780">
        <v>145.486391</v>
      </c>
      <c r="E2780">
        <v>-22.536443999999999</v>
      </c>
      <c r="F2780" t="s">
        <v>2478</v>
      </c>
    </row>
    <row r="2781" spans="1:6">
      <c r="A2781">
        <v>4726</v>
      </c>
      <c r="B2781" t="s">
        <v>3804</v>
      </c>
      <c r="C2781">
        <v>315031408</v>
      </c>
      <c r="D2781">
        <v>145.7695569</v>
      </c>
      <c r="E2781">
        <v>-22.228099289999999</v>
      </c>
      <c r="F2781" t="s">
        <v>2478</v>
      </c>
    </row>
    <row r="2782" spans="1:6">
      <c r="A2782">
        <v>4727</v>
      </c>
      <c r="B2782" t="s">
        <v>3805</v>
      </c>
      <c r="C2782">
        <v>315031412</v>
      </c>
      <c r="D2782">
        <v>144.61697699999999</v>
      </c>
      <c r="E2782">
        <v>-23.515643000000001</v>
      </c>
      <c r="F2782" t="s">
        <v>3654</v>
      </c>
    </row>
    <row r="2783" spans="1:6">
      <c r="A2783">
        <v>4728</v>
      </c>
      <c r="B2783" t="s">
        <v>3806</v>
      </c>
      <c r="C2783">
        <v>315031408</v>
      </c>
      <c r="D2783">
        <v>145.9748232</v>
      </c>
      <c r="E2783">
        <v>-23.258449339999999</v>
      </c>
      <c r="F2783" t="s">
        <v>2478</v>
      </c>
    </row>
    <row r="2784" spans="1:6">
      <c r="A2784">
        <v>4728</v>
      </c>
      <c r="B2784" t="s">
        <v>3807</v>
      </c>
      <c r="C2784">
        <v>315031408</v>
      </c>
      <c r="D2784">
        <v>146.0994297</v>
      </c>
      <c r="E2784">
        <v>-22.77109111</v>
      </c>
      <c r="F2784" t="s">
        <v>2478</v>
      </c>
    </row>
    <row r="2785" spans="1:6">
      <c r="A2785">
        <v>4728</v>
      </c>
      <c r="B2785" t="s">
        <v>3808</v>
      </c>
      <c r="C2785">
        <v>315031408</v>
      </c>
      <c r="D2785">
        <v>146.15054699999999</v>
      </c>
      <c r="E2785">
        <v>-22.685040000000001</v>
      </c>
      <c r="F2785" t="s">
        <v>2478</v>
      </c>
    </row>
    <row r="2786" spans="1:6">
      <c r="A2786">
        <v>4728</v>
      </c>
      <c r="B2786" t="s">
        <v>3809</v>
      </c>
      <c r="C2786">
        <v>315031408</v>
      </c>
      <c r="D2786">
        <v>146.1959751</v>
      </c>
      <c r="E2786">
        <v>-23.867256470000001</v>
      </c>
      <c r="F2786" t="s">
        <v>2478</v>
      </c>
    </row>
    <row r="2787" spans="1:6">
      <c r="A2787">
        <v>4730</v>
      </c>
      <c r="B2787" t="s">
        <v>3810</v>
      </c>
      <c r="C2787">
        <v>315031412</v>
      </c>
      <c r="D2787">
        <v>143.402522</v>
      </c>
      <c r="E2787">
        <v>-23.790711000000002</v>
      </c>
      <c r="F2787" t="s">
        <v>3654</v>
      </c>
    </row>
    <row r="2788" spans="1:6">
      <c r="A2788">
        <v>4730</v>
      </c>
      <c r="B2788" t="s">
        <v>3811</v>
      </c>
      <c r="C2788">
        <v>315031412</v>
      </c>
      <c r="D2788">
        <v>143.402522</v>
      </c>
      <c r="E2788">
        <v>-23.790711000000002</v>
      </c>
      <c r="F2788" t="s">
        <v>3654</v>
      </c>
    </row>
    <row r="2789" spans="1:6">
      <c r="A2789">
        <v>4730</v>
      </c>
      <c r="B2789" t="s">
        <v>3812</v>
      </c>
      <c r="C2789">
        <v>315031412</v>
      </c>
      <c r="D2789">
        <v>143.402522</v>
      </c>
      <c r="E2789">
        <v>-23.790711000000002</v>
      </c>
      <c r="F2789" t="s">
        <v>3654</v>
      </c>
    </row>
    <row r="2790" spans="1:6">
      <c r="A2790">
        <v>4730</v>
      </c>
      <c r="B2790" t="s">
        <v>3813</v>
      </c>
      <c r="C2790">
        <v>315031412</v>
      </c>
      <c r="D2790">
        <v>143.402522</v>
      </c>
      <c r="E2790">
        <v>-23.790711000000002</v>
      </c>
      <c r="F2790" t="s">
        <v>3654</v>
      </c>
    </row>
    <row r="2791" spans="1:6">
      <c r="A2791">
        <v>4730</v>
      </c>
      <c r="B2791" t="s">
        <v>3814</v>
      </c>
      <c r="C2791">
        <v>315031412</v>
      </c>
      <c r="D2791">
        <v>143.402522</v>
      </c>
      <c r="E2791">
        <v>-23.790711000000002</v>
      </c>
      <c r="F2791" t="s">
        <v>3654</v>
      </c>
    </row>
    <row r="2792" spans="1:6">
      <c r="A2792">
        <v>4730</v>
      </c>
      <c r="B2792" t="s">
        <v>3815</v>
      </c>
      <c r="C2792">
        <v>315031412</v>
      </c>
      <c r="D2792">
        <v>143.402522</v>
      </c>
      <c r="E2792">
        <v>-23.790711000000002</v>
      </c>
      <c r="F2792" t="s">
        <v>3654</v>
      </c>
    </row>
    <row r="2793" spans="1:6">
      <c r="A2793">
        <v>4730</v>
      </c>
      <c r="B2793" t="s">
        <v>3816</v>
      </c>
      <c r="C2793">
        <v>315031412</v>
      </c>
      <c r="D2793">
        <v>143.402522</v>
      </c>
      <c r="E2793">
        <v>-23.790711000000002</v>
      </c>
      <c r="F2793" t="s">
        <v>3654</v>
      </c>
    </row>
    <row r="2794" spans="1:6">
      <c r="A2794">
        <v>4730</v>
      </c>
      <c r="B2794" t="s">
        <v>2112</v>
      </c>
      <c r="C2794">
        <v>315031410</v>
      </c>
      <c r="D2794">
        <v>143.402522</v>
      </c>
      <c r="E2794">
        <v>-23.790711000000002</v>
      </c>
      <c r="F2794" t="s">
        <v>2498</v>
      </c>
    </row>
    <row r="2795" spans="1:6">
      <c r="A2795">
        <v>4730</v>
      </c>
      <c r="B2795" t="s">
        <v>3817</v>
      </c>
      <c r="C2795">
        <v>315031412</v>
      </c>
      <c r="D2795">
        <v>143.402522</v>
      </c>
      <c r="E2795">
        <v>-23.790711000000002</v>
      </c>
      <c r="F2795" t="s">
        <v>3654</v>
      </c>
    </row>
    <row r="2796" spans="1:6">
      <c r="A2796">
        <v>4730</v>
      </c>
      <c r="B2796" t="s">
        <v>3818</v>
      </c>
      <c r="C2796">
        <v>315031412</v>
      </c>
      <c r="D2796">
        <v>143.402522</v>
      </c>
      <c r="E2796">
        <v>-23.790711000000002</v>
      </c>
      <c r="F2796" t="s">
        <v>3654</v>
      </c>
    </row>
    <row r="2797" spans="1:6">
      <c r="A2797">
        <v>4731</v>
      </c>
      <c r="B2797" t="s">
        <v>3819</v>
      </c>
      <c r="C2797">
        <v>315031412</v>
      </c>
      <c r="D2797">
        <v>144.26853</v>
      </c>
      <c r="E2797">
        <v>-24.499279999999999</v>
      </c>
      <c r="F2797" t="s">
        <v>3654</v>
      </c>
    </row>
    <row r="2798" spans="1:6">
      <c r="A2798">
        <v>4732</v>
      </c>
      <c r="B2798" t="s">
        <v>3820</v>
      </c>
      <c r="C2798">
        <v>315031408</v>
      </c>
      <c r="D2798">
        <v>144.5105389</v>
      </c>
      <c r="E2798">
        <v>-22.394767330000001</v>
      </c>
      <c r="F2798" t="s">
        <v>2478</v>
      </c>
    </row>
    <row r="2799" spans="1:6">
      <c r="A2799">
        <v>4732</v>
      </c>
      <c r="B2799" t="s">
        <v>3821</v>
      </c>
      <c r="C2799">
        <v>315031408</v>
      </c>
      <c r="D2799">
        <v>144.622118</v>
      </c>
      <c r="E2799">
        <v>-22.427636</v>
      </c>
      <c r="F2799" t="s">
        <v>2478</v>
      </c>
    </row>
    <row r="2800" spans="1:6">
      <c r="A2800">
        <v>4733</v>
      </c>
      <c r="B2800" t="s">
        <v>3822</v>
      </c>
      <c r="C2800">
        <v>315031410</v>
      </c>
      <c r="D2800">
        <v>143.50302500000001</v>
      </c>
      <c r="E2800">
        <v>-21.771225999999999</v>
      </c>
      <c r="F2800" t="s">
        <v>2498</v>
      </c>
    </row>
    <row r="2801" spans="1:6">
      <c r="A2801">
        <v>4735</v>
      </c>
      <c r="B2801" t="s">
        <v>3823</v>
      </c>
      <c r="C2801">
        <v>315031410</v>
      </c>
      <c r="D2801">
        <v>141.86176900000001</v>
      </c>
      <c r="E2801">
        <v>-22.810583000000001</v>
      </c>
      <c r="F2801" t="s">
        <v>2498</v>
      </c>
    </row>
    <row r="2802" spans="1:6">
      <c r="A2802">
        <v>4735</v>
      </c>
      <c r="B2802" t="s">
        <v>3824</v>
      </c>
      <c r="C2802">
        <v>315031410</v>
      </c>
      <c r="D2802">
        <v>141.86176900000001</v>
      </c>
      <c r="E2802">
        <v>-22.810583000000001</v>
      </c>
      <c r="F2802" t="s">
        <v>2498</v>
      </c>
    </row>
    <row r="2803" spans="1:6">
      <c r="A2803">
        <v>4735</v>
      </c>
      <c r="B2803" t="s">
        <v>3825</v>
      </c>
      <c r="C2803">
        <v>315031410</v>
      </c>
      <c r="D2803">
        <v>141.86176900000001</v>
      </c>
      <c r="E2803">
        <v>-22.810583000000001</v>
      </c>
      <c r="F2803" t="s">
        <v>2498</v>
      </c>
    </row>
    <row r="2804" spans="1:6">
      <c r="A2804">
        <v>4735</v>
      </c>
      <c r="B2804" t="s">
        <v>3826</v>
      </c>
      <c r="C2804">
        <v>315031410</v>
      </c>
      <c r="D2804">
        <v>141.86176900000001</v>
      </c>
      <c r="E2804">
        <v>-22.810583000000001</v>
      </c>
      <c r="F2804" t="s">
        <v>2498</v>
      </c>
    </row>
    <row r="2805" spans="1:6">
      <c r="A2805">
        <v>4736</v>
      </c>
      <c r="B2805" t="s">
        <v>3827</v>
      </c>
      <c r="C2805">
        <v>315031410</v>
      </c>
      <c r="D2805">
        <v>143.10313300000001</v>
      </c>
      <c r="E2805">
        <v>-24.936613999999999</v>
      </c>
      <c r="F2805" t="s">
        <v>2498</v>
      </c>
    </row>
    <row r="2806" spans="1:6">
      <c r="A2806">
        <v>4737</v>
      </c>
      <c r="B2806" t="s">
        <v>3828</v>
      </c>
      <c r="C2806">
        <v>312021352</v>
      </c>
      <c r="D2806">
        <v>149.17807199999999</v>
      </c>
      <c r="E2806">
        <v>-21.430040000000002</v>
      </c>
      <c r="F2806" t="s">
        <v>3829</v>
      </c>
    </row>
    <row r="2807" spans="1:6">
      <c r="A2807">
        <v>4737</v>
      </c>
      <c r="B2807" t="s">
        <v>3830</v>
      </c>
      <c r="C2807">
        <v>312011338</v>
      </c>
      <c r="D2807">
        <v>149.17807199999999</v>
      </c>
      <c r="E2807">
        <v>-21.430040000000002</v>
      </c>
      <c r="F2807" t="s">
        <v>3693</v>
      </c>
    </row>
    <row r="2808" spans="1:6">
      <c r="A2808">
        <v>4737</v>
      </c>
      <c r="B2808" t="s">
        <v>3831</v>
      </c>
      <c r="C2808">
        <v>312021352</v>
      </c>
      <c r="D2808">
        <v>149.17807199999999</v>
      </c>
      <c r="E2808">
        <v>-21.430040000000002</v>
      </c>
      <c r="F2808" t="s">
        <v>3829</v>
      </c>
    </row>
    <row r="2809" spans="1:6">
      <c r="A2809">
        <v>4737</v>
      </c>
      <c r="B2809" t="s">
        <v>3832</v>
      </c>
      <c r="C2809">
        <v>312021352</v>
      </c>
      <c r="D2809">
        <v>149.17807199999999</v>
      </c>
      <c r="E2809">
        <v>-21.430040000000002</v>
      </c>
      <c r="F2809" t="s">
        <v>3829</v>
      </c>
    </row>
    <row r="2810" spans="1:6">
      <c r="A2810">
        <v>4737</v>
      </c>
      <c r="B2810" t="s">
        <v>3833</v>
      </c>
      <c r="C2810">
        <v>312021352</v>
      </c>
      <c r="D2810">
        <v>149.17807199999999</v>
      </c>
      <c r="E2810">
        <v>-21.430040000000002</v>
      </c>
      <c r="F2810" t="s">
        <v>3829</v>
      </c>
    </row>
    <row r="2811" spans="1:6">
      <c r="A2811">
        <v>4737</v>
      </c>
      <c r="B2811" t="s">
        <v>3834</v>
      </c>
      <c r="C2811">
        <v>312021352</v>
      </c>
      <c r="D2811">
        <v>149.17807199999999</v>
      </c>
      <c r="E2811">
        <v>-21.430040000000002</v>
      </c>
      <c r="F2811" t="s">
        <v>3829</v>
      </c>
    </row>
    <row r="2812" spans="1:6">
      <c r="A2812">
        <v>4737</v>
      </c>
      <c r="B2812" t="s">
        <v>3835</v>
      </c>
      <c r="C2812">
        <v>312021352</v>
      </c>
      <c r="D2812">
        <v>149.17807199999999</v>
      </c>
      <c r="E2812">
        <v>-21.430040000000002</v>
      </c>
      <c r="F2812" t="s">
        <v>3829</v>
      </c>
    </row>
    <row r="2813" spans="1:6">
      <c r="A2813">
        <v>4737</v>
      </c>
      <c r="B2813" t="s">
        <v>3836</v>
      </c>
      <c r="C2813">
        <v>312021352</v>
      </c>
      <c r="D2813">
        <v>149.17807199999999</v>
      </c>
      <c r="E2813">
        <v>-21.430040000000002</v>
      </c>
      <c r="F2813" t="s">
        <v>3829</v>
      </c>
    </row>
    <row r="2814" spans="1:6">
      <c r="A2814">
        <v>4737</v>
      </c>
      <c r="B2814" t="s">
        <v>3837</v>
      </c>
      <c r="C2814">
        <v>312021352</v>
      </c>
      <c r="D2814">
        <v>149.17807199999999</v>
      </c>
      <c r="E2814">
        <v>-21.430040000000002</v>
      </c>
      <c r="F2814" t="s">
        <v>3829</v>
      </c>
    </row>
    <row r="2815" spans="1:6">
      <c r="A2815">
        <v>4737</v>
      </c>
      <c r="B2815" t="s">
        <v>3838</v>
      </c>
      <c r="C2815">
        <v>312021352</v>
      </c>
      <c r="D2815">
        <v>149.17807199999999</v>
      </c>
      <c r="E2815">
        <v>-21.430040000000002</v>
      </c>
      <c r="F2815" t="s">
        <v>3829</v>
      </c>
    </row>
    <row r="2816" spans="1:6">
      <c r="A2816">
        <v>4737</v>
      </c>
      <c r="B2816" t="s">
        <v>3839</v>
      </c>
      <c r="C2816">
        <v>312021352</v>
      </c>
      <c r="D2816">
        <v>149.17807199999999</v>
      </c>
      <c r="E2816">
        <v>-21.430040000000002</v>
      </c>
      <c r="F2816" t="s">
        <v>3829</v>
      </c>
    </row>
    <row r="2817" spans="1:6">
      <c r="A2817">
        <v>4737</v>
      </c>
      <c r="B2817" t="s">
        <v>2375</v>
      </c>
      <c r="C2817">
        <v>312021357</v>
      </c>
      <c r="D2817">
        <v>149.17807199999999</v>
      </c>
      <c r="E2817">
        <v>-21.430040000000002</v>
      </c>
      <c r="F2817" t="s">
        <v>3840</v>
      </c>
    </row>
    <row r="2818" spans="1:6">
      <c r="A2818">
        <v>4738</v>
      </c>
      <c r="B2818" t="s">
        <v>3841</v>
      </c>
      <c r="C2818">
        <v>312011338</v>
      </c>
      <c r="D2818">
        <v>149.26744600000001</v>
      </c>
      <c r="E2818">
        <v>-21.622236999999998</v>
      </c>
      <c r="F2818" t="s">
        <v>3693</v>
      </c>
    </row>
    <row r="2819" spans="1:6">
      <c r="A2819">
        <v>4738</v>
      </c>
      <c r="B2819" t="s">
        <v>3842</v>
      </c>
      <c r="C2819">
        <v>312021352</v>
      </c>
      <c r="D2819">
        <v>149.26744600000001</v>
      </c>
      <c r="E2819">
        <v>-21.622236999999998</v>
      </c>
      <c r="F2819" t="s">
        <v>3829</v>
      </c>
    </row>
    <row r="2820" spans="1:6">
      <c r="A2820">
        <v>4739</v>
      </c>
      <c r="B2820" t="s">
        <v>3843</v>
      </c>
      <c r="C2820">
        <v>312011338</v>
      </c>
      <c r="D2820">
        <v>149.39505199999999</v>
      </c>
      <c r="E2820">
        <v>-21.930567</v>
      </c>
      <c r="F2820" t="s">
        <v>3693</v>
      </c>
    </row>
    <row r="2821" spans="1:6">
      <c r="A2821">
        <v>4740</v>
      </c>
      <c r="B2821" t="s">
        <v>3844</v>
      </c>
      <c r="C2821">
        <v>312021357</v>
      </c>
      <c r="D2821">
        <v>149.05973700000001</v>
      </c>
      <c r="E2821">
        <v>-21.337630000000001</v>
      </c>
      <c r="F2821" t="s">
        <v>3840</v>
      </c>
    </row>
    <row r="2822" spans="1:6">
      <c r="A2822">
        <v>4740</v>
      </c>
      <c r="B2822" t="s">
        <v>3845</v>
      </c>
      <c r="C2822">
        <v>312021352</v>
      </c>
      <c r="D2822">
        <v>149.05973700000001</v>
      </c>
      <c r="E2822">
        <v>-21.337630000000001</v>
      </c>
      <c r="F2822" t="s">
        <v>3829</v>
      </c>
    </row>
    <row r="2823" spans="1:6">
      <c r="A2823">
        <v>4740</v>
      </c>
      <c r="B2823" t="s">
        <v>3846</v>
      </c>
      <c r="C2823">
        <v>312021342</v>
      </c>
      <c r="D2823">
        <v>149.05973700000001</v>
      </c>
      <c r="E2823">
        <v>-21.337630000000001</v>
      </c>
      <c r="F2823" t="s">
        <v>3847</v>
      </c>
    </row>
    <row r="2824" spans="1:6">
      <c r="A2824">
        <v>4740</v>
      </c>
      <c r="B2824" t="s">
        <v>3848</v>
      </c>
      <c r="C2824">
        <v>312021350</v>
      </c>
      <c r="D2824">
        <v>149.05973700000001</v>
      </c>
      <c r="E2824">
        <v>-21.337630000000001</v>
      </c>
      <c r="F2824" t="s">
        <v>3849</v>
      </c>
    </row>
    <row r="2825" spans="1:6">
      <c r="A2825">
        <v>4740</v>
      </c>
      <c r="B2825" t="s">
        <v>3850</v>
      </c>
      <c r="C2825">
        <v>312021357</v>
      </c>
      <c r="D2825">
        <v>149.05973700000001</v>
      </c>
      <c r="E2825">
        <v>-21.337630000000001</v>
      </c>
      <c r="F2825" t="s">
        <v>3840</v>
      </c>
    </row>
    <row r="2826" spans="1:6">
      <c r="A2826">
        <v>4740</v>
      </c>
      <c r="B2826" t="s">
        <v>3851</v>
      </c>
      <c r="C2826">
        <v>312021353</v>
      </c>
      <c r="D2826">
        <v>149.05973700000001</v>
      </c>
      <c r="E2826">
        <v>-21.337630000000001</v>
      </c>
      <c r="F2826" t="s">
        <v>3852</v>
      </c>
    </row>
    <row r="2827" spans="1:6">
      <c r="A2827">
        <v>4740</v>
      </c>
      <c r="B2827" t="s">
        <v>3853</v>
      </c>
      <c r="C2827">
        <v>312021342</v>
      </c>
      <c r="D2827">
        <v>149.05973700000001</v>
      </c>
      <c r="E2827">
        <v>-21.337630000000001</v>
      </c>
      <c r="F2827" t="s">
        <v>3847</v>
      </c>
    </row>
    <row r="2828" spans="1:6">
      <c r="A2828">
        <v>4740</v>
      </c>
      <c r="B2828" t="s">
        <v>3854</v>
      </c>
      <c r="C2828">
        <v>312021353</v>
      </c>
      <c r="D2828">
        <v>149.05973700000001</v>
      </c>
      <c r="E2828">
        <v>-21.337630000000001</v>
      </c>
      <c r="F2828" t="s">
        <v>3852</v>
      </c>
    </row>
    <row r="2829" spans="1:6">
      <c r="A2829">
        <v>4740</v>
      </c>
      <c r="B2829" t="s">
        <v>3855</v>
      </c>
      <c r="C2829">
        <v>312021344</v>
      </c>
      <c r="D2829">
        <v>149.05973700000001</v>
      </c>
      <c r="E2829">
        <v>-21.337630000000001</v>
      </c>
      <c r="F2829" t="s">
        <v>3856</v>
      </c>
    </row>
    <row r="2830" spans="1:6">
      <c r="A2830">
        <v>4740</v>
      </c>
      <c r="B2830" t="s">
        <v>3857</v>
      </c>
      <c r="C2830">
        <v>312021346</v>
      </c>
      <c r="D2830">
        <v>149.05973700000001</v>
      </c>
      <c r="E2830">
        <v>-21.337630000000001</v>
      </c>
      <c r="F2830" t="s">
        <v>3858</v>
      </c>
    </row>
    <row r="2831" spans="1:6">
      <c r="A2831">
        <v>4740</v>
      </c>
      <c r="B2831" t="s">
        <v>3859</v>
      </c>
      <c r="C2831">
        <v>312021353</v>
      </c>
      <c r="D2831">
        <v>149.05973700000001</v>
      </c>
      <c r="E2831">
        <v>-21.337630000000001</v>
      </c>
      <c r="F2831" t="s">
        <v>3852</v>
      </c>
    </row>
    <row r="2832" spans="1:6">
      <c r="A2832">
        <v>4740</v>
      </c>
      <c r="B2832" t="s">
        <v>3860</v>
      </c>
      <c r="C2832">
        <v>312021357</v>
      </c>
      <c r="D2832">
        <v>149.05973700000001</v>
      </c>
      <c r="E2832">
        <v>-21.337630000000001</v>
      </c>
      <c r="F2832" t="s">
        <v>3840</v>
      </c>
    </row>
    <row r="2833" spans="1:6">
      <c r="A2833">
        <v>4740</v>
      </c>
      <c r="B2833" t="s">
        <v>3861</v>
      </c>
      <c r="C2833">
        <v>312021353</v>
      </c>
      <c r="D2833">
        <v>149.05973700000001</v>
      </c>
      <c r="E2833">
        <v>-21.337630000000001</v>
      </c>
      <c r="F2833" t="s">
        <v>3852</v>
      </c>
    </row>
    <row r="2834" spans="1:6">
      <c r="A2834">
        <v>4740</v>
      </c>
      <c r="B2834" t="s">
        <v>3862</v>
      </c>
      <c r="C2834">
        <v>312021349</v>
      </c>
      <c r="D2834">
        <v>149.05973700000001</v>
      </c>
      <c r="E2834">
        <v>-21.337630000000001</v>
      </c>
      <c r="F2834" t="s">
        <v>3863</v>
      </c>
    </row>
    <row r="2835" spans="1:6">
      <c r="A2835">
        <v>4740</v>
      </c>
      <c r="B2835" t="s">
        <v>3864</v>
      </c>
      <c r="C2835">
        <v>312021344</v>
      </c>
      <c r="D2835">
        <v>149.05973700000001</v>
      </c>
      <c r="E2835">
        <v>-21.337630000000001</v>
      </c>
      <c r="F2835" t="s">
        <v>3856</v>
      </c>
    </row>
    <row r="2836" spans="1:6">
      <c r="A2836">
        <v>4740</v>
      </c>
      <c r="B2836" t="s">
        <v>3865</v>
      </c>
      <c r="C2836">
        <v>312021353</v>
      </c>
      <c r="D2836">
        <v>149.05973700000001</v>
      </c>
      <c r="E2836">
        <v>-21.337630000000001</v>
      </c>
      <c r="F2836" t="s">
        <v>3852</v>
      </c>
    </row>
    <row r="2837" spans="1:6">
      <c r="A2837">
        <v>4740</v>
      </c>
      <c r="B2837" t="s">
        <v>3866</v>
      </c>
      <c r="C2837">
        <v>312021350</v>
      </c>
      <c r="D2837">
        <v>149.05973700000001</v>
      </c>
      <c r="E2837">
        <v>-21.337630000000001</v>
      </c>
      <c r="F2837" t="s">
        <v>3849</v>
      </c>
    </row>
    <row r="2838" spans="1:6">
      <c r="A2838">
        <v>4740</v>
      </c>
      <c r="B2838" t="s">
        <v>3867</v>
      </c>
      <c r="C2838">
        <v>312021357</v>
      </c>
      <c r="D2838">
        <v>149.05973700000001</v>
      </c>
      <c r="E2838">
        <v>-21.337630000000001</v>
      </c>
      <c r="F2838" t="s">
        <v>3840</v>
      </c>
    </row>
    <row r="2839" spans="1:6">
      <c r="A2839">
        <v>4740</v>
      </c>
      <c r="B2839" t="s">
        <v>3868</v>
      </c>
      <c r="C2839">
        <v>312021343</v>
      </c>
      <c r="D2839">
        <v>149.05973700000001</v>
      </c>
      <c r="E2839">
        <v>-21.337630000000001</v>
      </c>
      <c r="F2839" t="s">
        <v>3869</v>
      </c>
    </row>
    <row r="2840" spans="1:6">
      <c r="A2840">
        <v>4740</v>
      </c>
      <c r="B2840" t="s">
        <v>3870</v>
      </c>
      <c r="C2840">
        <v>312021344</v>
      </c>
      <c r="D2840">
        <v>149.05973700000001</v>
      </c>
      <c r="E2840">
        <v>-21.337630000000001</v>
      </c>
      <c r="F2840" t="s">
        <v>3856</v>
      </c>
    </row>
    <row r="2841" spans="1:6">
      <c r="A2841">
        <v>4740</v>
      </c>
      <c r="B2841" t="s">
        <v>3871</v>
      </c>
      <c r="C2841">
        <v>312021348</v>
      </c>
      <c r="D2841">
        <v>149.05973700000001</v>
      </c>
      <c r="E2841">
        <v>-21.337630000000001</v>
      </c>
      <c r="F2841" t="s">
        <v>3872</v>
      </c>
    </row>
    <row r="2842" spans="1:6">
      <c r="A2842">
        <v>4740</v>
      </c>
      <c r="B2842" t="s">
        <v>3873</v>
      </c>
      <c r="C2842">
        <v>312021348</v>
      </c>
      <c r="D2842">
        <v>149.05973700000001</v>
      </c>
      <c r="E2842">
        <v>-21.337630000000001</v>
      </c>
      <c r="F2842" t="s">
        <v>3872</v>
      </c>
    </row>
    <row r="2843" spans="1:6">
      <c r="A2843">
        <v>4740</v>
      </c>
      <c r="B2843" t="s">
        <v>3874</v>
      </c>
      <c r="C2843">
        <v>312021348</v>
      </c>
      <c r="D2843">
        <v>149.05973700000001</v>
      </c>
      <c r="E2843">
        <v>-21.337630000000001</v>
      </c>
      <c r="F2843" t="s">
        <v>3872</v>
      </c>
    </row>
    <row r="2844" spans="1:6">
      <c r="A2844">
        <v>4740</v>
      </c>
      <c r="B2844" t="s">
        <v>3875</v>
      </c>
      <c r="C2844">
        <v>312021352</v>
      </c>
      <c r="D2844">
        <v>149.05973700000001</v>
      </c>
      <c r="E2844">
        <v>-21.337630000000001</v>
      </c>
      <c r="F2844" t="s">
        <v>3829</v>
      </c>
    </row>
    <row r="2845" spans="1:6">
      <c r="A2845">
        <v>4740</v>
      </c>
      <c r="B2845" t="s">
        <v>3876</v>
      </c>
      <c r="C2845">
        <v>312021353</v>
      </c>
      <c r="D2845">
        <v>149.05973700000001</v>
      </c>
      <c r="E2845">
        <v>-21.337630000000001</v>
      </c>
      <c r="F2845" t="s">
        <v>3852</v>
      </c>
    </row>
    <row r="2846" spans="1:6">
      <c r="A2846">
        <v>4740</v>
      </c>
      <c r="B2846" t="s">
        <v>3877</v>
      </c>
      <c r="C2846">
        <v>312021357</v>
      </c>
      <c r="D2846">
        <v>149.05973700000001</v>
      </c>
      <c r="E2846">
        <v>-21.337630000000001</v>
      </c>
      <c r="F2846" t="s">
        <v>3840</v>
      </c>
    </row>
    <row r="2847" spans="1:6">
      <c r="A2847">
        <v>4740</v>
      </c>
      <c r="B2847" t="s">
        <v>3878</v>
      </c>
      <c r="C2847">
        <v>312021353</v>
      </c>
      <c r="D2847">
        <v>149.05973700000001</v>
      </c>
      <c r="E2847">
        <v>-21.337630000000001</v>
      </c>
      <c r="F2847" t="s">
        <v>3852</v>
      </c>
    </row>
    <row r="2848" spans="1:6">
      <c r="A2848">
        <v>4740</v>
      </c>
      <c r="B2848" t="s">
        <v>3879</v>
      </c>
      <c r="C2848">
        <v>312021352</v>
      </c>
      <c r="D2848">
        <v>149.05973700000001</v>
      </c>
      <c r="E2848">
        <v>-21.337630000000001</v>
      </c>
      <c r="F2848" t="s">
        <v>3829</v>
      </c>
    </row>
    <row r="2849" spans="1:6">
      <c r="A2849">
        <v>4740</v>
      </c>
      <c r="B2849" t="s">
        <v>3880</v>
      </c>
      <c r="C2849">
        <v>312021357</v>
      </c>
      <c r="D2849">
        <v>149.05973700000001</v>
      </c>
      <c r="E2849">
        <v>-21.337630000000001</v>
      </c>
      <c r="F2849" t="s">
        <v>3840</v>
      </c>
    </row>
    <row r="2850" spans="1:6">
      <c r="A2850">
        <v>4740</v>
      </c>
      <c r="B2850" t="s">
        <v>3881</v>
      </c>
      <c r="C2850">
        <v>312021352</v>
      </c>
      <c r="D2850">
        <v>149.05973700000001</v>
      </c>
      <c r="E2850">
        <v>-21.337630000000001</v>
      </c>
      <c r="F2850" t="s">
        <v>3829</v>
      </c>
    </row>
    <row r="2851" spans="1:6">
      <c r="A2851">
        <v>4740</v>
      </c>
      <c r="B2851" t="s">
        <v>3882</v>
      </c>
      <c r="C2851">
        <v>312021346</v>
      </c>
      <c r="D2851">
        <v>149.05973700000001</v>
      </c>
      <c r="E2851">
        <v>-21.337630000000001</v>
      </c>
      <c r="F2851" t="s">
        <v>3858</v>
      </c>
    </row>
    <row r="2852" spans="1:6">
      <c r="A2852">
        <v>4740</v>
      </c>
      <c r="B2852" t="s">
        <v>3883</v>
      </c>
      <c r="C2852">
        <v>312021346</v>
      </c>
      <c r="D2852">
        <v>149.05973700000001</v>
      </c>
      <c r="E2852">
        <v>-21.337630000000001</v>
      </c>
      <c r="F2852" t="s">
        <v>3858</v>
      </c>
    </row>
    <row r="2853" spans="1:6">
      <c r="A2853">
        <v>4740</v>
      </c>
      <c r="B2853" t="s">
        <v>3884</v>
      </c>
      <c r="C2853">
        <v>312021346</v>
      </c>
      <c r="D2853">
        <v>149.05973700000001</v>
      </c>
      <c r="E2853">
        <v>-21.337630000000001</v>
      </c>
      <c r="F2853" t="s">
        <v>3858</v>
      </c>
    </row>
    <row r="2854" spans="1:6">
      <c r="A2854">
        <v>4740</v>
      </c>
      <c r="B2854" t="s">
        <v>3885</v>
      </c>
      <c r="C2854">
        <v>312021346</v>
      </c>
      <c r="D2854">
        <v>149.05973700000001</v>
      </c>
      <c r="E2854">
        <v>-21.337630000000001</v>
      </c>
      <c r="F2854" t="s">
        <v>3858</v>
      </c>
    </row>
    <row r="2855" spans="1:6">
      <c r="A2855">
        <v>4740</v>
      </c>
      <c r="B2855" t="s">
        <v>3886</v>
      </c>
      <c r="C2855">
        <v>312021343</v>
      </c>
      <c r="D2855">
        <v>149.05973700000001</v>
      </c>
      <c r="E2855">
        <v>-21.337630000000001</v>
      </c>
      <c r="F2855" t="s">
        <v>3869</v>
      </c>
    </row>
    <row r="2856" spans="1:6">
      <c r="A2856">
        <v>4740</v>
      </c>
      <c r="B2856" t="s">
        <v>3887</v>
      </c>
      <c r="C2856">
        <v>312021349</v>
      </c>
      <c r="D2856">
        <v>149.05973700000001</v>
      </c>
      <c r="E2856">
        <v>-21.337630000000001</v>
      </c>
      <c r="F2856" t="s">
        <v>3863</v>
      </c>
    </row>
    <row r="2857" spans="1:6">
      <c r="A2857">
        <v>4740</v>
      </c>
      <c r="B2857" t="s">
        <v>3888</v>
      </c>
      <c r="C2857">
        <v>312021349</v>
      </c>
      <c r="D2857">
        <v>149.05973700000001</v>
      </c>
      <c r="E2857">
        <v>-21.337630000000001</v>
      </c>
      <c r="F2857" t="s">
        <v>3863</v>
      </c>
    </row>
    <row r="2858" spans="1:6">
      <c r="A2858">
        <v>4740</v>
      </c>
      <c r="B2858" t="s">
        <v>3889</v>
      </c>
      <c r="C2858">
        <v>312021356</v>
      </c>
      <c r="D2858">
        <v>149.05973700000001</v>
      </c>
      <c r="E2858">
        <v>-21.337630000000001</v>
      </c>
      <c r="F2858" t="s">
        <v>3890</v>
      </c>
    </row>
    <row r="2859" spans="1:6">
      <c r="A2859">
        <v>4740</v>
      </c>
      <c r="B2859" t="s">
        <v>3891</v>
      </c>
      <c r="C2859">
        <v>312021358</v>
      </c>
      <c r="D2859">
        <v>149.05973700000001</v>
      </c>
      <c r="E2859">
        <v>-21.337630000000001</v>
      </c>
      <c r="F2859" t="s">
        <v>3892</v>
      </c>
    </row>
    <row r="2860" spans="1:6">
      <c r="A2860">
        <v>4740</v>
      </c>
      <c r="B2860" t="s">
        <v>3893</v>
      </c>
      <c r="C2860">
        <v>312021357</v>
      </c>
      <c r="D2860">
        <v>149.05973700000001</v>
      </c>
      <c r="E2860">
        <v>-21.337630000000001</v>
      </c>
      <c r="F2860" t="s">
        <v>3840</v>
      </c>
    </row>
    <row r="2861" spans="1:6">
      <c r="A2861">
        <v>4740</v>
      </c>
      <c r="B2861" t="s">
        <v>3894</v>
      </c>
      <c r="C2861">
        <v>312021353</v>
      </c>
      <c r="D2861">
        <v>149.05973700000001</v>
      </c>
      <c r="E2861">
        <v>-21.337630000000001</v>
      </c>
      <c r="F2861" t="s">
        <v>3852</v>
      </c>
    </row>
    <row r="2862" spans="1:6">
      <c r="A2862">
        <v>4740</v>
      </c>
      <c r="B2862" t="s">
        <v>2652</v>
      </c>
      <c r="C2862">
        <v>312021348</v>
      </c>
      <c r="D2862">
        <v>149.05973700000001</v>
      </c>
      <c r="E2862">
        <v>-21.337630000000001</v>
      </c>
      <c r="F2862" t="s">
        <v>3872</v>
      </c>
    </row>
    <row r="2863" spans="1:6">
      <c r="A2863">
        <v>4740</v>
      </c>
      <c r="B2863" t="s">
        <v>3895</v>
      </c>
      <c r="C2863">
        <v>312021357</v>
      </c>
      <c r="D2863">
        <v>149.05973700000001</v>
      </c>
      <c r="E2863">
        <v>-21.337630000000001</v>
      </c>
      <c r="F2863" t="s">
        <v>3840</v>
      </c>
    </row>
    <row r="2864" spans="1:6">
      <c r="A2864">
        <v>4740</v>
      </c>
      <c r="B2864" t="s">
        <v>3896</v>
      </c>
      <c r="C2864">
        <v>312021348</v>
      </c>
      <c r="D2864">
        <v>149.05973700000001</v>
      </c>
      <c r="E2864">
        <v>-21.337630000000001</v>
      </c>
      <c r="F2864" t="s">
        <v>3872</v>
      </c>
    </row>
    <row r="2865" spans="1:6">
      <c r="A2865">
        <v>4740</v>
      </c>
      <c r="B2865" t="s">
        <v>3897</v>
      </c>
      <c r="C2865">
        <v>312021353</v>
      </c>
      <c r="D2865">
        <v>149.05973700000001</v>
      </c>
      <c r="E2865">
        <v>-21.337630000000001</v>
      </c>
      <c r="F2865" t="s">
        <v>3852</v>
      </c>
    </row>
    <row r="2866" spans="1:6">
      <c r="A2866">
        <v>4740</v>
      </c>
      <c r="B2866" t="s">
        <v>3898</v>
      </c>
      <c r="C2866">
        <v>312021349</v>
      </c>
      <c r="D2866">
        <v>149.05973700000001</v>
      </c>
      <c r="E2866">
        <v>-21.337630000000001</v>
      </c>
      <c r="F2866" t="s">
        <v>3863</v>
      </c>
    </row>
    <row r="2867" spans="1:6">
      <c r="A2867">
        <v>4740</v>
      </c>
      <c r="B2867" t="s">
        <v>3899</v>
      </c>
      <c r="C2867">
        <v>312021350</v>
      </c>
      <c r="D2867">
        <v>149.05973700000001</v>
      </c>
      <c r="E2867">
        <v>-21.337630000000001</v>
      </c>
      <c r="F2867" t="s">
        <v>3849</v>
      </c>
    </row>
    <row r="2868" spans="1:6">
      <c r="A2868">
        <v>4740</v>
      </c>
      <c r="B2868" t="s">
        <v>3900</v>
      </c>
      <c r="C2868">
        <v>312021350</v>
      </c>
      <c r="D2868">
        <v>149.05973700000001</v>
      </c>
      <c r="E2868">
        <v>-21.337630000000001</v>
      </c>
      <c r="F2868" t="s">
        <v>3849</v>
      </c>
    </row>
    <row r="2869" spans="1:6">
      <c r="A2869">
        <v>4740</v>
      </c>
      <c r="B2869" t="s">
        <v>3901</v>
      </c>
      <c r="C2869">
        <v>312021357</v>
      </c>
      <c r="D2869">
        <v>149.05973700000001</v>
      </c>
      <c r="E2869">
        <v>-21.337630000000001</v>
      </c>
      <c r="F2869" t="s">
        <v>3840</v>
      </c>
    </row>
    <row r="2870" spans="1:6">
      <c r="A2870">
        <v>4740</v>
      </c>
      <c r="B2870" t="s">
        <v>3902</v>
      </c>
      <c r="C2870">
        <v>310021280</v>
      </c>
      <c r="D2870">
        <v>149.05973700000001</v>
      </c>
      <c r="E2870">
        <v>-21.337630000000001</v>
      </c>
      <c r="F2870" t="s">
        <v>785</v>
      </c>
    </row>
    <row r="2871" spans="1:6">
      <c r="A2871">
        <v>4740</v>
      </c>
      <c r="B2871" t="s">
        <v>3903</v>
      </c>
      <c r="C2871">
        <v>312021350</v>
      </c>
      <c r="D2871">
        <v>149.05973700000001</v>
      </c>
      <c r="E2871">
        <v>-21.337630000000001</v>
      </c>
      <c r="F2871" t="s">
        <v>3849</v>
      </c>
    </row>
    <row r="2872" spans="1:6">
      <c r="A2872">
        <v>4740</v>
      </c>
      <c r="B2872" t="s">
        <v>3904</v>
      </c>
      <c r="C2872">
        <v>312021357</v>
      </c>
      <c r="D2872">
        <v>149.05973700000001</v>
      </c>
      <c r="E2872">
        <v>-21.337630000000001</v>
      </c>
      <c r="F2872" t="s">
        <v>3840</v>
      </c>
    </row>
    <row r="2873" spans="1:6">
      <c r="A2873">
        <v>4740</v>
      </c>
      <c r="B2873" t="s">
        <v>3905</v>
      </c>
      <c r="C2873">
        <v>312021348</v>
      </c>
      <c r="D2873">
        <v>149.05973700000001</v>
      </c>
      <c r="E2873">
        <v>-21.337630000000001</v>
      </c>
      <c r="F2873" t="s">
        <v>3872</v>
      </c>
    </row>
    <row r="2874" spans="1:6">
      <c r="A2874">
        <v>4740</v>
      </c>
      <c r="B2874" t="s">
        <v>3906</v>
      </c>
      <c r="C2874">
        <v>312021357</v>
      </c>
      <c r="D2874">
        <v>149.05973700000001</v>
      </c>
      <c r="E2874">
        <v>-21.337630000000001</v>
      </c>
      <c r="F2874" t="s">
        <v>3840</v>
      </c>
    </row>
    <row r="2875" spans="1:6">
      <c r="A2875">
        <v>4740</v>
      </c>
      <c r="B2875" t="s">
        <v>3907</v>
      </c>
      <c r="C2875">
        <v>312021344</v>
      </c>
      <c r="D2875">
        <v>149.05973700000001</v>
      </c>
      <c r="E2875">
        <v>-21.337630000000001</v>
      </c>
      <c r="F2875" t="s">
        <v>3856</v>
      </c>
    </row>
    <row r="2876" spans="1:6">
      <c r="A2876">
        <v>4740</v>
      </c>
      <c r="B2876" t="s">
        <v>3908</v>
      </c>
      <c r="C2876">
        <v>312021352</v>
      </c>
      <c r="D2876">
        <v>149.05973700000001</v>
      </c>
      <c r="E2876">
        <v>-21.337630000000001</v>
      </c>
      <c r="F2876" t="s">
        <v>3829</v>
      </c>
    </row>
    <row r="2877" spans="1:6">
      <c r="A2877">
        <v>4740</v>
      </c>
      <c r="B2877" t="s">
        <v>3909</v>
      </c>
      <c r="C2877">
        <v>312021357</v>
      </c>
      <c r="D2877">
        <v>149.05973700000001</v>
      </c>
      <c r="E2877">
        <v>-21.337630000000001</v>
      </c>
      <c r="F2877" t="s">
        <v>3840</v>
      </c>
    </row>
    <row r="2878" spans="1:6">
      <c r="A2878">
        <v>4740</v>
      </c>
      <c r="B2878" t="s">
        <v>3910</v>
      </c>
      <c r="C2878">
        <v>312021355</v>
      </c>
      <c r="D2878">
        <v>149.05973700000001</v>
      </c>
      <c r="E2878">
        <v>-21.337630000000001</v>
      </c>
      <c r="F2878" t="s">
        <v>3911</v>
      </c>
    </row>
    <row r="2879" spans="1:6">
      <c r="A2879">
        <v>4740</v>
      </c>
      <c r="B2879" t="s">
        <v>3912</v>
      </c>
      <c r="C2879">
        <v>312021356</v>
      </c>
      <c r="D2879">
        <v>149.05973700000001</v>
      </c>
      <c r="E2879">
        <v>-21.337630000000001</v>
      </c>
      <c r="F2879" t="s">
        <v>3890</v>
      </c>
    </row>
    <row r="2880" spans="1:6">
      <c r="A2880">
        <v>4740</v>
      </c>
      <c r="B2880" t="s">
        <v>3913</v>
      </c>
      <c r="C2880">
        <v>312021357</v>
      </c>
      <c r="D2880">
        <v>149.05973700000001</v>
      </c>
      <c r="E2880">
        <v>-21.337630000000001</v>
      </c>
      <c r="F2880" t="s">
        <v>3840</v>
      </c>
    </row>
    <row r="2881" spans="1:6">
      <c r="A2881">
        <v>4740</v>
      </c>
      <c r="B2881" t="s">
        <v>3914</v>
      </c>
      <c r="C2881">
        <v>312021342</v>
      </c>
      <c r="D2881">
        <v>149.05973700000001</v>
      </c>
      <c r="E2881">
        <v>-21.337630000000001</v>
      </c>
      <c r="F2881" t="s">
        <v>3847</v>
      </c>
    </row>
    <row r="2882" spans="1:6">
      <c r="A2882">
        <v>4740</v>
      </c>
      <c r="B2882" t="s">
        <v>3915</v>
      </c>
      <c r="C2882">
        <v>312021353</v>
      </c>
      <c r="D2882">
        <v>149.05973700000001</v>
      </c>
      <c r="E2882">
        <v>-21.337630000000001</v>
      </c>
      <c r="F2882" t="s">
        <v>3852</v>
      </c>
    </row>
    <row r="2883" spans="1:6">
      <c r="A2883">
        <v>4740</v>
      </c>
      <c r="B2883" t="s">
        <v>3916</v>
      </c>
      <c r="C2883">
        <v>312021346</v>
      </c>
      <c r="D2883">
        <v>149.05973700000001</v>
      </c>
      <c r="E2883">
        <v>-21.337630000000001</v>
      </c>
      <c r="F2883" t="s">
        <v>3858</v>
      </c>
    </row>
    <row r="2884" spans="1:6">
      <c r="A2884">
        <v>4740</v>
      </c>
      <c r="B2884" t="s">
        <v>3917</v>
      </c>
      <c r="C2884">
        <v>312021358</v>
      </c>
      <c r="D2884">
        <v>149.05973700000001</v>
      </c>
      <c r="E2884">
        <v>-21.337630000000001</v>
      </c>
      <c r="F2884" t="s">
        <v>3892</v>
      </c>
    </row>
    <row r="2885" spans="1:6">
      <c r="A2885">
        <v>4740</v>
      </c>
      <c r="B2885" t="s">
        <v>3918</v>
      </c>
      <c r="C2885">
        <v>312021353</v>
      </c>
      <c r="D2885">
        <v>149.05973700000001</v>
      </c>
      <c r="E2885">
        <v>-21.337630000000001</v>
      </c>
      <c r="F2885" t="s">
        <v>3852</v>
      </c>
    </row>
    <row r="2886" spans="1:6">
      <c r="A2886">
        <v>4740</v>
      </c>
      <c r="B2886" t="s">
        <v>3919</v>
      </c>
      <c r="C2886">
        <v>312021353</v>
      </c>
      <c r="D2886">
        <v>149.05973700000001</v>
      </c>
      <c r="E2886">
        <v>-21.337630000000001</v>
      </c>
      <c r="F2886" t="s">
        <v>3852</v>
      </c>
    </row>
    <row r="2887" spans="1:6">
      <c r="A2887">
        <v>4741</v>
      </c>
      <c r="B2887" t="s">
        <v>3920</v>
      </c>
      <c r="C2887">
        <v>312021353</v>
      </c>
      <c r="D2887">
        <v>149.27169900000001</v>
      </c>
      <c r="E2887">
        <v>-20.808596999999999</v>
      </c>
      <c r="F2887" t="s">
        <v>3852</v>
      </c>
    </row>
    <row r="2888" spans="1:6">
      <c r="A2888">
        <v>4741</v>
      </c>
      <c r="B2888" t="s">
        <v>3921</v>
      </c>
      <c r="C2888">
        <v>312021353</v>
      </c>
      <c r="D2888">
        <v>149.27169900000001</v>
      </c>
      <c r="E2888">
        <v>-20.808596999999999</v>
      </c>
      <c r="F2888" t="s">
        <v>3852</v>
      </c>
    </row>
    <row r="2889" spans="1:6">
      <c r="A2889">
        <v>4741</v>
      </c>
      <c r="B2889" t="s">
        <v>3922</v>
      </c>
      <c r="C2889">
        <v>312021351</v>
      </c>
      <c r="D2889">
        <v>149.27169900000001</v>
      </c>
      <c r="E2889">
        <v>-20.808596999999999</v>
      </c>
      <c r="F2889" t="s">
        <v>3923</v>
      </c>
    </row>
    <row r="2890" spans="1:6">
      <c r="A2890">
        <v>4741</v>
      </c>
      <c r="B2890" t="s">
        <v>3924</v>
      </c>
      <c r="C2890">
        <v>312011338</v>
      </c>
      <c r="D2890">
        <v>149.27169900000001</v>
      </c>
      <c r="E2890">
        <v>-20.808596999999999</v>
      </c>
      <c r="F2890" t="s">
        <v>3693</v>
      </c>
    </row>
    <row r="2891" spans="1:6">
      <c r="A2891">
        <v>4741</v>
      </c>
      <c r="B2891" t="s">
        <v>3925</v>
      </c>
      <c r="C2891">
        <v>312011338</v>
      </c>
      <c r="D2891">
        <v>149.27169900000001</v>
      </c>
      <c r="E2891">
        <v>-20.808596999999999</v>
      </c>
      <c r="F2891" t="s">
        <v>3693</v>
      </c>
    </row>
    <row r="2892" spans="1:6">
      <c r="A2892">
        <v>4741</v>
      </c>
      <c r="B2892" t="s">
        <v>3926</v>
      </c>
      <c r="C2892">
        <v>312031359</v>
      </c>
      <c r="D2892">
        <v>149.27169900000001</v>
      </c>
      <c r="E2892">
        <v>-20.808596999999999</v>
      </c>
      <c r="F2892" t="s">
        <v>3927</v>
      </c>
    </row>
    <row r="2893" spans="1:6">
      <c r="A2893">
        <v>4741</v>
      </c>
      <c r="B2893" t="s">
        <v>3928</v>
      </c>
      <c r="C2893">
        <v>312011338</v>
      </c>
      <c r="D2893">
        <v>149.27169900000001</v>
      </c>
      <c r="E2893">
        <v>-20.808596999999999</v>
      </c>
      <c r="F2893" t="s">
        <v>3693</v>
      </c>
    </row>
    <row r="2894" spans="1:6">
      <c r="A2894">
        <v>4741</v>
      </c>
      <c r="B2894" t="s">
        <v>3929</v>
      </c>
      <c r="C2894">
        <v>312021357</v>
      </c>
      <c r="D2894">
        <v>149.27169900000001</v>
      </c>
      <c r="E2894">
        <v>-20.808596999999999</v>
      </c>
      <c r="F2894" t="s">
        <v>3840</v>
      </c>
    </row>
    <row r="2895" spans="1:6">
      <c r="A2895">
        <v>4741</v>
      </c>
      <c r="B2895" t="s">
        <v>3930</v>
      </c>
      <c r="C2895">
        <v>312021351</v>
      </c>
      <c r="D2895">
        <v>149.27169900000001</v>
      </c>
      <c r="E2895">
        <v>-20.808596999999999</v>
      </c>
      <c r="F2895" t="s">
        <v>3923</v>
      </c>
    </row>
    <row r="2896" spans="1:6">
      <c r="A2896">
        <v>4741</v>
      </c>
      <c r="B2896" t="s">
        <v>3931</v>
      </c>
      <c r="C2896">
        <v>312021345</v>
      </c>
      <c r="D2896">
        <v>149.27169900000001</v>
      </c>
      <c r="E2896">
        <v>-20.808596999999999</v>
      </c>
      <c r="F2896" t="s">
        <v>3932</v>
      </c>
    </row>
    <row r="2897" spans="1:6">
      <c r="A2897">
        <v>4741</v>
      </c>
      <c r="B2897" t="s">
        <v>3933</v>
      </c>
      <c r="C2897">
        <v>312021353</v>
      </c>
      <c r="D2897">
        <v>149.27169900000001</v>
      </c>
      <c r="E2897">
        <v>-20.808596999999999</v>
      </c>
      <c r="F2897" t="s">
        <v>3852</v>
      </c>
    </row>
    <row r="2898" spans="1:6">
      <c r="A2898">
        <v>4741</v>
      </c>
      <c r="B2898" t="s">
        <v>3934</v>
      </c>
      <c r="C2898">
        <v>312011338</v>
      </c>
      <c r="D2898">
        <v>149.27169900000001</v>
      </c>
      <c r="E2898">
        <v>-20.808596999999999</v>
      </c>
      <c r="F2898" t="s">
        <v>3693</v>
      </c>
    </row>
    <row r="2899" spans="1:6">
      <c r="A2899">
        <v>4741</v>
      </c>
      <c r="B2899" t="s">
        <v>3935</v>
      </c>
      <c r="C2899">
        <v>312021351</v>
      </c>
      <c r="D2899">
        <v>149.27169900000001</v>
      </c>
      <c r="E2899">
        <v>-20.808596999999999</v>
      </c>
      <c r="F2899" t="s">
        <v>3923</v>
      </c>
    </row>
    <row r="2900" spans="1:6">
      <c r="A2900">
        <v>4741</v>
      </c>
      <c r="B2900" t="s">
        <v>3936</v>
      </c>
      <c r="C2900">
        <v>312021353</v>
      </c>
      <c r="D2900">
        <v>149.27169900000001</v>
      </c>
      <c r="E2900">
        <v>-20.808596999999999</v>
      </c>
      <c r="F2900" t="s">
        <v>3852</v>
      </c>
    </row>
    <row r="2901" spans="1:6">
      <c r="A2901">
        <v>4741</v>
      </c>
      <c r="B2901" t="s">
        <v>3937</v>
      </c>
      <c r="C2901">
        <v>312021351</v>
      </c>
      <c r="D2901">
        <v>149.27169900000001</v>
      </c>
      <c r="E2901">
        <v>-20.808596999999999</v>
      </c>
      <c r="F2901" t="s">
        <v>3923</v>
      </c>
    </row>
    <row r="2902" spans="1:6">
      <c r="A2902">
        <v>4741</v>
      </c>
      <c r="B2902" t="s">
        <v>3938</v>
      </c>
      <c r="C2902">
        <v>312031359</v>
      </c>
      <c r="D2902">
        <v>149.27169900000001</v>
      </c>
      <c r="E2902">
        <v>-20.808596999999999</v>
      </c>
      <c r="F2902" t="s">
        <v>3927</v>
      </c>
    </row>
    <row r="2903" spans="1:6">
      <c r="A2903">
        <v>4741</v>
      </c>
      <c r="B2903" t="s">
        <v>3939</v>
      </c>
      <c r="C2903">
        <v>312011338</v>
      </c>
      <c r="D2903">
        <v>149.27169900000001</v>
      </c>
      <c r="E2903">
        <v>-20.808596999999999</v>
      </c>
      <c r="F2903" t="s">
        <v>3693</v>
      </c>
    </row>
    <row r="2904" spans="1:6">
      <c r="A2904">
        <v>4741</v>
      </c>
      <c r="B2904" t="s">
        <v>3940</v>
      </c>
      <c r="C2904">
        <v>312021351</v>
      </c>
      <c r="D2904">
        <v>149.27169900000001</v>
      </c>
      <c r="E2904">
        <v>-20.808596999999999</v>
      </c>
      <c r="F2904" t="s">
        <v>3923</v>
      </c>
    </row>
    <row r="2905" spans="1:6">
      <c r="A2905">
        <v>4741</v>
      </c>
      <c r="B2905" t="s">
        <v>3941</v>
      </c>
      <c r="C2905">
        <v>312021353</v>
      </c>
      <c r="D2905">
        <v>149.27169900000001</v>
      </c>
      <c r="E2905">
        <v>-20.808596999999999</v>
      </c>
      <c r="F2905" t="s">
        <v>3852</v>
      </c>
    </row>
    <row r="2906" spans="1:6">
      <c r="A2906">
        <v>4741</v>
      </c>
      <c r="B2906" t="s">
        <v>3942</v>
      </c>
      <c r="C2906">
        <v>312021353</v>
      </c>
      <c r="D2906">
        <v>149.27169900000001</v>
      </c>
      <c r="E2906">
        <v>-20.808596999999999</v>
      </c>
      <c r="F2906" t="s">
        <v>3852</v>
      </c>
    </row>
    <row r="2907" spans="1:6">
      <c r="A2907">
        <v>4741</v>
      </c>
      <c r="B2907" t="s">
        <v>3943</v>
      </c>
      <c r="C2907">
        <v>312031359</v>
      </c>
      <c r="D2907">
        <v>149.27169900000001</v>
      </c>
      <c r="E2907">
        <v>-20.808596999999999</v>
      </c>
      <c r="F2907" t="s">
        <v>3927</v>
      </c>
    </row>
    <row r="2908" spans="1:6">
      <c r="A2908">
        <v>4741</v>
      </c>
      <c r="B2908" t="s">
        <v>3944</v>
      </c>
      <c r="C2908">
        <v>312021348</v>
      </c>
      <c r="D2908">
        <v>149.27169900000001</v>
      </c>
      <c r="E2908">
        <v>-20.808596999999999</v>
      </c>
      <c r="F2908" t="s">
        <v>3872</v>
      </c>
    </row>
    <row r="2909" spans="1:6">
      <c r="A2909">
        <v>4741</v>
      </c>
      <c r="B2909" t="s">
        <v>3945</v>
      </c>
      <c r="C2909">
        <v>312021353</v>
      </c>
      <c r="D2909">
        <v>149.27169900000001</v>
      </c>
      <c r="E2909">
        <v>-20.808596999999999</v>
      </c>
      <c r="F2909" t="s">
        <v>3852</v>
      </c>
    </row>
    <row r="2910" spans="1:6">
      <c r="A2910">
        <v>4741</v>
      </c>
      <c r="B2910" t="s">
        <v>3946</v>
      </c>
      <c r="C2910">
        <v>312021352</v>
      </c>
      <c r="D2910">
        <v>149.27169900000001</v>
      </c>
      <c r="E2910">
        <v>-20.808596999999999</v>
      </c>
      <c r="F2910" t="s">
        <v>3829</v>
      </c>
    </row>
    <row r="2911" spans="1:6">
      <c r="A2911">
        <v>4741</v>
      </c>
      <c r="B2911" t="s">
        <v>3947</v>
      </c>
      <c r="C2911">
        <v>312021353</v>
      </c>
      <c r="D2911">
        <v>149.27169900000001</v>
      </c>
      <c r="E2911">
        <v>-20.808596999999999</v>
      </c>
      <c r="F2911" t="s">
        <v>3852</v>
      </c>
    </row>
    <row r="2912" spans="1:6">
      <c r="A2912">
        <v>4741</v>
      </c>
      <c r="B2912" t="s">
        <v>3948</v>
      </c>
      <c r="C2912">
        <v>312021353</v>
      </c>
      <c r="D2912">
        <v>149.27169900000001</v>
      </c>
      <c r="E2912">
        <v>-20.808596999999999</v>
      </c>
      <c r="F2912" t="s">
        <v>3852</v>
      </c>
    </row>
    <row r="2913" spans="1:6">
      <c r="A2913">
        <v>4741</v>
      </c>
      <c r="B2913" t="s">
        <v>3949</v>
      </c>
      <c r="C2913">
        <v>312021351</v>
      </c>
      <c r="D2913">
        <v>149.27169900000001</v>
      </c>
      <c r="E2913">
        <v>-20.808596999999999</v>
      </c>
      <c r="F2913" t="s">
        <v>3923</v>
      </c>
    </row>
    <row r="2914" spans="1:6">
      <c r="A2914">
        <v>4741</v>
      </c>
      <c r="B2914" t="s">
        <v>3950</v>
      </c>
      <c r="C2914">
        <v>312021357</v>
      </c>
      <c r="D2914">
        <v>149.27169900000001</v>
      </c>
      <c r="E2914">
        <v>-20.808596999999999</v>
      </c>
      <c r="F2914" t="s">
        <v>3840</v>
      </c>
    </row>
    <row r="2915" spans="1:6">
      <c r="A2915">
        <v>4741</v>
      </c>
      <c r="B2915" t="s">
        <v>3951</v>
      </c>
      <c r="C2915">
        <v>312011338</v>
      </c>
      <c r="D2915">
        <v>149.27169900000001</v>
      </c>
      <c r="E2915">
        <v>-20.808596999999999</v>
      </c>
      <c r="F2915" t="s">
        <v>3693</v>
      </c>
    </row>
    <row r="2916" spans="1:6">
      <c r="A2916">
        <v>4741</v>
      </c>
      <c r="B2916" t="s">
        <v>3952</v>
      </c>
      <c r="C2916">
        <v>312021351</v>
      </c>
      <c r="D2916">
        <v>149.27169900000001</v>
      </c>
      <c r="E2916">
        <v>-20.808596999999999</v>
      </c>
      <c r="F2916" t="s">
        <v>3923</v>
      </c>
    </row>
    <row r="2917" spans="1:6">
      <c r="A2917">
        <v>4741</v>
      </c>
      <c r="B2917" t="s">
        <v>3953</v>
      </c>
      <c r="C2917">
        <v>312021351</v>
      </c>
      <c r="D2917">
        <v>149.27169900000001</v>
      </c>
      <c r="E2917">
        <v>-20.808596999999999</v>
      </c>
      <c r="F2917" t="s">
        <v>3923</v>
      </c>
    </row>
    <row r="2918" spans="1:6">
      <c r="A2918">
        <v>4741</v>
      </c>
      <c r="B2918" t="s">
        <v>3954</v>
      </c>
      <c r="C2918">
        <v>312021357</v>
      </c>
      <c r="D2918">
        <v>149.27169900000001</v>
      </c>
      <c r="E2918">
        <v>-20.808596999999999</v>
      </c>
      <c r="F2918" t="s">
        <v>3840</v>
      </c>
    </row>
    <row r="2919" spans="1:6">
      <c r="A2919">
        <v>4741</v>
      </c>
      <c r="B2919" t="s">
        <v>3955</v>
      </c>
      <c r="C2919">
        <v>312021353</v>
      </c>
      <c r="D2919">
        <v>149.27169900000001</v>
      </c>
      <c r="E2919">
        <v>-20.808596999999999</v>
      </c>
      <c r="F2919" t="s">
        <v>3852</v>
      </c>
    </row>
    <row r="2920" spans="1:6">
      <c r="A2920">
        <v>4741</v>
      </c>
      <c r="B2920" t="s">
        <v>3956</v>
      </c>
      <c r="C2920">
        <v>312031359</v>
      </c>
      <c r="D2920">
        <v>149.27169900000001</v>
      </c>
      <c r="E2920">
        <v>-20.808596999999999</v>
      </c>
      <c r="F2920" t="s">
        <v>3927</v>
      </c>
    </row>
    <row r="2921" spans="1:6">
      <c r="A2921">
        <v>4741</v>
      </c>
      <c r="B2921" t="s">
        <v>3957</v>
      </c>
      <c r="C2921">
        <v>312021353</v>
      </c>
      <c r="D2921">
        <v>149.27169900000001</v>
      </c>
      <c r="E2921">
        <v>-20.808596999999999</v>
      </c>
      <c r="F2921" t="s">
        <v>3852</v>
      </c>
    </row>
    <row r="2922" spans="1:6">
      <c r="A2922">
        <v>4742</v>
      </c>
      <c r="B2922" t="s">
        <v>3958</v>
      </c>
      <c r="C2922">
        <v>312011338</v>
      </c>
      <c r="D2922">
        <v>148.56956400000001</v>
      </c>
      <c r="E2922">
        <v>-21.754127</v>
      </c>
      <c r="F2922" t="s">
        <v>3693</v>
      </c>
    </row>
    <row r="2923" spans="1:6">
      <c r="A2923">
        <v>4742</v>
      </c>
      <c r="B2923" t="s">
        <v>3959</v>
      </c>
      <c r="C2923">
        <v>312011338</v>
      </c>
      <c r="D2923">
        <v>148.56956400000001</v>
      </c>
      <c r="E2923">
        <v>-21.754127</v>
      </c>
      <c r="F2923" t="s">
        <v>3693</v>
      </c>
    </row>
    <row r="2924" spans="1:6">
      <c r="A2924">
        <v>4742</v>
      </c>
      <c r="B2924" t="s">
        <v>2131</v>
      </c>
      <c r="C2924">
        <v>312011338</v>
      </c>
      <c r="D2924">
        <v>148.56956400000001</v>
      </c>
      <c r="E2924">
        <v>-21.754127</v>
      </c>
      <c r="F2924" t="s">
        <v>3693</v>
      </c>
    </row>
    <row r="2925" spans="1:6">
      <c r="A2925">
        <v>4742</v>
      </c>
      <c r="B2925" t="s">
        <v>3960</v>
      </c>
      <c r="C2925">
        <v>312011338</v>
      </c>
      <c r="D2925">
        <v>148.56956400000001</v>
      </c>
      <c r="E2925">
        <v>-21.754127</v>
      </c>
      <c r="F2925" t="s">
        <v>3693</v>
      </c>
    </row>
    <row r="2926" spans="1:6">
      <c r="A2926">
        <v>4742</v>
      </c>
      <c r="B2926" t="s">
        <v>3961</v>
      </c>
      <c r="C2926">
        <v>312011338</v>
      </c>
      <c r="D2926">
        <v>148.56956400000001</v>
      </c>
      <c r="E2926">
        <v>-21.754127</v>
      </c>
      <c r="F2926" t="s">
        <v>3693</v>
      </c>
    </row>
    <row r="2927" spans="1:6">
      <c r="A2927">
        <v>4742</v>
      </c>
      <c r="B2927" t="s">
        <v>3962</v>
      </c>
      <c r="C2927">
        <v>312011338</v>
      </c>
      <c r="D2927">
        <v>148.56956400000001</v>
      </c>
      <c r="E2927">
        <v>-21.754127</v>
      </c>
      <c r="F2927" t="s">
        <v>3693</v>
      </c>
    </row>
    <row r="2928" spans="1:6">
      <c r="A2928">
        <v>4742</v>
      </c>
      <c r="B2928" t="s">
        <v>3963</v>
      </c>
      <c r="C2928">
        <v>312011338</v>
      </c>
      <c r="D2928">
        <v>148.56956400000001</v>
      </c>
      <c r="E2928">
        <v>-21.754127</v>
      </c>
      <c r="F2928" t="s">
        <v>3693</v>
      </c>
    </row>
    <row r="2929" spans="1:6">
      <c r="A2929">
        <v>4742</v>
      </c>
      <c r="B2929" t="s">
        <v>3964</v>
      </c>
      <c r="C2929">
        <v>312011338</v>
      </c>
      <c r="D2929">
        <v>148.56956400000001</v>
      </c>
      <c r="E2929">
        <v>-21.754127</v>
      </c>
      <c r="F2929" t="s">
        <v>3693</v>
      </c>
    </row>
    <row r="2930" spans="1:6">
      <c r="A2930">
        <v>4742</v>
      </c>
      <c r="B2930" t="s">
        <v>3965</v>
      </c>
      <c r="C2930">
        <v>312011338</v>
      </c>
      <c r="D2930">
        <v>148.56956400000001</v>
      </c>
      <c r="E2930">
        <v>-21.754127</v>
      </c>
      <c r="F2930" t="s">
        <v>3693</v>
      </c>
    </row>
    <row r="2931" spans="1:6">
      <c r="A2931">
        <v>4742</v>
      </c>
      <c r="B2931" t="s">
        <v>3966</v>
      </c>
      <c r="C2931">
        <v>312011338</v>
      </c>
      <c r="D2931">
        <v>148.56956400000001</v>
      </c>
      <c r="E2931">
        <v>-21.754127</v>
      </c>
      <c r="F2931" t="s">
        <v>3693</v>
      </c>
    </row>
    <row r="2932" spans="1:6">
      <c r="A2932">
        <v>4742</v>
      </c>
      <c r="B2932" t="s">
        <v>3967</v>
      </c>
      <c r="C2932">
        <v>312011338</v>
      </c>
      <c r="D2932">
        <v>148.56956400000001</v>
      </c>
      <c r="E2932">
        <v>-21.754127</v>
      </c>
      <c r="F2932" t="s">
        <v>3693</v>
      </c>
    </row>
    <row r="2933" spans="1:6">
      <c r="A2933">
        <v>4742</v>
      </c>
      <c r="B2933" t="s">
        <v>3968</v>
      </c>
      <c r="C2933">
        <v>312011338</v>
      </c>
      <c r="D2933">
        <v>148.5993005</v>
      </c>
      <c r="E2933">
        <v>-21.440956629999999</v>
      </c>
      <c r="F2933" t="s">
        <v>3693</v>
      </c>
    </row>
    <row r="2934" spans="1:6">
      <c r="A2934">
        <v>4743</v>
      </c>
      <c r="B2934" t="s">
        <v>3969</v>
      </c>
      <c r="C2934">
        <v>312011338</v>
      </c>
      <c r="D2934">
        <v>147.90698599999999</v>
      </c>
      <c r="E2934">
        <v>-21.453727000000001</v>
      </c>
      <c r="F2934" t="s">
        <v>3693</v>
      </c>
    </row>
    <row r="2935" spans="1:6">
      <c r="A2935">
        <v>4743</v>
      </c>
      <c r="B2935" t="s">
        <v>3970</v>
      </c>
      <c r="C2935">
        <v>312011338</v>
      </c>
      <c r="D2935">
        <v>147.90698599999999</v>
      </c>
      <c r="E2935">
        <v>-21.453727000000001</v>
      </c>
      <c r="F2935" t="s">
        <v>3693</v>
      </c>
    </row>
    <row r="2936" spans="1:6">
      <c r="A2936">
        <v>4744</v>
      </c>
      <c r="B2936" t="s">
        <v>3971</v>
      </c>
      <c r="C2936">
        <v>312011341</v>
      </c>
      <c r="D2936">
        <v>148.04513399999999</v>
      </c>
      <c r="E2936">
        <v>-22.018391999999999</v>
      </c>
      <c r="F2936" t="s">
        <v>3972</v>
      </c>
    </row>
    <row r="2937" spans="1:6">
      <c r="A2937">
        <v>4744</v>
      </c>
      <c r="B2937" t="s">
        <v>3973</v>
      </c>
      <c r="C2937">
        <v>312011339</v>
      </c>
      <c r="D2937">
        <v>148.04513399999999</v>
      </c>
      <c r="E2937">
        <v>-22.018391999999999</v>
      </c>
      <c r="F2937" t="s">
        <v>3761</v>
      </c>
    </row>
    <row r="2938" spans="1:6">
      <c r="A2938">
        <v>4745</v>
      </c>
      <c r="B2938" t="s">
        <v>3974</v>
      </c>
      <c r="C2938">
        <v>312011338</v>
      </c>
      <c r="D2938">
        <v>148.259592</v>
      </c>
      <c r="E2938">
        <v>-22.497883999999999</v>
      </c>
      <c r="F2938" t="s">
        <v>3693</v>
      </c>
    </row>
    <row r="2939" spans="1:6">
      <c r="A2939">
        <v>4745</v>
      </c>
      <c r="B2939" t="s">
        <v>3975</v>
      </c>
      <c r="C2939">
        <v>312011338</v>
      </c>
      <c r="D2939">
        <v>148.259592</v>
      </c>
      <c r="E2939">
        <v>-22.497883999999999</v>
      </c>
      <c r="F2939" t="s">
        <v>3693</v>
      </c>
    </row>
    <row r="2940" spans="1:6">
      <c r="A2940">
        <v>4746</v>
      </c>
      <c r="B2940" t="s">
        <v>3976</v>
      </c>
      <c r="C2940">
        <v>312011338</v>
      </c>
      <c r="D2940">
        <v>148.850932</v>
      </c>
      <c r="E2940">
        <v>-22.851944</v>
      </c>
      <c r="F2940" t="s">
        <v>3693</v>
      </c>
    </row>
    <row r="2941" spans="1:6">
      <c r="A2941">
        <v>4746</v>
      </c>
      <c r="B2941" t="s">
        <v>3977</v>
      </c>
      <c r="C2941">
        <v>312011338</v>
      </c>
      <c r="D2941">
        <v>148.850932</v>
      </c>
      <c r="E2941">
        <v>-22.851944</v>
      </c>
      <c r="F2941" t="s">
        <v>3693</v>
      </c>
    </row>
    <row r="2942" spans="1:6">
      <c r="A2942">
        <v>4746</v>
      </c>
      <c r="B2942" t="s">
        <v>3978</v>
      </c>
      <c r="C2942">
        <v>312011338</v>
      </c>
      <c r="D2942">
        <v>148.850932</v>
      </c>
      <c r="E2942">
        <v>-22.851944</v>
      </c>
      <c r="F2942" t="s">
        <v>3693</v>
      </c>
    </row>
    <row r="2943" spans="1:6">
      <c r="A2943">
        <v>4750</v>
      </c>
      <c r="B2943" t="s">
        <v>3979</v>
      </c>
      <c r="C2943">
        <v>312021354</v>
      </c>
      <c r="D2943">
        <v>149.15228099999999</v>
      </c>
      <c r="E2943">
        <v>-21.042566999999998</v>
      </c>
      <c r="F2943" t="s">
        <v>3980</v>
      </c>
    </row>
    <row r="2944" spans="1:6">
      <c r="A2944">
        <v>4750</v>
      </c>
      <c r="B2944" t="s">
        <v>3981</v>
      </c>
      <c r="C2944">
        <v>312021354</v>
      </c>
      <c r="D2944">
        <v>149.15228099999999</v>
      </c>
      <c r="E2944">
        <v>-21.042566999999998</v>
      </c>
      <c r="F2944" t="s">
        <v>3980</v>
      </c>
    </row>
    <row r="2945" spans="1:6">
      <c r="A2945">
        <v>4751</v>
      </c>
      <c r="B2945" t="s">
        <v>1514</v>
      </c>
      <c r="C2945">
        <v>312021357</v>
      </c>
      <c r="D2945">
        <v>149.04070300000001</v>
      </c>
      <c r="E2945">
        <v>-21.221858000000001</v>
      </c>
      <c r="F2945" t="s">
        <v>3840</v>
      </c>
    </row>
    <row r="2946" spans="1:6">
      <c r="A2946">
        <v>4751</v>
      </c>
      <c r="B2946" t="s">
        <v>3982</v>
      </c>
      <c r="C2946">
        <v>312021357</v>
      </c>
      <c r="D2946">
        <v>149.04070300000001</v>
      </c>
      <c r="E2946">
        <v>-21.221858000000001</v>
      </c>
      <c r="F2946" t="s">
        <v>3840</v>
      </c>
    </row>
    <row r="2947" spans="1:6">
      <c r="A2947">
        <v>4751</v>
      </c>
      <c r="B2947" t="s">
        <v>3983</v>
      </c>
      <c r="C2947">
        <v>312021357</v>
      </c>
      <c r="D2947">
        <v>149.04070300000001</v>
      </c>
      <c r="E2947">
        <v>-21.221858000000001</v>
      </c>
      <c r="F2947" t="s">
        <v>3840</v>
      </c>
    </row>
    <row r="2948" spans="1:6">
      <c r="A2948">
        <v>4751</v>
      </c>
      <c r="B2948" t="s">
        <v>3984</v>
      </c>
      <c r="C2948">
        <v>312021357</v>
      </c>
      <c r="D2948">
        <v>149.04070300000001</v>
      </c>
      <c r="E2948">
        <v>-21.221858000000001</v>
      </c>
      <c r="F2948" t="s">
        <v>3840</v>
      </c>
    </row>
    <row r="2949" spans="1:6">
      <c r="A2949">
        <v>4753</v>
      </c>
      <c r="B2949" t="s">
        <v>3985</v>
      </c>
      <c r="C2949">
        <v>312021351</v>
      </c>
      <c r="D2949">
        <v>148.95254600000001</v>
      </c>
      <c r="E2949">
        <v>-21.169015000000002</v>
      </c>
      <c r="F2949" t="s">
        <v>3923</v>
      </c>
    </row>
    <row r="2950" spans="1:6">
      <c r="A2950">
        <v>4753</v>
      </c>
      <c r="B2950" t="s">
        <v>3986</v>
      </c>
      <c r="C2950">
        <v>312021351</v>
      </c>
      <c r="D2950">
        <v>148.95254600000001</v>
      </c>
      <c r="E2950">
        <v>-21.169015000000002</v>
      </c>
      <c r="F2950" t="s">
        <v>3923</v>
      </c>
    </row>
    <row r="2951" spans="1:6">
      <c r="A2951">
        <v>4754</v>
      </c>
      <c r="B2951" t="s">
        <v>3987</v>
      </c>
      <c r="C2951">
        <v>312021351</v>
      </c>
      <c r="D2951">
        <v>148.832763</v>
      </c>
      <c r="E2951">
        <v>-21.188063</v>
      </c>
      <c r="F2951" t="s">
        <v>3923</v>
      </c>
    </row>
    <row r="2952" spans="1:6">
      <c r="A2952">
        <v>4754</v>
      </c>
      <c r="B2952" t="s">
        <v>3988</v>
      </c>
      <c r="C2952">
        <v>312021351</v>
      </c>
      <c r="D2952">
        <v>148.832763</v>
      </c>
      <c r="E2952">
        <v>-21.188063</v>
      </c>
      <c r="F2952" t="s">
        <v>3923</v>
      </c>
    </row>
    <row r="2953" spans="1:6">
      <c r="A2953">
        <v>4754</v>
      </c>
      <c r="B2953" t="s">
        <v>3989</v>
      </c>
      <c r="C2953">
        <v>312021351</v>
      </c>
      <c r="D2953">
        <v>148.832763</v>
      </c>
      <c r="E2953">
        <v>-21.188063</v>
      </c>
      <c r="F2953" t="s">
        <v>3923</v>
      </c>
    </row>
    <row r="2954" spans="1:6">
      <c r="A2954">
        <v>4754</v>
      </c>
      <c r="B2954" t="s">
        <v>3990</v>
      </c>
      <c r="C2954">
        <v>312021351</v>
      </c>
      <c r="D2954">
        <v>148.832763</v>
      </c>
      <c r="E2954">
        <v>-21.188063</v>
      </c>
      <c r="F2954" t="s">
        <v>3923</v>
      </c>
    </row>
    <row r="2955" spans="1:6">
      <c r="A2955">
        <v>4754</v>
      </c>
      <c r="B2955" t="s">
        <v>3991</v>
      </c>
      <c r="C2955">
        <v>312021351</v>
      </c>
      <c r="D2955">
        <v>148.832763</v>
      </c>
      <c r="E2955">
        <v>-21.188063</v>
      </c>
      <c r="F2955" t="s">
        <v>3923</v>
      </c>
    </row>
    <row r="2956" spans="1:6">
      <c r="A2956">
        <v>4754</v>
      </c>
      <c r="B2956" t="s">
        <v>3992</v>
      </c>
      <c r="C2956">
        <v>312021351</v>
      </c>
      <c r="D2956">
        <v>148.832763</v>
      </c>
      <c r="E2956">
        <v>-21.188063</v>
      </c>
      <c r="F2956" t="s">
        <v>3923</v>
      </c>
    </row>
    <row r="2957" spans="1:6">
      <c r="A2957">
        <v>4754</v>
      </c>
      <c r="B2957" t="s">
        <v>3993</v>
      </c>
      <c r="C2957">
        <v>312021351</v>
      </c>
      <c r="D2957">
        <v>148.832763</v>
      </c>
      <c r="E2957">
        <v>-21.188063</v>
      </c>
      <c r="F2957" t="s">
        <v>3923</v>
      </c>
    </row>
    <row r="2958" spans="1:6">
      <c r="A2958">
        <v>4756</v>
      </c>
      <c r="B2958" t="s">
        <v>3994</v>
      </c>
      <c r="C2958">
        <v>312021351</v>
      </c>
      <c r="D2958">
        <v>148.60968199999999</v>
      </c>
      <c r="E2958">
        <v>-21.126328999999998</v>
      </c>
      <c r="F2958" t="s">
        <v>3923</v>
      </c>
    </row>
    <row r="2959" spans="1:6">
      <c r="A2959">
        <v>4756</v>
      </c>
      <c r="B2959" t="s">
        <v>3995</v>
      </c>
      <c r="C2959">
        <v>312021351</v>
      </c>
      <c r="D2959">
        <v>148.60968199999999</v>
      </c>
      <c r="E2959">
        <v>-21.126328999999998</v>
      </c>
      <c r="F2959" t="s">
        <v>3923</v>
      </c>
    </row>
    <row r="2960" spans="1:6">
      <c r="A2960">
        <v>4757</v>
      </c>
      <c r="B2960" t="s">
        <v>3996</v>
      </c>
      <c r="C2960">
        <v>312021351</v>
      </c>
      <c r="D2960">
        <v>148.50081</v>
      </c>
      <c r="E2960">
        <v>-21.054268</v>
      </c>
      <c r="F2960" t="s">
        <v>3923</v>
      </c>
    </row>
    <row r="2961" spans="1:6">
      <c r="A2961">
        <v>4757</v>
      </c>
      <c r="B2961" t="s">
        <v>3997</v>
      </c>
      <c r="C2961">
        <v>312021351</v>
      </c>
      <c r="D2961">
        <v>148.50081</v>
      </c>
      <c r="E2961">
        <v>-21.054268</v>
      </c>
      <c r="F2961" t="s">
        <v>3923</v>
      </c>
    </row>
    <row r="2962" spans="1:6">
      <c r="A2962">
        <v>4757</v>
      </c>
      <c r="B2962" t="s">
        <v>3998</v>
      </c>
      <c r="C2962">
        <v>312021351</v>
      </c>
      <c r="D2962">
        <v>148.50081</v>
      </c>
      <c r="E2962">
        <v>-21.054268</v>
      </c>
      <c r="F2962" t="s">
        <v>3923</v>
      </c>
    </row>
    <row r="2963" spans="1:6">
      <c r="A2963">
        <v>4757</v>
      </c>
      <c r="B2963" t="s">
        <v>3999</v>
      </c>
      <c r="C2963">
        <v>312021351</v>
      </c>
      <c r="D2963">
        <v>148.50081</v>
      </c>
      <c r="E2963">
        <v>-21.054268</v>
      </c>
      <c r="F2963" t="s">
        <v>3923</v>
      </c>
    </row>
    <row r="2964" spans="1:6">
      <c r="A2964">
        <v>4757</v>
      </c>
      <c r="B2964" t="s">
        <v>4000</v>
      </c>
      <c r="C2964">
        <v>312021345</v>
      </c>
      <c r="D2964">
        <v>148.50081</v>
      </c>
      <c r="E2964">
        <v>-21.054268</v>
      </c>
      <c r="F2964" t="s">
        <v>3932</v>
      </c>
    </row>
    <row r="2965" spans="1:6">
      <c r="A2965">
        <v>4798</v>
      </c>
      <c r="B2965" t="s">
        <v>4001</v>
      </c>
      <c r="C2965">
        <v>312021353</v>
      </c>
      <c r="D2965">
        <v>148.73779200000001</v>
      </c>
      <c r="E2965">
        <v>-20.889914999999998</v>
      </c>
      <c r="F2965" t="s">
        <v>3852</v>
      </c>
    </row>
    <row r="2966" spans="1:6">
      <c r="A2966">
        <v>4798</v>
      </c>
      <c r="B2966" t="s">
        <v>4002</v>
      </c>
      <c r="C2966">
        <v>312021353</v>
      </c>
      <c r="D2966">
        <v>148.73779200000001</v>
      </c>
      <c r="E2966">
        <v>-20.889914999999998</v>
      </c>
      <c r="F2966" t="s">
        <v>3852</v>
      </c>
    </row>
    <row r="2967" spans="1:6">
      <c r="A2967">
        <v>4798</v>
      </c>
      <c r="B2967" t="s">
        <v>4003</v>
      </c>
      <c r="C2967">
        <v>312021353</v>
      </c>
      <c r="D2967">
        <v>148.73779200000001</v>
      </c>
      <c r="E2967">
        <v>-20.889914999999998</v>
      </c>
      <c r="F2967" t="s">
        <v>3852</v>
      </c>
    </row>
    <row r="2968" spans="1:6">
      <c r="A2968">
        <v>4798</v>
      </c>
      <c r="B2968" t="s">
        <v>4004</v>
      </c>
      <c r="C2968">
        <v>312021353</v>
      </c>
      <c r="D2968">
        <v>148.73779200000001</v>
      </c>
      <c r="E2968">
        <v>-20.889914999999998</v>
      </c>
      <c r="F2968" t="s">
        <v>3852</v>
      </c>
    </row>
    <row r="2969" spans="1:6">
      <c r="A2969">
        <v>4798</v>
      </c>
      <c r="B2969" t="s">
        <v>4005</v>
      </c>
      <c r="C2969">
        <v>312021353</v>
      </c>
      <c r="D2969">
        <v>148.73779200000001</v>
      </c>
      <c r="E2969">
        <v>-20.889914999999998</v>
      </c>
      <c r="F2969" t="s">
        <v>3852</v>
      </c>
    </row>
    <row r="2970" spans="1:6">
      <c r="A2970">
        <v>4799</v>
      </c>
      <c r="B2970" t="s">
        <v>4006</v>
      </c>
      <c r="C2970">
        <v>312021353</v>
      </c>
      <c r="D2970">
        <v>148.62201099999999</v>
      </c>
      <c r="E2970">
        <v>-20.720423</v>
      </c>
      <c r="F2970" t="s">
        <v>3852</v>
      </c>
    </row>
    <row r="2971" spans="1:6">
      <c r="A2971">
        <v>4799</v>
      </c>
      <c r="B2971" t="s">
        <v>4007</v>
      </c>
      <c r="C2971">
        <v>312021353</v>
      </c>
      <c r="D2971">
        <v>148.62201099999999</v>
      </c>
      <c r="E2971">
        <v>-20.720423</v>
      </c>
      <c r="F2971" t="s">
        <v>3852</v>
      </c>
    </row>
    <row r="2972" spans="1:6">
      <c r="A2972">
        <v>4800</v>
      </c>
      <c r="B2972" t="s">
        <v>4008</v>
      </c>
      <c r="C2972">
        <v>312031361</v>
      </c>
      <c r="D2972">
        <v>148.51631699999999</v>
      </c>
      <c r="E2972">
        <v>-20.465423000000001</v>
      </c>
      <c r="F2972" t="s">
        <v>4009</v>
      </c>
    </row>
    <row r="2973" spans="1:6">
      <c r="A2973">
        <v>4800</v>
      </c>
      <c r="B2973" t="s">
        <v>4010</v>
      </c>
      <c r="C2973">
        <v>312031361</v>
      </c>
      <c r="D2973">
        <v>148.51631699999999</v>
      </c>
      <c r="E2973">
        <v>-20.465423000000001</v>
      </c>
      <c r="F2973" t="s">
        <v>4009</v>
      </c>
    </row>
    <row r="2974" spans="1:6">
      <c r="A2974">
        <v>4800</v>
      </c>
      <c r="B2974" t="s">
        <v>4011</v>
      </c>
      <c r="C2974">
        <v>312031361</v>
      </c>
      <c r="D2974">
        <v>148.51631699999999</v>
      </c>
      <c r="E2974">
        <v>-20.465423000000001</v>
      </c>
      <c r="F2974" t="s">
        <v>4009</v>
      </c>
    </row>
    <row r="2975" spans="1:6">
      <c r="A2975">
        <v>4800</v>
      </c>
      <c r="B2975" t="s">
        <v>4012</v>
      </c>
      <c r="C2975">
        <v>312031359</v>
      </c>
      <c r="D2975">
        <v>148.51631699999999</v>
      </c>
      <c r="E2975">
        <v>-20.465423000000001</v>
      </c>
      <c r="F2975" t="s">
        <v>3927</v>
      </c>
    </row>
    <row r="2976" spans="1:6">
      <c r="A2976">
        <v>4800</v>
      </c>
      <c r="B2976" t="s">
        <v>4013</v>
      </c>
      <c r="C2976">
        <v>312031360</v>
      </c>
      <c r="D2976">
        <v>148.51631699999999</v>
      </c>
      <c r="E2976">
        <v>-20.465423000000001</v>
      </c>
      <c r="F2976" t="s">
        <v>4014</v>
      </c>
    </row>
    <row r="2977" spans="1:6">
      <c r="A2977">
        <v>4800</v>
      </c>
      <c r="B2977" t="s">
        <v>4015</v>
      </c>
      <c r="C2977">
        <v>312031361</v>
      </c>
      <c r="D2977">
        <v>148.51631699999999</v>
      </c>
      <c r="E2977">
        <v>-20.465423000000001</v>
      </c>
      <c r="F2977" t="s">
        <v>4009</v>
      </c>
    </row>
    <row r="2978" spans="1:6">
      <c r="A2978">
        <v>4800</v>
      </c>
      <c r="B2978" t="s">
        <v>4016</v>
      </c>
      <c r="C2978">
        <v>312031361</v>
      </c>
      <c r="D2978">
        <v>148.51631699999999</v>
      </c>
      <c r="E2978">
        <v>-20.465423000000001</v>
      </c>
      <c r="F2978" t="s">
        <v>4009</v>
      </c>
    </row>
    <row r="2979" spans="1:6">
      <c r="A2979">
        <v>4800</v>
      </c>
      <c r="B2979" t="s">
        <v>4017</v>
      </c>
      <c r="C2979">
        <v>312031361</v>
      </c>
      <c r="D2979">
        <v>148.51631699999999</v>
      </c>
      <c r="E2979">
        <v>-20.465423000000001</v>
      </c>
      <c r="F2979" t="s">
        <v>4009</v>
      </c>
    </row>
    <row r="2980" spans="1:6">
      <c r="A2980">
        <v>4800</v>
      </c>
      <c r="B2980" t="s">
        <v>4018</v>
      </c>
      <c r="C2980">
        <v>312031361</v>
      </c>
      <c r="D2980">
        <v>148.51631699999999</v>
      </c>
      <c r="E2980">
        <v>-20.465423000000001</v>
      </c>
      <c r="F2980" t="s">
        <v>4009</v>
      </c>
    </row>
    <row r="2981" spans="1:6">
      <c r="A2981">
        <v>4800</v>
      </c>
      <c r="B2981" t="s">
        <v>4019</v>
      </c>
      <c r="C2981">
        <v>312031361</v>
      </c>
      <c r="D2981">
        <v>148.51631699999999</v>
      </c>
      <c r="E2981">
        <v>-20.465423000000001</v>
      </c>
      <c r="F2981" t="s">
        <v>4009</v>
      </c>
    </row>
    <row r="2982" spans="1:6">
      <c r="A2982">
        <v>4800</v>
      </c>
      <c r="B2982" t="s">
        <v>4020</v>
      </c>
      <c r="C2982">
        <v>312031361</v>
      </c>
      <c r="D2982">
        <v>148.51631699999999</v>
      </c>
      <c r="E2982">
        <v>-20.465423000000001</v>
      </c>
      <c r="F2982" t="s">
        <v>4009</v>
      </c>
    </row>
    <row r="2983" spans="1:6">
      <c r="A2983">
        <v>4800</v>
      </c>
      <c r="B2983" t="s">
        <v>4021</v>
      </c>
      <c r="C2983">
        <v>312031361</v>
      </c>
      <c r="D2983">
        <v>148.51631699999999</v>
      </c>
      <c r="E2983">
        <v>-20.465423000000001</v>
      </c>
      <c r="F2983" t="s">
        <v>4009</v>
      </c>
    </row>
    <row r="2984" spans="1:6">
      <c r="A2984">
        <v>4800</v>
      </c>
      <c r="B2984" t="s">
        <v>4022</v>
      </c>
      <c r="C2984">
        <v>312031361</v>
      </c>
      <c r="D2984">
        <v>148.51631699999999</v>
      </c>
      <c r="E2984">
        <v>-20.465423000000001</v>
      </c>
      <c r="F2984" t="s">
        <v>4009</v>
      </c>
    </row>
    <row r="2985" spans="1:6">
      <c r="A2985">
        <v>4800</v>
      </c>
      <c r="B2985" t="s">
        <v>4023</v>
      </c>
      <c r="C2985">
        <v>312031361</v>
      </c>
      <c r="D2985">
        <v>148.51631699999999</v>
      </c>
      <c r="E2985">
        <v>-20.465423000000001</v>
      </c>
      <c r="F2985" t="s">
        <v>4009</v>
      </c>
    </row>
    <row r="2986" spans="1:6">
      <c r="A2986">
        <v>4800</v>
      </c>
      <c r="B2986" t="s">
        <v>4024</v>
      </c>
      <c r="C2986">
        <v>312031361</v>
      </c>
      <c r="D2986">
        <v>148.51631699999999</v>
      </c>
      <c r="E2986">
        <v>-20.465423000000001</v>
      </c>
      <c r="F2986" t="s">
        <v>4009</v>
      </c>
    </row>
    <row r="2987" spans="1:6">
      <c r="A2987">
        <v>4800</v>
      </c>
      <c r="B2987" t="s">
        <v>4025</v>
      </c>
      <c r="C2987">
        <v>312031361</v>
      </c>
      <c r="D2987">
        <v>148.51631699999999</v>
      </c>
      <c r="E2987">
        <v>-20.465423000000001</v>
      </c>
      <c r="F2987" t="s">
        <v>4009</v>
      </c>
    </row>
    <row r="2988" spans="1:6">
      <c r="A2988">
        <v>4800</v>
      </c>
      <c r="B2988" t="s">
        <v>3291</v>
      </c>
      <c r="C2988">
        <v>312031361</v>
      </c>
      <c r="D2988">
        <v>148.51631699999999</v>
      </c>
      <c r="E2988">
        <v>-20.465423000000001</v>
      </c>
      <c r="F2988" t="s">
        <v>4009</v>
      </c>
    </row>
    <row r="2989" spans="1:6">
      <c r="A2989">
        <v>4800</v>
      </c>
      <c r="B2989" t="s">
        <v>4026</v>
      </c>
      <c r="C2989">
        <v>312031361</v>
      </c>
      <c r="D2989">
        <v>148.51631699999999</v>
      </c>
      <c r="E2989">
        <v>-20.465423000000001</v>
      </c>
      <c r="F2989" t="s">
        <v>4009</v>
      </c>
    </row>
    <row r="2990" spans="1:6">
      <c r="A2990">
        <v>4800</v>
      </c>
      <c r="B2990" t="s">
        <v>4027</v>
      </c>
      <c r="C2990">
        <v>312031361</v>
      </c>
      <c r="D2990">
        <v>148.51631699999999</v>
      </c>
      <c r="E2990">
        <v>-20.465423000000001</v>
      </c>
      <c r="F2990" t="s">
        <v>4009</v>
      </c>
    </row>
    <row r="2991" spans="1:6">
      <c r="A2991">
        <v>4800</v>
      </c>
      <c r="B2991" t="s">
        <v>4028</v>
      </c>
      <c r="C2991">
        <v>312031361</v>
      </c>
      <c r="D2991">
        <v>148.51631699999999</v>
      </c>
      <c r="E2991">
        <v>-20.465423000000001</v>
      </c>
      <c r="F2991" t="s">
        <v>4009</v>
      </c>
    </row>
    <row r="2992" spans="1:6">
      <c r="A2992">
        <v>4800</v>
      </c>
      <c r="B2992" t="s">
        <v>4029</v>
      </c>
      <c r="C2992">
        <v>312031361</v>
      </c>
      <c r="D2992">
        <v>148.51631699999999</v>
      </c>
      <c r="E2992">
        <v>-20.465423000000001</v>
      </c>
      <c r="F2992" t="s">
        <v>4009</v>
      </c>
    </row>
    <row r="2993" spans="1:6">
      <c r="A2993">
        <v>4800</v>
      </c>
      <c r="B2993" t="s">
        <v>4030</v>
      </c>
      <c r="C2993">
        <v>312021353</v>
      </c>
      <c r="D2993">
        <v>148.51631699999999</v>
      </c>
      <c r="E2993">
        <v>-20.465423000000001</v>
      </c>
      <c r="F2993" t="s">
        <v>3852</v>
      </c>
    </row>
    <row r="2994" spans="1:6">
      <c r="A2994">
        <v>4800</v>
      </c>
      <c r="B2994" t="s">
        <v>4031</v>
      </c>
      <c r="C2994">
        <v>312031361</v>
      </c>
      <c r="D2994">
        <v>148.51631699999999</v>
      </c>
      <c r="E2994">
        <v>-20.465423000000001</v>
      </c>
      <c r="F2994" t="s">
        <v>4009</v>
      </c>
    </row>
    <row r="2995" spans="1:6">
      <c r="A2995">
        <v>4800</v>
      </c>
      <c r="B2995" t="s">
        <v>4032</v>
      </c>
      <c r="C2995">
        <v>312031361</v>
      </c>
      <c r="D2995">
        <v>148.51631699999999</v>
      </c>
      <c r="E2995">
        <v>-20.465423000000001</v>
      </c>
      <c r="F2995" t="s">
        <v>4009</v>
      </c>
    </row>
    <row r="2996" spans="1:6">
      <c r="A2996">
        <v>4800</v>
      </c>
      <c r="B2996" t="s">
        <v>4033</v>
      </c>
      <c r="C2996">
        <v>312031361</v>
      </c>
      <c r="D2996">
        <v>148.51631699999999</v>
      </c>
      <c r="E2996">
        <v>-20.465423000000001</v>
      </c>
      <c r="F2996" t="s">
        <v>4009</v>
      </c>
    </row>
    <row r="2997" spans="1:6">
      <c r="A2997">
        <v>4800</v>
      </c>
      <c r="B2997" t="s">
        <v>4034</v>
      </c>
      <c r="C2997">
        <v>312031361</v>
      </c>
      <c r="D2997">
        <v>148.51631699999999</v>
      </c>
      <c r="E2997">
        <v>-20.465423000000001</v>
      </c>
      <c r="F2997" t="s">
        <v>4009</v>
      </c>
    </row>
    <row r="2998" spans="1:6">
      <c r="A2998">
        <v>4800</v>
      </c>
      <c r="B2998" t="s">
        <v>4035</v>
      </c>
      <c r="C2998">
        <v>312031361</v>
      </c>
      <c r="D2998">
        <v>148.51631699999999</v>
      </c>
      <c r="E2998">
        <v>-20.465423000000001</v>
      </c>
      <c r="F2998" t="s">
        <v>4009</v>
      </c>
    </row>
    <row r="2999" spans="1:6">
      <c r="A2999">
        <v>4800</v>
      </c>
      <c r="B2999" t="s">
        <v>4036</v>
      </c>
      <c r="C2999">
        <v>312031361</v>
      </c>
      <c r="D2999">
        <v>148.51631699999999</v>
      </c>
      <c r="E2999">
        <v>-20.465423000000001</v>
      </c>
      <c r="F2999" t="s">
        <v>4009</v>
      </c>
    </row>
    <row r="3000" spans="1:6">
      <c r="A3000">
        <v>4800</v>
      </c>
      <c r="B3000" t="s">
        <v>3300</v>
      </c>
      <c r="C3000">
        <v>319011499</v>
      </c>
      <c r="D3000">
        <v>148.51631699999999</v>
      </c>
      <c r="E3000">
        <v>-20.465423000000001</v>
      </c>
      <c r="F3000" t="s">
        <v>3281</v>
      </c>
    </row>
    <row r="3001" spans="1:6">
      <c r="A3001">
        <v>4800</v>
      </c>
      <c r="B3001" t="s">
        <v>4037</v>
      </c>
      <c r="C3001">
        <v>312031361</v>
      </c>
      <c r="D3001">
        <v>148.51631699999999</v>
      </c>
      <c r="E3001">
        <v>-20.465423000000001</v>
      </c>
      <c r="F3001" t="s">
        <v>4009</v>
      </c>
    </row>
    <row r="3002" spans="1:6">
      <c r="A3002">
        <v>4800</v>
      </c>
      <c r="B3002" t="s">
        <v>4038</v>
      </c>
      <c r="C3002">
        <v>312031361</v>
      </c>
      <c r="D3002">
        <v>148.51631699999999</v>
      </c>
      <c r="E3002">
        <v>-20.465423000000001</v>
      </c>
      <c r="F3002" t="s">
        <v>4009</v>
      </c>
    </row>
    <row r="3003" spans="1:6">
      <c r="A3003">
        <v>4800</v>
      </c>
      <c r="B3003" t="s">
        <v>2031</v>
      </c>
      <c r="C3003">
        <v>312031361</v>
      </c>
      <c r="D3003">
        <v>148.51631699999999</v>
      </c>
      <c r="E3003">
        <v>-20.465423000000001</v>
      </c>
      <c r="F3003" t="s">
        <v>4009</v>
      </c>
    </row>
    <row r="3004" spans="1:6">
      <c r="A3004">
        <v>4800</v>
      </c>
      <c r="B3004" t="s">
        <v>4039</v>
      </c>
      <c r="C3004">
        <v>312031361</v>
      </c>
      <c r="D3004">
        <v>148.51631699999999</v>
      </c>
      <c r="E3004">
        <v>-20.465423000000001</v>
      </c>
      <c r="F3004" t="s">
        <v>4009</v>
      </c>
    </row>
    <row r="3005" spans="1:6">
      <c r="A3005">
        <v>4800</v>
      </c>
      <c r="B3005" t="s">
        <v>4040</v>
      </c>
      <c r="C3005">
        <v>312031361</v>
      </c>
      <c r="D3005">
        <v>148.51631699999999</v>
      </c>
      <c r="E3005">
        <v>-20.465423000000001</v>
      </c>
      <c r="F3005" t="s">
        <v>4009</v>
      </c>
    </row>
    <row r="3006" spans="1:6">
      <c r="A3006">
        <v>4800</v>
      </c>
      <c r="B3006" t="s">
        <v>4041</v>
      </c>
      <c r="C3006">
        <v>312031361</v>
      </c>
      <c r="D3006">
        <v>148.51631699999999</v>
      </c>
      <c r="E3006">
        <v>-20.465423000000001</v>
      </c>
      <c r="F3006" t="s">
        <v>4009</v>
      </c>
    </row>
    <row r="3007" spans="1:6">
      <c r="A3007">
        <v>4800</v>
      </c>
      <c r="B3007" t="s">
        <v>4042</v>
      </c>
      <c r="C3007">
        <v>312031361</v>
      </c>
      <c r="D3007">
        <v>148.51631699999999</v>
      </c>
      <c r="E3007">
        <v>-20.465423000000001</v>
      </c>
      <c r="F3007" t="s">
        <v>4009</v>
      </c>
    </row>
    <row r="3008" spans="1:6">
      <c r="A3008">
        <v>4800</v>
      </c>
      <c r="B3008" t="s">
        <v>2235</v>
      </c>
      <c r="C3008">
        <v>312031361</v>
      </c>
      <c r="D3008">
        <v>148.51631699999999</v>
      </c>
      <c r="E3008">
        <v>-20.465423000000001</v>
      </c>
      <c r="F3008" t="s">
        <v>4009</v>
      </c>
    </row>
    <row r="3009" spans="1:6">
      <c r="A3009">
        <v>4800</v>
      </c>
      <c r="B3009" t="s">
        <v>4043</v>
      </c>
      <c r="C3009">
        <v>312031361</v>
      </c>
      <c r="D3009">
        <v>148.51631699999999</v>
      </c>
      <c r="E3009">
        <v>-20.465423000000001</v>
      </c>
      <c r="F3009" t="s">
        <v>4009</v>
      </c>
    </row>
    <row r="3010" spans="1:6">
      <c r="A3010">
        <v>4800</v>
      </c>
      <c r="B3010" t="s">
        <v>4044</v>
      </c>
      <c r="C3010">
        <v>312031361</v>
      </c>
      <c r="D3010">
        <v>148.51631699999999</v>
      </c>
      <c r="E3010">
        <v>-20.465423000000001</v>
      </c>
      <c r="F3010" t="s">
        <v>4009</v>
      </c>
    </row>
    <row r="3011" spans="1:6">
      <c r="A3011">
        <v>4801</v>
      </c>
      <c r="B3011" t="s">
        <v>4045</v>
      </c>
      <c r="C3011">
        <v>312031359</v>
      </c>
      <c r="D3011">
        <v>148.88716600000001</v>
      </c>
      <c r="E3011">
        <v>-20.053296</v>
      </c>
      <c r="F3011" t="s">
        <v>3927</v>
      </c>
    </row>
    <row r="3012" spans="1:6">
      <c r="A3012">
        <v>4802</v>
      </c>
      <c r="B3012" t="s">
        <v>4046</v>
      </c>
      <c r="C3012">
        <v>312031359</v>
      </c>
      <c r="D3012">
        <v>148.98903799999999</v>
      </c>
      <c r="E3012">
        <v>-20.271072</v>
      </c>
      <c r="F3012" t="s">
        <v>3927</v>
      </c>
    </row>
    <row r="3013" spans="1:6">
      <c r="A3013">
        <v>4802</v>
      </c>
      <c r="B3013" t="s">
        <v>4047</v>
      </c>
      <c r="C3013">
        <v>312031359</v>
      </c>
      <c r="D3013">
        <v>148.98903799999999</v>
      </c>
      <c r="E3013">
        <v>-20.271072</v>
      </c>
      <c r="F3013" t="s">
        <v>3927</v>
      </c>
    </row>
    <row r="3014" spans="1:6">
      <c r="A3014">
        <v>4802</v>
      </c>
      <c r="B3014" t="s">
        <v>4048</v>
      </c>
      <c r="C3014">
        <v>312031359</v>
      </c>
      <c r="D3014">
        <v>148.98903799999999</v>
      </c>
      <c r="E3014">
        <v>-20.271072</v>
      </c>
      <c r="F3014" t="s">
        <v>3927</v>
      </c>
    </row>
    <row r="3015" spans="1:6">
      <c r="A3015">
        <v>4802</v>
      </c>
      <c r="B3015" t="s">
        <v>4049</v>
      </c>
      <c r="C3015">
        <v>312031359</v>
      </c>
      <c r="D3015">
        <v>148.98903799999999</v>
      </c>
      <c r="E3015">
        <v>-20.271072</v>
      </c>
      <c r="F3015" t="s">
        <v>3927</v>
      </c>
    </row>
    <row r="3016" spans="1:6">
      <c r="A3016">
        <v>4802</v>
      </c>
      <c r="B3016" t="s">
        <v>4050</v>
      </c>
      <c r="C3016">
        <v>312031359</v>
      </c>
      <c r="D3016">
        <v>148.98903799999999</v>
      </c>
      <c r="E3016">
        <v>-20.271072</v>
      </c>
      <c r="F3016" t="s">
        <v>3927</v>
      </c>
    </row>
    <row r="3017" spans="1:6">
      <c r="A3017">
        <v>4802</v>
      </c>
      <c r="B3017" t="s">
        <v>4051</v>
      </c>
      <c r="C3017">
        <v>312031359</v>
      </c>
      <c r="D3017">
        <v>148.98903799999999</v>
      </c>
      <c r="E3017">
        <v>-20.271072</v>
      </c>
      <c r="F3017" t="s">
        <v>3927</v>
      </c>
    </row>
    <row r="3018" spans="1:6">
      <c r="A3018">
        <v>4802</v>
      </c>
      <c r="B3018" t="s">
        <v>4052</v>
      </c>
      <c r="C3018">
        <v>312031359</v>
      </c>
      <c r="D3018">
        <v>148.98903799999999</v>
      </c>
      <c r="E3018">
        <v>-20.271072</v>
      </c>
      <c r="F3018" t="s">
        <v>3927</v>
      </c>
    </row>
    <row r="3019" spans="1:6">
      <c r="A3019">
        <v>4802</v>
      </c>
      <c r="B3019" t="s">
        <v>4053</v>
      </c>
      <c r="C3019">
        <v>312031359</v>
      </c>
      <c r="D3019">
        <v>148.98903799999999</v>
      </c>
      <c r="E3019">
        <v>-20.271072</v>
      </c>
      <c r="F3019" t="s">
        <v>3927</v>
      </c>
    </row>
    <row r="3020" spans="1:6">
      <c r="A3020">
        <v>4802</v>
      </c>
      <c r="B3020" t="s">
        <v>4054</v>
      </c>
      <c r="C3020">
        <v>312031359</v>
      </c>
      <c r="D3020">
        <v>148.98903799999999</v>
      </c>
      <c r="E3020">
        <v>-20.271072</v>
      </c>
      <c r="F3020" t="s">
        <v>3927</v>
      </c>
    </row>
    <row r="3021" spans="1:6">
      <c r="A3021">
        <v>4802</v>
      </c>
      <c r="B3021" t="s">
        <v>4055</v>
      </c>
      <c r="C3021">
        <v>312031359</v>
      </c>
      <c r="D3021">
        <v>148.98903799999999</v>
      </c>
      <c r="E3021">
        <v>-20.271072</v>
      </c>
      <c r="F3021" t="s">
        <v>3927</v>
      </c>
    </row>
    <row r="3022" spans="1:6">
      <c r="A3022">
        <v>4803</v>
      </c>
      <c r="B3022" t="s">
        <v>4056</v>
      </c>
      <c r="C3022">
        <v>312031359</v>
      </c>
      <c r="D3022">
        <v>148.95882399999999</v>
      </c>
      <c r="E3022">
        <v>-20.354067000000001</v>
      </c>
      <c r="F3022" t="s">
        <v>3927</v>
      </c>
    </row>
    <row r="3023" spans="1:6">
      <c r="A3023">
        <v>4804</v>
      </c>
      <c r="B3023" t="s">
        <v>4057</v>
      </c>
      <c r="C3023">
        <v>312011340</v>
      </c>
      <c r="D3023">
        <v>147.518462</v>
      </c>
      <c r="E3023">
        <v>-20.867951999999999</v>
      </c>
      <c r="F3023" t="s">
        <v>4058</v>
      </c>
    </row>
    <row r="3024" spans="1:6">
      <c r="A3024">
        <v>4804</v>
      </c>
      <c r="B3024" t="s">
        <v>4059</v>
      </c>
      <c r="C3024">
        <v>312011340</v>
      </c>
      <c r="D3024">
        <v>147.518462</v>
      </c>
      <c r="E3024">
        <v>-20.867951999999999</v>
      </c>
      <c r="F3024" t="s">
        <v>4058</v>
      </c>
    </row>
    <row r="3025" spans="1:6">
      <c r="A3025">
        <v>4804</v>
      </c>
      <c r="B3025" t="s">
        <v>4060</v>
      </c>
      <c r="C3025">
        <v>312011340</v>
      </c>
      <c r="D3025">
        <v>147.518462</v>
      </c>
      <c r="E3025">
        <v>-20.867951999999999</v>
      </c>
      <c r="F3025" t="s">
        <v>4058</v>
      </c>
    </row>
    <row r="3026" spans="1:6">
      <c r="A3026">
        <v>4804</v>
      </c>
      <c r="B3026" t="s">
        <v>4061</v>
      </c>
      <c r="C3026">
        <v>312011340</v>
      </c>
      <c r="D3026">
        <v>147.518462</v>
      </c>
      <c r="E3026">
        <v>-20.867951999999999</v>
      </c>
      <c r="F3026" t="s">
        <v>4058</v>
      </c>
    </row>
    <row r="3027" spans="1:6">
      <c r="A3027">
        <v>4804</v>
      </c>
      <c r="B3027" t="s">
        <v>4062</v>
      </c>
      <c r="C3027">
        <v>312011340</v>
      </c>
      <c r="D3027">
        <v>147.518462</v>
      </c>
      <c r="E3027">
        <v>-20.867951999999999</v>
      </c>
      <c r="F3027" t="s">
        <v>4058</v>
      </c>
    </row>
    <row r="3028" spans="1:6">
      <c r="A3028">
        <v>4804</v>
      </c>
      <c r="B3028" t="s">
        <v>4063</v>
      </c>
      <c r="C3028">
        <v>312011340</v>
      </c>
      <c r="D3028">
        <v>147.518462</v>
      </c>
      <c r="E3028">
        <v>-20.867951999999999</v>
      </c>
      <c r="F3028" t="s">
        <v>4058</v>
      </c>
    </row>
    <row r="3029" spans="1:6">
      <c r="A3029">
        <v>4805</v>
      </c>
      <c r="B3029" t="s">
        <v>4064</v>
      </c>
      <c r="C3029">
        <v>312011340</v>
      </c>
      <c r="D3029">
        <v>148.457987</v>
      </c>
      <c r="E3029">
        <v>-20.016611999999999</v>
      </c>
      <c r="F3029" t="s">
        <v>4058</v>
      </c>
    </row>
    <row r="3030" spans="1:6">
      <c r="A3030">
        <v>4805</v>
      </c>
      <c r="B3030" t="s">
        <v>4065</v>
      </c>
      <c r="C3030">
        <v>312011340</v>
      </c>
      <c r="D3030">
        <v>148.457987</v>
      </c>
      <c r="E3030">
        <v>-20.016611999999999</v>
      </c>
      <c r="F3030" t="s">
        <v>4058</v>
      </c>
    </row>
    <row r="3031" spans="1:6">
      <c r="A3031">
        <v>4805</v>
      </c>
      <c r="B3031" t="s">
        <v>4066</v>
      </c>
      <c r="C3031">
        <v>312011337</v>
      </c>
      <c r="D3031">
        <v>148.457987</v>
      </c>
      <c r="E3031">
        <v>-20.016611999999999</v>
      </c>
      <c r="F3031" t="s">
        <v>4067</v>
      </c>
    </row>
    <row r="3032" spans="1:6">
      <c r="A3032">
        <v>4805</v>
      </c>
      <c r="B3032" t="s">
        <v>4068</v>
      </c>
      <c r="C3032">
        <v>312011340</v>
      </c>
      <c r="D3032">
        <v>148.457987</v>
      </c>
      <c r="E3032">
        <v>-20.016611999999999</v>
      </c>
      <c r="F3032" t="s">
        <v>4058</v>
      </c>
    </row>
    <row r="3033" spans="1:6">
      <c r="A3033">
        <v>4805</v>
      </c>
      <c r="B3033" t="s">
        <v>4069</v>
      </c>
      <c r="C3033">
        <v>312011340</v>
      </c>
      <c r="D3033">
        <v>148.457987</v>
      </c>
      <c r="E3033">
        <v>-20.016611999999999</v>
      </c>
      <c r="F3033" t="s">
        <v>4058</v>
      </c>
    </row>
    <row r="3034" spans="1:6">
      <c r="A3034">
        <v>4805</v>
      </c>
      <c r="B3034" t="s">
        <v>4070</v>
      </c>
      <c r="C3034">
        <v>312011340</v>
      </c>
      <c r="D3034">
        <v>148.457987</v>
      </c>
      <c r="E3034">
        <v>-20.016611999999999</v>
      </c>
      <c r="F3034" t="s">
        <v>4058</v>
      </c>
    </row>
    <row r="3035" spans="1:6">
      <c r="A3035">
        <v>4805</v>
      </c>
      <c r="B3035" t="s">
        <v>4071</v>
      </c>
      <c r="C3035">
        <v>312011340</v>
      </c>
      <c r="D3035">
        <v>148.457987</v>
      </c>
      <c r="E3035">
        <v>-20.016611999999999</v>
      </c>
      <c r="F3035" t="s">
        <v>4058</v>
      </c>
    </row>
    <row r="3036" spans="1:6">
      <c r="A3036">
        <v>4805</v>
      </c>
      <c r="B3036" t="s">
        <v>4072</v>
      </c>
      <c r="C3036">
        <v>312011340</v>
      </c>
      <c r="D3036">
        <v>148.457987</v>
      </c>
      <c r="E3036">
        <v>-20.016611999999999</v>
      </c>
      <c r="F3036" t="s">
        <v>4058</v>
      </c>
    </row>
    <row r="3037" spans="1:6">
      <c r="A3037">
        <v>4805</v>
      </c>
      <c r="B3037" t="s">
        <v>4073</v>
      </c>
      <c r="C3037">
        <v>312011337</v>
      </c>
      <c r="D3037">
        <v>148.457987</v>
      </c>
      <c r="E3037">
        <v>-20.016611999999999</v>
      </c>
      <c r="F3037" t="s">
        <v>4067</v>
      </c>
    </row>
    <row r="3038" spans="1:6">
      <c r="A3038">
        <v>4805</v>
      </c>
      <c r="B3038" t="s">
        <v>4074</v>
      </c>
      <c r="C3038">
        <v>312011337</v>
      </c>
      <c r="D3038">
        <v>148.457987</v>
      </c>
      <c r="E3038">
        <v>-20.016611999999999</v>
      </c>
      <c r="F3038" t="s">
        <v>4067</v>
      </c>
    </row>
    <row r="3039" spans="1:6">
      <c r="A3039">
        <v>4806</v>
      </c>
      <c r="B3039" t="s">
        <v>4075</v>
      </c>
      <c r="C3039">
        <v>318011461</v>
      </c>
      <c r="D3039">
        <v>147.416856</v>
      </c>
      <c r="E3039">
        <v>-19.862877999999998</v>
      </c>
      <c r="F3039" t="s">
        <v>4076</v>
      </c>
    </row>
    <row r="3040" spans="1:6">
      <c r="A3040">
        <v>4806</v>
      </c>
      <c r="B3040" t="s">
        <v>4077</v>
      </c>
      <c r="C3040">
        <v>318011461</v>
      </c>
      <c r="D3040">
        <v>147.416856</v>
      </c>
      <c r="E3040">
        <v>-19.862877999999998</v>
      </c>
      <c r="F3040" t="s">
        <v>4076</v>
      </c>
    </row>
    <row r="3041" spans="1:6">
      <c r="A3041">
        <v>4806</v>
      </c>
      <c r="B3041" t="s">
        <v>4078</v>
      </c>
      <c r="C3041">
        <v>318011461</v>
      </c>
      <c r="D3041">
        <v>147.416856</v>
      </c>
      <c r="E3041">
        <v>-19.862877999999998</v>
      </c>
      <c r="F3041" t="s">
        <v>4076</v>
      </c>
    </row>
    <row r="3042" spans="1:6">
      <c r="A3042">
        <v>4806</v>
      </c>
      <c r="B3042" t="s">
        <v>4079</v>
      </c>
      <c r="C3042">
        <v>318011461</v>
      </c>
      <c r="D3042">
        <v>147.416856</v>
      </c>
      <c r="E3042">
        <v>-19.862877999999998</v>
      </c>
      <c r="F3042" t="s">
        <v>4076</v>
      </c>
    </row>
    <row r="3043" spans="1:6">
      <c r="A3043">
        <v>4806</v>
      </c>
      <c r="B3043" t="s">
        <v>4080</v>
      </c>
      <c r="C3043">
        <v>318011461</v>
      </c>
      <c r="D3043">
        <v>147.416856</v>
      </c>
      <c r="E3043">
        <v>-19.862877999999998</v>
      </c>
      <c r="F3043" t="s">
        <v>4076</v>
      </c>
    </row>
    <row r="3044" spans="1:6">
      <c r="A3044">
        <v>4806</v>
      </c>
      <c r="B3044" t="s">
        <v>4081</v>
      </c>
      <c r="C3044">
        <v>318011461</v>
      </c>
      <c r="D3044">
        <v>147.416856</v>
      </c>
      <c r="E3044">
        <v>-19.862877999999998</v>
      </c>
      <c r="F3044" t="s">
        <v>4076</v>
      </c>
    </row>
    <row r="3045" spans="1:6">
      <c r="A3045">
        <v>4806</v>
      </c>
      <c r="B3045" t="s">
        <v>4082</v>
      </c>
      <c r="C3045">
        <v>318011461</v>
      </c>
      <c r="D3045">
        <v>147.416856</v>
      </c>
      <c r="E3045">
        <v>-19.862877999999998</v>
      </c>
      <c r="F3045" t="s">
        <v>4076</v>
      </c>
    </row>
    <row r="3046" spans="1:6">
      <c r="A3046">
        <v>4806</v>
      </c>
      <c r="B3046" t="s">
        <v>4083</v>
      </c>
      <c r="C3046">
        <v>318011461</v>
      </c>
      <c r="D3046">
        <v>147.416856</v>
      </c>
      <c r="E3046">
        <v>-19.862877999999998</v>
      </c>
      <c r="F3046" t="s">
        <v>4076</v>
      </c>
    </row>
    <row r="3047" spans="1:6">
      <c r="A3047">
        <v>4806</v>
      </c>
      <c r="B3047" t="s">
        <v>4084</v>
      </c>
      <c r="C3047">
        <v>318011461</v>
      </c>
      <c r="D3047">
        <v>147.416856</v>
      </c>
      <c r="E3047">
        <v>-19.862877999999998</v>
      </c>
      <c r="F3047" t="s">
        <v>4076</v>
      </c>
    </row>
    <row r="3048" spans="1:6">
      <c r="A3048">
        <v>4806</v>
      </c>
      <c r="B3048" t="s">
        <v>4085</v>
      </c>
      <c r="C3048">
        <v>318011461</v>
      </c>
      <c r="D3048">
        <v>147.416856</v>
      </c>
      <c r="E3048">
        <v>-19.862877999999998</v>
      </c>
      <c r="F3048" t="s">
        <v>4076</v>
      </c>
    </row>
    <row r="3049" spans="1:6">
      <c r="A3049">
        <v>4806</v>
      </c>
      <c r="B3049" t="s">
        <v>2034</v>
      </c>
      <c r="C3049">
        <v>318011461</v>
      </c>
      <c r="D3049">
        <v>147.416856</v>
      </c>
      <c r="E3049">
        <v>-19.862877999999998</v>
      </c>
      <c r="F3049" t="s">
        <v>4076</v>
      </c>
    </row>
    <row r="3050" spans="1:6">
      <c r="A3050">
        <v>4806</v>
      </c>
      <c r="B3050" t="s">
        <v>4086</v>
      </c>
      <c r="C3050">
        <v>318011461</v>
      </c>
      <c r="D3050">
        <v>147.416856</v>
      </c>
      <c r="E3050">
        <v>-19.862877999999998</v>
      </c>
      <c r="F3050" t="s">
        <v>4076</v>
      </c>
    </row>
    <row r="3051" spans="1:6">
      <c r="A3051">
        <v>4806</v>
      </c>
      <c r="B3051" t="s">
        <v>4087</v>
      </c>
      <c r="C3051">
        <v>318011461</v>
      </c>
      <c r="D3051">
        <v>147.416856</v>
      </c>
      <c r="E3051">
        <v>-19.862877999999998</v>
      </c>
      <c r="F3051" t="s">
        <v>4076</v>
      </c>
    </row>
    <row r="3052" spans="1:6">
      <c r="A3052">
        <v>4806</v>
      </c>
      <c r="B3052" t="s">
        <v>4088</v>
      </c>
      <c r="C3052">
        <v>318011461</v>
      </c>
      <c r="D3052">
        <v>147.56311600000001</v>
      </c>
      <c r="E3052">
        <v>-19.697024200000001</v>
      </c>
      <c r="F3052" t="s">
        <v>4076</v>
      </c>
    </row>
    <row r="3053" spans="1:6">
      <c r="A3053">
        <v>4807</v>
      </c>
      <c r="B3053" t="s">
        <v>4089</v>
      </c>
      <c r="C3053">
        <v>318011461</v>
      </c>
      <c r="D3053">
        <v>147.13303300000001</v>
      </c>
      <c r="E3053">
        <v>-19.914964999999999</v>
      </c>
      <c r="F3053" t="s">
        <v>4076</v>
      </c>
    </row>
    <row r="3054" spans="1:6">
      <c r="A3054">
        <v>4807</v>
      </c>
      <c r="B3054" t="s">
        <v>4090</v>
      </c>
      <c r="C3054">
        <v>318011461</v>
      </c>
      <c r="D3054">
        <v>147.13303300000001</v>
      </c>
      <c r="E3054">
        <v>-19.914964999999999</v>
      </c>
      <c r="F3054" t="s">
        <v>4076</v>
      </c>
    </row>
    <row r="3055" spans="1:6">
      <c r="A3055">
        <v>4807</v>
      </c>
      <c r="B3055" t="s">
        <v>4091</v>
      </c>
      <c r="C3055">
        <v>318011461</v>
      </c>
      <c r="D3055">
        <v>147.13303300000001</v>
      </c>
      <c r="E3055">
        <v>-19.914964999999999</v>
      </c>
      <c r="F3055" t="s">
        <v>4076</v>
      </c>
    </row>
    <row r="3056" spans="1:6">
      <c r="A3056">
        <v>4807</v>
      </c>
      <c r="B3056" t="s">
        <v>4092</v>
      </c>
      <c r="C3056">
        <v>318011460</v>
      </c>
      <c r="D3056">
        <v>147.13303300000001</v>
      </c>
      <c r="E3056">
        <v>-19.914964999999999</v>
      </c>
      <c r="F3056" t="s">
        <v>4093</v>
      </c>
    </row>
    <row r="3057" spans="1:6">
      <c r="A3057">
        <v>4807</v>
      </c>
      <c r="B3057" t="s">
        <v>4094</v>
      </c>
      <c r="C3057">
        <v>318011461</v>
      </c>
      <c r="D3057">
        <v>147.13303300000001</v>
      </c>
      <c r="E3057">
        <v>-19.914964999999999</v>
      </c>
      <c r="F3057" t="s">
        <v>4076</v>
      </c>
    </row>
    <row r="3058" spans="1:6">
      <c r="A3058">
        <v>4807</v>
      </c>
      <c r="B3058" t="s">
        <v>4095</v>
      </c>
      <c r="C3058">
        <v>318011461</v>
      </c>
      <c r="D3058">
        <v>147.13303300000001</v>
      </c>
      <c r="E3058">
        <v>-19.914964999999999</v>
      </c>
      <c r="F3058" t="s">
        <v>4076</v>
      </c>
    </row>
    <row r="3059" spans="1:6">
      <c r="A3059">
        <v>4807</v>
      </c>
      <c r="B3059" t="s">
        <v>4096</v>
      </c>
      <c r="C3059">
        <v>318011461</v>
      </c>
      <c r="D3059">
        <v>147.13303300000001</v>
      </c>
      <c r="E3059">
        <v>-19.914964999999999</v>
      </c>
      <c r="F3059" t="s">
        <v>4076</v>
      </c>
    </row>
    <row r="3060" spans="1:6">
      <c r="A3060">
        <v>4807</v>
      </c>
      <c r="B3060" t="s">
        <v>4097</v>
      </c>
      <c r="C3060">
        <v>318011461</v>
      </c>
      <c r="D3060">
        <v>147.13303300000001</v>
      </c>
      <c r="E3060">
        <v>-19.914964999999999</v>
      </c>
      <c r="F3060" t="s">
        <v>4076</v>
      </c>
    </row>
    <row r="3061" spans="1:6">
      <c r="A3061">
        <v>4807</v>
      </c>
      <c r="B3061" t="s">
        <v>4098</v>
      </c>
      <c r="C3061">
        <v>318011460</v>
      </c>
      <c r="D3061">
        <v>147.13303300000001</v>
      </c>
      <c r="E3061">
        <v>-19.914964999999999</v>
      </c>
      <c r="F3061" t="s">
        <v>4093</v>
      </c>
    </row>
    <row r="3062" spans="1:6">
      <c r="A3062">
        <v>4807</v>
      </c>
      <c r="B3062" t="s">
        <v>4099</v>
      </c>
      <c r="C3062">
        <v>318011461</v>
      </c>
      <c r="D3062">
        <v>147.13303300000001</v>
      </c>
      <c r="E3062">
        <v>-19.914964999999999</v>
      </c>
      <c r="F3062" t="s">
        <v>4076</v>
      </c>
    </row>
    <row r="3063" spans="1:6">
      <c r="A3063">
        <v>4807</v>
      </c>
      <c r="B3063" t="s">
        <v>4100</v>
      </c>
      <c r="C3063">
        <v>318011460</v>
      </c>
      <c r="D3063">
        <v>147.13303300000001</v>
      </c>
      <c r="E3063">
        <v>-19.914964999999999</v>
      </c>
      <c r="F3063" t="s">
        <v>4093</v>
      </c>
    </row>
    <row r="3064" spans="1:6">
      <c r="A3064">
        <v>4807</v>
      </c>
      <c r="B3064" t="s">
        <v>4101</v>
      </c>
      <c r="C3064">
        <v>318011461</v>
      </c>
      <c r="D3064">
        <v>147.13303300000001</v>
      </c>
      <c r="E3064">
        <v>-19.914964999999999</v>
      </c>
      <c r="F3064" t="s">
        <v>4076</v>
      </c>
    </row>
    <row r="3065" spans="1:6">
      <c r="A3065">
        <v>4807</v>
      </c>
      <c r="B3065" t="s">
        <v>4102</v>
      </c>
      <c r="C3065">
        <v>318011461</v>
      </c>
      <c r="D3065">
        <v>147.13303300000001</v>
      </c>
      <c r="E3065">
        <v>-19.914964999999999</v>
      </c>
      <c r="F3065" t="s">
        <v>4076</v>
      </c>
    </row>
    <row r="3066" spans="1:6">
      <c r="A3066">
        <v>4807</v>
      </c>
      <c r="B3066" t="s">
        <v>4103</v>
      </c>
      <c r="C3066">
        <v>318011461</v>
      </c>
      <c r="D3066">
        <v>147.13303300000001</v>
      </c>
      <c r="E3066">
        <v>-19.914964999999999</v>
      </c>
      <c r="F3066" t="s">
        <v>4076</v>
      </c>
    </row>
    <row r="3067" spans="1:6">
      <c r="A3067">
        <v>4807</v>
      </c>
      <c r="B3067" t="s">
        <v>4104</v>
      </c>
      <c r="C3067">
        <v>318011461</v>
      </c>
      <c r="D3067">
        <v>147.13303300000001</v>
      </c>
      <c r="E3067">
        <v>-19.914964999999999</v>
      </c>
      <c r="F3067" t="s">
        <v>4076</v>
      </c>
    </row>
    <row r="3068" spans="1:6">
      <c r="A3068">
        <v>4807</v>
      </c>
      <c r="B3068" t="s">
        <v>4105</v>
      </c>
      <c r="C3068">
        <v>318011460</v>
      </c>
      <c r="D3068">
        <v>147.13303300000001</v>
      </c>
      <c r="E3068">
        <v>-19.914964999999999</v>
      </c>
      <c r="F3068" t="s">
        <v>4093</v>
      </c>
    </row>
    <row r="3069" spans="1:6">
      <c r="A3069">
        <v>4807</v>
      </c>
      <c r="B3069" t="s">
        <v>4106</v>
      </c>
      <c r="C3069">
        <v>318011461</v>
      </c>
      <c r="D3069">
        <v>147.13303300000001</v>
      </c>
      <c r="E3069">
        <v>-19.914964999999999</v>
      </c>
      <c r="F3069" t="s">
        <v>4076</v>
      </c>
    </row>
    <row r="3070" spans="1:6">
      <c r="A3070">
        <v>4807</v>
      </c>
      <c r="B3070" t="s">
        <v>4107</v>
      </c>
      <c r="C3070">
        <v>318011461</v>
      </c>
      <c r="D3070">
        <v>147.13303300000001</v>
      </c>
      <c r="E3070">
        <v>-19.914964999999999</v>
      </c>
      <c r="F3070" t="s">
        <v>4076</v>
      </c>
    </row>
    <row r="3071" spans="1:6">
      <c r="A3071">
        <v>4807</v>
      </c>
      <c r="B3071" t="s">
        <v>4108</v>
      </c>
      <c r="C3071">
        <v>318011461</v>
      </c>
      <c r="D3071">
        <v>147.22808499999999</v>
      </c>
      <c r="E3071">
        <v>-19.785442</v>
      </c>
      <c r="F3071" t="s">
        <v>4076</v>
      </c>
    </row>
    <row r="3072" spans="1:6">
      <c r="A3072">
        <v>4807</v>
      </c>
      <c r="B3072" t="s">
        <v>4109</v>
      </c>
      <c r="C3072">
        <v>318011461</v>
      </c>
      <c r="D3072">
        <v>147.53594090000001</v>
      </c>
      <c r="E3072">
        <v>-19.632621950000001</v>
      </c>
      <c r="F3072" t="s">
        <v>4076</v>
      </c>
    </row>
    <row r="3073" spans="1:6">
      <c r="A3073">
        <v>4808</v>
      </c>
      <c r="B3073" t="s">
        <v>4110</v>
      </c>
      <c r="C3073">
        <v>318011461</v>
      </c>
      <c r="D3073">
        <v>147.30440100000001</v>
      </c>
      <c r="E3073">
        <v>-19.510071</v>
      </c>
      <c r="F3073" t="s">
        <v>4076</v>
      </c>
    </row>
    <row r="3074" spans="1:6">
      <c r="A3074">
        <v>4808</v>
      </c>
      <c r="B3074" t="s">
        <v>4111</v>
      </c>
      <c r="C3074">
        <v>318011461</v>
      </c>
      <c r="D3074">
        <v>147.30440100000001</v>
      </c>
      <c r="E3074">
        <v>-19.510071</v>
      </c>
      <c r="F3074" t="s">
        <v>4076</v>
      </c>
    </row>
    <row r="3075" spans="1:6">
      <c r="A3075">
        <v>4809</v>
      </c>
      <c r="B3075" t="s">
        <v>4112</v>
      </c>
      <c r="C3075">
        <v>318011461</v>
      </c>
      <c r="D3075">
        <v>147.13982100000001</v>
      </c>
      <c r="E3075">
        <v>-19.530850000000001</v>
      </c>
      <c r="F3075" t="s">
        <v>4076</v>
      </c>
    </row>
    <row r="3076" spans="1:6">
      <c r="A3076">
        <v>4809</v>
      </c>
      <c r="B3076" t="s">
        <v>4113</v>
      </c>
      <c r="C3076">
        <v>318011461</v>
      </c>
      <c r="D3076">
        <v>147.13982100000001</v>
      </c>
      <c r="E3076">
        <v>-19.530850000000001</v>
      </c>
      <c r="F3076" t="s">
        <v>4076</v>
      </c>
    </row>
    <row r="3077" spans="1:6">
      <c r="A3077">
        <v>4809</v>
      </c>
      <c r="B3077" t="s">
        <v>4114</v>
      </c>
      <c r="C3077">
        <v>318011461</v>
      </c>
      <c r="D3077">
        <v>147.13982100000001</v>
      </c>
      <c r="E3077">
        <v>-19.530850000000001</v>
      </c>
      <c r="F3077" t="s">
        <v>4076</v>
      </c>
    </row>
    <row r="3078" spans="1:6">
      <c r="A3078">
        <v>4809</v>
      </c>
      <c r="B3078" t="s">
        <v>4115</v>
      </c>
      <c r="C3078">
        <v>318011461</v>
      </c>
      <c r="D3078">
        <v>147.13982100000001</v>
      </c>
      <c r="E3078">
        <v>-19.530850000000001</v>
      </c>
      <c r="F3078" t="s">
        <v>4076</v>
      </c>
    </row>
    <row r="3079" spans="1:6">
      <c r="A3079">
        <v>4809</v>
      </c>
      <c r="B3079" t="s">
        <v>4116</v>
      </c>
      <c r="C3079">
        <v>318011461</v>
      </c>
      <c r="D3079">
        <v>147.13982100000001</v>
      </c>
      <c r="E3079">
        <v>-19.530850000000001</v>
      </c>
      <c r="F3079" t="s">
        <v>4076</v>
      </c>
    </row>
    <row r="3080" spans="1:6">
      <c r="A3080">
        <v>4809</v>
      </c>
      <c r="B3080" t="s">
        <v>4117</v>
      </c>
      <c r="C3080">
        <v>318011461</v>
      </c>
      <c r="D3080">
        <v>147.13982100000001</v>
      </c>
      <c r="E3080">
        <v>-19.530850000000001</v>
      </c>
      <c r="F3080" t="s">
        <v>4076</v>
      </c>
    </row>
    <row r="3081" spans="1:6">
      <c r="A3081">
        <v>4809</v>
      </c>
      <c r="B3081" t="s">
        <v>4118</v>
      </c>
      <c r="C3081">
        <v>318011461</v>
      </c>
      <c r="D3081">
        <v>147.13982100000001</v>
      </c>
      <c r="E3081">
        <v>-19.530850000000001</v>
      </c>
      <c r="F3081" t="s">
        <v>4076</v>
      </c>
    </row>
    <row r="3082" spans="1:6">
      <c r="A3082">
        <v>4809</v>
      </c>
      <c r="B3082" t="s">
        <v>4119</v>
      </c>
      <c r="C3082">
        <v>318011461</v>
      </c>
      <c r="D3082">
        <v>147.13982100000001</v>
      </c>
      <c r="E3082">
        <v>-19.530850000000001</v>
      </c>
      <c r="F3082" t="s">
        <v>4076</v>
      </c>
    </row>
    <row r="3083" spans="1:6">
      <c r="A3083">
        <v>4810</v>
      </c>
      <c r="B3083" t="s">
        <v>4120</v>
      </c>
      <c r="C3083">
        <v>318021469</v>
      </c>
      <c r="D3083">
        <v>146.74251870000001</v>
      </c>
      <c r="E3083">
        <v>-19.212927870000001</v>
      </c>
      <c r="F3083" t="s">
        <v>4121</v>
      </c>
    </row>
    <row r="3084" spans="1:6">
      <c r="A3084">
        <v>4810</v>
      </c>
      <c r="B3084" t="s">
        <v>2681</v>
      </c>
      <c r="C3084">
        <v>318021469</v>
      </c>
      <c r="D3084">
        <v>146.75372960000001</v>
      </c>
      <c r="E3084">
        <v>-19.18453186</v>
      </c>
      <c r="F3084" t="s">
        <v>4121</v>
      </c>
    </row>
    <row r="3085" spans="1:6">
      <c r="A3085">
        <v>4810</v>
      </c>
      <c r="B3085" t="s">
        <v>4122</v>
      </c>
      <c r="C3085">
        <v>318021469</v>
      </c>
      <c r="D3085">
        <v>146.76465899999999</v>
      </c>
      <c r="E3085">
        <v>-19.227782999999999</v>
      </c>
      <c r="F3085" t="s">
        <v>4121</v>
      </c>
    </row>
    <row r="3086" spans="1:6">
      <c r="A3086">
        <v>4810</v>
      </c>
      <c r="B3086" t="s">
        <v>4123</v>
      </c>
      <c r="C3086">
        <v>318021489</v>
      </c>
      <c r="D3086">
        <v>146.76465899999999</v>
      </c>
      <c r="E3086">
        <v>-19.227782999999999</v>
      </c>
      <c r="F3086" t="s">
        <v>4124</v>
      </c>
    </row>
    <row r="3087" spans="1:6">
      <c r="A3087">
        <v>4810</v>
      </c>
      <c r="B3087" t="s">
        <v>4125</v>
      </c>
      <c r="C3087">
        <v>318021490</v>
      </c>
      <c r="D3087">
        <v>146.76465899999999</v>
      </c>
      <c r="E3087">
        <v>-19.227782999999999</v>
      </c>
      <c r="F3087" t="s">
        <v>4126</v>
      </c>
    </row>
    <row r="3088" spans="1:6">
      <c r="A3088">
        <v>4810</v>
      </c>
      <c r="B3088" t="s">
        <v>4127</v>
      </c>
      <c r="C3088">
        <v>318021469</v>
      </c>
      <c r="D3088">
        <v>146.76465899999999</v>
      </c>
      <c r="E3088">
        <v>-19.227782999999999</v>
      </c>
      <c r="F3088" t="s">
        <v>4121</v>
      </c>
    </row>
    <row r="3089" spans="1:6">
      <c r="A3089">
        <v>4810</v>
      </c>
      <c r="B3089" t="s">
        <v>4128</v>
      </c>
      <c r="C3089">
        <v>318021469</v>
      </c>
      <c r="D3089">
        <v>146.76465899999999</v>
      </c>
      <c r="E3089">
        <v>-19.227782999999999</v>
      </c>
      <c r="F3089" t="s">
        <v>4121</v>
      </c>
    </row>
    <row r="3090" spans="1:6">
      <c r="A3090">
        <v>4810</v>
      </c>
      <c r="B3090" t="s">
        <v>4129</v>
      </c>
      <c r="C3090">
        <v>318021488</v>
      </c>
      <c r="D3090">
        <v>146.76465899999999</v>
      </c>
      <c r="E3090">
        <v>-19.227782999999999</v>
      </c>
      <c r="F3090" t="s">
        <v>4130</v>
      </c>
    </row>
    <row r="3091" spans="1:6">
      <c r="A3091">
        <v>4810</v>
      </c>
      <c r="B3091" t="s">
        <v>4131</v>
      </c>
      <c r="C3091">
        <v>318021469</v>
      </c>
      <c r="D3091">
        <v>146.76465899999999</v>
      </c>
      <c r="E3091">
        <v>-19.227782999999999</v>
      </c>
      <c r="F3091" t="s">
        <v>4121</v>
      </c>
    </row>
    <row r="3092" spans="1:6">
      <c r="A3092">
        <v>4810</v>
      </c>
      <c r="B3092" t="s">
        <v>4132</v>
      </c>
      <c r="C3092">
        <v>318021488</v>
      </c>
      <c r="D3092">
        <v>146.76465899999999</v>
      </c>
      <c r="E3092">
        <v>-19.227782999999999</v>
      </c>
      <c r="F3092" t="s">
        <v>4130</v>
      </c>
    </row>
    <row r="3093" spans="1:6">
      <c r="A3093">
        <v>4810</v>
      </c>
      <c r="B3093" t="s">
        <v>4133</v>
      </c>
      <c r="C3093">
        <v>318021490</v>
      </c>
      <c r="D3093">
        <v>146.76465899999999</v>
      </c>
      <c r="E3093">
        <v>-19.227782999999999</v>
      </c>
      <c r="F3093" t="s">
        <v>4126</v>
      </c>
    </row>
    <row r="3094" spans="1:6">
      <c r="A3094">
        <v>4810</v>
      </c>
      <c r="B3094" t="s">
        <v>4134</v>
      </c>
      <c r="C3094">
        <v>318021490</v>
      </c>
      <c r="D3094">
        <v>146.76465899999999</v>
      </c>
      <c r="E3094">
        <v>-19.227782999999999</v>
      </c>
      <c r="F3094" t="s">
        <v>4126</v>
      </c>
    </row>
    <row r="3095" spans="1:6">
      <c r="A3095">
        <v>4810</v>
      </c>
      <c r="B3095" t="s">
        <v>4135</v>
      </c>
      <c r="C3095">
        <v>318021490</v>
      </c>
      <c r="D3095">
        <v>146.76465899999999</v>
      </c>
      <c r="E3095">
        <v>-19.227782999999999</v>
      </c>
      <c r="F3095" t="s">
        <v>4126</v>
      </c>
    </row>
    <row r="3096" spans="1:6">
      <c r="A3096">
        <v>4810</v>
      </c>
      <c r="B3096" t="s">
        <v>4136</v>
      </c>
      <c r="C3096">
        <v>318021475</v>
      </c>
      <c r="D3096">
        <v>146.76465899999999</v>
      </c>
      <c r="E3096">
        <v>-19.227782999999999</v>
      </c>
      <c r="F3096" t="s">
        <v>4137</v>
      </c>
    </row>
    <row r="3097" spans="1:6">
      <c r="A3097">
        <v>4810</v>
      </c>
      <c r="B3097" t="s">
        <v>1122</v>
      </c>
      <c r="C3097">
        <v>318021475</v>
      </c>
      <c r="D3097">
        <v>146.76465899999999</v>
      </c>
      <c r="E3097">
        <v>-19.227782999999999</v>
      </c>
      <c r="F3097" t="s">
        <v>4137</v>
      </c>
    </row>
    <row r="3098" spans="1:6">
      <c r="A3098">
        <v>4810</v>
      </c>
      <c r="B3098" t="s">
        <v>4138</v>
      </c>
      <c r="C3098">
        <v>318021490</v>
      </c>
      <c r="D3098">
        <v>146.76465899999999</v>
      </c>
      <c r="E3098">
        <v>-19.227782999999999</v>
      </c>
      <c r="F3098" t="s">
        <v>4126</v>
      </c>
    </row>
    <row r="3099" spans="1:6">
      <c r="A3099">
        <v>4810</v>
      </c>
      <c r="B3099" t="s">
        <v>4139</v>
      </c>
      <c r="C3099">
        <v>318021490</v>
      </c>
      <c r="D3099">
        <v>146.8169484</v>
      </c>
      <c r="E3099">
        <v>-19.258963130000001</v>
      </c>
      <c r="F3099" t="s">
        <v>4126</v>
      </c>
    </row>
    <row r="3100" spans="1:6">
      <c r="A3100">
        <v>4811</v>
      </c>
      <c r="B3100" t="s">
        <v>4140</v>
      </c>
      <c r="C3100">
        <v>318021487</v>
      </c>
      <c r="D3100">
        <v>146.84032500000001</v>
      </c>
      <c r="E3100">
        <v>-19.323108999999999</v>
      </c>
      <c r="F3100" t="s">
        <v>4141</v>
      </c>
    </row>
    <row r="3101" spans="1:6">
      <c r="A3101">
        <v>4811</v>
      </c>
      <c r="B3101" t="s">
        <v>4142</v>
      </c>
      <c r="C3101">
        <v>318021487</v>
      </c>
      <c r="D3101">
        <v>146.84032500000001</v>
      </c>
      <c r="E3101">
        <v>-19.323108999999999</v>
      </c>
      <c r="F3101" t="s">
        <v>4141</v>
      </c>
    </row>
    <row r="3102" spans="1:6">
      <c r="A3102">
        <v>4811</v>
      </c>
      <c r="B3102" t="s">
        <v>4143</v>
      </c>
      <c r="C3102">
        <v>318021474</v>
      </c>
      <c r="D3102">
        <v>146.84032500000001</v>
      </c>
      <c r="E3102">
        <v>-19.323108999999999</v>
      </c>
      <c r="F3102" t="s">
        <v>4144</v>
      </c>
    </row>
    <row r="3103" spans="1:6">
      <c r="A3103">
        <v>4811</v>
      </c>
      <c r="B3103" t="s">
        <v>4145</v>
      </c>
      <c r="C3103">
        <v>318021474</v>
      </c>
      <c r="D3103">
        <v>146.84032500000001</v>
      </c>
      <c r="E3103">
        <v>-19.323108999999999</v>
      </c>
      <c r="F3103" t="s">
        <v>4144</v>
      </c>
    </row>
    <row r="3104" spans="1:6">
      <c r="A3104">
        <v>4811</v>
      </c>
      <c r="B3104" t="s">
        <v>4146</v>
      </c>
      <c r="C3104">
        <v>318021489</v>
      </c>
      <c r="D3104">
        <v>146.84032500000001</v>
      </c>
      <c r="E3104">
        <v>-19.323108999999999</v>
      </c>
      <c r="F3104" t="s">
        <v>4124</v>
      </c>
    </row>
    <row r="3105" spans="1:6">
      <c r="A3105">
        <v>4811</v>
      </c>
      <c r="B3105" t="s">
        <v>4147</v>
      </c>
      <c r="C3105">
        <v>318021487</v>
      </c>
      <c r="D3105">
        <v>146.84032500000001</v>
      </c>
      <c r="E3105">
        <v>-19.323108999999999</v>
      </c>
      <c r="F3105" t="s">
        <v>4141</v>
      </c>
    </row>
    <row r="3106" spans="1:6">
      <c r="A3106">
        <v>4811</v>
      </c>
      <c r="B3106" t="s">
        <v>4148</v>
      </c>
      <c r="C3106">
        <v>318021491</v>
      </c>
      <c r="D3106">
        <v>146.84032500000001</v>
      </c>
      <c r="E3106">
        <v>-19.323108999999999</v>
      </c>
      <c r="F3106" t="s">
        <v>4149</v>
      </c>
    </row>
    <row r="3107" spans="1:6">
      <c r="A3107">
        <v>4811</v>
      </c>
      <c r="B3107" t="s">
        <v>4150</v>
      </c>
      <c r="C3107">
        <v>318021491</v>
      </c>
      <c r="D3107">
        <v>146.84032500000001</v>
      </c>
      <c r="E3107">
        <v>-19.323108999999999</v>
      </c>
      <c r="F3107" t="s">
        <v>4149</v>
      </c>
    </row>
    <row r="3108" spans="1:6">
      <c r="A3108">
        <v>4811</v>
      </c>
      <c r="B3108" t="s">
        <v>4151</v>
      </c>
      <c r="C3108">
        <v>318021491</v>
      </c>
      <c r="D3108">
        <v>146.84032500000001</v>
      </c>
      <c r="E3108">
        <v>-19.323108999999999</v>
      </c>
      <c r="F3108" t="s">
        <v>4149</v>
      </c>
    </row>
    <row r="3109" spans="1:6">
      <c r="A3109">
        <v>4812</v>
      </c>
      <c r="B3109" t="s">
        <v>4152</v>
      </c>
      <c r="C3109">
        <v>318021476</v>
      </c>
      <c r="D3109">
        <v>146.78771599999999</v>
      </c>
      <c r="E3109">
        <v>-19.286635</v>
      </c>
      <c r="F3109" t="s">
        <v>4153</v>
      </c>
    </row>
    <row r="3110" spans="1:6">
      <c r="A3110">
        <v>4812</v>
      </c>
      <c r="B3110" t="s">
        <v>4154</v>
      </c>
      <c r="C3110">
        <v>318021476</v>
      </c>
      <c r="D3110">
        <v>146.78771599999999</v>
      </c>
      <c r="E3110">
        <v>-19.286635</v>
      </c>
      <c r="F3110" t="s">
        <v>4153</v>
      </c>
    </row>
    <row r="3111" spans="1:6">
      <c r="A3111">
        <v>4812</v>
      </c>
      <c r="B3111" t="s">
        <v>4155</v>
      </c>
      <c r="C3111">
        <v>318021478</v>
      </c>
      <c r="D3111">
        <v>146.78771599999999</v>
      </c>
      <c r="E3111">
        <v>-19.286635</v>
      </c>
      <c r="F3111" t="s">
        <v>4156</v>
      </c>
    </row>
    <row r="3112" spans="1:6">
      <c r="A3112">
        <v>4812</v>
      </c>
      <c r="B3112" t="s">
        <v>4157</v>
      </c>
      <c r="C3112">
        <v>318021479</v>
      </c>
      <c r="D3112">
        <v>146.78771599999999</v>
      </c>
      <c r="E3112">
        <v>-19.286635</v>
      </c>
      <c r="F3112" t="s">
        <v>4158</v>
      </c>
    </row>
    <row r="3113" spans="1:6">
      <c r="A3113">
        <v>4812</v>
      </c>
      <c r="B3113" t="s">
        <v>4159</v>
      </c>
      <c r="C3113">
        <v>318021479</v>
      </c>
      <c r="D3113">
        <v>146.78771599999999</v>
      </c>
      <c r="E3113">
        <v>-19.286635</v>
      </c>
      <c r="F3113" t="s">
        <v>4158</v>
      </c>
    </row>
    <row r="3114" spans="1:6">
      <c r="A3114">
        <v>4812</v>
      </c>
      <c r="B3114" t="s">
        <v>4160</v>
      </c>
      <c r="C3114">
        <v>318021485</v>
      </c>
      <c r="D3114">
        <v>146.78771599999999</v>
      </c>
      <c r="E3114">
        <v>-19.286635</v>
      </c>
      <c r="F3114" t="s">
        <v>4161</v>
      </c>
    </row>
    <row r="3115" spans="1:6">
      <c r="A3115">
        <v>4812</v>
      </c>
      <c r="B3115" t="s">
        <v>4162</v>
      </c>
      <c r="C3115">
        <v>318021479</v>
      </c>
      <c r="D3115">
        <v>146.78771599999999</v>
      </c>
      <c r="E3115">
        <v>-19.286635</v>
      </c>
      <c r="F3115" t="s">
        <v>4158</v>
      </c>
    </row>
    <row r="3116" spans="1:6">
      <c r="A3116">
        <v>4812</v>
      </c>
      <c r="B3116" t="s">
        <v>4163</v>
      </c>
      <c r="C3116">
        <v>318021479</v>
      </c>
      <c r="D3116">
        <v>146.78771599999999</v>
      </c>
      <c r="E3116">
        <v>-19.286635</v>
      </c>
      <c r="F3116" t="s">
        <v>4158</v>
      </c>
    </row>
    <row r="3117" spans="1:6">
      <c r="A3117">
        <v>4812</v>
      </c>
      <c r="B3117" t="s">
        <v>4164</v>
      </c>
      <c r="C3117">
        <v>318021485</v>
      </c>
      <c r="D3117">
        <v>146.78771599999999</v>
      </c>
      <c r="E3117">
        <v>-19.286635</v>
      </c>
      <c r="F3117" t="s">
        <v>4161</v>
      </c>
    </row>
    <row r="3118" spans="1:6">
      <c r="A3118">
        <v>4812</v>
      </c>
      <c r="B3118" t="s">
        <v>4165</v>
      </c>
      <c r="C3118">
        <v>318021478</v>
      </c>
      <c r="D3118">
        <v>146.78771599999999</v>
      </c>
      <c r="E3118">
        <v>-19.286635</v>
      </c>
      <c r="F3118" t="s">
        <v>4156</v>
      </c>
    </row>
    <row r="3119" spans="1:6">
      <c r="A3119">
        <v>4813</v>
      </c>
      <c r="B3119" t="s">
        <v>4166</v>
      </c>
      <c r="C3119">
        <v>318021468</v>
      </c>
      <c r="D3119">
        <v>146.78636800000001</v>
      </c>
      <c r="E3119">
        <v>-19.338927999999999</v>
      </c>
      <c r="F3119" t="s">
        <v>4167</v>
      </c>
    </row>
    <row r="3120" spans="1:6">
      <c r="A3120">
        <v>4813</v>
      </c>
      <c r="B3120" t="s">
        <v>4168</v>
      </c>
      <c r="C3120">
        <v>318021490</v>
      </c>
      <c r="D3120">
        <v>146.78636800000001</v>
      </c>
      <c r="E3120">
        <v>-19.338927999999999</v>
      </c>
      <c r="F3120" t="s">
        <v>4126</v>
      </c>
    </row>
    <row r="3121" spans="1:6">
      <c r="A3121">
        <v>4814</v>
      </c>
      <c r="B3121" t="s">
        <v>4169</v>
      </c>
      <c r="C3121">
        <v>318021467</v>
      </c>
      <c r="D3121">
        <v>146.75474500000001</v>
      </c>
      <c r="E3121">
        <v>-19.285820999999999</v>
      </c>
      <c r="F3121" t="s">
        <v>4170</v>
      </c>
    </row>
    <row r="3122" spans="1:6">
      <c r="A3122">
        <v>4814</v>
      </c>
      <c r="B3122" t="s">
        <v>4171</v>
      </c>
      <c r="C3122">
        <v>318021472</v>
      </c>
      <c r="D3122">
        <v>146.75474500000001</v>
      </c>
      <c r="E3122">
        <v>-19.285820999999999</v>
      </c>
      <c r="F3122" t="s">
        <v>4172</v>
      </c>
    </row>
    <row r="3123" spans="1:6">
      <c r="A3123">
        <v>4814</v>
      </c>
      <c r="B3123" t="s">
        <v>4173</v>
      </c>
      <c r="C3123">
        <v>318021468</v>
      </c>
      <c r="D3123">
        <v>146.75474500000001</v>
      </c>
      <c r="E3123">
        <v>-19.285820999999999</v>
      </c>
      <c r="F3123" t="s">
        <v>4167</v>
      </c>
    </row>
    <row r="3124" spans="1:6">
      <c r="A3124">
        <v>4814</v>
      </c>
      <c r="B3124" t="s">
        <v>4174</v>
      </c>
      <c r="C3124">
        <v>318021472</v>
      </c>
      <c r="D3124">
        <v>146.75474500000001</v>
      </c>
      <c r="E3124">
        <v>-19.285820999999999</v>
      </c>
      <c r="F3124" t="s">
        <v>4172</v>
      </c>
    </row>
    <row r="3125" spans="1:6">
      <c r="A3125">
        <v>4814</v>
      </c>
      <c r="B3125" t="s">
        <v>2057</v>
      </c>
      <c r="C3125">
        <v>318021474</v>
      </c>
      <c r="D3125">
        <v>146.75474500000001</v>
      </c>
      <c r="E3125">
        <v>-19.285820999999999</v>
      </c>
      <c r="F3125" t="s">
        <v>4144</v>
      </c>
    </row>
    <row r="3126" spans="1:6">
      <c r="A3126">
        <v>4814</v>
      </c>
      <c r="B3126" t="s">
        <v>4175</v>
      </c>
      <c r="C3126">
        <v>318021475</v>
      </c>
      <c r="D3126">
        <v>146.75474500000001</v>
      </c>
      <c r="E3126">
        <v>-19.285820999999999</v>
      </c>
      <c r="F3126" t="s">
        <v>4137</v>
      </c>
    </row>
    <row r="3127" spans="1:6">
      <c r="A3127">
        <v>4814</v>
      </c>
      <c r="B3127" t="s">
        <v>4176</v>
      </c>
      <c r="C3127">
        <v>318021475</v>
      </c>
      <c r="D3127">
        <v>146.75474500000001</v>
      </c>
      <c r="E3127">
        <v>-19.285820999999999</v>
      </c>
      <c r="F3127" t="s">
        <v>4137</v>
      </c>
    </row>
    <row r="3128" spans="1:6">
      <c r="A3128">
        <v>4814</v>
      </c>
      <c r="B3128" t="s">
        <v>4177</v>
      </c>
      <c r="C3128">
        <v>318021475</v>
      </c>
      <c r="D3128">
        <v>146.75474500000001</v>
      </c>
      <c r="E3128">
        <v>-19.285820999999999</v>
      </c>
      <c r="F3128" t="s">
        <v>4137</v>
      </c>
    </row>
    <row r="3129" spans="1:6">
      <c r="A3129">
        <v>4814</v>
      </c>
      <c r="B3129" t="s">
        <v>4178</v>
      </c>
      <c r="C3129">
        <v>318021477</v>
      </c>
      <c r="D3129">
        <v>146.75474500000001</v>
      </c>
      <c r="E3129">
        <v>-19.285820999999999</v>
      </c>
      <c r="F3129" t="s">
        <v>4179</v>
      </c>
    </row>
    <row r="3130" spans="1:6">
      <c r="A3130">
        <v>4814</v>
      </c>
      <c r="B3130" t="s">
        <v>4180</v>
      </c>
      <c r="C3130">
        <v>318021484</v>
      </c>
      <c r="D3130">
        <v>146.75474500000001</v>
      </c>
      <c r="E3130">
        <v>-19.285820999999999</v>
      </c>
      <c r="F3130" t="s">
        <v>4181</v>
      </c>
    </row>
    <row r="3131" spans="1:6">
      <c r="A3131">
        <v>4814</v>
      </c>
      <c r="B3131" t="s">
        <v>4182</v>
      </c>
      <c r="C3131">
        <v>318021468</v>
      </c>
      <c r="D3131">
        <v>146.75474500000001</v>
      </c>
      <c r="E3131">
        <v>-19.285820999999999</v>
      </c>
      <c r="F3131" t="s">
        <v>4167</v>
      </c>
    </row>
    <row r="3132" spans="1:6">
      <c r="A3132">
        <v>4814</v>
      </c>
      <c r="B3132" t="s">
        <v>4183</v>
      </c>
      <c r="C3132">
        <v>318021482</v>
      </c>
      <c r="D3132">
        <v>146.75474500000001</v>
      </c>
      <c r="E3132">
        <v>-19.285820999999999</v>
      </c>
      <c r="F3132" t="s">
        <v>4184</v>
      </c>
    </row>
    <row r="3133" spans="1:6">
      <c r="A3133">
        <v>4814</v>
      </c>
      <c r="B3133" t="s">
        <v>4185</v>
      </c>
      <c r="C3133">
        <v>318021476</v>
      </c>
      <c r="D3133">
        <v>146.75474500000001</v>
      </c>
      <c r="E3133">
        <v>-19.285820999999999</v>
      </c>
      <c r="F3133" t="s">
        <v>4153</v>
      </c>
    </row>
    <row r="3134" spans="1:6">
      <c r="A3134">
        <v>4815</v>
      </c>
      <c r="B3134" t="s">
        <v>4186</v>
      </c>
      <c r="C3134">
        <v>318021489</v>
      </c>
      <c r="D3134">
        <v>146.63523929999999</v>
      </c>
      <c r="E3134">
        <v>-19.579164410000001</v>
      </c>
      <c r="F3134" t="s">
        <v>4124</v>
      </c>
    </row>
    <row r="3135" spans="1:6">
      <c r="A3135">
        <v>4815</v>
      </c>
      <c r="B3135" t="s">
        <v>4187</v>
      </c>
      <c r="C3135">
        <v>318021471</v>
      </c>
      <c r="D3135">
        <v>146.68473019999999</v>
      </c>
      <c r="E3135">
        <v>-19.35250344</v>
      </c>
      <c r="F3135" t="s">
        <v>4188</v>
      </c>
    </row>
    <row r="3136" spans="1:6">
      <c r="A3136">
        <v>4815</v>
      </c>
      <c r="B3136" t="s">
        <v>4189</v>
      </c>
      <c r="C3136">
        <v>318021471</v>
      </c>
      <c r="D3136">
        <v>146.70758599999999</v>
      </c>
      <c r="E3136">
        <v>-19.372329000000001</v>
      </c>
      <c r="F3136" t="s">
        <v>4188</v>
      </c>
    </row>
    <row r="3137" spans="1:6">
      <c r="A3137">
        <v>4815</v>
      </c>
      <c r="B3137" t="s">
        <v>4190</v>
      </c>
      <c r="C3137">
        <v>318021480</v>
      </c>
      <c r="D3137">
        <v>146.70758599999999</v>
      </c>
      <c r="E3137">
        <v>-19.372329000000001</v>
      </c>
      <c r="F3137" t="s">
        <v>4191</v>
      </c>
    </row>
    <row r="3138" spans="1:6">
      <c r="A3138">
        <v>4815</v>
      </c>
      <c r="B3138" t="s">
        <v>4192</v>
      </c>
      <c r="C3138">
        <v>318021480</v>
      </c>
      <c r="D3138">
        <v>146.70758599999999</v>
      </c>
      <c r="E3138">
        <v>-19.372329000000001</v>
      </c>
      <c r="F3138" t="s">
        <v>4191</v>
      </c>
    </row>
    <row r="3139" spans="1:6">
      <c r="A3139">
        <v>4815</v>
      </c>
      <c r="B3139" t="s">
        <v>4193</v>
      </c>
      <c r="C3139">
        <v>318021471</v>
      </c>
      <c r="D3139">
        <v>146.70758599999999</v>
      </c>
      <c r="E3139">
        <v>-19.372329000000001</v>
      </c>
      <c r="F3139" t="s">
        <v>4188</v>
      </c>
    </row>
    <row r="3140" spans="1:6">
      <c r="A3140">
        <v>4816</v>
      </c>
      <c r="B3140" t="s">
        <v>4194</v>
      </c>
      <c r="C3140">
        <v>315021407</v>
      </c>
      <c r="D3140">
        <v>142.6436913</v>
      </c>
      <c r="E3140">
        <v>-20.862241399999998</v>
      </c>
      <c r="F3140" t="s">
        <v>4195</v>
      </c>
    </row>
    <row r="3141" spans="1:6">
      <c r="A3141">
        <v>4816</v>
      </c>
      <c r="B3141" t="s">
        <v>4196</v>
      </c>
      <c r="C3141">
        <v>315021407</v>
      </c>
      <c r="D3141">
        <v>144.68278559999999</v>
      </c>
      <c r="E3141">
        <v>-21.33838836</v>
      </c>
      <c r="F3141" t="s">
        <v>4195</v>
      </c>
    </row>
    <row r="3142" spans="1:6">
      <c r="A3142">
        <v>4816</v>
      </c>
      <c r="B3142" t="s">
        <v>4197</v>
      </c>
      <c r="C3142">
        <v>318021486</v>
      </c>
      <c r="D3142">
        <v>146.27445729999999</v>
      </c>
      <c r="E3142">
        <v>-19.017157109999999</v>
      </c>
      <c r="F3142" t="s">
        <v>4198</v>
      </c>
    </row>
    <row r="3143" spans="1:6">
      <c r="A3143">
        <v>4816</v>
      </c>
      <c r="B3143" t="s">
        <v>4199</v>
      </c>
      <c r="C3143">
        <v>318021486</v>
      </c>
      <c r="D3143">
        <v>146.43594279999999</v>
      </c>
      <c r="E3143">
        <v>-19.117152010000002</v>
      </c>
      <c r="F3143" t="s">
        <v>4198</v>
      </c>
    </row>
    <row r="3144" spans="1:6">
      <c r="A3144">
        <v>4816</v>
      </c>
      <c r="B3144" t="s">
        <v>3845</v>
      </c>
      <c r="C3144">
        <v>318021489</v>
      </c>
      <c r="D3144">
        <v>146.791529</v>
      </c>
      <c r="E3144">
        <v>-19.787858</v>
      </c>
      <c r="F3144" t="s">
        <v>4124</v>
      </c>
    </row>
    <row r="3145" spans="1:6">
      <c r="A3145">
        <v>4816</v>
      </c>
      <c r="B3145" t="s">
        <v>4200</v>
      </c>
      <c r="C3145">
        <v>318021486</v>
      </c>
      <c r="D3145">
        <v>146.791529</v>
      </c>
      <c r="E3145">
        <v>-19.787858</v>
      </c>
      <c r="F3145" t="s">
        <v>4198</v>
      </c>
    </row>
    <row r="3146" spans="1:6">
      <c r="A3146">
        <v>4816</v>
      </c>
      <c r="B3146" t="s">
        <v>4201</v>
      </c>
      <c r="C3146">
        <v>318021489</v>
      </c>
      <c r="D3146">
        <v>146.791529</v>
      </c>
      <c r="E3146">
        <v>-19.787858</v>
      </c>
      <c r="F3146" t="s">
        <v>4124</v>
      </c>
    </row>
    <row r="3147" spans="1:6">
      <c r="A3147">
        <v>4816</v>
      </c>
      <c r="B3147" t="s">
        <v>4202</v>
      </c>
      <c r="C3147">
        <v>318011463</v>
      </c>
      <c r="D3147">
        <v>146.791529</v>
      </c>
      <c r="E3147">
        <v>-19.787858</v>
      </c>
      <c r="F3147" t="s">
        <v>4203</v>
      </c>
    </row>
    <row r="3148" spans="1:6">
      <c r="A3148">
        <v>4816</v>
      </c>
      <c r="B3148" t="s">
        <v>4204</v>
      </c>
      <c r="C3148">
        <v>318021489</v>
      </c>
      <c r="D3148">
        <v>146.791529</v>
      </c>
      <c r="E3148">
        <v>-19.787858</v>
      </c>
      <c r="F3148" t="s">
        <v>4124</v>
      </c>
    </row>
    <row r="3149" spans="1:6">
      <c r="A3149">
        <v>4816</v>
      </c>
      <c r="B3149" t="s">
        <v>4205</v>
      </c>
      <c r="C3149">
        <v>306031161</v>
      </c>
      <c r="D3149">
        <v>146.791529</v>
      </c>
      <c r="E3149">
        <v>-19.787858</v>
      </c>
      <c r="F3149" t="s">
        <v>4206</v>
      </c>
    </row>
    <row r="3150" spans="1:6">
      <c r="A3150">
        <v>4816</v>
      </c>
      <c r="B3150" t="s">
        <v>4207</v>
      </c>
      <c r="C3150">
        <v>318011463</v>
      </c>
      <c r="D3150">
        <v>146.791529</v>
      </c>
      <c r="E3150">
        <v>-19.787858</v>
      </c>
      <c r="F3150" t="s">
        <v>4203</v>
      </c>
    </row>
    <row r="3151" spans="1:6">
      <c r="A3151">
        <v>4816</v>
      </c>
      <c r="B3151" t="s">
        <v>4208</v>
      </c>
      <c r="C3151">
        <v>318021489</v>
      </c>
      <c r="D3151">
        <v>146.791529</v>
      </c>
      <c r="E3151">
        <v>-19.787858</v>
      </c>
      <c r="F3151" t="s">
        <v>4124</v>
      </c>
    </row>
    <row r="3152" spans="1:6">
      <c r="A3152">
        <v>4816</v>
      </c>
      <c r="B3152" t="s">
        <v>4209</v>
      </c>
      <c r="C3152">
        <v>306031161</v>
      </c>
      <c r="D3152">
        <v>146.791529</v>
      </c>
      <c r="E3152">
        <v>-19.787858</v>
      </c>
      <c r="F3152" t="s">
        <v>4206</v>
      </c>
    </row>
    <row r="3153" spans="1:6">
      <c r="A3153">
        <v>4816</v>
      </c>
      <c r="B3153" t="s">
        <v>4210</v>
      </c>
      <c r="C3153">
        <v>318011463</v>
      </c>
      <c r="D3153">
        <v>146.791529</v>
      </c>
      <c r="E3153">
        <v>-19.787858</v>
      </c>
      <c r="F3153" t="s">
        <v>4203</v>
      </c>
    </row>
    <row r="3154" spans="1:6">
      <c r="A3154">
        <v>4816</v>
      </c>
      <c r="B3154" t="s">
        <v>3670</v>
      </c>
      <c r="C3154">
        <v>308031223</v>
      </c>
      <c r="D3154">
        <v>146.791529</v>
      </c>
      <c r="E3154">
        <v>-19.787858</v>
      </c>
      <c r="F3154" t="s">
        <v>3659</v>
      </c>
    </row>
    <row r="3155" spans="1:6">
      <c r="A3155">
        <v>4816</v>
      </c>
      <c r="B3155" t="s">
        <v>4211</v>
      </c>
      <c r="C3155">
        <v>318011463</v>
      </c>
      <c r="D3155">
        <v>146.791529</v>
      </c>
      <c r="E3155">
        <v>-19.787858</v>
      </c>
      <c r="F3155" t="s">
        <v>4203</v>
      </c>
    </row>
    <row r="3156" spans="1:6">
      <c r="A3156">
        <v>4816</v>
      </c>
      <c r="B3156" t="s">
        <v>4212</v>
      </c>
      <c r="C3156">
        <v>318021489</v>
      </c>
      <c r="D3156">
        <v>146.791529</v>
      </c>
      <c r="E3156">
        <v>-19.787858</v>
      </c>
      <c r="F3156" t="s">
        <v>4124</v>
      </c>
    </row>
    <row r="3157" spans="1:6">
      <c r="A3157">
        <v>4816</v>
      </c>
      <c r="B3157" t="s">
        <v>4213</v>
      </c>
      <c r="C3157">
        <v>306031161</v>
      </c>
      <c r="D3157">
        <v>146.791529</v>
      </c>
      <c r="E3157">
        <v>-19.787858</v>
      </c>
      <c r="F3157" t="s">
        <v>4206</v>
      </c>
    </row>
    <row r="3158" spans="1:6">
      <c r="A3158">
        <v>4816</v>
      </c>
      <c r="B3158" t="s">
        <v>4214</v>
      </c>
      <c r="C3158">
        <v>318011463</v>
      </c>
      <c r="D3158">
        <v>146.791529</v>
      </c>
      <c r="E3158">
        <v>-19.787858</v>
      </c>
      <c r="F3158" t="s">
        <v>4203</v>
      </c>
    </row>
    <row r="3159" spans="1:6">
      <c r="A3159">
        <v>4816</v>
      </c>
      <c r="B3159" t="s">
        <v>4215</v>
      </c>
      <c r="C3159">
        <v>318021489</v>
      </c>
      <c r="D3159">
        <v>146.791529</v>
      </c>
      <c r="E3159">
        <v>-19.787858</v>
      </c>
      <c r="F3159" t="s">
        <v>4124</v>
      </c>
    </row>
    <row r="3160" spans="1:6">
      <c r="A3160">
        <v>4816</v>
      </c>
      <c r="B3160" t="s">
        <v>4216</v>
      </c>
      <c r="C3160">
        <v>315021407</v>
      </c>
      <c r="D3160">
        <v>146.791529</v>
      </c>
      <c r="E3160">
        <v>-19.787858</v>
      </c>
      <c r="F3160" t="s">
        <v>4195</v>
      </c>
    </row>
    <row r="3161" spans="1:6">
      <c r="A3161">
        <v>4816</v>
      </c>
      <c r="B3161" t="s">
        <v>4217</v>
      </c>
      <c r="C3161">
        <v>318011463</v>
      </c>
      <c r="D3161">
        <v>146.791529</v>
      </c>
      <c r="E3161">
        <v>-19.787858</v>
      </c>
      <c r="F3161" t="s">
        <v>4203</v>
      </c>
    </row>
    <row r="3162" spans="1:6">
      <c r="A3162">
        <v>4816</v>
      </c>
      <c r="B3162" t="s">
        <v>4218</v>
      </c>
      <c r="C3162">
        <v>318021489</v>
      </c>
      <c r="D3162">
        <v>146.791529</v>
      </c>
      <c r="E3162">
        <v>-19.787858</v>
      </c>
      <c r="F3162" t="s">
        <v>4124</v>
      </c>
    </row>
    <row r="3163" spans="1:6">
      <c r="A3163">
        <v>4816</v>
      </c>
      <c r="B3163" t="s">
        <v>4219</v>
      </c>
      <c r="C3163">
        <v>318021486</v>
      </c>
      <c r="D3163">
        <v>146.791529</v>
      </c>
      <c r="E3163">
        <v>-19.787858</v>
      </c>
      <c r="F3163" t="s">
        <v>4198</v>
      </c>
    </row>
    <row r="3164" spans="1:6">
      <c r="A3164">
        <v>4816</v>
      </c>
      <c r="B3164" t="s">
        <v>4220</v>
      </c>
      <c r="C3164">
        <v>315021407</v>
      </c>
      <c r="D3164">
        <v>146.791529</v>
      </c>
      <c r="E3164">
        <v>-19.787858</v>
      </c>
      <c r="F3164" t="s">
        <v>4195</v>
      </c>
    </row>
    <row r="3165" spans="1:6">
      <c r="A3165">
        <v>4816</v>
      </c>
      <c r="B3165" t="s">
        <v>4221</v>
      </c>
      <c r="C3165">
        <v>318021489</v>
      </c>
      <c r="D3165">
        <v>146.791529</v>
      </c>
      <c r="E3165">
        <v>-19.787858</v>
      </c>
      <c r="F3165" t="s">
        <v>4124</v>
      </c>
    </row>
    <row r="3166" spans="1:6">
      <c r="A3166">
        <v>4816</v>
      </c>
      <c r="B3166" t="s">
        <v>4222</v>
      </c>
      <c r="C3166">
        <v>318011463</v>
      </c>
      <c r="D3166">
        <v>146.791529</v>
      </c>
      <c r="E3166">
        <v>-19.787858</v>
      </c>
      <c r="F3166" t="s">
        <v>4203</v>
      </c>
    </row>
    <row r="3167" spans="1:6">
      <c r="A3167">
        <v>4816</v>
      </c>
      <c r="B3167" t="s">
        <v>4223</v>
      </c>
      <c r="C3167">
        <v>318021486</v>
      </c>
      <c r="D3167">
        <v>146.791529</v>
      </c>
      <c r="E3167">
        <v>-19.787858</v>
      </c>
      <c r="F3167" t="s">
        <v>4198</v>
      </c>
    </row>
    <row r="3168" spans="1:6">
      <c r="A3168">
        <v>4816</v>
      </c>
      <c r="B3168" t="s">
        <v>4224</v>
      </c>
      <c r="C3168">
        <v>318011463</v>
      </c>
      <c r="D3168">
        <v>146.791529</v>
      </c>
      <c r="E3168">
        <v>-19.787858</v>
      </c>
      <c r="F3168" t="s">
        <v>4203</v>
      </c>
    </row>
    <row r="3169" spans="1:6">
      <c r="A3169">
        <v>4816</v>
      </c>
      <c r="B3169" t="s">
        <v>4225</v>
      </c>
      <c r="C3169">
        <v>318011463</v>
      </c>
      <c r="D3169">
        <v>146.791529</v>
      </c>
      <c r="E3169">
        <v>-19.787858</v>
      </c>
      <c r="F3169" t="s">
        <v>4203</v>
      </c>
    </row>
    <row r="3170" spans="1:6">
      <c r="A3170">
        <v>4816</v>
      </c>
      <c r="B3170" t="s">
        <v>4226</v>
      </c>
      <c r="C3170">
        <v>318021489</v>
      </c>
      <c r="D3170">
        <v>146.791529</v>
      </c>
      <c r="E3170">
        <v>-19.787858</v>
      </c>
      <c r="F3170" t="s">
        <v>4124</v>
      </c>
    </row>
    <row r="3171" spans="1:6">
      <c r="A3171">
        <v>4816</v>
      </c>
      <c r="B3171" t="s">
        <v>4227</v>
      </c>
      <c r="C3171">
        <v>318021486</v>
      </c>
      <c r="D3171">
        <v>146.791529</v>
      </c>
      <c r="E3171">
        <v>-19.787858</v>
      </c>
      <c r="F3171" t="s">
        <v>4198</v>
      </c>
    </row>
    <row r="3172" spans="1:6">
      <c r="A3172">
        <v>4816</v>
      </c>
      <c r="B3172" t="s">
        <v>4228</v>
      </c>
      <c r="C3172">
        <v>315021404</v>
      </c>
      <c r="D3172">
        <v>146.791529</v>
      </c>
      <c r="E3172">
        <v>-19.787858</v>
      </c>
      <c r="F3172" t="s">
        <v>4229</v>
      </c>
    </row>
    <row r="3173" spans="1:6">
      <c r="A3173">
        <v>4816</v>
      </c>
      <c r="B3173" t="s">
        <v>4230</v>
      </c>
      <c r="C3173">
        <v>318011462</v>
      </c>
      <c r="D3173">
        <v>146.791529</v>
      </c>
      <c r="E3173">
        <v>-19.787858</v>
      </c>
      <c r="F3173" t="s">
        <v>4231</v>
      </c>
    </row>
    <row r="3174" spans="1:6">
      <c r="A3174">
        <v>4816</v>
      </c>
      <c r="B3174" t="s">
        <v>4232</v>
      </c>
      <c r="C3174">
        <v>318011463</v>
      </c>
      <c r="D3174">
        <v>146.791529</v>
      </c>
      <c r="E3174">
        <v>-19.787858</v>
      </c>
      <c r="F3174" t="s">
        <v>4203</v>
      </c>
    </row>
    <row r="3175" spans="1:6">
      <c r="A3175">
        <v>4816</v>
      </c>
      <c r="B3175" t="s">
        <v>4233</v>
      </c>
      <c r="C3175">
        <v>318021486</v>
      </c>
      <c r="D3175">
        <v>146.791529</v>
      </c>
      <c r="E3175">
        <v>-19.787858</v>
      </c>
      <c r="F3175" t="s">
        <v>4198</v>
      </c>
    </row>
    <row r="3176" spans="1:6">
      <c r="A3176">
        <v>4816</v>
      </c>
      <c r="B3176" t="s">
        <v>4234</v>
      </c>
      <c r="C3176">
        <v>318021489</v>
      </c>
      <c r="D3176">
        <v>146.791529</v>
      </c>
      <c r="E3176">
        <v>-19.787858</v>
      </c>
      <c r="F3176" t="s">
        <v>4124</v>
      </c>
    </row>
    <row r="3177" spans="1:6">
      <c r="A3177">
        <v>4816</v>
      </c>
      <c r="B3177" t="s">
        <v>4235</v>
      </c>
      <c r="C3177">
        <v>315021407</v>
      </c>
      <c r="D3177">
        <v>146.791529</v>
      </c>
      <c r="E3177">
        <v>-19.787858</v>
      </c>
      <c r="F3177" t="s">
        <v>4195</v>
      </c>
    </row>
    <row r="3178" spans="1:6">
      <c r="A3178">
        <v>4816</v>
      </c>
      <c r="B3178" t="s">
        <v>4236</v>
      </c>
      <c r="C3178">
        <v>318021489</v>
      </c>
      <c r="D3178">
        <v>146.791529</v>
      </c>
      <c r="E3178">
        <v>-19.787858</v>
      </c>
      <c r="F3178" t="s">
        <v>4124</v>
      </c>
    </row>
    <row r="3179" spans="1:6">
      <c r="A3179">
        <v>4816</v>
      </c>
      <c r="B3179" t="s">
        <v>4237</v>
      </c>
      <c r="C3179">
        <v>318021489</v>
      </c>
      <c r="D3179">
        <v>146.7934243</v>
      </c>
      <c r="E3179">
        <v>-19.45947696</v>
      </c>
      <c r="F3179" t="s">
        <v>4124</v>
      </c>
    </row>
    <row r="3180" spans="1:6">
      <c r="A3180">
        <v>4816</v>
      </c>
      <c r="B3180" t="s">
        <v>4238</v>
      </c>
      <c r="C3180">
        <v>318021489</v>
      </c>
      <c r="D3180">
        <v>146.7962019</v>
      </c>
      <c r="E3180">
        <v>-19.537743800000001</v>
      </c>
      <c r="F3180" t="s">
        <v>4124</v>
      </c>
    </row>
    <row r="3181" spans="1:6">
      <c r="A3181">
        <v>4817</v>
      </c>
      <c r="B3181" t="s">
        <v>4239</v>
      </c>
      <c r="C3181">
        <v>318021470</v>
      </c>
      <c r="D3181">
        <v>146.65230700000001</v>
      </c>
      <c r="E3181">
        <v>-19.310497999999999</v>
      </c>
      <c r="F3181" t="s">
        <v>4240</v>
      </c>
    </row>
    <row r="3182" spans="1:6">
      <c r="A3182">
        <v>4817</v>
      </c>
      <c r="B3182" t="s">
        <v>4241</v>
      </c>
      <c r="C3182">
        <v>318021470</v>
      </c>
      <c r="D3182">
        <v>146.65230700000001</v>
      </c>
      <c r="E3182">
        <v>-19.310497999999999</v>
      </c>
      <c r="F3182" t="s">
        <v>4240</v>
      </c>
    </row>
    <row r="3183" spans="1:6">
      <c r="A3183">
        <v>4817</v>
      </c>
      <c r="B3183" t="s">
        <v>4242</v>
      </c>
      <c r="C3183">
        <v>318021486</v>
      </c>
      <c r="D3183">
        <v>146.65230700000001</v>
      </c>
      <c r="E3183">
        <v>-19.310497999999999</v>
      </c>
      <c r="F3183" t="s">
        <v>4198</v>
      </c>
    </row>
    <row r="3184" spans="1:6">
      <c r="A3184">
        <v>4817</v>
      </c>
      <c r="B3184" t="s">
        <v>4243</v>
      </c>
      <c r="C3184">
        <v>318021482</v>
      </c>
      <c r="D3184">
        <v>146.65230700000001</v>
      </c>
      <c r="E3184">
        <v>-19.310497999999999</v>
      </c>
      <c r="F3184" t="s">
        <v>4184</v>
      </c>
    </row>
    <row r="3185" spans="1:6">
      <c r="A3185">
        <v>4817</v>
      </c>
      <c r="B3185" t="s">
        <v>4244</v>
      </c>
      <c r="C3185">
        <v>318021470</v>
      </c>
      <c r="D3185">
        <v>146.65230700000001</v>
      </c>
      <c r="E3185">
        <v>-19.310497999999999</v>
      </c>
      <c r="F3185" t="s">
        <v>4240</v>
      </c>
    </row>
    <row r="3186" spans="1:6">
      <c r="A3186">
        <v>4817</v>
      </c>
      <c r="B3186" t="s">
        <v>4245</v>
      </c>
      <c r="C3186">
        <v>318021470</v>
      </c>
      <c r="D3186">
        <v>146.65230700000001</v>
      </c>
      <c r="E3186">
        <v>-19.310497999999999</v>
      </c>
      <c r="F3186" t="s">
        <v>4240</v>
      </c>
    </row>
    <row r="3187" spans="1:6">
      <c r="A3187">
        <v>4817</v>
      </c>
      <c r="B3187" t="s">
        <v>4246</v>
      </c>
      <c r="C3187">
        <v>318021470</v>
      </c>
      <c r="D3187">
        <v>146.65230700000001</v>
      </c>
      <c r="E3187">
        <v>-19.310497999999999</v>
      </c>
      <c r="F3187" t="s">
        <v>4240</v>
      </c>
    </row>
    <row r="3188" spans="1:6">
      <c r="A3188">
        <v>4817</v>
      </c>
      <c r="B3188" t="s">
        <v>4247</v>
      </c>
      <c r="C3188">
        <v>318021471</v>
      </c>
      <c r="D3188">
        <v>146.65230700000001</v>
      </c>
      <c r="E3188">
        <v>-19.310497999999999</v>
      </c>
      <c r="F3188" t="s">
        <v>4188</v>
      </c>
    </row>
    <row r="3189" spans="1:6">
      <c r="A3189">
        <v>4818</v>
      </c>
      <c r="B3189" t="s">
        <v>4248</v>
      </c>
      <c r="C3189">
        <v>318021473</v>
      </c>
      <c r="D3189">
        <v>146.54027500000001</v>
      </c>
      <c r="E3189">
        <v>-19.237939999999998</v>
      </c>
      <c r="F3189" t="s">
        <v>4249</v>
      </c>
    </row>
    <row r="3190" spans="1:6">
      <c r="A3190">
        <v>4818</v>
      </c>
      <c r="B3190" t="s">
        <v>4250</v>
      </c>
      <c r="C3190">
        <v>318021486</v>
      </c>
      <c r="D3190">
        <v>146.54027500000001</v>
      </c>
      <c r="E3190">
        <v>-19.237939999999998</v>
      </c>
      <c r="F3190" t="s">
        <v>4198</v>
      </c>
    </row>
    <row r="3191" spans="1:6">
      <c r="A3191">
        <v>4818</v>
      </c>
      <c r="B3191" t="s">
        <v>4251</v>
      </c>
      <c r="C3191">
        <v>318021486</v>
      </c>
      <c r="D3191">
        <v>146.54027500000001</v>
      </c>
      <c r="E3191">
        <v>-19.237939999999998</v>
      </c>
      <c r="F3191" t="s">
        <v>4198</v>
      </c>
    </row>
    <row r="3192" spans="1:6">
      <c r="A3192">
        <v>4818</v>
      </c>
      <c r="B3192" t="s">
        <v>4252</v>
      </c>
      <c r="C3192">
        <v>318021486</v>
      </c>
      <c r="D3192">
        <v>146.54027500000001</v>
      </c>
      <c r="E3192">
        <v>-19.237939999999998</v>
      </c>
      <c r="F3192" t="s">
        <v>4198</v>
      </c>
    </row>
    <row r="3193" spans="1:6">
      <c r="A3193">
        <v>4818</v>
      </c>
      <c r="B3193" t="s">
        <v>4253</v>
      </c>
      <c r="C3193">
        <v>318021486</v>
      </c>
      <c r="D3193">
        <v>146.54027500000001</v>
      </c>
      <c r="E3193">
        <v>-19.237939999999998</v>
      </c>
      <c r="F3193" t="s">
        <v>4198</v>
      </c>
    </row>
    <row r="3194" spans="1:6">
      <c r="A3194">
        <v>4818</v>
      </c>
      <c r="B3194" t="s">
        <v>4254</v>
      </c>
      <c r="C3194">
        <v>318021484</v>
      </c>
      <c r="D3194">
        <v>146.54027500000001</v>
      </c>
      <c r="E3194">
        <v>-19.237939999999998</v>
      </c>
      <c r="F3194" t="s">
        <v>4181</v>
      </c>
    </row>
    <row r="3195" spans="1:6">
      <c r="A3195">
        <v>4818</v>
      </c>
      <c r="B3195" t="s">
        <v>4255</v>
      </c>
      <c r="C3195">
        <v>318021473</v>
      </c>
      <c r="D3195">
        <v>146.54027500000001</v>
      </c>
      <c r="E3195">
        <v>-19.237939999999998</v>
      </c>
      <c r="F3195" t="s">
        <v>4249</v>
      </c>
    </row>
    <row r="3196" spans="1:6">
      <c r="A3196">
        <v>4818</v>
      </c>
      <c r="B3196" t="s">
        <v>4256</v>
      </c>
      <c r="C3196">
        <v>318021473</v>
      </c>
      <c r="D3196">
        <v>146.54027500000001</v>
      </c>
      <c r="E3196">
        <v>-19.237939999999998</v>
      </c>
      <c r="F3196" t="s">
        <v>4249</v>
      </c>
    </row>
    <row r="3197" spans="1:6">
      <c r="A3197">
        <v>4818</v>
      </c>
      <c r="B3197" t="s">
        <v>4257</v>
      </c>
      <c r="C3197">
        <v>318021473</v>
      </c>
      <c r="D3197">
        <v>146.54027500000001</v>
      </c>
      <c r="E3197">
        <v>-19.237939999999998</v>
      </c>
      <c r="F3197" t="s">
        <v>4249</v>
      </c>
    </row>
    <row r="3198" spans="1:6">
      <c r="A3198">
        <v>4818</v>
      </c>
      <c r="B3198" t="s">
        <v>4258</v>
      </c>
      <c r="C3198">
        <v>318021473</v>
      </c>
      <c r="D3198">
        <v>146.54027500000001</v>
      </c>
      <c r="E3198">
        <v>-19.237939999999998</v>
      </c>
      <c r="F3198" t="s">
        <v>4249</v>
      </c>
    </row>
    <row r="3199" spans="1:6">
      <c r="A3199">
        <v>4818</v>
      </c>
      <c r="B3199" t="s">
        <v>4259</v>
      </c>
      <c r="C3199">
        <v>318021473</v>
      </c>
      <c r="D3199">
        <v>146.54027500000001</v>
      </c>
      <c r="E3199">
        <v>-19.237939999999998</v>
      </c>
      <c r="F3199" t="s">
        <v>4249</v>
      </c>
    </row>
    <row r="3200" spans="1:6">
      <c r="A3200">
        <v>4818</v>
      </c>
      <c r="B3200" t="s">
        <v>4260</v>
      </c>
      <c r="C3200">
        <v>318021486</v>
      </c>
      <c r="D3200">
        <v>146.54027500000001</v>
      </c>
      <c r="E3200">
        <v>-19.237939999999998</v>
      </c>
      <c r="F3200" t="s">
        <v>4198</v>
      </c>
    </row>
    <row r="3201" spans="1:6">
      <c r="A3201">
        <v>4818</v>
      </c>
      <c r="B3201" t="s">
        <v>4261</v>
      </c>
      <c r="C3201">
        <v>318021473</v>
      </c>
      <c r="D3201">
        <v>146.54027500000001</v>
      </c>
      <c r="E3201">
        <v>-19.237939999999998</v>
      </c>
      <c r="F3201" t="s">
        <v>4249</v>
      </c>
    </row>
    <row r="3202" spans="1:6">
      <c r="A3202">
        <v>4818</v>
      </c>
      <c r="B3202" t="s">
        <v>4262</v>
      </c>
      <c r="C3202">
        <v>318021486</v>
      </c>
      <c r="D3202">
        <v>146.54027500000001</v>
      </c>
      <c r="E3202">
        <v>-19.237939999999998</v>
      </c>
      <c r="F3202" t="s">
        <v>4198</v>
      </c>
    </row>
    <row r="3203" spans="1:6">
      <c r="A3203">
        <v>4818</v>
      </c>
      <c r="B3203" t="s">
        <v>4263</v>
      </c>
      <c r="C3203">
        <v>318021486</v>
      </c>
      <c r="D3203">
        <v>146.54027500000001</v>
      </c>
      <c r="E3203">
        <v>-19.237939999999998</v>
      </c>
      <c r="F3203" t="s">
        <v>4198</v>
      </c>
    </row>
    <row r="3204" spans="1:6">
      <c r="A3204">
        <v>4818</v>
      </c>
      <c r="B3204" t="s">
        <v>4264</v>
      </c>
      <c r="C3204">
        <v>318021470</v>
      </c>
      <c r="D3204">
        <v>146.54027500000001</v>
      </c>
      <c r="E3204">
        <v>-19.237939999999998</v>
      </c>
      <c r="F3204" t="s">
        <v>4240</v>
      </c>
    </row>
    <row r="3205" spans="1:6">
      <c r="A3205">
        <v>4818</v>
      </c>
      <c r="B3205" t="s">
        <v>4265</v>
      </c>
      <c r="C3205">
        <v>318021486</v>
      </c>
      <c r="D3205">
        <v>146.54027500000001</v>
      </c>
      <c r="E3205">
        <v>-19.237939999999998</v>
      </c>
      <c r="F3205" t="s">
        <v>4198</v>
      </c>
    </row>
    <row r="3206" spans="1:6">
      <c r="A3206">
        <v>4818</v>
      </c>
      <c r="B3206" t="s">
        <v>4266</v>
      </c>
      <c r="C3206">
        <v>318021486</v>
      </c>
      <c r="D3206">
        <v>146.54027500000001</v>
      </c>
      <c r="E3206">
        <v>-19.237939999999998</v>
      </c>
      <c r="F3206" t="s">
        <v>4198</v>
      </c>
    </row>
    <row r="3207" spans="1:6">
      <c r="A3207">
        <v>4818</v>
      </c>
      <c r="B3207" t="s">
        <v>4267</v>
      </c>
      <c r="C3207">
        <v>318021484</v>
      </c>
      <c r="D3207">
        <v>146.7141039</v>
      </c>
      <c r="E3207">
        <v>-19.271399280000001</v>
      </c>
      <c r="F3207" t="s">
        <v>4181</v>
      </c>
    </row>
    <row r="3208" spans="1:6">
      <c r="A3208">
        <v>4818</v>
      </c>
      <c r="B3208" t="s">
        <v>4268</v>
      </c>
      <c r="C3208">
        <v>318021484</v>
      </c>
      <c r="D3208">
        <v>146.74037250000001</v>
      </c>
      <c r="E3208">
        <v>-19.252176089999999</v>
      </c>
      <c r="F3208" t="s">
        <v>4181</v>
      </c>
    </row>
    <row r="3209" spans="1:6">
      <c r="A3209">
        <v>4819</v>
      </c>
      <c r="B3209" t="s">
        <v>4269</v>
      </c>
      <c r="C3209">
        <v>318021483</v>
      </c>
      <c r="D3209">
        <v>146.8166793</v>
      </c>
      <c r="E3209">
        <v>-19.134690760000002</v>
      </c>
      <c r="F3209" t="s">
        <v>4270</v>
      </c>
    </row>
    <row r="3210" spans="1:6">
      <c r="A3210">
        <v>4819</v>
      </c>
      <c r="B3210" t="s">
        <v>4271</v>
      </c>
      <c r="C3210">
        <v>318021483</v>
      </c>
      <c r="D3210">
        <v>146.83176599999999</v>
      </c>
      <c r="E3210">
        <v>-19.143944000000001</v>
      </c>
      <c r="F3210" t="s">
        <v>4270</v>
      </c>
    </row>
    <row r="3211" spans="1:6">
      <c r="A3211">
        <v>4819</v>
      </c>
      <c r="B3211" t="s">
        <v>4272</v>
      </c>
      <c r="C3211">
        <v>318021483</v>
      </c>
      <c r="D3211">
        <v>146.83176599999999</v>
      </c>
      <c r="E3211">
        <v>-19.143944000000001</v>
      </c>
      <c r="F3211" t="s">
        <v>4270</v>
      </c>
    </row>
    <row r="3212" spans="1:6">
      <c r="A3212">
        <v>4819</v>
      </c>
      <c r="B3212" t="s">
        <v>4273</v>
      </c>
      <c r="C3212">
        <v>318021483</v>
      </c>
      <c r="D3212">
        <v>146.83176599999999</v>
      </c>
      <c r="E3212">
        <v>-19.143944000000001</v>
      </c>
      <c r="F3212" t="s">
        <v>4270</v>
      </c>
    </row>
    <row r="3213" spans="1:6">
      <c r="A3213">
        <v>4819</v>
      </c>
      <c r="B3213" t="s">
        <v>4274</v>
      </c>
      <c r="C3213">
        <v>318021483</v>
      </c>
      <c r="D3213">
        <v>146.83176599999999</v>
      </c>
      <c r="E3213">
        <v>-19.143944000000001</v>
      </c>
      <c r="F3213" t="s">
        <v>4270</v>
      </c>
    </row>
    <row r="3214" spans="1:6">
      <c r="A3214">
        <v>4819</v>
      </c>
      <c r="B3214" t="s">
        <v>4275</v>
      </c>
      <c r="C3214">
        <v>318021483</v>
      </c>
      <c r="D3214">
        <v>146.83176599999999</v>
      </c>
      <c r="E3214">
        <v>-19.143944000000001</v>
      </c>
      <c r="F3214" t="s">
        <v>4270</v>
      </c>
    </row>
    <row r="3215" spans="1:6">
      <c r="A3215">
        <v>4819</v>
      </c>
      <c r="B3215" t="s">
        <v>4276</v>
      </c>
      <c r="C3215">
        <v>318021483</v>
      </c>
      <c r="D3215">
        <v>146.83176599999999</v>
      </c>
      <c r="E3215">
        <v>-19.143944000000001</v>
      </c>
      <c r="F3215" t="s">
        <v>4270</v>
      </c>
    </row>
    <row r="3216" spans="1:6">
      <c r="A3216">
        <v>4819</v>
      </c>
      <c r="B3216" t="s">
        <v>4277</v>
      </c>
      <c r="C3216">
        <v>318021483</v>
      </c>
      <c r="D3216">
        <v>146.8727997</v>
      </c>
      <c r="E3216">
        <v>-19.118159840000001</v>
      </c>
      <c r="F3216" t="s">
        <v>4270</v>
      </c>
    </row>
    <row r="3217" spans="1:6">
      <c r="A3217">
        <v>4820</v>
      </c>
      <c r="B3217" t="s">
        <v>4278</v>
      </c>
      <c r="C3217">
        <v>318011462</v>
      </c>
      <c r="D3217">
        <v>146.24521799999999</v>
      </c>
      <c r="E3217">
        <v>-20.072780470000001</v>
      </c>
      <c r="F3217" t="s">
        <v>4231</v>
      </c>
    </row>
    <row r="3218" spans="1:6">
      <c r="A3218">
        <v>4820</v>
      </c>
      <c r="B3218" t="s">
        <v>4279</v>
      </c>
      <c r="C3218">
        <v>318011462</v>
      </c>
      <c r="D3218">
        <v>146.24837550000001</v>
      </c>
      <c r="E3218">
        <v>-20.082213280000001</v>
      </c>
      <c r="F3218" t="s">
        <v>4231</v>
      </c>
    </row>
    <row r="3219" spans="1:6">
      <c r="A3219">
        <v>4820</v>
      </c>
      <c r="B3219" t="s">
        <v>4280</v>
      </c>
      <c r="C3219">
        <v>318011462</v>
      </c>
      <c r="D3219">
        <v>146.25051139999999</v>
      </c>
      <c r="E3219">
        <v>-20.090482690000002</v>
      </c>
      <c r="F3219" t="s">
        <v>4231</v>
      </c>
    </row>
    <row r="3220" spans="1:6">
      <c r="A3220">
        <v>4820</v>
      </c>
      <c r="B3220" t="s">
        <v>4281</v>
      </c>
      <c r="C3220">
        <v>318011462</v>
      </c>
      <c r="D3220">
        <v>146.25462390000001</v>
      </c>
      <c r="E3220">
        <v>-20.048592540000001</v>
      </c>
      <c r="F3220" t="s">
        <v>4231</v>
      </c>
    </row>
    <row r="3221" spans="1:6">
      <c r="A3221">
        <v>4820</v>
      </c>
      <c r="B3221" t="s">
        <v>4282</v>
      </c>
      <c r="C3221">
        <v>318011462</v>
      </c>
      <c r="D3221">
        <v>146.26013620000001</v>
      </c>
      <c r="E3221">
        <v>-20.07696378</v>
      </c>
      <c r="F3221" t="s">
        <v>4231</v>
      </c>
    </row>
    <row r="3222" spans="1:6">
      <c r="A3222">
        <v>4820</v>
      </c>
      <c r="B3222" t="s">
        <v>4283</v>
      </c>
      <c r="C3222">
        <v>318011462</v>
      </c>
      <c r="D3222">
        <v>146.26049090000001</v>
      </c>
      <c r="E3222">
        <v>-20.098813029999999</v>
      </c>
      <c r="F3222" t="s">
        <v>4231</v>
      </c>
    </row>
    <row r="3223" spans="1:6">
      <c r="A3223">
        <v>4820</v>
      </c>
      <c r="B3223" t="s">
        <v>4284</v>
      </c>
      <c r="C3223">
        <v>318011463</v>
      </c>
      <c r="D3223">
        <v>146.275575</v>
      </c>
      <c r="E3223">
        <v>-20.428446999999998</v>
      </c>
      <c r="F3223" t="s">
        <v>4203</v>
      </c>
    </row>
    <row r="3224" spans="1:6">
      <c r="A3224">
        <v>4820</v>
      </c>
      <c r="B3224" t="s">
        <v>4285</v>
      </c>
      <c r="C3224">
        <v>318011463</v>
      </c>
      <c r="D3224">
        <v>146.275575</v>
      </c>
      <c r="E3224">
        <v>-20.428446999999998</v>
      </c>
      <c r="F3224" t="s">
        <v>4203</v>
      </c>
    </row>
    <row r="3225" spans="1:6">
      <c r="A3225">
        <v>4820</v>
      </c>
      <c r="B3225" t="s">
        <v>4286</v>
      </c>
      <c r="C3225">
        <v>318011463</v>
      </c>
      <c r="D3225">
        <v>146.275575</v>
      </c>
      <c r="E3225">
        <v>-20.428446999999998</v>
      </c>
      <c r="F3225" t="s">
        <v>4203</v>
      </c>
    </row>
    <row r="3226" spans="1:6">
      <c r="A3226">
        <v>4820</v>
      </c>
      <c r="B3226" t="s">
        <v>4287</v>
      </c>
      <c r="C3226">
        <v>318011463</v>
      </c>
      <c r="D3226">
        <v>146.275575</v>
      </c>
      <c r="E3226">
        <v>-20.428446999999998</v>
      </c>
      <c r="F3226" t="s">
        <v>4203</v>
      </c>
    </row>
    <row r="3227" spans="1:6">
      <c r="A3227">
        <v>4820</v>
      </c>
      <c r="B3227" t="s">
        <v>4288</v>
      </c>
      <c r="C3227">
        <v>318011463</v>
      </c>
      <c r="D3227">
        <v>146.275575</v>
      </c>
      <c r="E3227">
        <v>-20.428446999999998</v>
      </c>
      <c r="F3227" t="s">
        <v>4203</v>
      </c>
    </row>
    <row r="3228" spans="1:6">
      <c r="A3228">
        <v>4820</v>
      </c>
      <c r="B3228" t="s">
        <v>4289</v>
      </c>
      <c r="C3228">
        <v>318011463</v>
      </c>
      <c r="D3228">
        <v>146.275575</v>
      </c>
      <c r="E3228">
        <v>-20.428446999999998</v>
      </c>
      <c r="F3228" t="s">
        <v>4203</v>
      </c>
    </row>
    <row r="3229" spans="1:6">
      <c r="A3229">
        <v>4820</v>
      </c>
      <c r="B3229" t="s">
        <v>4290</v>
      </c>
      <c r="C3229">
        <v>318011462</v>
      </c>
      <c r="D3229">
        <v>146.275575</v>
      </c>
      <c r="E3229">
        <v>-20.428446999999998</v>
      </c>
      <c r="F3229" t="s">
        <v>4231</v>
      </c>
    </row>
    <row r="3230" spans="1:6">
      <c r="A3230">
        <v>4820</v>
      </c>
      <c r="B3230" t="s">
        <v>4291</v>
      </c>
      <c r="C3230">
        <v>318011463</v>
      </c>
      <c r="D3230">
        <v>146.275575</v>
      </c>
      <c r="E3230">
        <v>-20.428446999999998</v>
      </c>
      <c r="F3230" t="s">
        <v>4203</v>
      </c>
    </row>
    <row r="3231" spans="1:6">
      <c r="A3231">
        <v>4820</v>
      </c>
      <c r="B3231" t="s">
        <v>4292</v>
      </c>
      <c r="C3231">
        <v>318011463</v>
      </c>
      <c r="D3231">
        <v>146.275575</v>
      </c>
      <c r="E3231">
        <v>-20.428446999999998</v>
      </c>
      <c r="F3231" t="s">
        <v>4203</v>
      </c>
    </row>
    <row r="3232" spans="1:6">
      <c r="A3232">
        <v>4820</v>
      </c>
      <c r="B3232" t="s">
        <v>4293</v>
      </c>
      <c r="C3232">
        <v>318011462</v>
      </c>
      <c r="D3232">
        <v>146.275575</v>
      </c>
      <c r="E3232">
        <v>-20.428446999999998</v>
      </c>
      <c r="F3232" t="s">
        <v>4231</v>
      </c>
    </row>
    <row r="3233" spans="1:6">
      <c r="A3233">
        <v>4820</v>
      </c>
      <c r="B3233" t="s">
        <v>4294</v>
      </c>
      <c r="C3233">
        <v>318011462</v>
      </c>
      <c r="D3233">
        <v>146.275575</v>
      </c>
      <c r="E3233">
        <v>-20.428446999999998</v>
      </c>
      <c r="F3233" t="s">
        <v>4231</v>
      </c>
    </row>
    <row r="3234" spans="1:6">
      <c r="A3234">
        <v>4820</v>
      </c>
      <c r="B3234" t="s">
        <v>4295</v>
      </c>
      <c r="C3234">
        <v>318011463</v>
      </c>
      <c r="D3234">
        <v>146.275575</v>
      </c>
      <c r="E3234">
        <v>-20.428446999999998</v>
      </c>
      <c r="F3234" t="s">
        <v>4203</v>
      </c>
    </row>
    <row r="3235" spans="1:6">
      <c r="A3235">
        <v>4820</v>
      </c>
      <c r="B3235" t="s">
        <v>4296</v>
      </c>
      <c r="C3235">
        <v>318011463</v>
      </c>
      <c r="D3235">
        <v>146.275575</v>
      </c>
      <c r="E3235">
        <v>-20.428446999999998</v>
      </c>
      <c r="F3235" t="s">
        <v>4203</v>
      </c>
    </row>
    <row r="3236" spans="1:6">
      <c r="A3236">
        <v>4820</v>
      </c>
      <c r="B3236" t="s">
        <v>4297</v>
      </c>
      <c r="C3236">
        <v>318011462</v>
      </c>
      <c r="D3236">
        <v>146.28036370000001</v>
      </c>
      <c r="E3236">
        <v>-20.09237838</v>
      </c>
      <c r="F3236" t="s">
        <v>4231</v>
      </c>
    </row>
    <row r="3237" spans="1:6">
      <c r="A3237">
        <v>4820</v>
      </c>
      <c r="B3237" t="s">
        <v>4298</v>
      </c>
      <c r="C3237">
        <v>318011462</v>
      </c>
      <c r="D3237">
        <v>146.28150210000001</v>
      </c>
      <c r="E3237">
        <v>-20.049782539999999</v>
      </c>
      <c r="F3237" t="s">
        <v>4231</v>
      </c>
    </row>
    <row r="3238" spans="1:6">
      <c r="A3238">
        <v>4821</v>
      </c>
      <c r="B3238" t="s">
        <v>4299</v>
      </c>
      <c r="C3238">
        <v>315021407</v>
      </c>
      <c r="D3238">
        <v>144.21843699999999</v>
      </c>
      <c r="E3238">
        <v>-20.794239999999999</v>
      </c>
      <c r="F3238" t="s">
        <v>4195</v>
      </c>
    </row>
    <row r="3239" spans="1:6">
      <c r="A3239">
        <v>4821</v>
      </c>
      <c r="B3239" t="s">
        <v>4300</v>
      </c>
      <c r="C3239">
        <v>315021407</v>
      </c>
      <c r="D3239">
        <v>144.21843699999999</v>
      </c>
      <c r="E3239">
        <v>-20.794239999999999</v>
      </c>
      <c r="F3239" t="s">
        <v>4195</v>
      </c>
    </row>
    <row r="3240" spans="1:6">
      <c r="A3240">
        <v>4821</v>
      </c>
      <c r="B3240" t="s">
        <v>4301</v>
      </c>
      <c r="C3240">
        <v>315021407</v>
      </c>
      <c r="D3240">
        <v>144.21843699999999</v>
      </c>
      <c r="E3240">
        <v>-20.794239999999999</v>
      </c>
      <c r="F3240" t="s">
        <v>4195</v>
      </c>
    </row>
    <row r="3241" spans="1:6">
      <c r="A3241">
        <v>4821</v>
      </c>
      <c r="B3241" t="s">
        <v>4302</v>
      </c>
      <c r="C3241">
        <v>315021407</v>
      </c>
      <c r="D3241">
        <v>144.21843699999999</v>
      </c>
      <c r="E3241">
        <v>-20.794239999999999</v>
      </c>
      <c r="F3241" t="s">
        <v>4195</v>
      </c>
    </row>
    <row r="3242" spans="1:6">
      <c r="A3242">
        <v>4821</v>
      </c>
      <c r="B3242" t="s">
        <v>4303</v>
      </c>
      <c r="C3242">
        <v>315021407</v>
      </c>
      <c r="D3242">
        <v>144.21843699999999</v>
      </c>
      <c r="E3242">
        <v>-20.794239999999999</v>
      </c>
      <c r="F3242" t="s">
        <v>4195</v>
      </c>
    </row>
    <row r="3243" spans="1:6">
      <c r="A3243">
        <v>4821</v>
      </c>
      <c r="B3243" t="s">
        <v>4196</v>
      </c>
      <c r="C3243">
        <v>315021407</v>
      </c>
      <c r="D3243">
        <v>146.791529</v>
      </c>
      <c r="E3243">
        <v>-19.787858</v>
      </c>
      <c r="F3243" t="s">
        <v>4195</v>
      </c>
    </row>
    <row r="3244" spans="1:6">
      <c r="A3244">
        <v>4822</v>
      </c>
      <c r="B3244" t="s">
        <v>4304</v>
      </c>
      <c r="C3244">
        <v>315021407</v>
      </c>
      <c r="D3244">
        <v>142.58632639999999</v>
      </c>
      <c r="E3244">
        <v>-20.419271689999999</v>
      </c>
      <c r="F3244" t="s">
        <v>4195</v>
      </c>
    </row>
    <row r="3245" spans="1:6">
      <c r="A3245">
        <v>4822</v>
      </c>
      <c r="B3245" t="s">
        <v>930</v>
      </c>
      <c r="C3245">
        <v>315021407</v>
      </c>
      <c r="D3245">
        <v>142.604872</v>
      </c>
      <c r="E3245">
        <v>-21.32840736</v>
      </c>
      <c r="F3245" t="s">
        <v>4195</v>
      </c>
    </row>
    <row r="3246" spans="1:6">
      <c r="A3246">
        <v>4822</v>
      </c>
      <c r="B3246" t="s">
        <v>4305</v>
      </c>
      <c r="C3246">
        <v>315021407</v>
      </c>
      <c r="D3246">
        <v>142.66312579999999</v>
      </c>
      <c r="E3246">
        <v>-19.864415269999999</v>
      </c>
      <c r="F3246" t="s">
        <v>4195</v>
      </c>
    </row>
    <row r="3247" spans="1:6">
      <c r="A3247">
        <v>4822</v>
      </c>
      <c r="B3247" t="s">
        <v>4306</v>
      </c>
      <c r="C3247">
        <v>315021407</v>
      </c>
      <c r="D3247">
        <v>143.04733830000001</v>
      </c>
      <c r="E3247">
        <v>-20.27407556</v>
      </c>
      <c r="F3247" t="s">
        <v>4195</v>
      </c>
    </row>
    <row r="3248" spans="1:6">
      <c r="A3248">
        <v>4822</v>
      </c>
      <c r="B3248" t="s">
        <v>4307</v>
      </c>
      <c r="C3248">
        <v>315011397</v>
      </c>
      <c r="D3248">
        <v>143.16422299999999</v>
      </c>
      <c r="E3248">
        <v>-20.807960000000001</v>
      </c>
      <c r="F3248" t="s">
        <v>4308</v>
      </c>
    </row>
    <row r="3249" spans="1:6">
      <c r="A3249">
        <v>4822</v>
      </c>
      <c r="B3249" t="s">
        <v>4309</v>
      </c>
      <c r="C3249">
        <v>315021407</v>
      </c>
      <c r="D3249">
        <v>143.16422299999999</v>
      </c>
      <c r="E3249">
        <v>-20.807960000000001</v>
      </c>
      <c r="F3249" t="s">
        <v>4195</v>
      </c>
    </row>
    <row r="3250" spans="1:6">
      <c r="A3250">
        <v>4822</v>
      </c>
      <c r="B3250" t="s">
        <v>3905</v>
      </c>
      <c r="C3250">
        <v>315021407</v>
      </c>
      <c r="D3250">
        <v>143.16422299999999</v>
      </c>
      <c r="E3250">
        <v>-20.807960000000001</v>
      </c>
      <c r="F3250" t="s">
        <v>4195</v>
      </c>
    </row>
    <row r="3251" spans="1:6">
      <c r="A3251">
        <v>4822</v>
      </c>
      <c r="B3251" t="s">
        <v>4310</v>
      </c>
      <c r="C3251">
        <v>315011397</v>
      </c>
      <c r="D3251">
        <v>143.16422299999999</v>
      </c>
      <c r="E3251">
        <v>-20.807960000000001</v>
      </c>
      <c r="F3251" t="s">
        <v>4308</v>
      </c>
    </row>
    <row r="3252" spans="1:6">
      <c r="A3252">
        <v>4822</v>
      </c>
      <c r="B3252" t="s">
        <v>4311</v>
      </c>
      <c r="C3252">
        <v>315021407</v>
      </c>
      <c r="D3252">
        <v>143.4430132</v>
      </c>
      <c r="E3252">
        <v>-19.974700769999998</v>
      </c>
      <c r="F3252" t="s">
        <v>4195</v>
      </c>
    </row>
    <row r="3253" spans="1:6">
      <c r="A3253">
        <v>4822</v>
      </c>
      <c r="B3253" t="s">
        <v>4194</v>
      </c>
      <c r="C3253">
        <v>315021407</v>
      </c>
      <c r="D3253">
        <v>146.791529</v>
      </c>
      <c r="E3253">
        <v>-19.787858</v>
      </c>
      <c r="F3253" t="s">
        <v>4195</v>
      </c>
    </row>
    <row r="3254" spans="1:6">
      <c r="A3254">
        <v>4823</v>
      </c>
      <c r="B3254" t="s">
        <v>4312</v>
      </c>
      <c r="C3254">
        <v>315021404</v>
      </c>
      <c r="D3254">
        <v>141.24375499999999</v>
      </c>
      <c r="E3254">
        <v>-19.214466000000002</v>
      </c>
      <c r="F3254" t="s">
        <v>4229</v>
      </c>
    </row>
    <row r="3255" spans="1:6">
      <c r="A3255">
        <v>4823</v>
      </c>
      <c r="B3255" t="s">
        <v>4313</v>
      </c>
      <c r="C3255">
        <v>315021407</v>
      </c>
      <c r="D3255">
        <v>141.24375499999999</v>
      </c>
      <c r="E3255">
        <v>-19.214466000000002</v>
      </c>
      <c r="F3255" t="s">
        <v>4195</v>
      </c>
    </row>
    <row r="3256" spans="1:6">
      <c r="A3256">
        <v>4823</v>
      </c>
      <c r="B3256" t="s">
        <v>4314</v>
      </c>
      <c r="C3256">
        <v>315021407</v>
      </c>
      <c r="D3256">
        <v>141.24375499999999</v>
      </c>
      <c r="E3256">
        <v>-19.214466000000002</v>
      </c>
      <c r="F3256" t="s">
        <v>4195</v>
      </c>
    </row>
    <row r="3257" spans="1:6">
      <c r="A3257">
        <v>4823</v>
      </c>
      <c r="B3257" t="s">
        <v>4315</v>
      </c>
      <c r="C3257">
        <v>315021407</v>
      </c>
      <c r="D3257">
        <v>141.24375499999999</v>
      </c>
      <c r="E3257">
        <v>-19.214466000000002</v>
      </c>
      <c r="F3257" t="s">
        <v>4195</v>
      </c>
    </row>
    <row r="3258" spans="1:6">
      <c r="A3258">
        <v>4823</v>
      </c>
      <c r="B3258" t="s">
        <v>4316</v>
      </c>
      <c r="C3258">
        <v>315021404</v>
      </c>
      <c r="D3258">
        <v>141.24375499999999</v>
      </c>
      <c r="E3258">
        <v>-19.214466000000002</v>
      </c>
      <c r="F3258" t="s">
        <v>4229</v>
      </c>
    </row>
    <row r="3259" spans="1:6">
      <c r="A3259">
        <v>4823</v>
      </c>
      <c r="B3259" t="s">
        <v>4317</v>
      </c>
      <c r="C3259">
        <v>315021407</v>
      </c>
      <c r="D3259">
        <v>141.24375499999999</v>
      </c>
      <c r="E3259">
        <v>-19.214466000000002</v>
      </c>
      <c r="F3259" t="s">
        <v>4195</v>
      </c>
    </row>
    <row r="3260" spans="1:6">
      <c r="A3260">
        <v>4823</v>
      </c>
      <c r="B3260" t="s">
        <v>4318</v>
      </c>
      <c r="C3260">
        <v>315031410</v>
      </c>
      <c r="D3260">
        <v>141.24375499999999</v>
      </c>
      <c r="E3260">
        <v>-19.214466000000002</v>
      </c>
      <c r="F3260" t="s">
        <v>2498</v>
      </c>
    </row>
    <row r="3261" spans="1:6">
      <c r="A3261">
        <v>4824</v>
      </c>
      <c r="B3261" t="s">
        <v>4319</v>
      </c>
      <c r="C3261">
        <v>315021406</v>
      </c>
      <c r="D3261">
        <v>140.65253100000001</v>
      </c>
      <c r="E3261">
        <v>-20.777470999999998</v>
      </c>
      <c r="F3261" t="s">
        <v>4320</v>
      </c>
    </row>
    <row r="3262" spans="1:6">
      <c r="A3262">
        <v>4824</v>
      </c>
      <c r="B3262" t="s">
        <v>4321</v>
      </c>
      <c r="C3262">
        <v>315021406</v>
      </c>
      <c r="D3262">
        <v>140.65253100000001</v>
      </c>
      <c r="E3262">
        <v>-20.777470999999998</v>
      </c>
      <c r="F3262" t="s">
        <v>4320</v>
      </c>
    </row>
    <row r="3263" spans="1:6">
      <c r="A3263">
        <v>4824</v>
      </c>
      <c r="B3263" t="s">
        <v>4322</v>
      </c>
      <c r="C3263">
        <v>315021406</v>
      </c>
      <c r="D3263">
        <v>140.65253100000001</v>
      </c>
      <c r="E3263">
        <v>-20.777470999999998</v>
      </c>
      <c r="F3263" t="s">
        <v>4320</v>
      </c>
    </row>
    <row r="3264" spans="1:6">
      <c r="A3264">
        <v>4824</v>
      </c>
      <c r="B3264" t="s">
        <v>4323</v>
      </c>
      <c r="C3264">
        <v>315021404</v>
      </c>
      <c r="D3264">
        <v>140.65253100000001</v>
      </c>
      <c r="E3264">
        <v>-20.777470999999998</v>
      </c>
      <c r="F3264" t="s">
        <v>4229</v>
      </c>
    </row>
    <row r="3265" spans="1:6">
      <c r="A3265">
        <v>4824</v>
      </c>
      <c r="B3265" t="s">
        <v>4324</v>
      </c>
      <c r="C3265">
        <v>315021406</v>
      </c>
      <c r="D3265">
        <v>140.65253100000001</v>
      </c>
      <c r="E3265">
        <v>-20.777470999999998</v>
      </c>
      <c r="F3265" t="s">
        <v>4320</v>
      </c>
    </row>
    <row r="3266" spans="1:6">
      <c r="A3266">
        <v>4824</v>
      </c>
      <c r="B3266" t="s">
        <v>4325</v>
      </c>
      <c r="C3266">
        <v>315021407</v>
      </c>
      <c r="D3266">
        <v>140.65253100000001</v>
      </c>
      <c r="E3266">
        <v>-20.777470999999998</v>
      </c>
      <c r="F3266" t="s">
        <v>4195</v>
      </c>
    </row>
    <row r="3267" spans="1:6">
      <c r="A3267">
        <v>4824</v>
      </c>
      <c r="B3267" t="s">
        <v>4326</v>
      </c>
      <c r="C3267">
        <v>315021406</v>
      </c>
      <c r="D3267">
        <v>140.65253100000001</v>
      </c>
      <c r="E3267">
        <v>-20.777470999999998</v>
      </c>
      <c r="F3267" t="s">
        <v>4320</v>
      </c>
    </row>
    <row r="3268" spans="1:6">
      <c r="A3268">
        <v>4825</v>
      </c>
      <c r="B3268" t="s">
        <v>4327</v>
      </c>
      <c r="C3268">
        <v>312021357</v>
      </c>
      <c r="D3268">
        <v>137.43234100000001</v>
      </c>
      <c r="E3268">
        <v>-21.017327000000002</v>
      </c>
      <c r="F3268" t="s">
        <v>3840</v>
      </c>
    </row>
    <row r="3269" spans="1:6">
      <c r="A3269">
        <v>4825</v>
      </c>
      <c r="B3269" t="s">
        <v>4328</v>
      </c>
      <c r="C3269">
        <v>702021055</v>
      </c>
      <c r="D3269">
        <v>137.43234100000001</v>
      </c>
      <c r="E3269">
        <v>-21.017327000000002</v>
      </c>
      <c r="F3269" t="s">
        <v>4329</v>
      </c>
    </row>
    <row r="3270" spans="1:6">
      <c r="A3270">
        <v>4825</v>
      </c>
      <c r="B3270" t="s">
        <v>4330</v>
      </c>
      <c r="C3270">
        <v>315021406</v>
      </c>
      <c r="D3270">
        <v>137.43234100000001</v>
      </c>
      <c r="E3270">
        <v>-21.017327000000002</v>
      </c>
      <c r="F3270" t="s">
        <v>4320</v>
      </c>
    </row>
    <row r="3271" spans="1:6">
      <c r="A3271">
        <v>4825</v>
      </c>
      <c r="B3271" t="s">
        <v>4331</v>
      </c>
      <c r="C3271">
        <v>702021055</v>
      </c>
      <c r="D3271">
        <v>137.43234100000001</v>
      </c>
      <c r="E3271">
        <v>-21.017327000000002</v>
      </c>
      <c r="F3271" t="s">
        <v>4329</v>
      </c>
    </row>
    <row r="3272" spans="1:6">
      <c r="A3272">
        <v>4825</v>
      </c>
      <c r="B3272" t="s">
        <v>4332</v>
      </c>
      <c r="C3272">
        <v>315021406</v>
      </c>
      <c r="D3272">
        <v>137.43234100000001</v>
      </c>
      <c r="E3272">
        <v>-21.017327000000002</v>
      </c>
      <c r="F3272" t="s">
        <v>4320</v>
      </c>
    </row>
    <row r="3273" spans="1:6">
      <c r="A3273">
        <v>4825</v>
      </c>
      <c r="B3273" t="s">
        <v>4333</v>
      </c>
      <c r="C3273">
        <v>315021405</v>
      </c>
      <c r="D3273">
        <v>137.43234100000001</v>
      </c>
      <c r="E3273">
        <v>-21.017327000000002</v>
      </c>
      <c r="F3273" t="s">
        <v>3248</v>
      </c>
    </row>
    <row r="3274" spans="1:6">
      <c r="A3274">
        <v>4825</v>
      </c>
      <c r="B3274" t="s">
        <v>4334</v>
      </c>
      <c r="C3274">
        <v>315021406</v>
      </c>
      <c r="D3274">
        <v>137.43234100000001</v>
      </c>
      <c r="E3274">
        <v>-21.017327000000002</v>
      </c>
      <c r="F3274" t="s">
        <v>4320</v>
      </c>
    </row>
    <row r="3275" spans="1:6">
      <c r="A3275">
        <v>4825</v>
      </c>
      <c r="B3275" t="s">
        <v>4335</v>
      </c>
      <c r="C3275">
        <v>315031410</v>
      </c>
      <c r="D3275">
        <v>137.43234100000001</v>
      </c>
      <c r="E3275">
        <v>-21.017327000000002</v>
      </c>
      <c r="F3275" t="s">
        <v>2498</v>
      </c>
    </row>
    <row r="3276" spans="1:6">
      <c r="A3276">
        <v>4825</v>
      </c>
      <c r="B3276" t="s">
        <v>4336</v>
      </c>
      <c r="C3276">
        <v>315021406</v>
      </c>
      <c r="D3276">
        <v>137.43234100000001</v>
      </c>
      <c r="E3276">
        <v>-21.017327000000002</v>
      </c>
      <c r="F3276" t="s">
        <v>4320</v>
      </c>
    </row>
    <row r="3277" spans="1:6">
      <c r="A3277">
        <v>4825</v>
      </c>
      <c r="B3277" t="s">
        <v>4337</v>
      </c>
      <c r="C3277">
        <v>315031410</v>
      </c>
      <c r="D3277">
        <v>137.43234100000001</v>
      </c>
      <c r="E3277">
        <v>-21.017327000000002</v>
      </c>
      <c r="F3277" t="s">
        <v>2498</v>
      </c>
    </row>
    <row r="3278" spans="1:6">
      <c r="A3278">
        <v>4825</v>
      </c>
      <c r="B3278" t="s">
        <v>4338</v>
      </c>
      <c r="C3278">
        <v>315021406</v>
      </c>
      <c r="D3278">
        <v>137.43234100000001</v>
      </c>
      <c r="E3278">
        <v>-21.017327000000002</v>
      </c>
      <c r="F3278" t="s">
        <v>4320</v>
      </c>
    </row>
    <row r="3279" spans="1:6">
      <c r="A3279">
        <v>4825</v>
      </c>
      <c r="B3279" t="s">
        <v>4339</v>
      </c>
      <c r="C3279">
        <v>315021406</v>
      </c>
      <c r="D3279">
        <v>137.43234100000001</v>
      </c>
      <c r="E3279">
        <v>-21.017327000000002</v>
      </c>
      <c r="F3279" t="s">
        <v>4320</v>
      </c>
    </row>
    <row r="3280" spans="1:6">
      <c r="A3280">
        <v>4825</v>
      </c>
      <c r="B3280" t="s">
        <v>4340</v>
      </c>
      <c r="C3280">
        <v>315021404</v>
      </c>
      <c r="D3280">
        <v>137.43234100000001</v>
      </c>
      <c r="E3280">
        <v>-21.017327000000002</v>
      </c>
      <c r="F3280" t="s">
        <v>4229</v>
      </c>
    </row>
    <row r="3281" spans="1:6">
      <c r="A3281">
        <v>4825</v>
      </c>
      <c r="B3281" t="s">
        <v>4341</v>
      </c>
      <c r="C3281">
        <v>315021405</v>
      </c>
      <c r="D3281">
        <v>137.43234100000001</v>
      </c>
      <c r="E3281">
        <v>-21.017327000000002</v>
      </c>
      <c r="F3281" t="s">
        <v>3248</v>
      </c>
    </row>
    <row r="3282" spans="1:6">
      <c r="A3282">
        <v>4825</v>
      </c>
      <c r="B3282" t="s">
        <v>4342</v>
      </c>
      <c r="C3282">
        <v>315031410</v>
      </c>
      <c r="D3282">
        <v>137.43234100000001</v>
      </c>
      <c r="E3282">
        <v>-21.017327000000002</v>
      </c>
      <c r="F3282" t="s">
        <v>2498</v>
      </c>
    </row>
    <row r="3283" spans="1:6">
      <c r="A3283">
        <v>4825</v>
      </c>
      <c r="B3283" t="s">
        <v>4343</v>
      </c>
      <c r="C3283">
        <v>315021406</v>
      </c>
      <c r="D3283">
        <v>137.43234100000001</v>
      </c>
      <c r="E3283">
        <v>-21.017327000000002</v>
      </c>
      <c r="F3283" t="s">
        <v>4320</v>
      </c>
    </row>
    <row r="3284" spans="1:6">
      <c r="A3284">
        <v>4825</v>
      </c>
      <c r="B3284" t="s">
        <v>3247</v>
      </c>
      <c r="C3284">
        <v>315021405</v>
      </c>
      <c r="D3284">
        <v>137.43234100000001</v>
      </c>
      <c r="E3284">
        <v>-21.017327000000002</v>
      </c>
      <c r="F3284" t="s">
        <v>3248</v>
      </c>
    </row>
    <row r="3285" spans="1:6">
      <c r="A3285">
        <v>4825</v>
      </c>
      <c r="B3285" t="s">
        <v>4344</v>
      </c>
      <c r="C3285">
        <v>315021405</v>
      </c>
      <c r="D3285">
        <v>137.43234100000001</v>
      </c>
      <c r="E3285">
        <v>-21.017327000000002</v>
      </c>
      <c r="F3285" t="s">
        <v>3248</v>
      </c>
    </row>
    <row r="3286" spans="1:6">
      <c r="A3286">
        <v>4825</v>
      </c>
      <c r="B3286" t="s">
        <v>4345</v>
      </c>
      <c r="C3286">
        <v>315021405</v>
      </c>
      <c r="D3286">
        <v>137.43234100000001</v>
      </c>
      <c r="E3286">
        <v>-21.017327000000002</v>
      </c>
      <c r="F3286" t="s">
        <v>3248</v>
      </c>
    </row>
    <row r="3287" spans="1:6">
      <c r="A3287">
        <v>4825</v>
      </c>
      <c r="B3287" t="s">
        <v>4346</v>
      </c>
      <c r="C3287">
        <v>315021405</v>
      </c>
      <c r="D3287">
        <v>137.43234100000001</v>
      </c>
      <c r="E3287">
        <v>-21.017327000000002</v>
      </c>
      <c r="F3287" t="s">
        <v>3248</v>
      </c>
    </row>
    <row r="3288" spans="1:6">
      <c r="A3288">
        <v>4825</v>
      </c>
      <c r="B3288" t="s">
        <v>4347</v>
      </c>
      <c r="C3288">
        <v>315021404</v>
      </c>
      <c r="D3288">
        <v>137.43234100000001</v>
      </c>
      <c r="E3288">
        <v>-21.017327000000002</v>
      </c>
      <c r="F3288" t="s">
        <v>4229</v>
      </c>
    </row>
    <row r="3289" spans="1:6">
      <c r="A3289">
        <v>4825</v>
      </c>
      <c r="B3289" t="s">
        <v>4348</v>
      </c>
      <c r="C3289">
        <v>315021406</v>
      </c>
      <c r="D3289">
        <v>137.43234100000001</v>
      </c>
      <c r="E3289">
        <v>-21.017327000000002</v>
      </c>
      <c r="F3289" t="s">
        <v>4320</v>
      </c>
    </row>
    <row r="3290" spans="1:6">
      <c r="A3290">
        <v>4825</v>
      </c>
      <c r="B3290" t="s">
        <v>4349</v>
      </c>
      <c r="C3290">
        <v>315021405</v>
      </c>
      <c r="D3290">
        <v>137.43234100000001</v>
      </c>
      <c r="E3290">
        <v>-21.017327000000002</v>
      </c>
      <c r="F3290" t="s">
        <v>3248</v>
      </c>
    </row>
    <row r="3291" spans="1:6">
      <c r="A3291">
        <v>4825</v>
      </c>
      <c r="B3291" t="s">
        <v>4350</v>
      </c>
      <c r="C3291">
        <v>315021405</v>
      </c>
      <c r="D3291">
        <v>137.43234100000001</v>
      </c>
      <c r="E3291">
        <v>-21.017327000000002</v>
      </c>
      <c r="F3291" t="s">
        <v>3248</v>
      </c>
    </row>
    <row r="3292" spans="1:6">
      <c r="A3292">
        <v>4825</v>
      </c>
      <c r="B3292" t="s">
        <v>4351</v>
      </c>
      <c r="C3292">
        <v>315021405</v>
      </c>
      <c r="D3292">
        <v>137.43234100000001</v>
      </c>
      <c r="E3292">
        <v>-21.017327000000002</v>
      </c>
      <c r="F3292" t="s">
        <v>3248</v>
      </c>
    </row>
    <row r="3293" spans="1:6">
      <c r="A3293">
        <v>4825</v>
      </c>
      <c r="B3293" t="s">
        <v>4352</v>
      </c>
      <c r="C3293">
        <v>315021405</v>
      </c>
      <c r="D3293">
        <v>137.43234100000001</v>
      </c>
      <c r="E3293">
        <v>-21.017327000000002</v>
      </c>
      <c r="F3293" t="s">
        <v>3248</v>
      </c>
    </row>
    <row r="3294" spans="1:6">
      <c r="A3294">
        <v>4825</v>
      </c>
      <c r="B3294" t="s">
        <v>4353</v>
      </c>
      <c r="C3294">
        <v>315021405</v>
      </c>
      <c r="D3294">
        <v>137.43234100000001</v>
      </c>
      <c r="E3294">
        <v>-21.017327000000002</v>
      </c>
      <c r="F3294" t="s">
        <v>3248</v>
      </c>
    </row>
    <row r="3295" spans="1:6">
      <c r="A3295">
        <v>4825</v>
      </c>
      <c r="B3295" t="s">
        <v>4354</v>
      </c>
      <c r="C3295">
        <v>315021405</v>
      </c>
      <c r="D3295">
        <v>137.43234100000001</v>
      </c>
      <c r="E3295">
        <v>-21.017327000000002</v>
      </c>
      <c r="F3295" t="s">
        <v>3248</v>
      </c>
    </row>
    <row r="3296" spans="1:6">
      <c r="A3296">
        <v>4825</v>
      </c>
      <c r="B3296" t="s">
        <v>4355</v>
      </c>
      <c r="C3296">
        <v>315021405</v>
      </c>
      <c r="D3296">
        <v>137.43234100000001</v>
      </c>
      <c r="E3296">
        <v>-21.017327000000002</v>
      </c>
      <c r="F3296" t="s">
        <v>3248</v>
      </c>
    </row>
    <row r="3297" spans="1:6">
      <c r="A3297">
        <v>4825</v>
      </c>
      <c r="B3297" t="s">
        <v>4356</v>
      </c>
      <c r="C3297">
        <v>315021405</v>
      </c>
      <c r="D3297">
        <v>137.43234100000001</v>
      </c>
      <c r="E3297">
        <v>-21.017327000000002</v>
      </c>
      <c r="F3297" t="s">
        <v>3248</v>
      </c>
    </row>
    <row r="3298" spans="1:6">
      <c r="A3298">
        <v>4825</v>
      </c>
      <c r="B3298" t="s">
        <v>4357</v>
      </c>
      <c r="C3298">
        <v>315021406</v>
      </c>
      <c r="D3298">
        <v>137.43234100000001</v>
      </c>
      <c r="E3298">
        <v>-21.017327000000002</v>
      </c>
      <c r="F3298" t="s">
        <v>4320</v>
      </c>
    </row>
    <row r="3299" spans="1:6">
      <c r="A3299">
        <v>4825</v>
      </c>
      <c r="B3299" t="s">
        <v>4105</v>
      </c>
      <c r="C3299">
        <v>315021405</v>
      </c>
      <c r="D3299">
        <v>137.43234100000001</v>
      </c>
      <c r="E3299">
        <v>-21.017327000000002</v>
      </c>
      <c r="F3299" t="s">
        <v>3248</v>
      </c>
    </row>
    <row r="3300" spans="1:6">
      <c r="A3300">
        <v>4825</v>
      </c>
      <c r="B3300" t="s">
        <v>4358</v>
      </c>
      <c r="C3300">
        <v>315021405</v>
      </c>
      <c r="D3300">
        <v>137.43234100000001</v>
      </c>
      <c r="E3300">
        <v>-21.017327000000002</v>
      </c>
      <c r="F3300" t="s">
        <v>3248</v>
      </c>
    </row>
    <row r="3301" spans="1:6">
      <c r="A3301">
        <v>4825</v>
      </c>
      <c r="B3301" t="s">
        <v>4359</v>
      </c>
      <c r="C3301">
        <v>315031410</v>
      </c>
      <c r="D3301">
        <v>137.43234100000001</v>
      </c>
      <c r="E3301">
        <v>-21.017327000000002</v>
      </c>
      <c r="F3301" t="s">
        <v>2498</v>
      </c>
    </row>
    <row r="3302" spans="1:6">
      <c r="A3302">
        <v>4825</v>
      </c>
      <c r="B3302" t="s">
        <v>4360</v>
      </c>
      <c r="C3302">
        <v>315021405</v>
      </c>
      <c r="D3302">
        <v>137.43234100000001</v>
      </c>
      <c r="E3302">
        <v>-21.017327000000002</v>
      </c>
      <c r="F3302" t="s">
        <v>3248</v>
      </c>
    </row>
    <row r="3303" spans="1:6">
      <c r="A3303">
        <v>4825</v>
      </c>
      <c r="B3303" t="s">
        <v>4361</v>
      </c>
      <c r="C3303">
        <v>315021405</v>
      </c>
      <c r="D3303">
        <v>137.43234100000001</v>
      </c>
      <c r="E3303">
        <v>-21.017327000000002</v>
      </c>
      <c r="F3303" t="s">
        <v>3248</v>
      </c>
    </row>
    <row r="3304" spans="1:6">
      <c r="A3304">
        <v>4825</v>
      </c>
      <c r="B3304" t="s">
        <v>4362</v>
      </c>
      <c r="C3304">
        <v>315021405</v>
      </c>
      <c r="D3304">
        <v>137.43234100000001</v>
      </c>
      <c r="E3304">
        <v>-21.017327000000002</v>
      </c>
      <c r="F3304" t="s">
        <v>3248</v>
      </c>
    </row>
    <row r="3305" spans="1:6">
      <c r="A3305">
        <v>4825</v>
      </c>
      <c r="B3305" t="s">
        <v>4363</v>
      </c>
      <c r="C3305">
        <v>315021405</v>
      </c>
      <c r="D3305">
        <v>137.43234100000001</v>
      </c>
      <c r="E3305">
        <v>-21.017327000000002</v>
      </c>
      <c r="F3305" t="s">
        <v>3248</v>
      </c>
    </row>
    <row r="3306" spans="1:6">
      <c r="A3306">
        <v>4825</v>
      </c>
      <c r="B3306" t="s">
        <v>4364</v>
      </c>
      <c r="C3306">
        <v>315021405</v>
      </c>
      <c r="D3306">
        <v>137.43234100000001</v>
      </c>
      <c r="E3306">
        <v>-21.017327000000002</v>
      </c>
      <c r="F3306" t="s">
        <v>3248</v>
      </c>
    </row>
    <row r="3307" spans="1:6">
      <c r="A3307">
        <v>4825</v>
      </c>
      <c r="B3307" t="s">
        <v>4365</v>
      </c>
      <c r="C3307">
        <v>315021406</v>
      </c>
      <c r="D3307">
        <v>137.43234100000001</v>
      </c>
      <c r="E3307">
        <v>-21.017327000000002</v>
      </c>
      <c r="F3307" t="s">
        <v>4320</v>
      </c>
    </row>
    <row r="3308" spans="1:6">
      <c r="A3308">
        <v>4825</v>
      </c>
      <c r="B3308" t="s">
        <v>4366</v>
      </c>
      <c r="C3308">
        <v>315021405</v>
      </c>
      <c r="D3308">
        <v>137.43234100000001</v>
      </c>
      <c r="E3308">
        <v>-21.017327000000002</v>
      </c>
      <c r="F3308" t="s">
        <v>3248</v>
      </c>
    </row>
    <row r="3309" spans="1:6">
      <c r="A3309">
        <v>4825</v>
      </c>
      <c r="B3309" t="s">
        <v>4367</v>
      </c>
      <c r="C3309">
        <v>315031410</v>
      </c>
      <c r="D3309">
        <v>137.43234100000001</v>
      </c>
      <c r="E3309">
        <v>-21.017327000000002</v>
      </c>
      <c r="F3309" t="s">
        <v>2498</v>
      </c>
    </row>
    <row r="3310" spans="1:6">
      <c r="A3310">
        <v>4825</v>
      </c>
      <c r="B3310" t="s">
        <v>4368</v>
      </c>
      <c r="C3310">
        <v>315021405</v>
      </c>
      <c r="D3310">
        <v>137.43234100000001</v>
      </c>
      <c r="E3310">
        <v>-21.017327000000002</v>
      </c>
      <c r="F3310" t="s">
        <v>3248</v>
      </c>
    </row>
    <row r="3311" spans="1:6">
      <c r="A3311">
        <v>4825</v>
      </c>
      <c r="B3311" t="s">
        <v>4369</v>
      </c>
      <c r="C3311">
        <v>315021405</v>
      </c>
      <c r="D3311">
        <v>139.49270749999999</v>
      </c>
      <c r="E3311">
        <v>-20.72557467</v>
      </c>
      <c r="F3311" t="s">
        <v>3248</v>
      </c>
    </row>
    <row r="3312" spans="1:6">
      <c r="A3312">
        <v>4828</v>
      </c>
      <c r="B3312" t="s">
        <v>4370</v>
      </c>
      <c r="C3312">
        <v>315021406</v>
      </c>
      <c r="D3312">
        <v>138.35072299999999</v>
      </c>
      <c r="E3312">
        <v>-19.543752000000001</v>
      </c>
      <c r="F3312" t="s">
        <v>4320</v>
      </c>
    </row>
    <row r="3313" spans="1:6">
      <c r="A3313">
        <v>4829</v>
      </c>
      <c r="B3313" t="s">
        <v>4371</v>
      </c>
      <c r="C3313">
        <v>315031410</v>
      </c>
      <c r="D3313">
        <v>140.22123999999999</v>
      </c>
      <c r="E3313">
        <v>-23.329937999999999</v>
      </c>
      <c r="F3313" t="s">
        <v>2498</v>
      </c>
    </row>
    <row r="3314" spans="1:6">
      <c r="A3314">
        <v>4829</v>
      </c>
      <c r="B3314" t="s">
        <v>4372</v>
      </c>
      <c r="C3314">
        <v>315031410</v>
      </c>
      <c r="D3314">
        <v>140.22123999999999</v>
      </c>
      <c r="E3314">
        <v>-23.329937999999999</v>
      </c>
      <c r="F3314" t="s">
        <v>2498</v>
      </c>
    </row>
    <row r="3315" spans="1:6">
      <c r="A3315">
        <v>4829</v>
      </c>
      <c r="B3315" t="s">
        <v>4373</v>
      </c>
      <c r="C3315">
        <v>315031410</v>
      </c>
      <c r="D3315">
        <v>140.22123999999999</v>
      </c>
      <c r="E3315">
        <v>-23.329937999999999</v>
      </c>
      <c r="F3315" t="s">
        <v>2498</v>
      </c>
    </row>
    <row r="3316" spans="1:6">
      <c r="A3316">
        <v>4829</v>
      </c>
      <c r="B3316" t="s">
        <v>4374</v>
      </c>
      <c r="C3316">
        <v>315031410</v>
      </c>
      <c r="D3316">
        <v>140.22123999999999</v>
      </c>
      <c r="E3316">
        <v>-23.329937999999999</v>
      </c>
      <c r="F3316" t="s">
        <v>2498</v>
      </c>
    </row>
    <row r="3317" spans="1:6">
      <c r="A3317">
        <v>4829</v>
      </c>
      <c r="B3317" t="s">
        <v>4375</v>
      </c>
      <c r="C3317">
        <v>315031410</v>
      </c>
      <c r="D3317">
        <v>140.22123999999999</v>
      </c>
      <c r="E3317">
        <v>-23.329937999999999</v>
      </c>
      <c r="F3317" t="s">
        <v>2498</v>
      </c>
    </row>
    <row r="3318" spans="1:6">
      <c r="A3318">
        <v>4829</v>
      </c>
      <c r="B3318" t="s">
        <v>4376</v>
      </c>
      <c r="C3318">
        <v>315031410</v>
      </c>
      <c r="D3318">
        <v>140.22123999999999</v>
      </c>
      <c r="E3318">
        <v>-23.329937999999999</v>
      </c>
      <c r="F3318" t="s">
        <v>2498</v>
      </c>
    </row>
    <row r="3319" spans="1:6">
      <c r="A3319">
        <v>4829</v>
      </c>
      <c r="B3319" t="s">
        <v>4377</v>
      </c>
      <c r="C3319">
        <v>315031410</v>
      </c>
      <c r="D3319">
        <v>140.22123999999999</v>
      </c>
      <c r="E3319">
        <v>-23.329937999999999</v>
      </c>
      <c r="F3319" t="s">
        <v>2498</v>
      </c>
    </row>
    <row r="3320" spans="1:6">
      <c r="A3320">
        <v>4829</v>
      </c>
      <c r="B3320" t="s">
        <v>4378</v>
      </c>
      <c r="C3320">
        <v>315031410</v>
      </c>
      <c r="D3320">
        <v>140.22123999999999</v>
      </c>
      <c r="E3320">
        <v>-23.329937999999999</v>
      </c>
      <c r="F3320" t="s">
        <v>2498</v>
      </c>
    </row>
    <row r="3321" spans="1:6">
      <c r="A3321">
        <v>4830</v>
      </c>
      <c r="B3321" t="s">
        <v>4379</v>
      </c>
      <c r="C3321">
        <v>315021404</v>
      </c>
      <c r="D3321">
        <v>138.86202399999999</v>
      </c>
      <c r="E3321">
        <v>-17.956336</v>
      </c>
      <c r="F3321" t="s">
        <v>4229</v>
      </c>
    </row>
    <row r="3322" spans="1:6">
      <c r="A3322">
        <v>4830</v>
      </c>
      <c r="B3322" t="s">
        <v>4380</v>
      </c>
      <c r="C3322">
        <v>315021404</v>
      </c>
      <c r="D3322">
        <v>138.86202399999999</v>
      </c>
      <c r="E3322">
        <v>-17.956336</v>
      </c>
      <c r="F3322" t="s">
        <v>4229</v>
      </c>
    </row>
    <row r="3323" spans="1:6">
      <c r="A3323">
        <v>4830</v>
      </c>
      <c r="B3323" t="s">
        <v>4381</v>
      </c>
      <c r="C3323">
        <v>315021404</v>
      </c>
      <c r="D3323">
        <v>138.86202399999999</v>
      </c>
      <c r="E3323">
        <v>-17.956336</v>
      </c>
      <c r="F3323" t="s">
        <v>4229</v>
      </c>
    </row>
    <row r="3324" spans="1:6">
      <c r="A3324">
        <v>4830</v>
      </c>
      <c r="B3324" t="s">
        <v>4382</v>
      </c>
      <c r="C3324">
        <v>315021404</v>
      </c>
      <c r="D3324">
        <v>138.86202399999999</v>
      </c>
      <c r="E3324">
        <v>-17.956336</v>
      </c>
      <c r="F3324" t="s">
        <v>4229</v>
      </c>
    </row>
    <row r="3325" spans="1:6">
      <c r="A3325">
        <v>4830</v>
      </c>
      <c r="B3325" t="s">
        <v>4383</v>
      </c>
      <c r="C3325">
        <v>315021404</v>
      </c>
      <c r="D3325">
        <v>138.86202399999999</v>
      </c>
      <c r="E3325">
        <v>-17.956336</v>
      </c>
      <c r="F3325" t="s">
        <v>4229</v>
      </c>
    </row>
    <row r="3326" spans="1:6">
      <c r="A3326">
        <v>4830</v>
      </c>
      <c r="B3326" t="s">
        <v>4384</v>
      </c>
      <c r="C3326">
        <v>315021404</v>
      </c>
      <c r="D3326">
        <v>138.86202399999999</v>
      </c>
      <c r="E3326">
        <v>-17.956336</v>
      </c>
      <c r="F3326" t="s">
        <v>4229</v>
      </c>
    </row>
    <row r="3327" spans="1:6">
      <c r="A3327">
        <v>4849</v>
      </c>
      <c r="B3327" t="s">
        <v>4385</v>
      </c>
      <c r="C3327">
        <v>306031161</v>
      </c>
      <c r="D3327">
        <v>146.027929</v>
      </c>
      <c r="E3327">
        <v>-18.265651999999999</v>
      </c>
      <c r="F3327" t="s">
        <v>4206</v>
      </c>
    </row>
    <row r="3328" spans="1:6">
      <c r="A3328">
        <v>4849</v>
      </c>
      <c r="B3328" t="s">
        <v>4386</v>
      </c>
      <c r="C3328">
        <v>306031161</v>
      </c>
      <c r="D3328">
        <v>146.027929</v>
      </c>
      <c r="E3328">
        <v>-18.265651999999999</v>
      </c>
      <c r="F3328" t="s">
        <v>4206</v>
      </c>
    </row>
    <row r="3329" spans="1:6">
      <c r="A3329">
        <v>4849</v>
      </c>
      <c r="B3329" t="s">
        <v>4387</v>
      </c>
      <c r="C3329">
        <v>306031161</v>
      </c>
      <c r="D3329">
        <v>146.027929</v>
      </c>
      <c r="E3329">
        <v>-18.265651999999999</v>
      </c>
      <c r="F3329" t="s">
        <v>4206</v>
      </c>
    </row>
    <row r="3330" spans="1:6">
      <c r="A3330">
        <v>4849</v>
      </c>
      <c r="B3330" t="s">
        <v>4388</v>
      </c>
      <c r="C3330">
        <v>306031161</v>
      </c>
      <c r="D3330">
        <v>146.027929</v>
      </c>
      <c r="E3330">
        <v>-18.265651999999999</v>
      </c>
      <c r="F3330" t="s">
        <v>4206</v>
      </c>
    </row>
    <row r="3331" spans="1:6">
      <c r="A3331">
        <v>4849</v>
      </c>
      <c r="B3331" t="s">
        <v>4389</v>
      </c>
      <c r="C3331">
        <v>306031161</v>
      </c>
      <c r="D3331">
        <v>146.027929</v>
      </c>
      <c r="E3331">
        <v>-18.265651999999999</v>
      </c>
      <c r="F3331" t="s">
        <v>4206</v>
      </c>
    </row>
    <row r="3332" spans="1:6">
      <c r="A3332">
        <v>4850</v>
      </c>
      <c r="B3332" t="s">
        <v>4390</v>
      </c>
      <c r="C3332">
        <v>318011465</v>
      </c>
      <c r="D3332">
        <v>146.2680446</v>
      </c>
      <c r="E3332">
        <v>-18.903545879999999</v>
      </c>
      <c r="F3332" t="s">
        <v>4391</v>
      </c>
    </row>
    <row r="3333" spans="1:6">
      <c r="A3333">
        <v>4850</v>
      </c>
      <c r="B3333" t="s">
        <v>4392</v>
      </c>
      <c r="C3333">
        <v>318011465</v>
      </c>
      <c r="D3333">
        <v>146.49572000000001</v>
      </c>
      <c r="E3333">
        <v>-18.552533</v>
      </c>
      <c r="F3333" t="s">
        <v>4391</v>
      </c>
    </row>
    <row r="3334" spans="1:6">
      <c r="A3334">
        <v>4850</v>
      </c>
      <c r="B3334" t="s">
        <v>4393</v>
      </c>
      <c r="C3334">
        <v>318011465</v>
      </c>
      <c r="D3334">
        <v>146.49572000000001</v>
      </c>
      <c r="E3334">
        <v>-18.552533</v>
      </c>
      <c r="F3334" t="s">
        <v>4391</v>
      </c>
    </row>
    <row r="3335" spans="1:6">
      <c r="A3335">
        <v>4850</v>
      </c>
      <c r="B3335" t="s">
        <v>4394</v>
      </c>
      <c r="C3335">
        <v>318011465</v>
      </c>
      <c r="D3335">
        <v>146.49572000000001</v>
      </c>
      <c r="E3335">
        <v>-18.552533</v>
      </c>
      <c r="F3335" t="s">
        <v>4391</v>
      </c>
    </row>
    <row r="3336" spans="1:6">
      <c r="A3336">
        <v>4850</v>
      </c>
      <c r="B3336" t="s">
        <v>4395</v>
      </c>
      <c r="C3336">
        <v>318011465</v>
      </c>
      <c r="D3336">
        <v>146.49572000000001</v>
      </c>
      <c r="E3336">
        <v>-18.552533</v>
      </c>
      <c r="F3336" t="s">
        <v>4391</v>
      </c>
    </row>
    <row r="3337" spans="1:6">
      <c r="A3337">
        <v>4850</v>
      </c>
      <c r="B3337" t="s">
        <v>4396</v>
      </c>
      <c r="C3337">
        <v>318011465</v>
      </c>
      <c r="D3337">
        <v>146.49572000000001</v>
      </c>
      <c r="E3337">
        <v>-18.552533</v>
      </c>
      <c r="F3337" t="s">
        <v>4391</v>
      </c>
    </row>
    <row r="3338" spans="1:6">
      <c r="A3338">
        <v>4850</v>
      </c>
      <c r="B3338" t="s">
        <v>4397</v>
      </c>
      <c r="C3338">
        <v>318011465</v>
      </c>
      <c r="D3338">
        <v>146.49572000000001</v>
      </c>
      <c r="E3338">
        <v>-18.552533</v>
      </c>
      <c r="F3338" t="s">
        <v>4391</v>
      </c>
    </row>
    <row r="3339" spans="1:6">
      <c r="A3339">
        <v>4850</v>
      </c>
      <c r="B3339" t="s">
        <v>4398</v>
      </c>
      <c r="C3339">
        <v>318011465</v>
      </c>
      <c r="D3339">
        <v>146.49572000000001</v>
      </c>
      <c r="E3339">
        <v>-18.552533</v>
      </c>
      <c r="F3339" t="s">
        <v>4391</v>
      </c>
    </row>
    <row r="3340" spans="1:6">
      <c r="A3340">
        <v>4850</v>
      </c>
      <c r="B3340" t="s">
        <v>4399</v>
      </c>
      <c r="C3340">
        <v>318011465</v>
      </c>
      <c r="D3340">
        <v>146.49572000000001</v>
      </c>
      <c r="E3340">
        <v>-18.552533</v>
      </c>
      <c r="F3340" t="s">
        <v>4391</v>
      </c>
    </row>
    <row r="3341" spans="1:6">
      <c r="A3341">
        <v>4850</v>
      </c>
      <c r="B3341" t="s">
        <v>4400</v>
      </c>
      <c r="C3341">
        <v>318011465</v>
      </c>
      <c r="D3341">
        <v>146.49572000000001</v>
      </c>
      <c r="E3341">
        <v>-18.552533</v>
      </c>
      <c r="F3341" t="s">
        <v>4391</v>
      </c>
    </row>
    <row r="3342" spans="1:6">
      <c r="A3342">
        <v>4850</v>
      </c>
      <c r="B3342" t="s">
        <v>4401</v>
      </c>
      <c r="C3342">
        <v>318011465</v>
      </c>
      <c r="D3342">
        <v>146.49572000000001</v>
      </c>
      <c r="E3342">
        <v>-18.552533</v>
      </c>
      <c r="F3342" t="s">
        <v>4391</v>
      </c>
    </row>
    <row r="3343" spans="1:6">
      <c r="A3343">
        <v>4850</v>
      </c>
      <c r="B3343" t="s">
        <v>4402</v>
      </c>
      <c r="C3343">
        <v>318011465</v>
      </c>
      <c r="D3343">
        <v>146.49572000000001</v>
      </c>
      <c r="E3343">
        <v>-18.552533</v>
      </c>
      <c r="F3343" t="s">
        <v>4391</v>
      </c>
    </row>
    <row r="3344" spans="1:6">
      <c r="A3344">
        <v>4850</v>
      </c>
      <c r="B3344" t="s">
        <v>4403</v>
      </c>
      <c r="C3344">
        <v>318011465</v>
      </c>
      <c r="D3344">
        <v>146.49572000000001</v>
      </c>
      <c r="E3344">
        <v>-18.552533</v>
      </c>
      <c r="F3344" t="s">
        <v>4391</v>
      </c>
    </row>
    <row r="3345" spans="1:6">
      <c r="A3345">
        <v>4850</v>
      </c>
      <c r="B3345" t="s">
        <v>4404</v>
      </c>
      <c r="C3345">
        <v>318011465</v>
      </c>
      <c r="D3345">
        <v>146.49572000000001</v>
      </c>
      <c r="E3345">
        <v>-18.552533</v>
      </c>
      <c r="F3345" t="s">
        <v>4391</v>
      </c>
    </row>
    <row r="3346" spans="1:6">
      <c r="A3346">
        <v>4850</v>
      </c>
      <c r="B3346" t="s">
        <v>4405</v>
      </c>
      <c r="C3346">
        <v>318011465</v>
      </c>
      <c r="D3346">
        <v>146.49572000000001</v>
      </c>
      <c r="E3346">
        <v>-18.552533</v>
      </c>
      <c r="F3346" t="s">
        <v>4391</v>
      </c>
    </row>
    <row r="3347" spans="1:6">
      <c r="A3347">
        <v>4850</v>
      </c>
      <c r="B3347" t="s">
        <v>4406</v>
      </c>
      <c r="C3347">
        <v>318011465</v>
      </c>
      <c r="D3347">
        <v>146.49572000000001</v>
      </c>
      <c r="E3347">
        <v>-18.552533</v>
      </c>
      <c r="F3347" t="s">
        <v>4391</v>
      </c>
    </row>
    <row r="3348" spans="1:6">
      <c r="A3348">
        <v>4850</v>
      </c>
      <c r="B3348" t="s">
        <v>4407</v>
      </c>
      <c r="C3348">
        <v>318011464</v>
      </c>
      <c r="D3348">
        <v>146.49572000000001</v>
      </c>
      <c r="E3348">
        <v>-18.552533</v>
      </c>
      <c r="F3348" t="s">
        <v>4408</v>
      </c>
    </row>
    <row r="3349" spans="1:6">
      <c r="A3349">
        <v>4850</v>
      </c>
      <c r="B3349" t="s">
        <v>4409</v>
      </c>
      <c r="C3349">
        <v>318011465</v>
      </c>
      <c r="D3349">
        <v>146.49572000000001</v>
      </c>
      <c r="E3349">
        <v>-18.552533</v>
      </c>
      <c r="F3349" t="s">
        <v>4391</v>
      </c>
    </row>
    <row r="3350" spans="1:6">
      <c r="A3350">
        <v>4850</v>
      </c>
      <c r="B3350" t="s">
        <v>1068</v>
      </c>
      <c r="C3350">
        <v>318011465</v>
      </c>
      <c r="D3350">
        <v>146.49572000000001</v>
      </c>
      <c r="E3350">
        <v>-18.552533</v>
      </c>
      <c r="F3350" t="s">
        <v>4391</v>
      </c>
    </row>
    <row r="3351" spans="1:6">
      <c r="A3351">
        <v>4850</v>
      </c>
      <c r="B3351" t="s">
        <v>4410</v>
      </c>
      <c r="C3351">
        <v>318011465</v>
      </c>
      <c r="D3351">
        <v>146.49572000000001</v>
      </c>
      <c r="E3351">
        <v>-18.552533</v>
      </c>
      <c r="F3351" t="s">
        <v>4391</v>
      </c>
    </row>
    <row r="3352" spans="1:6">
      <c r="A3352">
        <v>4850</v>
      </c>
      <c r="B3352" t="s">
        <v>4411</v>
      </c>
      <c r="C3352">
        <v>318011465</v>
      </c>
      <c r="D3352">
        <v>146.49572000000001</v>
      </c>
      <c r="E3352">
        <v>-18.552533</v>
      </c>
      <c r="F3352" t="s">
        <v>4391</v>
      </c>
    </row>
    <row r="3353" spans="1:6">
      <c r="A3353">
        <v>4850</v>
      </c>
      <c r="B3353" t="s">
        <v>4412</v>
      </c>
      <c r="C3353">
        <v>318011465</v>
      </c>
      <c r="D3353">
        <v>146.49572000000001</v>
      </c>
      <c r="E3353">
        <v>-18.552533</v>
      </c>
      <c r="F3353" t="s">
        <v>4391</v>
      </c>
    </row>
    <row r="3354" spans="1:6">
      <c r="A3354">
        <v>4850</v>
      </c>
      <c r="B3354" t="s">
        <v>4413</v>
      </c>
      <c r="C3354">
        <v>318011465</v>
      </c>
      <c r="D3354">
        <v>146.49572000000001</v>
      </c>
      <c r="E3354">
        <v>-18.552533</v>
      </c>
      <c r="F3354" t="s">
        <v>4391</v>
      </c>
    </row>
    <row r="3355" spans="1:6">
      <c r="A3355">
        <v>4850</v>
      </c>
      <c r="B3355" t="s">
        <v>4414</v>
      </c>
      <c r="C3355">
        <v>318011465</v>
      </c>
      <c r="D3355">
        <v>146.49572000000001</v>
      </c>
      <c r="E3355">
        <v>-18.552533</v>
      </c>
      <c r="F3355" t="s">
        <v>4391</v>
      </c>
    </row>
    <row r="3356" spans="1:6">
      <c r="A3356">
        <v>4850</v>
      </c>
      <c r="B3356" t="s">
        <v>4415</v>
      </c>
      <c r="C3356">
        <v>318011465</v>
      </c>
      <c r="D3356">
        <v>146.49572000000001</v>
      </c>
      <c r="E3356">
        <v>-18.552533</v>
      </c>
      <c r="F3356" t="s">
        <v>4391</v>
      </c>
    </row>
    <row r="3357" spans="1:6">
      <c r="A3357">
        <v>4850</v>
      </c>
      <c r="B3357" t="s">
        <v>4416</v>
      </c>
      <c r="C3357">
        <v>318011465</v>
      </c>
      <c r="D3357">
        <v>146.49572000000001</v>
      </c>
      <c r="E3357">
        <v>-18.552533</v>
      </c>
      <c r="F3357" t="s">
        <v>4391</v>
      </c>
    </row>
    <row r="3358" spans="1:6">
      <c r="A3358">
        <v>4850</v>
      </c>
      <c r="B3358" t="s">
        <v>4417</v>
      </c>
      <c r="C3358">
        <v>318011465</v>
      </c>
      <c r="D3358">
        <v>146.49572000000001</v>
      </c>
      <c r="E3358">
        <v>-18.552533</v>
      </c>
      <c r="F3358" t="s">
        <v>4391</v>
      </c>
    </row>
    <row r="3359" spans="1:6">
      <c r="A3359">
        <v>4850</v>
      </c>
      <c r="B3359" t="s">
        <v>4418</v>
      </c>
      <c r="C3359">
        <v>318011465</v>
      </c>
      <c r="D3359">
        <v>146.49572000000001</v>
      </c>
      <c r="E3359">
        <v>-18.552533</v>
      </c>
      <c r="F3359" t="s">
        <v>4391</v>
      </c>
    </row>
    <row r="3360" spans="1:6">
      <c r="A3360">
        <v>4850</v>
      </c>
      <c r="B3360" t="s">
        <v>4419</v>
      </c>
      <c r="C3360">
        <v>318011463</v>
      </c>
      <c r="D3360">
        <v>146.49572000000001</v>
      </c>
      <c r="E3360">
        <v>-18.552533</v>
      </c>
      <c r="F3360" t="s">
        <v>4203</v>
      </c>
    </row>
    <row r="3361" spans="1:6">
      <c r="A3361">
        <v>4850</v>
      </c>
      <c r="B3361" t="s">
        <v>4420</v>
      </c>
      <c r="C3361">
        <v>318011465</v>
      </c>
      <c r="D3361">
        <v>146.49572000000001</v>
      </c>
      <c r="E3361">
        <v>-18.552533</v>
      </c>
      <c r="F3361" t="s">
        <v>4391</v>
      </c>
    </row>
    <row r="3362" spans="1:6">
      <c r="A3362">
        <v>4850</v>
      </c>
      <c r="B3362" t="s">
        <v>4421</v>
      </c>
      <c r="C3362">
        <v>318011465</v>
      </c>
      <c r="D3362">
        <v>146.49572000000001</v>
      </c>
      <c r="E3362">
        <v>-18.552533</v>
      </c>
      <c r="F3362" t="s">
        <v>4391</v>
      </c>
    </row>
    <row r="3363" spans="1:6">
      <c r="A3363">
        <v>4850</v>
      </c>
      <c r="B3363" t="s">
        <v>4422</v>
      </c>
      <c r="C3363">
        <v>318011465</v>
      </c>
      <c r="D3363">
        <v>146.49572000000001</v>
      </c>
      <c r="E3363">
        <v>-18.552533</v>
      </c>
      <c r="F3363" t="s">
        <v>4391</v>
      </c>
    </row>
    <row r="3364" spans="1:6">
      <c r="A3364">
        <v>4850</v>
      </c>
      <c r="B3364" t="s">
        <v>4423</v>
      </c>
      <c r="C3364">
        <v>318011465</v>
      </c>
      <c r="D3364">
        <v>146.49572000000001</v>
      </c>
      <c r="E3364">
        <v>-18.552533</v>
      </c>
      <c r="F3364" t="s">
        <v>4391</v>
      </c>
    </row>
    <row r="3365" spans="1:6">
      <c r="A3365">
        <v>4852</v>
      </c>
      <c r="B3365" t="s">
        <v>4424</v>
      </c>
      <c r="C3365">
        <v>306031161</v>
      </c>
      <c r="D3365">
        <v>146.08609820000001</v>
      </c>
      <c r="E3365">
        <v>-17.95780486</v>
      </c>
      <c r="F3365" t="s">
        <v>4206</v>
      </c>
    </row>
    <row r="3366" spans="1:6">
      <c r="A3366">
        <v>4852</v>
      </c>
      <c r="B3366" t="s">
        <v>4425</v>
      </c>
      <c r="C3366">
        <v>306031160</v>
      </c>
      <c r="D3366">
        <v>146.09996000000001</v>
      </c>
      <c r="E3366">
        <v>-17.830090999999999</v>
      </c>
      <c r="F3366" t="s">
        <v>4426</v>
      </c>
    </row>
    <row r="3367" spans="1:6">
      <c r="A3367">
        <v>4852</v>
      </c>
      <c r="B3367" t="s">
        <v>4427</v>
      </c>
      <c r="C3367">
        <v>306031161</v>
      </c>
      <c r="D3367">
        <v>146.09996000000001</v>
      </c>
      <c r="E3367">
        <v>-17.830090999999999</v>
      </c>
      <c r="F3367" t="s">
        <v>4206</v>
      </c>
    </row>
    <row r="3368" spans="1:6">
      <c r="A3368">
        <v>4852</v>
      </c>
      <c r="B3368" t="s">
        <v>4428</v>
      </c>
      <c r="C3368">
        <v>306031161</v>
      </c>
      <c r="D3368">
        <v>146.09996000000001</v>
      </c>
      <c r="E3368">
        <v>-17.830090999999999</v>
      </c>
      <c r="F3368" t="s">
        <v>4206</v>
      </c>
    </row>
    <row r="3369" spans="1:6">
      <c r="A3369">
        <v>4852</v>
      </c>
      <c r="B3369" t="s">
        <v>4429</v>
      </c>
      <c r="C3369">
        <v>306031160</v>
      </c>
      <c r="D3369">
        <v>146.09996000000001</v>
      </c>
      <c r="E3369">
        <v>-17.830090999999999</v>
      </c>
      <c r="F3369" t="s">
        <v>4426</v>
      </c>
    </row>
    <row r="3370" spans="1:6">
      <c r="A3370">
        <v>4852</v>
      </c>
      <c r="B3370" t="s">
        <v>4430</v>
      </c>
      <c r="C3370">
        <v>306031160</v>
      </c>
      <c r="D3370">
        <v>146.09996000000001</v>
      </c>
      <c r="E3370">
        <v>-17.830090999999999</v>
      </c>
      <c r="F3370" t="s">
        <v>4426</v>
      </c>
    </row>
    <row r="3371" spans="1:6">
      <c r="A3371">
        <v>4852</v>
      </c>
      <c r="B3371" t="s">
        <v>4431</v>
      </c>
      <c r="C3371">
        <v>306031160</v>
      </c>
      <c r="D3371">
        <v>146.09996000000001</v>
      </c>
      <c r="E3371">
        <v>-17.830090999999999</v>
      </c>
      <c r="F3371" t="s">
        <v>4426</v>
      </c>
    </row>
    <row r="3372" spans="1:6">
      <c r="A3372">
        <v>4852</v>
      </c>
      <c r="B3372" t="s">
        <v>4432</v>
      </c>
      <c r="C3372">
        <v>306031160</v>
      </c>
      <c r="D3372">
        <v>146.09996000000001</v>
      </c>
      <c r="E3372">
        <v>-17.830090999999999</v>
      </c>
      <c r="F3372" t="s">
        <v>4426</v>
      </c>
    </row>
    <row r="3373" spans="1:6">
      <c r="A3373">
        <v>4852</v>
      </c>
      <c r="B3373" t="s">
        <v>4433</v>
      </c>
      <c r="C3373">
        <v>306031161</v>
      </c>
      <c r="D3373">
        <v>146.09996000000001</v>
      </c>
      <c r="E3373">
        <v>-17.830090999999999</v>
      </c>
      <c r="F3373" t="s">
        <v>4206</v>
      </c>
    </row>
    <row r="3374" spans="1:6">
      <c r="A3374">
        <v>4852</v>
      </c>
      <c r="B3374" t="s">
        <v>4434</v>
      </c>
      <c r="C3374">
        <v>306031161</v>
      </c>
      <c r="D3374">
        <v>146.09996000000001</v>
      </c>
      <c r="E3374">
        <v>-17.830090999999999</v>
      </c>
      <c r="F3374" t="s">
        <v>4206</v>
      </c>
    </row>
    <row r="3375" spans="1:6">
      <c r="A3375">
        <v>4852</v>
      </c>
      <c r="B3375" t="s">
        <v>4435</v>
      </c>
      <c r="C3375">
        <v>306031161</v>
      </c>
      <c r="D3375">
        <v>146.09996000000001</v>
      </c>
      <c r="E3375">
        <v>-17.830090999999999</v>
      </c>
      <c r="F3375" t="s">
        <v>4206</v>
      </c>
    </row>
    <row r="3376" spans="1:6">
      <c r="A3376">
        <v>4852</v>
      </c>
      <c r="B3376" t="s">
        <v>4436</v>
      </c>
      <c r="C3376">
        <v>306031161</v>
      </c>
      <c r="D3376">
        <v>146.09996000000001</v>
      </c>
      <c r="E3376">
        <v>-17.830090999999999</v>
      </c>
      <c r="F3376" t="s">
        <v>4206</v>
      </c>
    </row>
    <row r="3377" spans="1:6">
      <c r="A3377">
        <v>4852</v>
      </c>
      <c r="B3377" t="s">
        <v>4437</v>
      </c>
      <c r="C3377">
        <v>306031161</v>
      </c>
      <c r="D3377">
        <v>146.09996000000001</v>
      </c>
      <c r="E3377">
        <v>-17.830090999999999</v>
      </c>
      <c r="F3377" t="s">
        <v>4206</v>
      </c>
    </row>
    <row r="3378" spans="1:6">
      <c r="A3378">
        <v>4854</v>
      </c>
      <c r="B3378" t="s">
        <v>4438</v>
      </c>
      <c r="C3378">
        <v>306031161</v>
      </c>
      <c r="D3378">
        <v>145.842063</v>
      </c>
      <c r="E3378">
        <v>-18.020178000000001</v>
      </c>
      <c r="F3378" t="s">
        <v>4206</v>
      </c>
    </row>
    <row r="3379" spans="1:6">
      <c r="A3379">
        <v>4854</v>
      </c>
      <c r="B3379" t="s">
        <v>4439</v>
      </c>
      <c r="C3379">
        <v>306031161</v>
      </c>
      <c r="D3379">
        <v>145.842063</v>
      </c>
      <c r="E3379">
        <v>-18.020178000000001</v>
      </c>
      <c r="F3379" t="s">
        <v>4206</v>
      </c>
    </row>
    <row r="3380" spans="1:6">
      <c r="A3380">
        <v>4854</v>
      </c>
      <c r="B3380" t="s">
        <v>4440</v>
      </c>
      <c r="C3380">
        <v>306031161</v>
      </c>
      <c r="D3380">
        <v>145.842063</v>
      </c>
      <c r="E3380">
        <v>-18.020178000000001</v>
      </c>
      <c r="F3380" t="s">
        <v>4206</v>
      </c>
    </row>
    <row r="3381" spans="1:6">
      <c r="A3381">
        <v>4854</v>
      </c>
      <c r="B3381" t="s">
        <v>4441</v>
      </c>
      <c r="C3381">
        <v>306031161</v>
      </c>
      <c r="D3381">
        <v>145.842063</v>
      </c>
      <c r="E3381">
        <v>-18.020178000000001</v>
      </c>
      <c r="F3381" t="s">
        <v>4206</v>
      </c>
    </row>
    <row r="3382" spans="1:6">
      <c r="A3382">
        <v>4854</v>
      </c>
      <c r="B3382" t="s">
        <v>4442</v>
      </c>
      <c r="C3382">
        <v>306031161</v>
      </c>
      <c r="D3382">
        <v>145.842063</v>
      </c>
      <c r="E3382">
        <v>-18.020178000000001</v>
      </c>
      <c r="F3382" t="s">
        <v>4206</v>
      </c>
    </row>
    <row r="3383" spans="1:6">
      <c r="A3383">
        <v>4854</v>
      </c>
      <c r="B3383" t="s">
        <v>4443</v>
      </c>
      <c r="C3383">
        <v>306031161</v>
      </c>
      <c r="D3383">
        <v>145.842063</v>
      </c>
      <c r="E3383">
        <v>-18.020178000000001</v>
      </c>
      <c r="F3383" t="s">
        <v>4206</v>
      </c>
    </row>
    <row r="3384" spans="1:6">
      <c r="A3384">
        <v>4854</v>
      </c>
      <c r="B3384" t="s">
        <v>4444</v>
      </c>
      <c r="C3384">
        <v>306031161</v>
      </c>
      <c r="D3384">
        <v>145.842063</v>
      </c>
      <c r="E3384">
        <v>-18.020178000000001</v>
      </c>
      <c r="F3384" t="s">
        <v>4206</v>
      </c>
    </row>
    <row r="3385" spans="1:6">
      <c r="A3385">
        <v>4854</v>
      </c>
      <c r="B3385" t="s">
        <v>4445</v>
      </c>
      <c r="C3385">
        <v>306031161</v>
      </c>
      <c r="D3385">
        <v>145.842063</v>
      </c>
      <c r="E3385">
        <v>-18.020178000000001</v>
      </c>
      <c r="F3385" t="s">
        <v>4206</v>
      </c>
    </row>
    <row r="3386" spans="1:6">
      <c r="A3386">
        <v>4854</v>
      </c>
      <c r="B3386" t="s">
        <v>4446</v>
      </c>
      <c r="C3386">
        <v>306031161</v>
      </c>
      <c r="D3386">
        <v>145.842063</v>
      </c>
      <c r="E3386">
        <v>-18.020178000000001</v>
      </c>
      <c r="F3386" t="s">
        <v>4206</v>
      </c>
    </row>
    <row r="3387" spans="1:6">
      <c r="A3387">
        <v>4854</v>
      </c>
      <c r="B3387" t="s">
        <v>4447</v>
      </c>
      <c r="C3387">
        <v>306031161</v>
      </c>
      <c r="D3387">
        <v>145.842063</v>
      </c>
      <c r="E3387">
        <v>-18.020178000000001</v>
      </c>
      <c r="F3387" t="s">
        <v>4206</v>
      </c>
    </row>
    <row r="3388" spans="1:6">
      <c r="A3388">
        <v>4854</v>
      </c>
      <c r="B3388" t="s">
        <v>4448</v>
      </c>
      <c r="C3388">
        <v>306031161</v>
      </c>
      <c r="D3388">
        <v>145.842063</v>
      </c>
      <c r="E3388">
        <v>-18.020178000000001</v>
      </c>
      <c r="F3388" t="s">
        <v>4206</v>
      </c>
    </row>
    <row r="3389" spans="1:6">
      <c r="A3389">
        <v>4854</v>
      </c>
      <c r="B3389" t="s">
        <v>4449</v>
      </c>
      <c r="C3389">
        <v>306031161</v>
      </c>
      <c r="D3389">
        <v>145.842063</v>
      </c>
      <c r="E3389">
        <v>-18.020178000000001</v>
      </c>
      <c r="F3389" t="s">
        <v>4206</v>
      </c>
    </row>
    <row r="3390" spans="1:6">
      <c r="A3390">
        <v>4854</v>
      </c>
      <c r="B3390" t="s">
        <v>4450</v>
      </c>
      <c r="C3390">
        <v>306031161</v>
      </c>
      <c r="D3390">
        <v>145.842063</v>
      </c>
      <c r="E3390">
        <v>-18.020178000000001</v>
      </c>
      <c r="F3390" t="s">
        <v>4206</v>
      </c>
    </row>
    <row r="3391" spans="1:6">
      <c r="A3391">
        <v>4854</v>
      </c>
      <c r="B3391" t="s">
        <v>4451</v>
      </c>
      <c r="C3391">
        <v>306031161</v>
      </c>
      <c r="D3391">
        <v>145.842063</v>
      </c>
      <c r="E3391">
        <v>-18.020178000000001</v>
      </c>
      <c r="F3391" t="s">
        <v>4206</v>
      </c>
    </row>
    <row r="3392" spans="1:6">
      <c r="A3392">
        <v>4854</v>
      </c>
      <c r="B3392" t="s">
        <v>4452</v>
      </c>
      <c r="C3392">
        <v>306031161</v>
      </c>
      <c r="D3392">
        <v>145.842063</v>
      </c>
      <c r="E3392">
        <v>-18.020178000000001</v>
      </c>
      <c r="F3392" t="s">
        <v>4206</v>
      </c>
    </row>
    <row r="3393" spans="1:6">
      <c r="A3393">
        <v>4854</v>
      </c>
      <c r="B3393" t="s">
        <v>4453</v>
      </c>
      <c r="C3393">
        <v>306031161</v>
      </c>
      <c r="D3393">
        <v>145.842063</v>
      </c>
      <c r="E3393">
        <v>-18.020178000000001</v>
      </c>
      <c r="F3393" t="s">
        <v>4206</v>
      </c>
    </row>
    <row r="3394" spans="1:6">
      <c r="A3394">
        <v>4854</v>
      </c>
      <c r="B3394" t="s">
        <v>4454</v>
      </c>
      <c r="C3394">
        <v>306031161</v>
      </c>
      <c r="D3394">
        <v>145.842063</v>
      </c>
      <c r="E3394">
        <v>-18.020178000000001</v>
      </c>
      <c r="F3394" t="s">
        <v>4206</v>
      </c>
    </row>
    <row r="3395" spans="1:6">
      <c r="A3395">
        <v>4854</v>
      </c>
      <c r="B3395" t="s">
        <v>4455</v>
      </c>
      <c r="C3395">
        <v>306031161</v>
      </c>
      <c r="D3395">
        <v>145.842063</v>
      </c>
      <c r="E3395">
        <v>-18.020178000000001</v>
      </c>
      <c r="F3395" t="s">
        <v>4206</v>
      </c>
    </row>
    <row r="3396" spans="1:6">
      <c r="A3396">
        <v>4854</v>
      </c>
      <c r="B3396" t="s">
        <v>4456</v>
      </c>
      <c r="C3396">
        <v>306031161</v>
      </c>
      <c r="D3396">
        <v>145.842063</v>
      </c>
      <c r="E3396">
        <v>-18.020178000000001</v>
      </c>
      <c r="F3396" t="s">
        <v>4206</v>
      </c>
    </row>
    <row r="3397" spans="1:6">
      <c r="A3397">
        <v>4854</v>
      </c>
      <c r="B3397" t="s">
        <v>4457</v>
      </c>
      <c r="C3397">
        <v>306031161</v>
      </c>
      <c r="D3397">
        <v>145.842063</v>
      </c>
      <c r="E3397">
        <v>-18.020178000000001</v>
      </c>
      <c r="F3397" t="s">
        <v>4206</v>
      </c>
    </row>
    <row r="3398" spans="1:6">
      <c r="A3398">
        <v>4854</v>
      </c>
      <c r="B3398" t="s">
        <v>4458</v>
      </c>
      <c r="C3398">
        <v>306031161</v>
      </c>
      <c r="D3398">
        <v>145.842063</v>
      </c>
      <c r="E3398">
        <v>-18.020178000000001</v>
      </c>
      <c r="F3398" t="s">
        <v>4206</v>
      </c>
    </row>
    <row r="3399" spans="1:6">
      <c r="A3399">
        <v>4854</v>
      </c>
      <c r="B3399" t="s">
        <v>4459</v>
      </c>
      <c r="C3399">
        <v>306031161</v>
      </c>
      <c r="D3399">
        <v>145.842063</v>
      </c>
      <c r="E3399">
        <v>-18.020178000000001</v>
      </c>
      <c r="F3399" t="s">
        <v>4206</v>
      </c>
    </row>
    <row r="3400" spans="1:6">
      <c r="A3400">
        <v>4854</v>
      </c>
      <c r="B3400" t="s">
        <v>4460</v>
      </c>
      <c r="C3400">
        <v>306031161</v>
      </c>
      <c r="D3400">
        <v>145.842063</v>
      </c>
      <c r="E3400">
        <v>-18.020178000000001</v>
      </c>
      <c r="F3400" t="s">
        <v>4206</v>
      </c>
    </row>
    <row r="3401" spans="1:6">
      <c r="A3401">
        <v>4854</v>
      </c>
      <c r="B3401" t="s">
        <v>4461</v>
      </c>
      <c r="C3401">
        <v>306031161</v>
      </c>
      <c r="D3401">
        <v>145.842063</v>
      </c>
      <c r="E3401">
        <v>-18.020178000000001</v>
      </c>
      <c r="F3401" t="s">
        <v>4206</v>
      </c>
    </row>
    <row r="3402" spans="1:6">
      <c r="A3402">
        <v>4854</v>
      </c>
      <c r="B3402" t="s">
        <v>4462</v>
      </c>
      <c r="C3402">
        <v>306031161</v>
      </c>
      <c r="D3402">
        <v>145.842063</v>
      </c>
      <c r="E3402">
        <v>-18.020178000000001</v>
      </c>
      <c r="F3402" t="s">
        <v>4206</v>
      </c>
    </row>
    <row r="3403" spans="1:6">
      <c r="A3403">
        <v>4855</v>
      </c>
      <c r="B3403" t="s">
        <v>4463</v>
      </c>
      <c r="C3403">
        <v>306031160</v>
      </c>
      <c r="D3403">
        <v>146.01091400000001</v>
      </c>
      <c r="E3403">
        <v>-17.815377999999999</v>
      </c>
      <c r="F3403" t="s">
        <v>4426</v>
      </c>
    </row>
    <row r="3404" spans="1:6">
      <c r="A3404">
        <v>4855</v>
      </c>
      <c r="B3404" t="s">
        <v>4464</v>
      </c>
      <c r="C3404">
        <v>306031160</v>
      </c>
      <c r="D3404">
        <v>146.01091400000001</v>
      </c>
      <c r="E3404">
        <v>-17.815377999999999</v>
      </c>
      <c r="F3404" t="s">
        <v>4426</v>
      </c>
    </row>
    <row r="3405" spans="1:6">
      <c r="A3405">
        <v>4855</v>
      </c>
      <c r="B3405" t="s">
        <v>4465</v>
      </c>
      <c r="C3405">
        <v>306031160</v>
      </c>
      <c r="D3405">
        <v>146.01091400000001</v>
      </c>
      <c r="E3405">
        <v>-17.815377999999999</v>
      </c>
      <c r="F3405" t="s">
        <v>4426</v>
      </c>
    </row>
    <row r="3406" spans="1:6">
      <c r="A3406">
        <v>4855</v>
      </c>
      <c r="B3406" t="s">
        <v>4466</v>
      </c>
      <c r="C3406">
        <v>306031160</v>
      </c>
      <c r="D3406">
        <v>146.01091400000001</v>
      </c>
      <c r="E3406">
        <v>-17.815377999999999</v>
      </c>
      <c r="F3406" t="s">
        <v>4426</v>
      </c>
    </row>
    <row r="3407" spans="1:6">
      <c r="A3407">
        <v>4855</v>
      </c>
      <c r="B3407" t="s">
        <v>4467</v>
      </c>
      <c r="C3407">
        <v>306031160</v>
      </c>
      <c r="D3407">
        <v>146.01091400000001</v>
      </c>
      <c r="E3407">
        <v>-17.815377999999999</v>
      </c>
      <c r="F3407" t="s">
        <v>4426</v>
      </c>
    </row>
    <row r="3408" spans="1:6">
      <c r="A3408">
        <v>4855</v>
      </c>
      <c r="B3408" t="s">
        <v>4468</v>
      </c>
      <c r="C3408">
        <v>306031160</v>
      </c>
      <c r="D3408">
        <v>146.01091400000001</v>
      </c>
      <c r="E3408">
        <v>-17.815377999999999</v>
      </c>
      <c r="F3408" t="s">
        <v>4426</v>
      </c>
    </row>
    <row r="3409" spans="1:6">
      <c r="A3409">
        <v>4855</v>
      </c>
      <c r="B3409" t="s">
        <v>4469</v>
      </c>
      <c r="C3409">
        <v>306031160</v>
      </c>
      <c r="D3409">
        <v>146.01091400000001</v>
      </c>
      <c r="E3409">
        <v>-17.815377999999999</v>
      </c>
      <c r="F3409" t="s">
        <v>4426</v>
      </c>
    </row>
    <row r="3410" spans="1:6">
      <c r="A3410">
        <v>4855</v>
      </c>
      <c r="B3410" t="s">
        <v>4470</v>
      </c>
      <c r="C3410">
        <v>306031160</v>
      </c>
      <c r="D3410">
        <v>146.01091400000001</v>
      </c>
      <c r="E3410">
        <v>-17.815377999999999</v>
      </c>
      <c r="F3410" t="s">
        <v>4426</v>
      </c>
    </row>
    <row r="3411" spans="1:6">
      <c r="A3411">
        <v>4856</v>
      </c>
      <c r="B3411" t="s">
        <v>4471</v>
      </c>
      <c r="C3411">
        <v>306031160</v>
      </c>
      <c r="D3411">
        <v>145.924432</v>
      </c>
      <c r="E3411">
        <v>-17.741423999999999</v>
      </c>
      <c r="F3411" t="s">
        <v>4426</v>
      </c>
    </row>
    <row r="3412" spans="1:6">
      <c r="A3412">
        <v>4856</v>
      </c>
      <c r="B3412" t="s">
        <v>4472</v>
      </c>
      <c r="C3412">
        <v>306031160</v>
      </c>
      <c r="D3412">
        <v>145.924432</v>
      </c>
      <c r="E3412">
        <v>-17.741423999999999</v>
      </c>
      <c r="F3412" t="s">
        <v>4426</v>
      </c>
    </row>
    <row r="3413" spans="1:6">
      <c r="A3413">
        <v>4856</v>
      </c>
      <c r="B3413" t="s">
        <v>4473</v>
      </c>
      <c r="C3413">
        <v>306031160</v>
      </c>
      <c r="D3413">
        <v>145.924432</v>
      </c>
      <c r="E3413">
        <v>-17.741423999999999</v>
      </c>
      <c r="F3413" t="s">
        <v>4426</v>
      </c>
    </row>
    <row r="3414" spans="1:6">
      <c r="A3414">
        <v>4856</v>
      </c>
      <c r="B3414" t="s">
        <v>4474</v>
      </c>
      <c r="C3414">
        <v>306031160</v>
      </c>
      <c r="D3414">
        <v>145.924432</v>
      </c>
      <c r="E3414">
        <v>-17.741423999999999</v>
      </c>
      <c r="F3414" t="s">
        <v>4426</v>
      </c>
    </row>
    <row r="3415" spans="1:6">
      <c r="A3415">
        <v>4856</v>
      </c>
      <c r="B3415" t="s">
        <v>4475</v>
      </c>
      <c r="C3415">
        <v>306031160</v>
      </c>
      <c r="D3415">
        <v>145.924432</v>
      </c>
      <c r="E3415">
        <v>-17.741423999999999</v>
      </c>
      <c r="F3415" t="s">
        <v>4426</v>
      </c>
    </row>
    <row r="3416" spans="1:6">
      <c r="A3416">
        <v>4856</v>
      </c>
      <c r="B3416" t="s">
        <v>4476</v>
      </c>
      <c r="C3416">
        <v>306031160</v>
      </c>
      <c r="D3416">
        <v>145.924432</v>
      </c>
      <c r="E3416">
        <v>-17.741423999999999</v>
      </c>
      <c r="F3416" t="s">
        <v>4426</v>
      </c>
    </row>
    <row r="3417" spans="1:6">
      <c r="A3417">
        <v>4856</v>
      </c>
      <c r="B3417" t="s">
        <v>4477</v>
      </c>
      <c r="C3417">
        <v>306031160</v>
      </c>
      <c r="D3417">
        <v>145.924432</v>
      </c>
      <c r="E3417">
        <v>-17.741423999999999</v>
      </c>
      <c r="F3417" t="s">
        <v>4426</v>
      </c>
    </row>
    <row r="3418" spans="1:6">
      <c r="A3418">
        <v>4857</v>
      </c>
      <c r="B3418" t="s">
        <v>4478</v>
      </c>
      <c r="C3418">
        <v>306031160</v>
      </c>
      <c r="D3418">
        <v>146.059181</v>
      </c>
      <c r="E3418">
        <v>-17.748857999999998</v>
      </c>
      <c r="F3418" t="s">
        <v>4426</v>
      </c>
    </row>
    <row r="3419" spans="1:6">
      <c r="A3419">
        <v>4858</v>
      </c>
      <c r="B3419" t="s">
        <v>4479</v>
      </c>
      <c r="C3419">
        <v>306031160</v>
      </c>
      <c r="D3419">
        <v>146.07880700000001</v>
      </c>
      <c r="E3419">
        <v>-17.622582999999999</v>
      </c>
      <c r="F3419" t="s">
        <v>4426</v>
      </c>
    </row>
    <row r="3420" spans="1:6">
      <c r="A3420">
        <v>4858</v>
      </c>
      <c r="B3420" t="s">
        <v>4480</v>
      </c>
      <c r="C3420">
        <v>306031160</v>
      </c>
      <c r="D3420">
        <v>146.07880700000001</v>
      </c>
      <c r="E3420">
        <v>-17.622582999999999</v>
      </c>
      <c r="F3420" t="s">
        <v>4426</v>
      </c>
    </row>
    <row r="3421" spans="1:6">
      <c r="A3421">
        <v>4858</v>
      </c>
      <c r="B3421" t="s">
        <v>4481</v>
      </c>
      <c r="C3421">
        <v>306031160</v>
      </c>
      <c r="D3421">
        <v>146.07880700000001</v>
      </c>
      <c r="E3421">
        <v>-17.622582999999999</v>
      </c>
      <c r="F3421" t="s">
        <v>4426</v>
      </c>
    </row>
    <row r="3422" spans="1:6">
      <c r="A3422">
        <v>4858</v>
      </c>
      <c r="B3422" t="s">
        <v>4482</v>
      </c>
      <c r="C3422">
        <v>306031160</v>
      </c>
      <c r="D3422">
        <v>146.07880700000001</v>
      </c>
      <c r="E3422">
        <v>-17.622582999999999</v>
      </c>
      <c r="F3422" t="s">
        <v>4426</v>
      </c>
    </row>
    <row r="3423" spans="1:6">
      <c r="A3423">
        <v>4858</v>
      </c>
      <c r="B3423" t="s">
        <v>4483</v>
      </c>
      <c r="C3423">
        <v>306031160</v>
      </c>
      <c r="D3423">
        <v>146.07880700000001</v>
      </c>
      <c r="E3423">
        <v>-17.622582999999999</v>
      </c>
      <c r="F3423" t="s">
        <v>4426</v>
      </c>
    </row>
    <row r="3424" spans="1:6">
      <c r="A3424">
        <v>4858</v>
      </c>
      <c r="B3424" t="s">
        <v>4484</v>
      </c>
      <c r="C3424">
        <v>306031160</v>
      </c>
      <c r="D3424">
        <v>146.07880700000001</v>
      </c>
      <c r="E3424">
        <v>-17.622582999999999</v>
      </c>
      <c r="F3424" t="s">
        <v>4426</v>
      </c>
    </row>
    <row r="3425" spans="1:6">
      <c r="A3425">
        <v>4859</v>
      </c>
      <c r="B3425" t="s">
        <v>4485</v>
      </c>
      <c r="C3425">
        <v>306031160</v>
      </c>
      <c r="D3425">
        <v>145.95933500000001</v>
      </c>
      <c r="E3425">
        <v>-17.608771999999998</v>
      </c>
      <c r="F3425" t="s">
        <v>4426</v>
      </c>
    </row>
    <row r="3426" spans="1:6">
      <c r="A3426">
        <v>4859</v>
      </c>
      <c r="B3426" t="s">
        <v>4486</v>
      </c>
      <c r="C3426">
        <v>306031160</v>
      </c>
      <c r="D3426">
        <v>145.95933500000001</v>
      </c>
      <c r="E3426">
        <v>-17.608771999999998</v>
      </c>
      <c r="F3426" t="s">
        <v>4426</v>
      </c>
    </row>
    <row r="3427" spans="1:6">
      <c r="A3427">
        <v>4860</v>
      </c>
      <c r="B3427" t="s">
        <v>4487</v>
      </c>
      <c r="C3427">
        <v>306031160</v>
      </c>
      <c r="D3427">
        <v>145.88878199999999</v>
      </c>
      <c r="E3427">
        <v>-17.520343</v>
      </c>
      <c r="F3427" t="s">
        <v>4426</v>
      </c>
    </row>
    <row r="3428" spans="1:6">
      <c r="A3428">
        <v>4860</v>
      </c>
      <c r="B3428" t="s">
        <v>4488</v>
      </c>
      <c r="C3428">
        <v>306031159</v>
      </c>
      <c r="D3428">
        <v>145.88878199999999</v>
      </c>
      <c r="E3428">
        <v>-17.520343</v>
      </c>
      <c r="F3428" t="s">
        <v>4489</v>
      </c>
    </row>
    <row r="3429" spans="1:6">
      <c r="A3429">
        <v>4860</v>
      </c>
      <c r="B3429" t="s">
        <v>4490</v>
      </c>
      <c r="C3429">
        <v>306031159</v>
      </c>
      <c r="D3429">
        <v>145.88878199999999</v>
      </c>
      <c r="E3429">
        <v>-17.520343</v>
      </c>
      <c r="F3429" t="s">
        <v>4489</v>
      </c>
    </row>
    <row r="3430" spans="1:6">
      <c r="A3430">
        <v>4860</v>
      </c>
      <c r="B3430" t="s">
        <v>4491</v>
      </c>
      <c r="C3430">
        <v>306031158</v>
      </c>
      <c r="D3430">
        <v>145.88878199999999</v>
      </c>
      <c r="E3430">
        <v>-17.520343</v>
      </c>
      <c r="F3430" t="s">
        <v>4492</v>
      </c>
    </row>
    <row r="3431" spans="1:6">
      <c r="A3431">
        <v>4860</v>
      </c>
      <c r="B3431" t="s">
        <v>4493</v>
      </c>
      <c r="C3431">
        <v>306031160</v>
      </c>
      <c r="D3431">
        <v>145.88878199999999</v>
      </c>
      <c r="E3431">
        <v>-17.520343</v>
      </c>
      <c r="F3431" t="s">
        <v>4426</v>
      </c>
    </row>
    <row r="3432" spans="1:6">
      <c r="A3432">
        <v>4860</v>
      </c>
      <c r="B3432" t="s">
        <v>4494</v>
      </c>
      <c r="C3432">
        <v>306031159</v>
      </c>
      <c r="D3432">
        <v>145.88878199999999</v>
      </c>
      <c r="E3432">
        <v>-17.520343</v>
      </c>
      <c r="F3432" t="s">
        <v>4489</v>
      </c>
    </row>
    <row r="3433" spans="1:6">
      <c r="A3433">
        <v>4860</v>
      </c>
      <c r="B3433" t="s">
        <v>4495</v>
      </c>
      <c r="C3433">
        <v>306031159</v>
      </c>
      <c r="D3433">
        <v>145.88878199999999</v>
      </c>
      <c r="E3433">
        <v>-17.520343</v>
      </c>
      <c r="F3433" t="s">
        <v>4489</v>
      </c>
    </row>
    <row r="3434" spans="1:6">
      <c r="A3434">
        <v>4860</v>
      </c>
      <c r="B3434" t="s">
        <v>4496</v>
      </c>
      <c r="C3434">
        <v>306031158</v>
      </c>
      <c r="D3434">
        <v>145.88878199999999</v>
      </c>
      <c r="E3434">
        <v>-17.520343</v>
      </c>
      <c r="F3434" t="s">
        <v>4492</v>
      </c>
    </row>
    <row r="3435" spans="1:6">
      <c r="A3435">
        <v>4860</v>
      </c>
      <c r="B3435" t="s">
        <v>4497</v>
      </c>
      <c r="C3435">
        <v>306031159</v>
      </c>
      <c r="D3435">
        <v>145.88878199999999</v>
      </c>
      <c r="E3435">
        <v>-17.520343</v>
      </c>
      <c r="F3435" t="s">
        <v>4489</v>
      </c>
    </row>
    <row r="3436" spans="1:6">
      <c r="A3436">
        <v>4860</v>
      </c>
      <c r="B3436" t="s">
        <v>4498</v>
      </c>
      <c r="C3436">
        <v>306031160</v>
      </c>
      <c r="D3436">
        <v>145.88878199999999</v>
      </c>
      <c r="E3436">
        <v>-17.520343</v>
      </c>
      <c r="F3436" t="s">
        <v>4426</v>
      </c>
    </row>
    <row r="3437" spans="1:6">
      <c r="A3437">
        <v>4860</v>
      </c>
      <c r="B3437" t="s">
        <v>4499</v>
      </c>
      <c r="C3437">
        <v>306031159</v>
      </c>
      <c r="D3437">
        <v>145.88878199999999</v>
      </c>
      <c r="E3437">
        <v>-17.520343</v>
      </c>
      <c r="F3437" t="s">
        <v>4489</v>
      </c>
    </row>
    <row r="3438" spans="1:6">
      <c r="A3438">
        <v>4860</v>
      </c>
      <c r="B3438" t="s">
        <v>4500</v>
      </c>
      <c r="C3438">
        <v>306031158</v>
      </c>
      <c r="D3438">
        <v>145.88878199999999</v>
      </c>
      <c r="E3438">
        <v>-17.520343</v>
      </c>
      <c r="F3438" t="s">
        <v>4492</v>
      </c>
    </row>
    <row r="3439" spans="1:6">
      <c r="A3439">
        <v>4860</v>
      </c>
      <c r="B3439" t="s">
        <v>4501</v>
      </c>
      <c r="C3439">
        <v>306031158</v>
      </c>
      <c r="D3439">
        <v>145.88878199999999</v>
      </c>
      <c r="E3439">
        <v>-17.520343</v>
      </c>
      <c r="F3439" t="s">
        <v>4492</v>
      </c>
    </row>
    <row r="3440" spans="1:6">
      <c r="A3440">
        <v>4860</v>
      </c>
      <c r="B3440" t="s">
        <v>4502</v>
      </c>
      <c r="C3440">
        <v>306031158</v>
      </c>
      <c r="D3440">
        <v>145.88878199999999</v>
      </c>
      <c r="E3440">
        <v>-17.520343</v>
      </c>
      <c r="F3440" t="s">
        <v>4492</v>
      </c>
    </row>
    <row r="3441" spans="1:6">
      <c r="A3441">
        <v>4860</v>
      </c>
      <c r="B3441" t="s">
        <v>4503</v>
      </c>
      <c r="C3441">
        <v>306031158</v>
      </c>
      <c r="D3441">
        <v>145.88878199999999</v>
      </c>
      <c r="E3441">
        <v>-17.520343</v>
      </c>
      <c r="F3441" t="s">
        <v>4492</v>
      </c>
    </row>
    <row r="3442" spans="1:6">
      <c r="A3442">
        <v>4860</v>
      </c>
      <c r="B3442" t="s">
        <v>4504</v>
      </c>
      <c r="C3442">
        <v>306031159</v>
      </c>
      <c r="D3442">
        <v>145.88878199999999</v>
      </c>
      <c r="E3442">
        <v>-17.520343</v>
      </c>
      <c r="F3442" t="s">
        <v>4489</v>
      </c>
    </row>
    <row r="3443" spans="1:6">
      <c r="A3443">
        <v>4860</v>
      </c>
      <c r="B3443" t="s">
        <v>4505</v>
      </c>
      <c r="C3443">
        <v>306031159</v>
      </c>
      <c r="D3443">
        <v>145.88878199999999</v>
      </c>
      <c r="E3443">
        <v>-17.520343</v>
      </c>
      <c r="F3443" t="s">
        <v>4489</v>
      </c>
    </row>
    <row r="3444" spans="1:6">
      <c r="A3444">
        <v>4860</v>
      </c>
      <c r="B3444" t="s">
        <v>4506</v>
      </c>
      <c r="C3444">
        <v>306031159</v>
      </c>
      <c r="D3444">
        <v>145.88878199999999</v>
      </c>
      <c r="E3444">
        <v>-17.520343</v>
      </c>
      <c r="F3444" t="s">
        <v>4489</v>
      </c>
    </row>
    <row r="3445" spans="1:6">
      <c r="A3445">
        <v>4860</v>
      </c>
      <c r="B3445" t="s">
        <v>4507</v>
      </c>
      <c r="C3445">
        <v>306031159</v>
      </c>
      <c r="D3445">
        <v>145.88878199999999</v>
      </c>
      <c r="E3445">
        <v>-17.520343</v>
      </c>
      <c r="F3445" t="s">
        <v>4489</v>
      </c>
    </row>
    <row r="3446" spans="1:6">
      <c r="A3446">
        <v>4860</v>
      </c>
      <c r="B3446" t="s">
        <v>4508</v>
      </c>
      <c r="C3446">
        <v>306031159</v>
      </c>
      <c r="D3446">
        <v>145.88878199999999</v>
      </c>
      <c r="E3446">
        <v>-17.520343</v>
      </c>
      <c r="F3446" t="s">
        <v>4489</v>
      </c>
    </row>
    <row r="3447" spans="1:6">
      <c r="A3447">
        <v>4860</v>
      </c>
      <c r="B3447" t="s">
        <v>4509</v>
      </c>
      <c r="C3447">
        <v>306031159</v>
      </c>
      <c r="D3447">
        <v>145.88878199999999</v>
      </c>
      <c r="E3447">
        <v>-17.520343</v>
      </c>
      <c r="F3447" t="s">
        <v>4489</v>
      </c>
    </row>
    <row r="3448" spans="1:6">
      <c r="A3448">
        <v>4860</v>
      </c>
      <c r="B3448" t="s">
        <v>4510</v>
      </c>
      <c r="C3448">
        <v>306031158</v>
      </c>
      <c r="D3448">
        <v>145.88878199999999</v>
      </c>
      <c r="E3448">
        <v>-17.520343</v>
      </c>
      <c r="F3448" t="s">
        <v>4492</v>
      </c>
    </row>
    <row r="3449" spans="1:6">
      <c r="A3449">
        <v>4860</v>
      </c>
      <c r="B3449" t="s">
        <v>4511</v>
      </c>
      <c r="C3449">
        <v>306031159</v>
      </c>
      <c r="D3449">
        <v>145.88878199999999</v>
      </c>
      <c r="E3449">
        <v>-17.520343</v>
      </c>
      <c r="F3449" t="s">
        <v>4489</v>
      </c>
    </row>
    <row r="3450" spans="1:6">
      <c r="A3450">
        <v>4860</v>
      </c>
      <c r="B3450" t="s">
        <v>4512</v>
      </c>
      <c r="C3450">
        <v>306031160</v>
      </c>
      <c r="D3450">
        <v>145.88878199999999</v>
      </c>
      <c r="E3450">
        <v>-17.520343</v>
      </c>
      <c r="F3450" t="s">
        <v>4426</v>
      </c>
    </row>
    <row r="3451" spans="1:6">
      <c r="A3451">
        <v>4860</v>
      </c>
      <c r="B3451" t="s">
        <v>4513</v>
      </c>
      <c r="C3451">
        <v>306031160</v>
      </c>
      <c r="D3451">
        <v>145.88878199999999</v>
      </c>
      <c r="E3451">
        <v>-17.520343</v>
      </c>
      <c r="F3451" t="s">
        <v>4426</v>
      </c>
    </row>
    <row r="3452" spans="1:6">
      <c r="A3452">
        <v>4860</v>
      </c>
      <c r="B3452" t="s">
        <v>4514</v>
      </c>
      <c r="C3452">
        <v>303041070</v>
      </c>
      <c r="D3452">
        <v>145.88878199999999</v>
      </c>
      <c r="E3452">
        <v>-17.520343</v>
      </c>
      <c r="F3452" t="s">
        <v>724</v>
      </c>
    </row>
    <row r="3453" spans="1:6">
      <c r="A3453">
        <v>4860</v>
      </c>
      <c r="B3453" t="s">
        <v>4515</v>
      </c>
      <c r="C3453">
        <v>306031159</v>
      </c>
      <c r="D3453">
        <v>145.88878199999999</v>
      </c>
      <c r="E3453">
        <v>-17.520343</v>
      </c>
      <c r="F3453" t="s">
        <v>4489</v>
      </c>
    </row>
    <row r="3454" spans="1:6">
      <c r="A3454">
        <v>4860</v>
      </c>
      <c r="B3454" t="s">
        <v>4516</v>
      </c>
      <c r="C3454">
        <v>306051169</v>
      </c>
      <c r="D3454">
        <v>145.88878199999999</v>
      </c>
      <c r="E3454">
        <v>-17.520343</v>
      </c>
      <c r="F3454" t="s">
        <v>4517</v>
      </c>
    </row>
    <row r="3455" spans="1:6">
      <c r="A3455">
        <v>4860</v>
      </c>
      <c r="B3455" t="s">
        <v>4518</v>
      </c>
      <c r="C3455">
        <v>306031160</v>
      </c>
      <c r="D3455">
        <v>145.88878199999999</v>
      </c>
      <c r="E3455">
        <v>-17.520343</v>
      </c>
      <c r="F3455" t="s">
        <v>4426</v>
      </c>
    </row>
    <row r="3456" spans="1:6">
      <c r="A3456">
        <v>4860</v>
      </c>
      <c r="B3456" t="s">
        <v>4519</v>
      </c>
      <c r="C3456">
        <v>306031159</v>
      </c>
      <c r="D3456">
        <v>145.88878199999999</v>
      </c>
      <c r="E3456">
        <v>-17.520343</v>
      </c>
      <c r="F3456" t="s">
        <v>4489</v>
      </c>
    </row>
    <row r="3457" spans="1:6">
      <c r="A3457">
        <v>4860</v>
      </c>
      <c r="B3457" t="s">
        <v>4520</v>
      </c>
      <c r="C3457">
        <v>306031160</v>
      </c>
      <c r="D3457">
        <v>145.88878199999999</v>
      </c>
      <c r="E3457">
        <v>-17.520343</v>
      </c>
      <c r="F3457" t="s">
        <v>4426</v>
      </c>
    </row>
    <row r="3458" spans="1:6">
      <c r="A3458">
        <v>4860</v>
      </c>
      <c r="B3458" t="s">
        <v>4521</v>
      </c>
      <c r="C3458">
        <v>306031159</v>
      </c>
      <c r="D3458">
        <v>145.88878199999999</v>
      </c>
      <c r="E3458">
        <v>-17.520343</v>
      </c>
      <c r="F3458" t="s">
        <v>4489</v>
      </c>
    </row>
    <row r="3459" spans="1:6">
      <c r="A3459">
        <v>4860</v>
      </c>
      <c r="B3459" t="s">
        <v>4522</v>
      </c>
      <c r="C3459">
        <v>306031158</v>
      </c>
      <c r="D3459">
        <v>145.88878199999999</v>
      </c>
      <c r="E3459">
        <v>-17.520343</v>
      </c>
      <c r="F3459" t="s">
        <v>4492</v>
      </c>
    </row>
    <row r="3460" spans="1:6">
      <c r="A3460">
        <v>4860</v>
      </c>
      <c r="B3460" t="s">
        <v>4523</v>
      </c>
      <c r="C3460">
        <v>306031159</v>
      </c>
      <c r="D3460">
        <v>145.88878199999999</v>
      </c>
      <c r="E3460">
        <v>-17.520343</v>
      </c>
      <c r="F3460" t="s">
        <v>4489</v>
      </c>
    </row>
    <row r="3461" spans="1:6">
      <c r="A3461">
        <v>4860</v>
      </c>
      <c r="B3461" t="s">
        <v>4524</v>
      </c>
      <c r="C3461">
        <v>306031158</v>
      </c>
      <c r="D3461">
        <v>145.88878199999999</v>
      </c>
      <c r="E3461">
        <v>-17.520343</v>
      </c>
      <c r="F3461" t="s">
        <v>4492</v>
      </c>
    </row>
    <row r="3462" spans="1:6">
      <c r="A3462">
        <v>4860</v>
      </c>
      <c r="B3462" t="s">
        <v>4525</v>
      </c>
      <c r="C3462">
        <v>306031158</v>
      </c>
      <c r="D3462">
        <v>145.88878199999999</v>
      </c>
      <c r="E3462">
        <v>-17.520343</v>
      </c>
      <c r="F3462" t="s">
        <v>4492</v>
      </c>
    </row>
    <row r="3463" spans="1:6">
      <c r="A3463">
        <v>4860</v>
      </c>
      <c r="B3463" t="s">
        <v>4526</v>
      </c>
      <c r="C3463">
        <v>306031159</v>
      </c>
      <c r="D3463">
        <v>145.88878199999999</v>
      </c>
      <c r="E3463">
        <v>-17.520343</v>
      </c>
      <c r="F3463" t="s">
        <v>4489</v>
      </c>
    </row>
    <row r="3464" spans="1:6">
      <c r="A3464">
        <v>4860</v>
      </c>
      <c r="B3464" t="s">
        <v>4527</v>
      </c>
      <c r="C3464">
        <v>306031162</v>
      </c>
      <c r="D3464">
        <v>145.88878199999999</v>
      </c>
      <c r="E3464">
        <v>-17.520343</v>
      </c>
      <c r="F3464" t="s">
        <v>4528</v>
      </c>
    </row>
    <row r="3465" spans="1:6">
      <c r="A3465">
        <v>4860</v>
      </c>
      <c r="B3465" t="s">
        <v>4529</v>
      </c>
      <c r="C3465">
        <v>306031158</v>
      </c>
      <c r="D3465">
        <v>145.90334139999999</v>
      </c>
      <c r="E3465">
        <v>-17.49002793</v>
      </c>
      <c r="F3465" t="s">
        <v>4492</v>
      </c>
    </row>
    <row r="3466" spans="1:6">
      <c r="A3466">
        <v>4861</v>
      </c>
      <c r="B3466" t="s">
        <v>4530</v>
      </c>
      <c r="C3466">
        <v>306031158</v>
      </c>
      <c r="D3466">
        <v>145.87216599999999</v>
      </c>
      <c r="E3466">
        <v>-17.352820999999999</v>
      </c>
      <c r="F3466" t="s">
        <v>4492</v>
      </c>
    </row>
    <row r="3467" spans="1:6">
      <c r="A3467">
        <v>4861</v>
      </c>
      <c r="B3467" t="s">
        <v>4531</v>
      </c>
      <c r="C3467">
        <v>306031158</v>
      </c>
      <c r="D3467">
        <v>145.87216599999999</v>
      </c>
      <c r="E3467">
        <v>-17.352820999999999</v>
      </c>
      <c r="F3467" t="s">
        <v>4492</v>
      </c>
    </row>
    <row r="3468" spans="1:6">
      <c r="A3468">
        <v>4861</v>
      </c>
      <c r="B3468" t="s">
        <v>4532</v>
      </c>
      <c r="C3468">
        <v>306031158</v>
      </c>
      <c r="D3468">
        <v>145.87216599999999</v>
      </c>
      <c r="E3468">
        <v>-17.352820999999999</v>
      </c>
      <c r="F3468" t="s">
        <v>4492</v>
      </c>
    </row>
    <row r="3469" spans="1:6">
      <c r="A3469">
        <v>4865</v>
      </c>
      <c r="B3469" t="s">
        <v>4533</v>
      </c>
      <c r="C3469">
        <v>306021148</v>
      </c>
      <c r="D3469">
        <v>145.78276500000001</v>
      </c>
      <c r="E3469">
        <v>-17.095516</v>
      </c>
      <c r="F3469" t="s">
        <v>4534</v>
      </c>
    </row>
    <row r="3470" spans="1:6">
      <c r="A3470">
        <v>4865</v>
      </c>
      <c r="B3470" t="s">
        <v>4535</v>
      </c>
      <c r="C3470">
        <v>306021148</v>
      </c>
      <c r="D3470">
        <v>145.78276500000001</v>
      </c>
      <c r="E3470">
        <v>-17.095516</v>
      </c>
      <c r="F3470" t="s">
        <v>4534</v>
      </c>
    </row>
    <row r="3471" spans="1:6">
      <c r="A3471">
        <v>4865</v>
      </c>
      <c r="B3471" t="s">
        <v>4536</v>
      </c>
      <c r="C3471">
        <v>306021148</v>
      </c>
      <c r="D3471">
        <v>145.78276500000001</v>
      </c>
      <c r="E3471">
        <v>-17.095516</v>
      </c>
      <c r="F3471" t="s">
        <v>4534</v>
      </c>
    </row>
    <row r="3472" spans="1:6">
      <c r="A3472">
        <v>4865</v>
      </c>
      <c r="B3472" t="s">
        <v>4537</v>
      </c>
      <c r="C3472">
        <v>306021148</v>
      </c>
      <c r="D3472">
        <v>145.78276500000001</v>
      </c>
      <c r="E3472">
        <v>-17.095516</v>
      </c>
      <c r="F3472" t="s">
        <v>4534</v>
      </c>
    </row>
    <row r="3473" spans="1:6">
      <c r="A3473">
        <v>4865</v>
      </c>
      <c r="B3473" t="s">
        <v>4538</v>
      </c>
      <c r="C3473">
        <v>306021148</v>
      </c>
      <c r="D3473">
        <v>145.78276500000001</v>
      </c>
      <c r="E3473">
        <v>-17.095516</v>
      </c>
      <c r="F3473" t="s">
        <v>4534</v>
      </c>
    </row>
    <row r="3474" spans="1:6">
      <c r="A3474">
        <v>4865</v>
      </c>
      <c r="B3474" t="s">
        <v>4539</v>
      </c>
      <c r="C3474">
        <v>306021148</v>
      </c>
      <c r="D3474">
        <v>145.78276500000001</v>
      </c>
      <c r="E3474">
        <v>-17.095516</v>
      </c>
      <c r="F3474" t="s">
        <v>4534</v>
      </c>
    </row>
    <row r="3475" spans="1:6">
      <c r="A3475">
        <v>4865</v>
      </c>
      <c r="B3475" t="s">
        <v>1619</v>
      </c>
      <c r="C3475">
        <v>306021148</v>
      </c>
      <c r="D3475">
        <v>145.78276500000001</v>
      </c>
      <c r="E3475">
        <v>-17.095516</v>
      </c>
      <c r="F3475" t="s">
        <v>4534</v>
      </c>
    </row>
    <row r="3476" spans="1:6">
      <c r="A3476">
        <v>4865</v>
      </c>
      <c r="B3476" t="s">
        <v>4540</v>
      </c>
      <c r="C3476">
        <v>306021148</v>
      </c>
      <c r="D3476">
        <v>145.80190669999999</v>
      </c>
      <c r="E3476">
        <v>-17.02159803</v>
      </c>
      <c r="F3476" t="s">
        <v>4534</v>
      </c>
    </row>
    <row r="3477" spans="1:6">
      <c r="A3477">
        <v>4865</v>
      </c>
      <c r="B3477" t="s">
        <v>4541</v>
      </c>
      <c r="C3477">
        <v>306021148</v>
      </c>
      <c r="D3477">
        <v>145.83287110000001</v>
      </c>
      <c r="E3477">
        <v>-17.03089559</v>
      </c>
      <c r="F3477" t="s">
        <v>4534</v>
      </c>
    </row>
    <row r="3478" spans="1:6">
      <c r="A3478">
        <v>4868</v>
      </c>
      <c r="B3478" t="s">
        <v>4542</v>
      </c>
      <c r="C3478">
        <v>306021146</v>
      </c>
      <c r="D3478">
        <v>145.72919300000001</v>
      </c>
      <c r="E3478">
        <v>-16.993753000000002</v>
      </c>
      <c r="F3478" t="s">
        <v>4543</v>
      </c>
    </row>
    <row r="3479" spans="1:6">
      <c r="A3479">
        <v>4868</v>
      </c>
      <c r="B3479" t="s">
        <v>4544</v>
      </c>
      <c r="C3479">
        <v>306021153</v>
      </c>
      <c r="D3479">
        <v>145.72919300000001</v>
      </c>
      <c r="E3479">
        <v>-16.993753000000002</v>
      </c>
      <c r="F3479" t="s">
        <v>4545</v>
      </c>
    </row>
    <row r="3480" spans="1:6">
      <c r="A3480">
        <v>4868</v>
      </c>
      <c r="B3480" t="s">
        <v>4546</v>
      </c>
      <c r="C3480">
        <v>211051276</v>
      </c>
      <c r="D3480">
        <v>145.72919300000001</v>
      </c>
      <c r="E3480">
        <v>-16.993753000000002</v>
      </c>
      <c r="F3480" t="s">
        <v>4547</v>
      </c>
    </row>
    <row r="3481" spans="1:6">
      <c r="A3481">
        <v>4868</v>
      </c>
      <c r="B3481" t="s">
        <v>1723</v>
      </c>
      <c r="C3481">
        <v>306021155</v>
      </c>
      <c r="D3481">
        <v>145.72919300000001</v>
      </c>
      <c r="E3481">
        <v>-16.993753000000002</v>
      </c>
      <c r="F3481" t="s">
        <v>4548</v>
      </c>
    </row>
    <row r="3482" spans="1:6">
      <c r="A3482">
        <v>4868</v>
      </c>
      <c r="B3482" t="s">
        <v>4549</v>
      </c>
      <c r="C3482">
        <v>306021157</v>
      </c>
      <c r="D3482">
        <v>145.72919300000001</v>
      </c>
      <c r="E3482">
        <v>-16.993753000000002</v>
      </c>
      <c r="F3482" t="s">
        <v>4550</v>
      </c>
    </row>
    <row r="3483" spans="1:6">
      <c r="A3483">
        <v>4869</v>
      </c>
      <c r="B3483" t="s">
        <v>4551</v>
      </c>
      <c r="C3483">
        <v>306021144</v>
      </c>
      <c r="D3483">
        <v>145.730423</v>
      </c>
      <c r="E3483">
        <v>-17.025592</v>
      </c>
      <c r="F3483" t="s">
        <v>4552</v>
      </c>
    </row>
    <row r="3484" spans="1:6">
      <c r="A3484">
        <v>4869</v>
      </c>
      <c r="B3484" t="s">
        <v>4553</v>
      </c>
      <c r="C3484">
        <v>306021144</v>
      </c>
      <c r="D3484">
        <v>145.730423</v>
      </c>
      <c r="E3484">
        <v>-17.025592</v>
      </c>
      <c r="F3484" t="s">
        <v>4552</v>
      </c>
    </row>
    <row r="3485" spans="1:6">
      <c r="A3485">
        <v>4869</v>
      </c>
      <c r="B3485" t="s">
        <v>4554</v>
      </c>
      <c r="C3485">
        <v>306021147</v>
      </c>
      <c r="D3485">
        <v>145.730423</v>
      </c>
      <c r="E3485">
        <v>-17.025592</v>
      </c>
      <c r="F3485" t="s">
        <v>4555</v>
      </c>
    </row>
    <row r="3486" spans="1:6">
      <c r="A3486">
        <v>4869</v>
      </c>
      <c r="B3486" t="s">
        <v>4556</v>
      </c>
      <c r="C3486">
        <v>306021148</v>
      </c>
      <c r="D3486">
        <v>145.730423</v>
      </c>
      <c r="E3486">
        <v>-17.025592</v>
      </c>
      <c r="F3486" t="s">
        <v>4534</v>
      </c>
    </row>
    <row r="3487" spans="1:6">
      <c r="A3487">
        <v>4869</v>
      </c>
      <c r="B3487" t="s">
        <v>4557</v>
      </c>
      <c r="C3487">
        <v>306021147</v>
      </c>
      <c r="D3487">
        <v>145.730423</v>
      </c>
      <c r="E3487">
        <v>-17.025592</v>
      </c>
      <c r="F3487" t="s">
        <v>4555</v>
      </c>
    </row>
    <row r="3488" spans="1:6">
      <c r="A3488">
        <v>4869</v>
      </c>
      <c r="B3488" t="s">
        <v>4558</v>
      </c>
      <c r="C3488">
        <v>306021148</v>
      </c>
      <c r="D3488">
        <v>145.730423</v>
      </c>
      <c r="E3488">
        <v>-17.025592</v>
      </c>
      <c r="F3488" t="s">
        <v>4534</v>
      </c>
    </row>
    <row r="3489" spans="1:6">
      <c r="A3489">
        <v>4870</v>
      </c>
      <c r="B3489" t="s">
        <v>4559</v>
      </c>
      <c r="C3489">
        <v>306021145</v>
      </c>
      <c r="D3489">
        <v>145.74230299999999</v>
      </c>
      <c r="E3489">
        <v>-16.923760999999999</v>
      </c>
      <c r="F3489" t="s">
        <v>4560</v>
      </c>
    </row>
    <row r="3490" spans="1:6">
      <c r="A3490">
        <v>4870</v>
      </c>
      <c r="B3490" t="s">
        <v>4561</v>
      </c>
      <c r="C3490">
        <v>306011141</v>
      </c>
      <c r="D3490">
        <v>145.66919530000001</v>
      </c>
      <c r="E3490">
        <v>-16.880182120000001</v>
      </c>
      <c r="F3490" t="s">
        <v>4562</v>
      </c>
    </row>
    <row r="3491" spans="1:6">
      <c r="A3491">
        <v>4870</v>
      </c>
      <c r="B3491" t="s">
        <v>4563</v>
      </c>
      <c r="C3491">
        <v>306021150</v>
      </c>
      <c r="D3491">
        <v>145.68207330000001</v>
      </c>
      <c r="E3491">
        <v>-17.055479160000001</v>
      </c>
      <c r="F3491" t="s">
        <v>4564</v>
      </c>
    </row>
    <row r="3492" spans="1:6">
      <c r="A3492">
        <v>4870</v>
      </c>
      <c r="B3492" t="s">
        <v>4565</v>
      </c>
      <c r="C3492">
        <v>306011140</v>
      </c>
      <c r="D3492">
        <v>145.74230299999999</v>
      </c>
      <c r="E3492">
        <v>-16.923760999999999</v>
      </c>
      <c r="F3492" t="s">
        <v>4566</v>
      </c>
    </row>
    <row r="3493" spans="1:6">
      <c r="A3493">
        <v>4870</v>
      </c>
      <c r="B3493" t="s">
        <v>4567</v>
      </c>
      <c r="C3493">
        <v>306011138</v>
      </c>
      <c r="D3493">
        <v>145.74230299999999</v>
      </c>
      <c r="E3493">
        <v>-16.923760999999999</v>
      </c>
      <c r="F3493" t="s">
        <v>4568</v>
      </c>
    </row>
    <row r="3494" spans="1:6">
      <c r="A3494">
        <v>4870</v>
      </c>
      <c r="B3494" t="s">
        <v>4569</v>
      </c>
      <c r="C3494">
        <v>306021154</v>
      </c>
      <c r="D3494">
        <v>145.74230299999999</v>
      </c>
      <c r="E3494">
        <v>-16.923760999999999</v>
      </c>
      <c r="F3494" t="s">
        <v>4570</v>
      </c>
    </row>
    <row r="3495" spans="1:6">
      <c r="A3495">
        <v>4870</v>
      </c>
      <c r="B3495" t="s">
        <v>4571</v>
      </c>
      <c r="C3495">
        <v>306021151</v>
      </c>
      <c r="D3495">
        <v>145.74230299999999</v>
      </c>
      <c r="E3495">
        <v>-16.923760999999999</v>
      </c>
      <c r="F3495" t="s">
        <v>4572</v>
      </c>
    </row>
    <row r="3496" spans="1:6">
      <c r="A3496">
        <v>4870</v>
      </c>
      <c r="B3496" t="s">
        <v>4573</v>
      </c>
      <c r="C3496">
        <v>306021145</v>
      </c>
      <c r="D3496">
        <v>145.74230299999999</v>
      </c>
      <c r="E3496">
        <v>-16.923760999999999</v>
      </c>
      <c r="F3496" t="s">
        <v>4560</v>
      </c>
    </row>
    <row r="3497" spans="1:6">
      <c r="A3497">
        <v>4870</v>
      </c>
      <c r="B3497" t="s">
        <v>4574</v>
      </c>
      <c r="C3497">
        <v>306021145</v>
      </c>
      <c r="D3497">
        <v>145.74230299999999</v>
      </c>
      <c r="E3497">
        <v>-16.923760999999999</v>
      </c>
      <c r="F3497" t="s">
        <v>4560</v>
      </c>
    </row>
    <row r="3498" spans="1:6">
      <c r="A3498">
        <v>4870</v>
      </c>
      <c r="B3498" t="s">
        <v>4575</v>
      </c>
      <c r="C3498">
        <v>306021145</v>
      </c>
      <c r="D3498">
        <v>145.74230299999999</v>
      </c>
      <c r="E3498">
        <v>-16.923760999999999</v>
      </c>
      <c r="F3498" t="s">
        <v>4560</v>
      </c>
    </row>
    <row r="3499" spans="1:6">
      <c r="A3499">
        <v>4870</v>
      </c>
      <c r="B3499" t="s">
        <v>4576</v>
      </c>
      <c r="C3499">
        <v>306021154</v>
      </c>
      <c r="D3499">
        <v>145.74230299999999</v>
      </c>
      <c r="E3499">
        <v>-16.923760999999999</v>
      </c>
      <c r="F3499" t="s">
        <v>4570</v>
      </c>
    </row>
    <row r="3500" spans="1:6">
      <c r="A3500">
        <v>4870</v>
      </c>
      <c r="B3500" t="s">
        <v>4577</v>
      </c>
      <c r="C3500">
        <v>306021145</v>
      </c>
      <c r="D3500">
        <v>145.74230299999999</v>
      </c>
      <c r="E3500">
        <v>-16.923760999999999</v>
      </c>
      <c r="F3500" t="s">
        <v>4560</v>
      </c>
    </row>
    <row r="3501" spans="1:6">
      <c r="A3501">
        <v>4870</v>
      </c>
      <c r="B3501" t="s">
        <v>4578</v>
      </c>
      <c r="C3501">
        <v>306021145</v>
      </c>
      <c r="D3501">
        <v>145.74230299999999</v>
      </c>
      <c r="E3501">
        <v>-16.923760999999999</v>
      </c>
      <c r="F3501" t="s">
        <v>4560</v>
      </c>
    </row>
    <row r="3502" spans="1:6">
      <c r="A3502">
        <v>4870</v>
      </c>
      <c r="B3502" t="s">
        <v>4579</v>
      </c>
      <c r="C3502">
        <v>306021146</v>
      </c>
      <c r="D3502">
        <v>145.74230299999999</v>
      </c>
      <c r="E3502">
        <v>-16.923760999999999</v>
      </c>
      <c r="F3502" t="s">
        <v>4543</v>
      </c>
    </row>
    <row r="3503" spans="1:6">
      <c r="A3503">
        <v>4870</v>
      </c>
      <c r="B3503" t="s">
        <v>4580</v>
      </c>
      <c r="C3503">
        <v>306021146</v>
      </c>
      <c r="D3503">
        <v>145.74230299999999</v>
      </c>
      <c r="E3503">
        <v>-16.923760999999999</v>
      </c>
      <c r="F3503" t="s">
        <v>4543</v>
      </c>
    </row>
    <row r="3504" spans="1:6">
      <c r="A3504">
        <v>4870</v>
      </c>
      <c r="B3504" t="s">
        <v>4581</v>
      </c>
      <c r="C3504">
        <v>306021156</v>
      </c>
      <c r="D3504">
        <v>145.74230299999999</v>
      </c>
      <c r="E3504">
        <v>-16.923760999999999</v>
      </c>
      <c r="F3504" t="s">
        <v>4582</v>
      </c>
    </row>
    <row r="3505" spans="1:6">
      <c r="A3505">
        <v>4870</v>
      </c>
      <c r="B3505" t="s">
        <v>4583</v>
      </c>
      <c r="C3505">
        <v>306011140</v>
      </c>
      <c r="D3505">
        <v>145.74230299999999</v>
      </c>
      <c r="E3505">
        <v>-16.923760999999999</v>
      </c>
      <c r="F3505" t="s">
        <v>4566</v>
      </c>
    </row>
    <row r="3506" spans="1:6">
      <c r="A3506">
        <v>4870</v>
      </c>
      <c r="B3506" t="s">
        <v>4584</v>
      </c>
      <c r="C3506">
        <v>306011141</v>
      </c>
      <c r="D3506">
        <v>145.74230299999999</v>
      </c>
      <c r="E3506">
        <v>-16.923760999999999</v>
      </c>
      <c r="F3506" t="s">
        <v>4562</v>
      </c>
    </row>
    <row r="3507" spans="1:6">
      <c r="A3507">
        <v>4870</v>
      </c>
      <c r="B3507" t="s">
        <v>4585</v>
      </c>
      <c r="C3507">
        <v>306021149</v>
      </c>
      <c r="D3507">
        <v>145.74230299999999</v>
      </c>
      <c r="E3507">
        <v>-16.923760999999999</v>
      </c>
      <c r="F3507" t="s">
        <v>4586</v>
      </c>
    </row>
    <row r="3508" spans="1:6">
      <c r="A3508">
        <v>4870</v>
      </c>
      <c r="B3508" t="s">
        <v>4587</v>
      </c>
      <c r="C3508">
        <v>306011141</v>
      </c>
      <c r="D3508">
        <v>145.74230299999999</v>
      </c>
      <c r="E3508">
        <v>-16.923760999999999</v>
      </c>
      <c r="F3508" t="s">
        <v>4562</v>
      </c>
    </row>
    <row r="3509" spans="1:6">
      <c r="A3509">
        <v>4870</v>
      </c>
      <c r="B3509" t="s">
        <v>4588</v>
      </c>
      <c r="C3509">
        <v>306021151</v>
      </c>
      <c r="D3509">
        <v>145.74230299999999</v>
      </c>
      <c r="E3509">
        <v>-16.923760999999999</v>
      </c>
      <c r="F3509" t="s">
        <v>4572</v>
      </c>
    </row>
    <row r="3510" spans="1:6">
      <c r="A3510">
        <v>4870</v>
      </c>
      <c r="B3510" t="s">
        <v>4589</v>
      </c>
      <c r="C3510">
        <v>306021151</v>
      </c>
      <c r="D3510">
        <v>145.74230299999999</v>
      </c>
      <c r="E3510">
        <v>-16.923760999999999</v>
      </c>
      <c r="F3510" t="s">
        <v>4572</v>
      </c>
    </row>
    <row r="3511" spans="1:6">
      <c r="A3511">
        <v>4870</v>
      </c>
      <c r="B3511" t="s">
        <v>4590</v>
      </c>
      <c r="C3511">
        <v>306021152</v>
      </c>
      <c r="D3511">
        <v>145.74230299999999</v>
      </c>
      <c r="E3511">
        <v>-16.923760999999999</v>
      </c>
      <c r="F3511" t="s">
        <v>4591</v>
      </c>
    </row>
    <row r="3512" spans="1:6">
      <c r="A3512">
        <v>4870</v>
      </c>
      <c r="B3512" t="s">
        <v>4592</v>
      </c>
      <c r="C3512">
        <v>306021151</v>
      </c>
      <c r="D3512">
        <v>145.74230299999999</v>
      </c>
      <c r="E3512">
        <v>-16.923760999999999</v>
      </c>
      <c r="F3512" t="s">
        <v>4572</v>
      </c>
    </row>
    <row r="3513" spans="1:6">
      <c r="A3513">
        <v>4870</v>
      </c>
      <c r="B3513" t="s">
        <v>4593</v>
      </c>
      <c r="C3513">
        <v>306021149</v>
      </c>
      <c r="D3513">
        <v>145.74230299999999</v>
      </c>
      <c r="E3513">
        <v>-16.923760999999999</v>
      </c>
      <c r="F3513" t="s">
        <v>4586</v>
      </c>
    </row>
    <row r="3514" spans="1:6">
      <c r="A3514">
        <v>4870</v>
      </c>
      <c r="B3514" t="s">
        <v>4594</v>
      </c>
      <c r="C3514">
        <v>306021145</v>
      </c>
      <c r="D3514">
        <v>145.74230299999999</v>
      </c>
      <c r="E3514">
        <v>-16.923760999999999</v>
      </c>
      <c r="F3514" t="s">
        <v>4560</v>
      </c>
    </row>
    <row r="3515" spans="1:6">
      <c r="A3515">
        <v>4870</v>
      </c>
      <c r="B3515" t="s">
        <v>4595</v>
      </c>
      <c r="C3515">
        <v>306021145</v>
      </c>
      <c r="D3515">
        <v>145.74230299999999</v>
      </c>
      <c r="E3515">
        <v>-16.923760999999999</v>
      </c>
      <c r="F3515" t="s">
        <v>4560</v>
      </c>
    </row>
    <row r="3516" spans="1:6">
      <c r="A3516">
        <v>4870</v>
      </c>
      <c r="B3516" t="s">
        <v>4596</v>
      </c>
      <c r="C3516">
        <v>306021154</v>
      </c>
      <c r="D3516">
        <v>145.74230299999999</v>
      </c>
      <c r="E3516">
        <v>-16.923760999999999</v>
      </c>
      <c r="F3516" t="s">
        <v>4570</v>
      </c>
    </row>
    <row r="3517" spans="1:6">
      <c r="A3517">
        <v>4870</v>
      </c>
      <c r="B3517" t="s">
        <v>4597</v>
      </c>
      <c r="C3517">
        <v>306011141</v>
      </c>
      <c r="D3517">
        <v>145.74230299999999</v>
      </c>
      <c r="E3517">
        <v>-16.923760999999999</v>
      </c>
      <c r="F3517" t="s">
        <v>4562</v>
      </c>
    </row>
    <row r="3518" spans="1:6">
      <c r="A3518">
        <v>4870</v>
      </c>
      <c r="B3518" t="s">
        <v>4598</v>
      </c>
      <c r="C3518">
        <v>306011140</v>
      </c>
      <c r="D3518">
        <v>145.74230299999999</v>
      </c>
      <c r="E3518">
        <v>-16.923760999999999</v>
      </c>
      <c r="F3518" t="s">
        <v>4566</v>
      </c>
    </row>
    <row r="3519" spans="1:6">
      <c r="A3519">
        <v>4870</v>
      </c>
      <c r="B3519" t="s">
        <v>4599</v>
      </c>
      <c r="C3519">
        <v>306021154</v>
      </c>
      <c r="D3519">
        <v>145.74230299999999</v>
      </c>
      <c r="E3519">
        <v>-16.923760999999999</v>
      </c>
      <c r="F3519" t="s">
        <v>4570</v>
      </c>
    </row>
    <row r="3520" spans="1:6">
      <c r="A3520">
        <v>4870</v>
      </c>
      <c r="B3520" t="s">
        <v>4600</v>
      </c>
      <c r="C3520">
        <v>306021156</v>
      </c>
      <c r="D3520">
        <v>145.74230299999999</v>
      </c>
      <c r="E3520">
        <v>-16.923760999999999</v>
      </c>
      <c r="F3520" t="s">
        <v>4582</v>
      </c>
    </row>
    <row r="3521" spans="1:6">
      <c r="A3521">
        <v>4871</v>
      </c>
      <c r="B3521" t="s">
        <v>4601</v>
      </c>
      <c r="C3521">
        <v>315011397</v>
      </c>
      <c r="D3521">
        <v>143.4395495</v>
      </c>
      <c r="E3521">
        <v>-17.79980535</v>
      </c>
      <c r="F3521" t="s">
        <v>4308</v>
      </c>
    </row>
    <row r="3522" spans="1:6">
      <c r="A3522">
        <v>4871</v>
      </c>
      <c r="B3522" t="s">
        <v>4602</v>
      </c>
      <c r="C3522">
        <v>315011400</v>
      </c>
      <c r="D3522">
        <v>143.90164469999999</v>
      </c>
      <c r="E3522">
        <v>-17.619282009999999</v>
      </c>
      <c r="F3522" t="s">
        <v>4603</v>
      </c>
    </row>
    <row r="3523" spans="1:6">
      <c r="A3523">
        <v>4871</v>
      </c>
      <c r="B3523" t="s">
        <v>4604</v>
      </c>
      <c r="C3523">
        <v>315011400</v>
      </c>
      <c r="D3523">
        <v>144.04166280000001</v>
      </c>
      <c r="E3523">
        <v>-17.440946820000001</v>
      </c>
      <c r="F3523" t="s">
        <v>4603</v>
      </c>
    </row>
    <row r="3524" spans="1:6">
      <c r="A3524">
        <v>4871</v>
      </c>
      <c r="B3524" t="s">
        <v>4605</v>
      </c>
      <c r="C3524">
        <v>315011400</v>
      </c>
      <c r="D3524">
        <v>144.2385409</v>
      </c>
      <c r="E3524">
        <v>-17.72028371</v>
      </c>
      <c r="F3524" t="s">
        <v>4603</v>
      </c>
    </row>
    <row r="3525" spans="1:6">
      <c r="A3525">
        <v>4871</v>
      </c>
      <c r="B3525" t="s">
        <v>4606</v>
      </c>
      <c r="C3525">
        <v>315011400</v>
      </c>
      <c r="D3525">
        <v>144.24717000000001</v>
      </c>
      <c r="E3525">
        <v>-17.017214899999999</v>
      </c>
      <c r="F3525" t="s">
        <v>4603</v>
      </c>
    </row>
    <row r="3526" spans="1:6">
      <c r="A3526">
        <v>4871</v>
      </c>
      <c r="B3526" t="s">
        <v>4607</v>
      </c>
      <c r="C3526">
        <v>315011400</v>
      </c>
      <c r="D3526">
        <v>144.268158</v>
      </c>
      <c r="E3526">
        <v>-17.873477309999998</v>
      </c>
      <c r="F3526" t="s">
        <v>4603</v>
      </c>
    </row>
    <row r="3527" spans="1:6">
      <c r="A3527">
        <v>4871</v>
      </c>
      <c r="B3527" t="s">
        <v>4608</v>
      </c>
      <c r="C3527">
        <v>315011400</v>
      </c>
      <c r="D3527">
        <v>144.38484310000001</v>
      </c>
      <c r="E3527">
        <v>-17.460504830000001</v>
      </c>
      <c r="F3527" t="s">
        <v>4603</v>
      </c>
    </row>
    <row r="3528" spans="1:6">
      <c r="A3528">
        <v>4871</v>
      </c>
      <c r="B3528" t="s">
        <v>4609</v>
      </c>
      <c r="C3528">
        <v>315011400</v>
      </c>
      <c r="D3528">
        <v>144.4950364</v>
      </c>
      <c r="E3528">
        <v>-16.765468039999998</v>
      </c>
      <c r="F3528" t="s">
        <v>4603</v>
      </c>
    </row>
    <row r="3529" spans="1:6">
      <c r="A3529">
        <v>4871</v>
      </c>
      <c r="B3529" t="s">
        <v>1614</v>
      </c>
      <c r="C3529">
        <v>315011400</v>
      </c>
      <c r="D3529">
        <v>144.51569190000001</v>
      </c>
      <c r="E3529">
        <v>-17.932307389999998</v>
      </c>
      <c r="F3529" t="s">
        <v>4603</v>
      </c>
    </row>
    <row r="3530" spans="1:6">
      <c r="A3530">
        <v>4871</v>
      </c>
      <c r="B3530" t="s">
        <v>4610</v>
      </c>
      <c r="C3530">
        <v>315011400</v>
      </c>
      <c r="D3530">
        <v>144.7235719</v>
      </c>
      <c r="E3530">
        <v>-16.62908504</v>
      </c>
      <c r="F3530" t="s">
        <v>4603</v>
      </c>
    </row>
    <row r="3531" spans="1:6">
      <c r="A3531">
        <v>4871</v>
      </c>
      <c r="B3531" t="s">
        <v>4611</v>
      </c>
      <c r="C3531">
        <v>315011400</v>
      </c>
      <c r="D3531">
        <v>144.86688720000001</v>
      </c>
      <c r="E3531">
        <v>-16.416814519999999</v>
      </c>
      <c r="F3531" t="s">
        <v>4603</v>
      </c>
    </row>
    <row r="3532" spans="1:6">
      <c r="A3532">
        <v>4871</v>
      </c>
      <c r="B3532" t="s">
        <v>4612</v>
      </c>
      <c r="C3532">
        <v>315011400</v>
      </c>
      <c r="D3532">
        <v>145.02295430000001</v>
      </c>
      <c r="E3532">
        <v>-16.7627129</v>
      </c>
      <c r="F3532" t="s">
        <v>4603</v>
      </c>
    </row>
    <row r="3533" spans="1:6">
      <c r="A3533">
        <v>4871</v>
      </c>
      <c r="B3533" t="s">
        <v>4613</v>
      </c>
      <c r="C3533">
        <v>315011400</v>
      </c>
      <c r="D3533">
        <v>145.03715320000001</v>
      </c>
      <c r="E3533">
        <v>-16.963498619999999</v>
      </c>
      <c r="F3533" t="s">
        <v>4603</v>
      </c>
    </row>
    <row r="3534" spans="1:6">
      <c r="A3534">
        <v>4871</v>
      </c>
      <c r="B3534" t="s">
        <v>4614</v>
      </c>
      <c r="C3534">
        <v>306041164</v>
      </c>
      <c r="D3534">
        <v>145.05750789999999</v>
      </c>
      <c r="E3534">
        <v>-16.209174340000001</v>
      </c>
      <c r="F3534" t="s">
        <v>4615</v>
      </c>
    </row>
    <row r="3535" spans="1:6">
      <c r="A3535">
        <v>4871</v>
      </c>
      <c r="B3535" t="s">
        <v>4616</v>
      </c>
      <c r="C3535">
        <v>315011396</v>
      </c>
      <c r="D3535">
        <v>145.222621</v>
      </c>
      <c r="E3535">
        <v>-15.707322</v>
      </c>
      <c r="F3535" t="s">
        <v>4617</v>
      </c>
    </row>
    <row r="3536" spans="1:6">
      <c r="A3536">
        <v>4871</v>
      </c>
      <c r="B3536" t="s">
        <v>4618</v>
      </c>
      <c r="C3536">
        <v>315011400</v>
      </c>
      <c r="D3536">
        <v>145.2743097</v>
      </c>
      <c r="E3536">
        <v>-16.771096069999999</v>
      </c>
      <c r="F3536" t="s">
        <v>4603</v>
      </c>
    </row>
    <row r="3537" spans="1:6">
      <c r="A3537">
        <v>4871</v>
      </c>
      <c r="B3537" t="s">
        <v>4619</v>
      </c>
      <c r="C3537">
        <v>306051168</v>
      </c>
      <c r="D3537">
        <v>145.55783650000001</v>
      </c>
      <c r="E3537">
        <v>-16.912522849999998</v>
      </c>
      <c r="F3537" t="s">
        <v>4620</v>
      </c>
    </row>
    <row r="3538" spans="1:6">
      <c r="A3538">
        <v>4871</v>
      </c>
      <c r="B3538" t="s">
        <v>4621</v>
      </c>
      <c r="C3538">
        <v>306011139</v>
      </c>
      <c r="D3538">
        <v>145.63487019999999</v>
      </c>
      <c r="E3538">
        <v>-16.717629769999999</v>
      </c>
      <c r="F3538" t="s">
        <v>4622</v>
      </c>
    </row>
    <row r="3539" spans="1:6">
      <c r="A3539">
        <v>4871</v>
      </c>
      <c r="B3539" t="s">
        <v>4623</v>
      </c>
      <c r="C3539">
        <v>315011396</v>
      </c>
      <c r="D3539">
        <v>145.77400209999999</v>
      </c>
      <c r="E3539">
        <v>-19.706100500000002</v>
      </c>
      <c r="F3539" t="s">
        <v>4617</v>
      </c>
    </row>
    <row r="3540" spans="1:6">
      <c r="A3540">
        <v>4871</v>
      </c>
      <c r="B3540" t="s">
        <v>4624</v>
      </c>
      <c r="C3540">
        <v>306031158</v>
      </c>
      <c r="D3540">
        <v>145.87768600000001</v>
      </c>
      <c r="E3540">
        <v>-17.46980606</v>
      </c>
      <c r="F3540" t="s">
        <v>4492</v>
      </c>
    </row>
    <row r="3541" spans="1:6">
      <c r="A3541">
        <v>4871</v>
      </c>
      <c r="B3541" t="s">
        <v>4625</v>
      </c>
      <c r="C3541">
        <v>306031158</v>
      </c>
      <c r="D3541">
        <v>145.91896990000001</v>
      </c>
      <c r="E3541">
        <v>-17.385013539999999</v>
      </c>
      <c r="F3541" t="s">
        <v>4492</v>
      </c>
    </row>
    <row r="3542" spans="1:6">
      <c r="A3542">
        <v>4871</v>
      </c>
      <c r="B3542" t="s">
        <v>4626</v>
      </c>
      <c r="C3542">
        <v>306031158</v>
      </c>
      <c r="D3542">
        <v>145.92425800000001</v>
      </c>
      <c r="E3542">
        <v>-17.440494950000001</v>
      </c>
      <c r="F3542" t="s">
        <v>4492</v>
      </c>
    </row>
    <row r="3543" spans="1:6">
      <c r="A3543">
        <v>4871</v>
      </c>
      <c r="B3543" t="s">
        <v>4627</v>
      </c>
      <c r="C3543">
        <v>315011400</v>
      </c>
      <c r="D3543">
        <v>145.99407500000001</v>
      </c>
      <c r="E3543">
        <v>-16.934183999999998</v>
      </c>
      <c r="F3543" t="s">
        <v>4603</v>
      </c>
    </row>
    <row r="3544" spans="1:6">
      <c r="A3544">
        <v>4871</v>
      </c>
      <c r="B3544" t="s">
        <v>4628</v>
      </c>
      <c r="C3544">
        <v>306031158</v>
      </c>
      <c r="D3544">
        <v>145.99407500000001</v>
      </c>
      <c r="E3544">
        <v>-16.934183999999998</v>
      </c>
      <c r="F3544" t="s">
        <v>4492</v>
      </c>
    </row>
    <row r="3545" spans="1:6">
      <c r="A3545">
        <v>4871</v>
      </c>
      <c r="B3545" t="s">
        <v>4629</v>
      </c>
      <c r="C3545">
        <v>315011395</v>
      </c>
      <c r="D3545">
        <v>145.99407500000001</v>
      </c>
      <c r="E3545">
        <v>-16.934183999999998</v>
      </c>
      <c r="F3545" t="s">
        <v>4630</v>
      </c>
    </row>
    <row r="3546" spans="1:6">
      <c r="A3546">
        <v>4871</v>
      </c>
      <c r="B3546" t="s">
        <v>4631</v>
      </c>
      <c r="C3546">
        <v>306031160</v>
      </c>
      <c r="D3546">
        <v>145.99407500000001</v>
      </c>
      <c r="E3546">
        <v>-16.934183999999998</v>
      </c>
      <c r="F3546" t="s">
        <v>4426</v>
      </c>
    </row>
    <row r="3547" spans="1:6">
      <c r="A3547">
        <v>4871</v>
      </c>
      <c r="B3547" t="s">
        <v>4632</v>
      </c>
      <c r="C3547">
        <v>306031158</v>
      </c>
      <c r="D3547">
        <v>145.99407500000001</v>
      </c>
      <c r="E3547">
        <v>-16.934183999999998</v>
      </c>
      <c r="F3547" t="s">
        <v>4492</v>
      </c>
    </row>
    <row r="3548" spans="1:6">
      <c r="A3548">
        <v>4871</v>
      </c>
      <c r="B3548" t="s">
        <v>4633</v>
      </c>
      <c r="C3548">
        <v>315011397</v>
      </c>
      <c r="D3548">
        <v>145.99407500000001</v>
      </c>
      <c r="E3548">
        <v>-16.934183999999998</v>
      </c>
      <c r="F3548" t="s">
        <v>4308</v>
      </c>
    </row>
    <row r="3549" spans="1:6">
      <c r="A3549">
        <v>4871</v>
      </c>
      <c r="B3549" t="s">
        <v>4634</v>
      </c>
      <c r="C3549">
        <v>306031160</v>
      </c>
      <c r="D3549">
        <v>145.99407500000001</v>
      </c>
      <c r="E3549">
        <v>-16.934183999999998</v>
      </c>
      <c r="F3549" t="s">
        <v>4426</v>
      </c>
    </row>
    <row r="3550" spans="1:6">
      <c r="A3550">
        <v>4871</v>
      </c>
      <c r="B3550" t="s">
        <v>4635</v>
      </c>
      <c r="C3550">
        <v>306031160</v>
      </c>
      <c r="D3550">
        <v>145.99407500000001</v>
      </c>
      <c r="E3550">
        <v>-16.934183999999998</v>
      </c>
      <c r="F3550" t="s">
        <v>4426</v>
      </c>
    </row>
    <row r="3551" spans="1:6">
      <c r="A3551">
        <v>4871</v>
      </c>
      <c r="B3551" t="s">
        <v>4636</v>
      </c>
      <c r="C3551">
        <v>306031158</v>
      </c>
      <c r="D3551">
        <v>145.99407500000001</v>
      </c>
      <c r="E3551">
        <v>-16.934183999999998</v>
      </c>
      <c r="F3551" t="s">
        <v>4492</v>
      </c>
    </row>
    <row r="3552" spans="1:6">
      <c r="A3552">
        <v>4871</v>
      </c>
      <c r="B3552" t="s">
        <v>4637</v>
      </c>
      <c r="C3552">
        <v>306031160</v>
      </c>
      <c r="D3552">
        <v>145.99407500000001</v>
      </c>
      <c r="E3552">
        <v>-16.934183999999998</v>
      </c>
      <c r="F3552" t="s">
        <v>4426</v>
      </c>
    </row>
    <row r="3553" spans="1:6">
      <c r="A3553">
        <v>4871</v>
      </c>
      <c r="B3553" t="s">
        <v>4638</v>
      </c>
      <c r="C3553">
        <v>315011400</v>
      </c>
      <c r="D3553">
        <v>145.99407500000001</v>
      </c>
      <c r="E3553">
        <v>-16.934183999999998</v>
      </c>
      <c r="F3553" t="s">
        <v>4603</v>
      </c>
    </row>
    <row r="3554" spans="1:6">
      <c r="A3554">
        <v>4871</v>
      </c>
      <c r="B3554" t="s">
        <v>4639</v>
      </c>
      <c r="C3554">
        <v>315011397</v>
      </c>
      <c r="D3554">
        <v>145.99407500000001</v>
      </c>
      <c r="E3554">
        <v>-16.934183999999998</v>
      </c>
      <c r="F3554" t="s">
        <v>4308</v>
      </c>
    </row>
    <row r="3555" spans="1:6">
      <c r="A3555">
        <v>4871</v>
      </c>
      <c r="B3555" t="s">
        <v>4640</v>
      </c>
      <c r="C3555">
        <v>315011396</v>
      </c>
      <c r="D3555">
        <v>145.99407500000001</v>
      </c>
      <c r="E3555">
        <v>-16.934183999999998</v>
      </c>
      <c r="F3555" t="s">
        <v>4617</v>
      </c>
    </row>
    <row r="3556" spans="1:6">
      <c r="A3556">
        <v>4871</v>
      </c>
      <c r="B3556" t="s">
        <v>4641</v>
      </c>
      <c r="C3556">
        <v>315011397</v>
      </c>
      <c r="D3556">
        <v>145.99407500000001</v>
      </c>
      <c r="E3556">
        <v>-16.934183999999998</v>
      </c>
      <c r="F3556" t="s">
        <v>4308</v>
      </c>
    </row>
    <row r="3557" spans="1:6">
      <c r="A3557">
        <v>4871</v>
      </c>
      <c r="B3557" t="s">
        <v>4642</v>
      </c>
      <c r="C3557">
        <v>315011397</v>
      </c>
      <c r="D3557">
        <v>145.99407500000001</v>
      </c>
      <c r="E3557">
        <v>-16.934183999999998</v>
      </c>
      <c r="F3557" t="s">
        <v>4308</v>
      </c>
    </row>
    <row r="3558" spans="1:6">
      <c r="A3558">
        <v>4871</v>
      </c>
      <c r="B3558" t="s">
        <v>4643</v>
      </c>
      <c r="C3558">
        <v>306031160</v>
      </c>
      <c r="D3558">
        <v>145.99407500000001</v>
      </c>
      <c r="E3558">
        <v>-16.934183999999998</v>
      </c>
      <c r="F3558" t="s">
        <v>4426</v>
      </c>
    </row>
    <row r="3559" spans="1:6">
      <c r="A3559">
        <v>4871</v>
      </c>
      <c r="B3559" t="s">
        <v>4644</v>
      </c>
      <c r="C3559">
        <v>306031160</v>
      </c>
      <c r="D3559">
        <v>145.99407500000001</v>
      </c>
      <c r="E3559">
        <v>-16.934183999999998</v>
      </c>
      <c r="F3559" t="s">
        <v>4426</v>
      </c>
    </row>
    <row r="3560" spans="1:6">
      <c r="A3560">
        <v>4871</v>
      </c>
      <c r="B3560" t="s">
        <v>4645</v>
      </c>
      <c r="C3560">
        <v>306031160</v>
      </c>
      <c r="D3560">
        <v>145.99407500000001</v>
      </c>
      <c r="E3560">
        <v>-16.934183999999998</v>
      </c>
      <c r="F3560" t="s">
        <v>4426</v>
      </c>
    </row>
    <row r="3561" spans="1:6">
      <c r="A3561">
        <v>4871</v>
      </c>
      <c r="B3561" t="s">
        <v>4646</v>
      </c>
      <c r="C3561">
        <v>315011397</v>
      </c>
      <c r="D3561">
        <v>145.99407500000001</v>
      </c>
      <c r="E3561">
        <v>-16.934183999999998</v>
      </c>
      <c r="F3561" t="s">
        <v>4308</v>
      </c>
    </row>
    <row r="3562" spans="1:6">
      <c r="A3562">
        <v>4871</v>
      </c>
      <c r="B3562" t="s">
        <v>4647</v>
      </c>
      <c r="C3562">
        <v>306031160</v>
      </c>
      <c r="D3562">
        <v>145.99407500000001</v>
      </c>
      <c r="E3562">
        <v>-16.934183999999998</v>
      </c>
      <c r="F3562" t="s">
        <v>4426</v>
      </c>
    </row>
    <row r="3563" spans="1:6">
      <c r="A3563">
        <v>4871</v>
      </c>
      <c r="B3563" t="s">
        <v>4648</v>
      </c>
      <c r="C3563">
        <v>306031158</v>
      </c>
      <c r="D3563">
        <v>145.99407500000001</v>
      </c>
      <c r="E3563">
        <v>-16.934183999999998</v>
      </c>
      <c r="F3563" t="s">
        <v>4492</v>
      </c>
    </row>
    <row r="3564" spans="1:6">
      <c r="A3564">
        <v>4871</v>
      </c>
      <c r="B3564" t="s">
        <v>4649</v>
      </c>
      <c r="C3564">
        <v>315011397</v>
      </c>
      <c r="D3564">
        <v>145.99407500000001</v>
      </c>
      <c r="E3564">
        <v>-16.934183999999998</v>
      </c>
      <c r="F3564" t="s">
        <v>4308</v>
      </c>
    </row>
    <row r="3565" spans="1:6">
      <c r="A3565">
        <v>4871</v>
      </c>
      <c r="B3565" t="s">
        <v>4650</v>
      </c>
      <c r="C3565">
        <v>306021148</v>
      </c>
      <c r="D3565">
        <v>145.99407500000001</v>
      </c>
      <c r="E3565">
        <v>-16.934183999999998</v>
      </c>
      <c r="F3565" t="s">
        <v>4534</v>
      </c>
    </row>
    <row r="3566" spans="1:6">
      <c r="A3566">
        <v>4871</v>
      </c>
      <c r="B3566" t="s">
        <v>4651</v>
      </c>
      <c r="C3566">
        <v>315011396</v>
      </c>
      <c r="D3566">
        <v>145.99407500000001</v>
      </c>
      <c r="E3566">
        <v>-16.934183999999998</v>
      </c>
      <c r="F3566" t="s">
        <v>4617</v>
      </c>
    </row>
    <row r="3567" spans="1:6">
      <c r="A3567">
        <v>4871</v>
      </c>
      <c r="B3567" t="s">
        <v>4652</v>
      </c>
      <c r="C3567">
        <v>315011397</v>
      </c>
      <c r="D3567">
        <v>145.99407500000001</v>
      </c>
      <c r="E3567">
        <v>-16.934183999999998</v>
      </c>
      <c r="F3567" t="s">
        <v>4308</v>
      </c>
    </row>
    <row r="3568" spans="1:6">
      <c r="A3568">
        <v>4871</v>
      </c>
      <c r="B3568" t="s">
        <v>4653</v>
      </c>
      <c r="C3568">
        <v>315011397</v>
      </c>
      <c r="D3568">
        <v>145.99407500000001</v>
      </c>
      <c r="E3568">
        <v>-16.934183999999998</v>
      </c>
      <c r="F3568" t="s">
        <v>4308</v>
      </c>
    </row>
    <row r="3569" spans="1:6">
      <c r="A3569">
        <v>4871</v>
      </c>
      <c r="B3569" t="s">
        <v>4654</v>
      </c>
      <c r="C3569">
        <v>306031158</v>
      </c>
      <c r="D3569">
        <v>145.99407500000001</v>
      </c>
      <c r="E3569">
        <v>-16.934183999999998</v>
      </c>
      <c r="F3569" t="s">
        <v>4492</v>
      </c>
    </row>
    <row r="3570" spans="1:6">
      <c r="A3570">
        <v>4871</v>
      </c>
      <c r="B3570" t="s">
        <v>4655</v>
      </c>
      <c r="C3570">
        <v>315011397</v>
      </c>
      <c r="D3570">
        <v>145.99407500000001</v>
      </c>
      <c r="E3570">
        <v>-16.934183999999998</v>
      </c>
      <c r="F3570" t="s">
        <v>4308</v>
      </c>
    </row>
    <row r="3571" spans="1:6">
      <c r="A3571">
        <v>4871</v>
      </c>
      <c r="B3571" t="s">
        <v>4656</v>
      </c>
      <c r="C3571">
        <v>306041165</v>
      </c>
      <c r="D3571">
        <v>145.99407500000001</v>
      </c>
      <c r="E3571">
        <v>-16.934183999999998</v>
      </c>
      <c r="F3571" t="s">
        <v>4657</v>
      </c>
    </row>
    <row r="3572" spans="1:6">
      <c r="A3572">
        <v>4871</v>
      </c>
      <c r="B3572" t="s">
        <v>4658</v>
      </c>
      <c r="C3572">
        <v>315011397</v>
      </c>
      <c r="D3572">
        <v>145.99407500000001</v>
      </c>
      <c r="E3572">
        <v>-16.934183999999998</v>
      </c>
      <c r="F3572" t="s">
        <v>4308</v>
      </c>
    </row>
    <row r="3573" spans="1:6">
      <c r="A3573">
        <v>4871</v>
      </c>
      <c r="B3573" t="s">
        <v>4659</v>
      </c>
      <c r="C3573">
        <v>306031160</v>
      </c>
      <c r="D3573">
        <v>145.99407500000001</v>
      </c>
      <c r="E3573">
        <v>-16.934183999999998</v>
      </c>
      <c r="F3573" t="s">
        <v>4426</v>
      </c>
    </row>
    <row r="3574" spans="1:6">
      <c r="A3574">
        <v>4871</v>
      </c>
      <c r="B3574" t="s">
        <v>4660</v>
      </c>
      <c r="C3574">
        <v>315011397</v>
      </c>
      <c r="D3574">
        <v>145.99407500000001</v>
      </c>
      <c r="E3574">
        <v>-16.934183999999998</v>
      </c>
      <c r="F3574" t="s">
        <v>4308</v>
      </c>
    </row>
    <row r="3575" spans="1:6">
      <c r="A3575">
        <v>4871</v>
      </c>
      <c r="B3575" t="s">
        <v>4661</v>
      </c>
      <c r="C3575">
        <v>306021148</v>
      </c>
      <c r="D3575">
        <v>145.99407500000001</v>
      </c>
      <c r="E3575">
        <v>-16.934183999999998</v>
      </c>
      <c r="F3575" t="s">
        <v>4534</v>
      </c>
    </row>
    <row r="3576" spans="1:6">
      <c r="A3576">
        <v>4871</v>
      </c>
      <c r="B3576" t="s">
        <v>4662</v>
      </c>
      <c r="C3576">
        <v>306021148</v>
      </c>
      <c r="D3576">
        <v>145.99407500000001</v>
      </c>
      <c r="E3576">
        <v>-16.934183999999998</v>
      </c>
      <c r="F3576" t="s">
        <v>4534</v>
      </c>
    </row>
    <row r="3577" spans="1:6">
      <c r="A3577">
        <v>4871</v>
      </c>
      <c r="B3577" t="s">
        <v>4663</v>
      </c>
      <c r="C3577">
        <v>315011397</v>
      </c>
      <c r="D3577">
        <v>145.99407500000001</v>
      </c>
      <c r="E3577">
        <v>-16.934183999999998</v>
      </c>
      <c r="F3577" t="s">
        <v>4308</v>
      </c>
    </row>
    <row r="3578" spans="1:6">
      <c r="A3578">
        <v>4871</v>
      </c>
      <c r="B3578" t="s">
        <v>4664</v>
      </c>
      <c r="C3578">
        <v>315011400</v>
      </c>
      <c r="D3578">
        <v>145.99407500000001</v>
      </c>
      <c r="E3578">
        <v>-16.934183999999998</v>
      </c>
      <c r="F3578" t="s">
        <v>4603</v>
      </c>
    </row>
    <row r="3579" spans="1:6">
      <c r="A3579">
        <v>4871</v>
      </c>
      <c r="B3579" t="s">
        <v>4665</v>
      </c>
      <c r="C3579">
        <v>315011397</v>
      </c>
      <c r="D3579">
        <v>145.99407500000001</v>
      </c>
      <c r="E3579">
        <v>-16.934183999999998</v>
      </c>
      <c r="F3579" t="s">
        <v>4308</v>
      </c>
    </row>
    <row r="3580" spans="1:6">
      <c r="A3580">
        <v>4871</v>
      </c>
      <c r="B3580" t="s">
        <v>4666</v>
      </c>
      <c r="C3580">
        <v>315011397</v>
      </c>
      <c r="D3580">
        <v>145.99407500000001</v>
      </c>
      <c r="E3580">
        <v>-16.934183999999998</v>
      </c>
      <c r="F3580" t="s">
        <v>4308</v>
      </c>
    </row>
    <row r="3581" spans="1:6">
      <c r="A3581">
        <v>4871</v>
      </c>
      <c r="B3581" t="s">
        <v>4667</v>
      </c>
      <c r="C3581">
        <v>315011398</v>
      </c>
      <c r="D3581">
        <v>145.99407500000001</v>
      </c>
      <c r="E3581">
        <v>-16.934183999999998</v>
      </c>
      <c r="F3581" t="s">
        <v>4668</v>
      </c>
    </row>
    <row r="3582" spans="1:6">
      <c r="A3582">
        <v>4871</v>
      </c>
      <c r="B3582" t="s">
        <v>4669</v>
      </c>
      <c r="C3582">
        <v>306021148</v>
      </c>
      <c r="D3582">
        <v>145.99407500000001</v>
      </c>
      <c r="E3582">
        <v>-16.934183999999998</v>
      </c>
      <c r="F3582" t="s">
        <v>4534</v>
      </c>
    </row>
    <row r="3583" spans="1:6">
      <c r="A3583">
        <v>4871</v>
      </c>
      <c r="B3583" t="s">
        <v>4670</v>
      </c>
      <c r="C3583">
        <v>315011396</v>
      </c>
      <c r="D3583">
        <v>145.99407500000001</v>
      </c>
      <c r="E3583">
        <v>-16.934183999999998</v>
      </c>
      <c r="F3583" t="s">
        <v>4617</v>
      </c>
    </row>
    <row r="3584" spans="1:6">
      <c r="A3584">
        <v>4871</v>
      </c>
      <c r="B3584" t="s">
        <v>4671</v>
      </c>
      <c r="C3584">
        <v>315011396</v>
      </c>
      <c r="D3584">
        <v>145.99407500000001</v>
      </c>
      <c r="E3584">
        <v>-16.934183999999998</v>
      </c>
      <c r="F3584" t="s">
        <v>4617</v>
      </c>
    </row>
    <row r="3585" spans="1:6">
      <c r="A3585">
        <v>4871</v>
      </c>
      <c r="B3585" t="s">
        <v>4672</v>
      </c>
      <c r="C3585">
        <v>315011396</v>
      </c>
      <c r="D3585">
        <v>145.99407500000001</v>
      </c>
      <c r="E3585">
        <v>-16.934183999999998</v>
      </c>
      <c r="F3585" t="s">
        <v>4617</v>
      </c>
    </row>
    <row r="3586" spans="1:6">
      <c r="A3586">
        <v>4871</v>
      </c>
      <c r="B3586" t="s">
        <v>4673</v>
      </c>
      <c r="C3586">
        <v>306031160</v>
      </c>
      <c r="D3586">
        <v>145.99407500000001</v>
      </c>
      <c r="E3586">
        <v>-16.934183999999998</v>
      </c>
      <c r="F3586" t="s">
        <v>4426</v>
      </c>
    </row>
    <row r="3587" spans="1:6">
      <c r="A3587">
        <v>4871</v>
      </c>
      <c r="B3587" t="s">
        <v>4674</v>
      </c>
      <c r="C3587">
        <v>315011397</v>
      </c>
      <c r="D3587">
        <v>145.99407500000001</v>
      </c>
      <c r="E3587">
        <v>-16.934183999999998</v>
      </c>
      <c r="F3587" t="s">
        <v>4308</v>
      </c>
    </row>
    <row r="3588" spans="1:6">
      <c r="A3588">
        <v>4871</v>
      </c>
      <c r="B3588" t="s">
        <v>4675</v>
      </c>
      <c r="C3588">
        <v>306031160</v>
      </c>
      <c r="D3588">
        <v>145.99407500000001</v>
      </c>
      <c r="E3588">
        <v>-16.934183999999998</v>
      </c>
      <c r="F3588" t="s">
        <v>4426</v>
      </c>
    </row>
    <row r="3589" spans="1:6">
      <c r="A3589">
        <v>4871</v>
      </c>
      <c r="B3589" t="s">
        <v>4676</v>
      </c>
      <c r="C3589">
        <v>306031158</v>
      </c>
      <c r="D3589">
        <v>145.99407500000001</v>
      </c>
      <c r="E3589">
        <v>-16.934183999999998</v>
      </c>
      <c r="F3589" t="s">
        <v>4492</v>
      </c>
    </row>
    <row r="3590" spans="1:6">
      <c r="A3590">
        <v>4871</v>
      </c>
      <c r="B3590" t="s">
        <v>4677</v>
      </c>
      <c r="C3590">
        <v>306031160</v>
      </c>
      <c r="D3590">
        <v>145.99407500000001</v>
      </c>
      <c r="E3590">
        <v>-16.934183999999998</v>
      </c>
      <c r="F3590" t="s">
        <v>4426</v>
      </c>
    </row>
    <row r="3591" spans="1:6">
      <c r="A3591">
        <v>4871</v>
      </c>
      <c r="B3591" t="s">
        <v>4678</v>
      </c>
      <c r="C3591">
        <v>315021404</v>
      </c>
      <c r="D3591">
        <v>145.99407500000001</v>
      </c>
      <c r="E3591">
        <v>-16.934183999999998</v>
      </c>
      <c r="F3591" t="s">
        <v>4229</v>
      </c>
    </row>
    <row r="3592" spans="1:6">
      <c r="A3592">
        <v>4871</v>
      </c>
      <c r="B3592" t="s">
        <v>4679</v>
      </c>
      <c r="C3592">
        <v>315011400</v>
      </c>
      <c r="D3592">
        <v>145.99407500000001</v>
      </c>
      <c r="E3592">
        <v>-16.934183999999998</v>
      </c>
      <c r="F3592" t="s">
        <v>4603</v>
      </c>
    </row>
    <row r="3593" spans="1:6">
      <c r="A3593">
        <v>4871</v>
      </c>
      <c r="B3593" t="s">
        <v>4680</v>
      </c>
      <c r="C3593">
        <v>315011400</v>
      </c>
      <c r="D3593">
        <v>145.99407500000001</v>
      </c>
      <c r="E3593">
        <v>-16.934183999999998</v>
      </c>
      <c r="F3593" t="s">
        <v>4603</v>
      </c>
    </row>
    <row r="3594" spans="1:6">
      <c r="A3594">
        <v>4871</v>
      </c>
      <c r="B3594" t="s">
        <v>4681</v>
      </c>
      <c r="C3594">
        <v>315011397</v>
      </c>
      <c r="D3594">
        <v>145.99407500000001</v>
      </c>
      <c r="E3594">
        <v>-16.934183999999998</v>
      </c>
      <c r="F3594" t="s">
        <v>4308</v>
      </c>
    </row>
    <row r="3595" spans="1:6">
      <c r="A3595">
        <v>4871</v>
      </c>
      <c r="B3595" t="s">
        <v>4682</v>
      </c>
      <c r="C3595">
        <v>315011397</v>
      </c>
      <c r="D3595">
        <v>145.99407500000001</v>
      </c>
      <c r="E3595">
        <v>-16.934183999999998</v>
      </c>
      <c r="F3595" t="s">
        <v>4308</v>
      </c>
    </row>
    <row r="3596" spans="1:6">
      <c r="A3596">
        <v>4871</v>
      </c>
      <c r="B3596" t="s">
        <v>4683</v>
      </c>
      <c r="C3596">
        <v>315011400</v>
      </c>
      <c r="D3596">
        <v>145.99407500000001</v>
      </c>
      <c r="E3596">
        <v>-16.934183999999998</v>
      </c>
      <c r="F3596" t="s">
        <v>4603</v>
      </c>
    </row>
    <row r="3597" spans="1:6">
      <c r="A3597">
        <v>4871</v>
      </c>
      <c r="B3597" t="s">
        <v>4684</v>
      </c>
      <c r="C3597">
        <v>315011398</v>
      </c>
      <c r="D3597">
        <v>145.99407500000001</v>
      </c>
      <c r="E3597">
        <v>-16.934183999999998</v>
      </c>
      <c r="F3597" t="s">
        <v>4668</v>
      </c>
    </row>
    <row r="3598" spans="1:6">
      <c r="A3598">
        <v>4871</v>
      </c>
      <c r="B3598" t="s">
        <v>4685</v>
      </c>
      <c r="C3598">
        <v>315011396</v>
      </c>
      <c r="D3598">
        <v>145.99407500000001</v>
      </c>
      <c r="E3598">
        <v>-16.934183999999998</v>
      </c>
      <c r="F3598" t="s">
        <v>4617</v>
      </c>
    </row>
    <row r="3599" spans="1:6">
      <c r="A3599">
        <v>4871</v>
      </c>
      <c r="B3599" t="s">
        <v>4686</v>
      </c>
      <c r="C3599">
        <v>306031160</v>
      </c>
      <c r="D3599">
        <v>145.99407500000001</v>
      </c>
      <c r="E3599">
        <v>-16.934183999999998</v>
      </c>
      <c r="F3599" t="s">
        <v>4426</v>
      </c>
    </row>
    <row r="3600" spans="1:6">
      <c r="A3600">
        <v>4871</v>
      </c>
      <c r="B3600" t="s">
        <v>4687</v>
      </c>
      <c r="C3600">
        <v>306021148</v>
      </c>
      <c r="D3600">
        <v>145.99407500000001</v>
      </c>
      <c r="E3600">
        <v>-16.934183999999998</v>
      </c>
      <c r="F3600" t="s">
        <v>4534</v>
      </c>
    </row>
    <row r="3601" spans="1:6">
      <c r="A3601">
        <v>4871</v>
      </c>
      <c r="B3601" t="s">
        <v>4688</v>
      </c>
      <c r="C3601">
        <v>306031160</v>
      </c>
      <c r="D3601">
        <v>145.99407500000001</v>
      </c>
      <c r="E3601">
        <v>-16.934183999999998</v>
      </c>
      <c r="F3601" t="s">
        <v>4426</v>
      </c>
    </row>
    <row r="3602" spans="1:6">
      <c r="A3602">
        <v>4871</v>
      </c>
      <c r="B3602" t="s">
        <v>4689</v>
      </c>
      <c r="C3602">
        <v>315011400</v>
      </c>
      <c r="D3602">
        <v>145.99407500000001</v>
      </c>
      <c r="E3602">
        <v>-16.934183999999998</v>
      </c>
      <c r="F3602" t="s">
        <v>4603</v>
      </c>
    </row>
    <row r="3603" spans="1:6">
      <c r="A3603">
        <v>4871</v>
      </c>
      <c r="B3603" t="s">
        <v>4690</v>
      </c>
      <c r="C3603">
        <v>315011397</v>
      </c>
      <c r="D3603">
        <v>145.99407500000001</v>
      </c>
      <c r="E3603">
        <v>-16.934183999999998</v>
      </c>
      <c r="F3603" t="s">
        <v>4308</v>
      </c>
    </row>
    <row r="3604" spans="1:6">
      <c r="A3604">
        <v>4871</v>
      </c>
      <c r="B3604" t="s">
        <v>4691</v>
      </c>
      <c r="C3604">
        <v>306031160</v>
      </c>
      <c r="D3604">
        <v>145.99407500000001</v>
      </c>
      <c r="E3604">
        <v>-16.934183999999998</v>
      </c>
      <c r="F3604" t="s">
        <v>4426</v>
      </c>
    </row>
    <row r="3605" spans="1:6">
      <c r="A3605">
        <v>4871</v>
      </c>
      <c r="B3605" t="s">
        <v>4692</v>
      </c>
      <c r="C3605">
        <v>306031160</v>
      </c>
      <c r="D3605">
        <v>145.99407500000001</v>
      </c>
      <c r="E3605">
        <v>-16.934183999999998</v>
      </c>
      <c r="F3605" t="s">
        <v>4426</v>
      </c>
    </row>
    <row r="3606" spans="1:6">
      <c r="A3606">
        <v>4871</v>
      </c>
      <c r="B3606" t="s">
        <v>4693</v>
      </c>
      <c r="C3606">
        <v>306031160</v>
      </c>
      <c r="D3606">
        <v>145.99407500000001</v>
      </c>
      <c r="E3606">
        <v>-16.934183999999998</v>
      </c>
      <c r="F3606" t="s">
        <v>4426</v>
      </c>
    </row>
    <row r="3607" spans="1:6">
      <c r="A3607">
        <v>4871</v>
      </c>
      <c r="B3607" t="s">
        <v>4694</v>
      </c>
      <c r="C3607">
        <v>306021148</v>
      </c>
      <c r="D3607">
        <v>145.99407500000001</v>
      </c>
      <c r="E3607">
        <v>-16.934183999999998</v>
      </c>
      <c r="F3607" t="s">
        <v>4534</v>
      </c>
    </row>
    <row r="3608" spans="1:6">
      <c r="A3608">
        <v>4871</v>
      </c>
      <c r="B3608" t="s">
        <v>4695</v>
      </c>
      <c r="C3608">
        <v>306021148</v>
      </c>
      <c r="D3608">
        <v>145.99407500000001</v>
      </c>
      <c r="E3608">
        <v>-16.934183999999998</v>
      </c>
      <c r="F3608" t="s">
        <v>4534</v>
      </c>
    </row>
    <row r="3609" spans="1:6">
      <c r="A3609">
        <v>4871</v>
      </c>
      <c r="B3609" t="s">
        <v>4696</v>
      </c>
      <c r="C3609">
        <v>306031163</v>
      </c>
      <c r="D3609">
        <v>145.99407500000001</v>
      </c>
      <c r="E3609">
        <v>-16.934183999999998</v>
      </c>
      <c r="F3609" t="s">
        <v>4697</v>
      </c>
    </row>
    <row r="3610" spans="1:6">
      <c r="A3610">
        <v>4871</v>
      </c>
      <c r="B3610" t="s">
        <v>4698</v>
      </c>
      <c r="C3610">
        <v>306021148</v>
      </c>
      <c r="D3610">
        <v>145.9945252</v>
      </c>
      <c r="E3610">
        <v>-16.933076639999999</v>
      </c>
      <c r="F3610" t="s">
        <v>4534</v>
      </c>
    </row>
    <row r="3611" spans="1:6">
      <c r="A3611">
        <v>4872</v>
      </c>
      <c r="B3611" t="s">
        <v>4699</v>
      </c>
      <c r="C3611">
        <v>315011400</v>
      </c>
      <c r="D3611">
        <v>144.6415088</v>
      </c>
      <c r="E3611">
        <v>-17.66639202</v>
      </c>
      <c r="F3611" t="s">
        <v>4603</v>
      </c>
    </row>
    <row r="3612" spans="1:6">
      <c r="A3612">
        <v>4872</v>
      </c>
      <c r="B3612" t="s">
        <v>4700</v>
      </c>
      <c r="C3612">
        <v>315011400</v>
      </c>
      <c r="D3612">
        <v>144.7311717</v>
      </c>
      <c r="E3612">
        <v>-18.02682862</v>
      </c>
      <c r="F3612" t="s">
        <v>4603</v>
      </c>
    </row>
    <row r="3613" spans="1:6">
      <c r="A3613">
        <v>4872</v>
      </c>
      <c r="B3613" t="s">
        <v>4701</v>
      </c>
      <c r="C3613">
        <v>315011400</v>
      </c>
      <c r="D3613">
        <v>144.88186229999999</v>
      </c>
      <c r="E3613">
        <v>-17.646291560000002</v>
      </c>
      <c r="F3613" t="s">
        <v>4603</v>
      </c>
    </row>
    <row r="3614" spans="1:6">
      <c r="A3614">
        <v>4872</v>
      </c>
      <c r="B3614" t="s">
        <v>4702</v>
      </c>
      <c r="C3614">
        <v>306051169</v>
      </c>
      <c r="D3614">
        <v>145.15725699999999</v>
      </c>
      <c r="E3614">
        <v>-18.028127999999999</v>
      </c>
      <c r="F3614" t="s">
        <v>4517</v>
      </c>
    </row>
    <row r="3615" spans="1:6">
      <c r="A3615">
        <v>4872</v>
      </c>
      <c r="B3615" t="s">
        <v>4576</v>
      </c>
      <c r="C3615">
        <v>306021145</v>
      </c>
      <c r="D3615">
        <v>145.15725699999999</v>
      </c>
      <c r="E3615">
        <v>-18.028127999999999</v>
      </c>
      <c r="F3615" t="s">
        <v>4560</v>
      </c>
    </row>
    <row r="3616" spans="1:6">
      <c r="A3616">
        <v>4872</v>
      </c>
      <c r="B3616" t="s">
        <v>4703</v>
      </c>
      <c r="C3616">
        <v>306051169</v>
      </c>
      <c r="D3616">
        <v>145.15725699999999</v>
      </c>
      <c r="E3616">
        <v>-18.028127999999999</v>
      </c>
      <c r="F3616" t="s">
        <v>4517</v>
      </c>
    </row>
    <row r="3617" spans="1:6">
      <c r="A3617">
        <v>4872</v>
      </c>
      <c r="B3617" t="s">
        <v>4704</v>
      </c>
      <c r="C3617">
        <v>315011400</v>
      </c>
      <c r="D3617">
        <v>145.15725699999999</v>
      </c>
      <c r="E3617">
        <v>-18.028127999999999</v>
      </c>
      <c r="F3617" t="s">
        <v>4603</v>
      </c>
    </row>
    <row r="3618" spans="1:6">
      <c r="A3618">
        <v>4872</v>
      </c>
      <c r="B3618" t="s">
        <v>4705</v>
      </c>
      <c r="C3618">
        <v>306051167</v>
      </c>
      <c r="D3618">
        <v>145.15725699999999</v>
      </c>
      <c r="E3618">
        <v>-18.028127999999999</v>
      </c>
      <c r="F3618" t="s">
        <v>4706</v>
      </c>
    </row>
    <row r="3619" spans="1:6">
      <c r="A3619">
        <v>4872</v>
      </c>
      <c r="B3619" t="s">
        <v>4707</v>
      </c>
      <c r="C3619">
        <v>306051167</v>
      </c>
      <c r="D3619">
        <v>145.15725699999999</v>
      </c>
      <c r="E3619">
        <v>-18.028127999999999</v>
      </c>
      <c r="F3619" t="s">
        <v>4706</v>
      </c>
    </row>
    <row r="3620" spans="1:6">
      <c r="A3620">
        <v>4872</v>
      </c>
      <c r="B3620" t="s">
        <v>4708</v>
      </c>
      <c r="C3620">
        <v>306051167</v>
      </c>
      <c r="D3620">
        <v>145.15725699999999</v>
      </c>
      <c r="E3620">
        <v>-18.028127999999999</v>
      </c>
      <c r="F3620" t="s">
        <v>4706</v>
      </c>
    </row>
    <row r="3621" spans="1:6">
      <c r="A3621">
        <v>4872</v>
      </c>
      <c r="B3621" t="s">
        <v>4709</v>
      </c>
      <c r="C3621">
        <v>306051169</v>
      </c>
      <c r="D3621">
        <v>145.15725699999999</v>
      </c>
      <c r="E3621">
        <v>-18.028127999999999</v>
      </c>
      <c r="F3621" t="s">
        <v>4517</v>
      </c>
    </row>
    <row r="3622" spans="1:6">
      <c r="A3622">
        <v>4872</v>
      </c>
      <c r="B3622" t="s">
        <v>4710</v>
      </c>
      <c r="C3622">
        <v>306051167</v>
      </c>
      <c r="D3622">
        <v>145.15725699999999</v>
      </c>
      <c r="E3622">
        <v>-18.028127999999999</v>
      </c>
      <c r="F3622" t="s">
        <v>4706</v>
      </c>
    </row>
    <row r="3623" spans="1:6">
      <c r="A3623">
        <v>4872</v>
      </c>
      <c r="B3623" t="s">
        <v>4711</v>
      </c>
      <c r="C3623">
        <v>306051167</v>
      </c>
      <c r="D3623">
        <v>145.15725699999999</v>
      </c>
      <c r="E3623">
        <v>-18.028127999999999</v>
      </c>
      <c r="F3623" t="s">
        <v>4706</v>
      </c>
    </row>
    <row r="3624" spans="1:6">
      <c r="A3624">
        <v>4872</v>
      </c>
      <c r="B3624" t="s">
        <v>4712</v>
      </c>
      <c r="C3624">
        <v>306051168</v>
      </c>
      <c r="D3624">
        <v>145.15725699999999</v>
      </c>
      <c r="E3624">
        <v>-18.028127999999999</v>
      </c>
      <c r="F3624" t="s">
        <v>4620</v>
      </c>
    </row>
    <row r="3625" spans="1:6">
      <c r="A3625">
        <v>4872</v>
      </c>
      <c r="B3625" t="s">
        <v>4713</v>
      </c>
      <c r="C3625">
        <v>306051168</v>
      </c>
      <c r="D3625">
        <v>145.15725699999999</v>
      </c>
      <c r="E3625">
        <v>-18.028127999999999</v>
      </c>
      <c r="F3625" t="s">
        <v>4620</v>
      </c>
    </row>
    <row r="3626" spans="1:6">
      <c r="A3626">
        <v>4872</v>
      </c>
      <c r="B3626" t="s">
        <v>4714</v>
      </c>
      <c r="C3626">
        <v>306051169</v>
      </c>
      <c r="D3626">
        <v>145.15725699999999</v>
      </c>
      <c r="E3626">
        <v>-18.028127999999999</v>
      </c>
      <c r="F3626" t="s">
        <v>4517</v>
      </c>
    </row>
    <row r="3627" spans="1:6">
      <c r="A3627">
        <v>4872</v>
      </c>
      <c r="B3627" t="s">
        <v>4715</v>
      </c>
      <c r="C3627">
        <v>319021503</v>
      </c>
      <c r="D3627">
        <v>145.15725699999999</v>
      </c>
      <c r="E3627">
        <v>-18.028127999999999</v>
      </c>
      <c r="F3627" t="s">
        <v>3082</v>
      </c>
    </row>
    <row r="3628" spans="1:6">
      <c r="A3628">
        <v>4872</v>
      </c>
      <c r="B3628" t="s">
        <v>4716</v>
      </c>
      <c r="C3628">
        <v>306051167</v>
      </c>
      <c r="D3628">
        <v>145.15725699999999</v>
      </c>
      <c r="E3628">
        <v>-18.028127999999999</v>
      </c>
      <c r="F3628" t="s">
        <v>4706</v>
      </c>
    </row>
    <row r="3629" spans="1:6">
      <c r="A3629">
        <v>4872</v>
      </c>
      <c r="B3629" t="s">
        <v>4717</v>
      </c>
      <c r="C3629">
        <v>306051167</v>
      </c>
      <c r="D3629">
        <v>145.15725699999999</v>
      </c>
      <c r="E3629">
        <v>-18.028127999999999</v>
      </c>
      <c r="F3629" t="s">
        <v>4706</v>
      </c>
    </row>
    <row r="3630" spans="1:6">
      <c r="A3630">
        <v>4872</v>
      </c>
      <c r="B3630" t="s">
        <v>4718</v>
      </c>
      <c r="C3630">
        <v>315011400</v>
      </c>
      <c r="D3630">
        <v>145.15725699999999</v>
      </c>
      <c r="E3630">
        <v>-18.028127999999999</v>
      </c>
      <c r="F3630" t="s">
        <v>4603</v>
      </c>
    </row>
    <row r="3631" spans="1:6">
      <c r="A3631">
        <v>4872</v>
      </c>
      <c r="B3631" t="s">
        <v>4719</v>
      </c>
      <c r="C3631">
        <v>306051168</v>
      </c>
      <c r="D3631">
        <v>145.15725699999999</v>
      </c>
      <c r="E3631">
        <v>-18.028127999999999</v>
      </c>
      <c r="F3631" t="s">
        <v>4620</v>
      </c>
    </row>
    <row r="3632" spans="1:6">
      <c r="A3632">
        <v>4872</v>
      </c>
      <c r="B3632" t="s">
        <v>4720</v>
      </c>
      <c r="C3632">
        <v>306051167</v>
      </c>
      <c r="D3632">
        <v>145.15725699999999</v>
      </c>
      <c r="E3632">
        <v>-18.028127999999999</v>
      </c>
      <c r="F3632" t="s">
        <v>4706</v>
      </c>
    </row>
    <row r="3633" spans="1:6">
      <c r="A3633">
        <v>4872</v>
      </c>
      <c r="B3633" t="s">
        <v>4721</v>
      </c>
      <c r="C3633">
        <v>306051169</v>
      </c>
      <c r="D3633">
        <v>145.15725699999999</v>
      </c>
      <c r="E3633">
        <v>-18.028127999999999</v>
      </c>
      <c r="F3633" t="s">
        <v>4517</v>
      </c>
    </row>
    <row r="3634" spans="1:6">
      <c r="A3634">
        <v>4872</v>
      </c>
      <c r="B3634" t="s">
        <v>4722</v>
      </c>
      <c r="C3634">
        <v>306051167</v>
      </c>
      <c r="D3634">
        <v>145.15725699999999</v>
      </c>
      <c r="E3634">
        <v>-18.028127999999999</v>
      </c>
      <c r="F3634" t="s">
        <v>4706</v>
      </c>
    </row>
    <row r="3635" spans="1:6">
      <c r="A3635">
        <v>4872</v>
      </c>
      <c r="B3635" t="s">
        <v>4723</v>
      </c>
      <c r="C3635">
        <v>306051166</v>
      </c>
      <c r="D3635">
        <v>145.15725699999999</v>
      </c>
      <c r="E3635">
        <v>-18.028127999999999</v>
      </c>
      <c r="F3635" t="s">
        <v>4724</v>
      </c>
    </row>
    <row r="3636" spans="1:6">
      <c r="A3636">
        <v>4873</v>
      </c>
      <c r="B3636" t="s">
        <v>4725</v>
      </c>
      <c r="C3636">
        <v>319021508</v>
      </c>
      <c r="D3636">
        <v>145.299094</v>
      </c>
      <c r="E3636">
        <v>-16.230854000000001</v>
      </c>
      <c r="F3636" t="s">
        <v>3145</v>
      </c>
    </row>
    <row r="3637" spans="1:6">
      <c r="A3637">
        <v>4873</v>
      </c>
      <c r="B3637" t="s">
        <v>4726</v>
      </c>
      <c r="C3637">
        <v>306041164</v>
      </c>
      <c r="D3637">
        <v>145.299094</v>
      </c>
      <c r="E3637">
        <v>-16.230854000000001</v>
      </c>
      <c r="F3637" t="s">
        <v>4615</v>
      </c>
    </row>
    <row r="3638" spans="1:6">
      <c r="A3638">
        <v>4873</v>
      </c>
      <c r="B3638" t="s">
        <v>4727</v>
      </c>
      <c r="C3638">
        <v>306041164</v>
      </c>
      <c r="D3638">
        <v>145.299094</v>
      </c>
      <c r="E3638">
        <v>-16.230854000000001</v>
      </c>
      <c r="F3638" t="s">
        <v>4615</v>
      </c>
    </row>
    <row r="3639" spans="1:6">
      <c r="A3639">
        <v>4873</v>
      </c>
      <c r="B3639" t="s">
        <v>4728</v>
      </c>
      <c r="C3639">
        <v>306041164</v>
      </c>
      <c r="D3639">
        <v>145.299094</v>
      </c>
      <c r="E3639">
        <v>-16.230854000000001</v>
      </c>
      <c r="F3639" t="s">
        <v>4615</v>
      </c>
    </row>
    <row r="3640" spans="1:6">
      <c r="A3640">
        <v>4873</v>
      </c>
      <c r="B3640" t="s">
        <v>4729</v>
      </c>
      <c r="C3640">
        <v>306041165</v>
      </c>
      <c r="D3640">
        <v>145.299094</v>
      </c>
      <c r="E3640">
        <v>-16.230854000000001</v>
      </c>
      <c r="F3640" t="s">
        <v>4657</v>
      </c>
    </row>
    <row r="3641" spans="1:6">
      <c r="A3641">
        <v>4873</v>
      </c>
      <c r="B3641" t="s">
        <v>4730</v>
      </c>
      <c r="C3641">
        <v>306041164</v>
      </c>
      <c r="D3641">
        <v>145.299094</v>
      </c>
      <c r="E3641">
        <v>-16.230854000000001</v>
      </c>
      <c r="F3641" t="s">
        <v>4615</v>
      </c>
    </row>
    <row r="3642" spans="1:6">
      <c r="A3642">
        <v>4873</v>
      </c>
      <c r="B3642" t="s">
        <v>4731</v>
      </c>
      <c r="C3642">
        <v>306041164</v>
      </c>
      <c r="D3642">
        <v>145.299094</v>
      </c>
      <c r="E3642">
        <v>-16.230854000000001</v>
      </c>
      <c r="F3642" t="s">
        <v>4615</v>
      </c>
    </row>
    <row r="3643" spans="1:6">
      <c r="A3643">
        <v>4873</v>
      </c>
      <c r="B3643" t="s">
        <v>4732</v>
      </c>
      <c r="C3643">
        <v>306041164</v>
      </c>
      <c r="D3643">
        <v>145.299094</v>
      </c>
      <c r="E3643">
        <v>-16.230854000000001</v>
      </c>
      <c r="F3643" t="s">
        <v>4615</v>
      </c>
    </row>
    <row r="3644" spans="1:6">
      <c r="A3644">
        <v>4873</v>
      </c>
      <c r="B3644" t="s">
        <v>4733</v>
      </c>
      <c r="C3644">
        <v>306041164</v>
      </c>
      <c r="D3644">
        <v>145.299094</v>
      </c>
      <c r="E3644">
        <v>-16.230854000000001</v>
      </c>
      <c r="F3644" t="s">
        <v>4615</v>
      </c>
    </row>
    <row r="3645" spans="1:6">
      <c r="A3645">
        <v>4873</v>
      </c>
      <c r="B3645" t="s">
        <v>4734</v>
      </c>
      <c r="C3645">
        <v>306041164</v>
      </c>
      <c r="D3645">
        <v>145.299094</v>
      </c>
      <c r="E3645">
        <v>-16.230854000000001</v>
      </c>
      <c r="F3645" t="s">
        <v>4615</v>
      </c>
    </row>
    <row r="3646" spans="1:6">
      <c r="A3646">
        <v>4873</v>
      </c>
      <c r="B3646" t="s">
        <v>4735</v>
      </c>
      <c r="C3646">
        <v>306041164</v>
      </c>
      <c r="D3646">
        <v>145.299094</v>
      </c>
      <c r="E3646">
        <v>-16.230854000000001</v>
      </c>
      <c r="F3646" t="s">
        <v>4615</v>
      </c>
    </row>
    <row r="3647" spans="1:6">
      <c r="A3647">
        <v>4873</v>
      </c>
      <c r="B3647" t="s">
        <v>4736</v>
      </c>
      <c r="C3647">
        <v>306041164</v>
      </c>
      <c r="D3647">
        <v>145.299094</v>
      </c>
      <c r="E3647">
        <v>-16.230854000000001</v>
      </c>
      <c r="F3647" t="s">
        <v>4615</v>
      </c>
    </row>
    <row r="3648" spans="1:6">
      <c r="A3648">
        <v>4873</v>
      </c>
      <c r="B3648" t="s">
        <v>4737</v>
      </c>
      <c r="C3648">
        <v>306041164</v>
      </c>
      <c r="D3648">
        <v>145.299094</v>
      </c>
      <c r="E3648">
        <v>-16.230854000000001</v>
      </c>
      <c r="F3648" t="s">
        <v>4615</v>
      </c>
    </row>
    <row r="3649" spans="1:6">
      <c r="A3649">
        <v>4873</v>
      </c>
      <c r="B3649" t="s">
        <v>4738</v>
      </c>
      <c r="C3649">
        <v>306041164</v>
      </c>
      <c r="D3649">
        <v>145.299094</v>
      </c>
      <c r="E3649">
        <v>-16.230854000000001</v>
      </c>
      <c r="F3649" t="s">
        <v>4615</v>
      </c>
    </row>
    <row r="3650" spans="1:6">
      <c r="A3650">
        <v>4873</v>
      </c>
      <c r="B3650" t="s">
        <v>4739</v>
      </c>
      <c r="C3650">
        <v>306041164</v>
      </c>
      <c r="D3650">
        <v>145.299094</v>
      </c>
      <c r="E3650">
        <v>-16.230854000000001</v>
      </c>
      <c r="F3650" t="s">
        <v>4615</v>
      </c>
    </row>
    <row r="3651" spans="1:6">
      <c r="A3651">
        <v>4873</v>
      </c>
      <c r="B3651" t="s">
        <v>4740</v>
      </c>
      <c r="C3651">
        <v>306041164</v>
      </c>
      <c r="D3651">
        <v>145.299094</v>
      </c>
      <c r="E3651">
        <v>-16.230854000000001</v>
      </c>
      <c r="F3651" t="s">
        <v>4615</v>
      </c>
    </row>
    <row r="3652" spans="1:6">
      <c r="A3652">
        <v>4873</v>
      </c>
      <c r="B3652" t="s">
        <v>4741</v>
      </c>
      <c r="C3652">
        <v>306041164</v>
      </c>
      <c r="D3652">
        <v>145.299094</v>
      </c>
      <c r="E3652">
        <v>-16.230854000000001</v>
      </c>
      <c r="F3652" t="s">
        <v>4615</v>
      </c>
    </row>
    <row r="3653" spans="1:6">
      <c r="A3653">
        <v>4873</v>
      </c>
      <c r="B3653" t="s">
        <v>4742</v>
      </c>
      <c r="C3653">
        <v>306041164</v>
      </c>
      <c r="D3653">
        <v>145.299094</v>
      </c>
      <c r="E3653">
        <v>-16.230854000000001</v>
      </c>
      <c r="F3653" t="s">
        <v>4615</v>
      </c>
    </row>
    <row r="3654" spans="1:6">
      <c r="A3654">
        <v>4873</v>
      </c>
      <c r="B3654" t="s">
        <v>4743</v>
      </c>
      <c r="C3654">
        <v>306041164</v>
      </c>
      <c r="D3654">
        <v>145.299094</v>
      </c>
      <c r="E3654">
        <v>-16.230854000000001</v>
      </c>
      <c r="F3654" t="s">
        <v>4615</v>
      </c>
    </row>
    <row r="3655" spans="1:6">
      <c r="A3655">
        <v>4873</v>
      </c>
      <c r="B3655" t="s">
        <v>4744</v>
      </c>
      <c r="C3655">
        <v>306041164</v>
      </c>
      <c r="D3655">
        <v>145.299094</v>
      </c>
      <c r="E3655">
        <v>-16.230854000000001</v>
      </c>
      <c r="F3655" t="s">
        <v>4615</v>
      </c>
    </row>
    <row r="3656" spans="1:6">
      <c r="A3656">
        <v>4873</v>
      </c>
      <c r="B3656" t="s">
        <v>4745</v>
      </c>
      <c r="C3656">
        <v>306041164</v>
      </c>
      <c r="D3656">
        <v>145.299094</v>
      </c>
      <c r="E3656">
        <v>-16.230854000000001</v>
      </c>
      <c r="F3656" t="s">
        <v>4615</v>
      </c>
    </row>
    <row r="3657" spans="1:6">
      <c r="A3657">
        <v>4873</v>
      </c>
      <c r="B3657" t="s">
        <v>4746</v>
      </c>
      <c r="C3657">
        <v>306041164</v>
      </c>
      <c r="D3657">
        <v>145.299094</v>
      </c>
      <c r="E3657">
        <v>-16.230854000000001</v>
      </c>
      <c r="F3657" t="s">
        <v>4615</v>
      </c>
    </row>
    <row r="3658" spans="1:6">
      <c r="A3658">
        <v>4873</v>
      </c>
      <c r="B3658" t="s">
        <v>4747</v>
      </c>
      <c r="C3658">
        <v>306041164</v>
      </c>
      <c r="D3658">
        <v>145.299094</v>
      </c>
      <c r="E3658">
        <v>-16.230854000000001</v>
      </c>
      <c r="F3658" t="s">
        <v>4615</v>
      </c>
    </row>
    <row r="3659" spans="1:6">
      <c r="A3659">
        <v>4873</v>
      </c>
      <c r="B3659" t="s">
        <v>4748</v>
      </c>
      <c r="C3659">
        <v>306041164</v>
      </c>
      <c r="D3659">
        <v>145.299094</v>
      </c>
      <c r="E3659">
        <v>-16.230854000000001</v>
      </c>
      <c r="F3659" t="s">
        <v>4615</v>
      </c>
    </row>
    <row r="3660" spans="1:6">
      <c r="A3660">
        <v>4873</v>
      </c>
      <c r="B3660" t="s">
        <v>4749</v>
      </c>
      <c r="C3660">
        <v>306041164</v>
      </c>
      <c r="D3660">
        <v>145.299094</v>
      </c>
      <c r="E3660">
        <v>-16.230854000000001</v>
      </c>
      <c r="F3660" t="s">
        <v>4615</v>
      </c>
    </row>
    <row r="3661" spans="1:6">
      <c r="A3661">
        <v>4873</v>
      </c>
      <c r="B3661" t="s">
        <v>4750</v>
      </c>
      <c r="C3661">
        <v>306041164</v>
      </c>
      <c r="D3661">
        <v>145.299094</v>
      </c>
      <c r="E3661">
        <v>-16.230854000000001</v>
      </c>
      <c r="F3661" t="s">
        <v>4615</v>
      </c>
    </row>
    <row r="3662" spans="1:6">
      <c r="A3662">
        <v>4873</v>
      </c>
      <c r="B3662" t="s">
        <v>4751</v>
      </c>
      <c r="C3662">
        <v>306041164</v>
      </c>
      <c r="D3662">
        <v>145.299094</v>
      </c>
      <c r="E3662">
        <v>-16.230854000000001</v>
      </c>
      <c r="F3662" t="s">
        <v>4615</v>
      </c>
    </row>
    <row r="3663" spans="1:6">
      <c r="A3663">
        <v>4873</v>
      </c>
      <c r="B3663" t="s">
        <v>4752</v>
      </c>
      <c r="C3663">
        <v>306041164</v>
      </c>
      <c r="D3663">
        <v>145.299094</v>
      </c>
      <c r="E3663">
        <v>-16.230854000000001</v>
      </c>
      <c r="F3663" t="s">
        <v>4615</v>
      </c>
    </row>
    <row r="3664" spans="1:6">
      <c r="A3664">
        <v>4873</v>
      </c>
      <c r="B3664" t="s">
        <v>4753</v>
      </c>
      <c r="C3664">
        <v>306041164</v>
      </c>
      <c r="D3664">
        <v>145.34987939999999</v>
      </c>
      <c r="E3664">
        <v>-16.458632250000001</v>
      </c>
      <c r="F3664" t="s">
        <v>4615</v>
      </c>
    </row>
    <row r="3665" spans="1:6">
      <c r="A3665">
        <v>4873</v>
      </c>
      <c r="B3665" t="s">
        <v>4754</v>
      </c>
      <c r="C3665">
        <v>306041164</v>
      </c>
      <c r="D3665">
        <v>145.4206259</v>
      </c>
      <c r="E3665">
        <v>-16.347036920000001</v>
      </c>
      <c r="F3665" t="s">
        <v>4615</v>
      </c>
    </row>
    <row r="3666" spans="1:6">
      <c r="A3666">
        <v>4873</v>
      </c>
      <c r="B3666" t="s">
        <v>4755</v>
      </c>
      <c r="D3666">
        <v>145.56538800000001</v>
      </c>
      <c r="E3666">
        <v>-16.38618344</v>
      </c>
    </row>
    <row r="3667" spans="1:6">
      <c r="A3667">
        <v>4873</v>
      </c>
      <c r="B3667" t="s">
        <v>4614</v>
      </c>
      <c r="C3667">
        <v>306041164</v>
      </c>
      <c r="D3667">
        <v>145.99407500000001</v>
      </c>
      <c r="E3667">
        <v>-16.934183999999998</v>
      </c>
      <c r="F3667" t="s">
        <v>4615</v>
      </c>
    </row>
    <row r="3668" spans="1:6">
      <c r="A3668">
        <v>4874</v>
      </c>
      <c r="B3668" t="s">
        <v>4756</v>
      </c>
      <c r="C3668">
        <v>315011396</v>
      </c>
      <c r="D3668">
        <v>141.88971900000001</v>
      </c>
      <c r="E3668">
        <v>-12.682566</v>
      </c>
      <c r="F3668" t="s">
        <v>4617</v>
      </c>
    </row>
    <row r="3669" spans="1:6">
      <c r="A3669">
        <v>4874</v>
      </c>
      <c r="B3669" t="s">
        <v>4757</v>
      </c>
      <c r="C3669">
        <v>315011403</v>
      </c>
      <c r="D3669">
        <v>142.26793799999999</v>
      </c>
      <c r="E3669">
        <v>-12.533944</v>
      </c>
      <c r="F3669" t="s">
        <v>4758</v>
      </c>
    </row>
    <row r="3670" spans="1:6">
      <c r="A3670">
        <v>4874</v>
      </c>
      <c r="B3670" t="s">
        <v>4759</v>
      </c>
      <c r="C3670">
        <v>315011396</v>
      </c>
      <c r="D3670">
        <v>142.26793799999999</v>
      </c>
      <c r="E3670">
        <v>-12.533944</v>
      </c>
      <c r="F3670" t="s">
        <v>4617</v>
      </c>
    </row>
    <row r="3671" spans="1:6">
      <c r="A3671">
        <v>4874</v>
      </c>
      <c r="B3671" t="s">
        <v>4760</v>
      </c>
      <c r="C3671">
        <v>315011403</v>
      </c>
      <c r="D3671">
        <v>142.26793799999999</v>
      </c>
      <c r="E3671">
        <v>-12.533944</v>
      </c>
      <c r="F3671" t="s">
        <v>4758</v>
      </c>
    </row>
    <row r="3672" spans="1:6">
      <c r="A3672">
        <v>4874</v>
      </c>
      <c r="B3672" t="s">
        <v>4745</v>
      </c>
      <c r="C3672">
        <v>315011403</v>
      </c>
      <c r="D3672">
        <v>142.26793799999999</v>
      </c>
      <c r="E3672">
        <v>-12.533944</v>
      </c>
      <c r="F3672" t="s">
        <v>4758</v>
      </c>
    </row>
    <row r="3673" spans="1:6">
      <c r="A3673">
        <v>4874</v>
      </c>
      <c r="B3673" t="s">
        <v>4761</v>
      </c>
      <c r="C3673">
        <v>315011403</v>
      </c>
      <c r="D3673">
        <v>142.26793799999999</v>
      </c>
      <c r="E3673">
        <v>-12.533944</v>
      </c>
      <c r="F3673" t="s">
        <v>4758</v>
      </c>
    </row>
    <row r="3674" spans="1:6">
      <c r="A3674">
        <v>4874</v>
      </c>
      <c r="B3674" t="s">
        <v>4762</v>
      </c>
      <c r="C3674">
        <v>315011403</v>
      </c>
      <c r="D3674">
        <v>142.26793799999999</v>
      </c>
      <c r="E3674">
        <v>-12.533944</v>
      </c>
      <c r="F3674" t="s">
        <v>4758</v>
      </c>
    </row>
    <row r="3675" spans="1:6">
      <c r="A3675">
        <v>4874</v>
      </c>
      <c r="B3675" t="s">
        <v>4763</v>
      </c>
      <c r="C3675">
        <v>315011396</v>
      </c>
      <c r="D3675">
        <v>142.26793799999999</v>
      </c>
      <c r="E3675">
        <v>-12.533944</v>
      </c>
      <c r="F3675" t="s">
        <v>4617</v>
      </c>
    </row>
    <row r="3676" spans="1:6">
      <c r="A3676">
        <v>4874</v>
      </c>
      <c r="B3676" t="s">
        <v>4764</v>
      </c>
      <c r="C3676">
        <v>315011396</v>
      </c>
      <c r="D3676">
        <v>142.37773899999999</v>
      </c>
      <c r="E3676">
        <v>-12.718875260000001</v>
      </c>
      <c r="F3676" t="s">
        <v>4617</v>
      </c>
    </row>
    <row r="3677" spans="1:6">
      <c r="A3677">
        <v>4874</v>
      </c>
      <c r="B3677" t="s">
        <v>4765</v>
      </c>
      <c r="C3677">
        <v>315011396</v>
      </c>
      <c r="D3677">
        <v>142.6252767</v>
      </c>
      <c r="E3677">
        <v>-12.498570519999999</v>
      </c>
      <c r="F3677" t="s">
        <v>4617</v>
      </c>
    </row>
    <row r="3678" spans="1:6">
      <c r="A3678">
        <v>4874</v>
      </c>
      <c r="B3678" t="s">
        <v>4766</v>
      </c>
      <c r="C3678">
        <v>315011396</v>
      </c>
      <c r="D3678">
        <v>142.7374815</v>
      </c>
      <c r="E3678">
        <v>-11.303183649999999</v>
      </c>
      <c r="F3678" t="s">
        <v>4617</v>
      </c>
    </row>
    <row r="3679" spans="1:6">
      <c r="A3679">
        <v>4874</v>
      </c>
      <c r="B3679" t="s">
        <v>4767</v>
      </c>
      <c r="C3679">
        <v>315011396</v>
      </c>
      <c r="D3679">
        <v>142.98533259999999</v>
      </c>
      <c r="E3679">
        <v>-12.016114760000001</v>
      </c>
      <c r="F3679" t="s">
        <v>4617</v>
      </c>
    </row>
    <row r="3680" spans="1:6">
      <c r="A3680">
        <v>4875</v>
      </c>
      <c r="B3680" t="s">
        <v>4768</v>
      </c>
      <c r="C3680">
        <v>315011401</v>
      </c>
      <c r="D3680">
        <v>142.1910378</v>
      </c>
      <c r="E3680">
        <v>-10.71407271</v>
      </c>
      <c r="F3680" t="s">
        <v>4769</v>
      </c>
    </row>
    <row r="3681" spans="1:6">
      <c r="A3681">
        <v>4875</v>
      </c>
      <c r="B3681" t="s">
        <v>4770</v>
      </c>
      <c r="C3681">
        <v>315011402</v>
      </c>
      <c r="D3681">
        <v>142.20571039999999</v>
      </c>
      <c r="E3681">
        <v>-10.55439331</v>
      </c>
      <c r="F3681" t="s">
        <v>4771</v>
      </c>
    </row>
    <row r="3682" spans="1:6">
      <c r="A3682">
        <v>4875</v>
      </c>
      <c r="B3682" t="s">
        <v>4772</v>
      </c>
      <c r="C3682">
        <v>315011401</v>
      </c>
      <c r="D3682">
        <v>142.32161199999999</v>
      </c>
      <c r="E3682">
        <v>-10.617917289999999</v>
      </c>
      <c r="F3682" t="s">
        <v>4769</v>
      </c>
    </row>
    <row r="3683" spans="1:6">
      <c r="A3683">
        <v>4875</v>
      </c>
      <c r="B3683" t="s">
        <v>4773</v>
      </c>
      <c r="C3683">
        <v>315011402</v>
      </c>
      <c r="D3683">
        <v>142.82399219999999</v>
      </c>
      <c r="E3683">
        <v>-10.20755941</v>
      </c>
      <c r="F3683" t="s">
        <v>4771</v>
      </c>
    </row>
    <row r="3684" spans="1:6">
      <c r="A3684">
        <v>4875</v>
      </c>
      <c r="B3684" t="s">
        <v>4774</v>
      </c>
      <c r="C3684">
        <v>315011402</v>
      </c>
      <c r="D3684">
        <v>143.0695509</v>
      </c>
      <c r="E3684">
        <v>-10.05030112</v>
      </c>
      <c r="F3684" t="s">
        <v>4771</v>
      </c>
    </row>
    <row r="3685" spans="1:6">
      <c r="A3685">
        <v>4875</v>
      </c>
      <c r="B3685" t="s">
        <v>4775</v>
      </c>
      <c r="C3685">
        <v>315011402</v>
      </c>
      <c r="D3685">
        <v>143.40785790000001</v>
      </c>
      <c r="E3685">
        <v>-9.7523153459999996</v>
      </c>
      <c r="F3685" t="s">
        <v>4771</v>
      </c>
    </row>
    <row r="3686" spans="1:6">
      <c r="A3686">
        <v>4875</v>
      </c>
      <c r="B3686" t="s">
        <v>4776</v>
      </c>
      <c r="C3686">
        <v>315011402</v>
      </c>
      <c r="D3686">
        <v>143.76921100000001</v>
      </c>
      <c r="E3686">
        <v>-9.5849010000000003</v>
      </c>
      <c r="F3686" t="s">
        <v>4771</v>
      </c>
    </row>
    <row r="3687" spans="1:6">
      <c r="A3687">
        <v>4875</v>
      </c>
      <c r="B3687" t="s">
        <v>4777</v>
      </c>
      <c r="C3687">
        <v>315011402</v>
      </c>
      <c r="D3687">
        <v>143.76921100000001</v>
      </c>
      <c r="E3687">
        <v>-9.5849010000000003</v>
      </c>
      <c r="F3687" t="s">
        <v>4771</v>
      </c>
    </row>
    <row r="3688" spans="1:6">
      <c r="A3688">
        <v>4875</v>
      </c>
      <c r="B3688" t="s">
        <v>4778</v>
      </c>
      <c r="C3688">
        <v>315011402</v>
      </c>
      <c r="D3688">
        <v>143.76921100000001</v>
      </c>
      <c r="E3688">
        <v>-9.5849010000000003</v>
      </c>
      <c r="F3688" t="s">
        <v>4771</v>
      </c>
    </row>
    <row r="3689" spans="1:6">
      <c r="A3689">
        <v>4875</v>
      </c>
      <c r="B3689" t="s">
        <v>4779</v>
      </c>
      <c r="C3689">
        <v>315011402</v>
      </c>
      <c r="D3689">
        <v>143.76921100000001</v>
      </c>
      <c r="E3689">
        <v>-9.5849010000000003</v>
      </c>
      <c r="F3689" t="s">
        <v>4771</v>
      </c>
    </row>
    <row r="3690" spans="1:6">
      <c r="A3690">
        <v>4875</v>
      </c>
      <c r="B3690" t="s">
        <v>4780</v>
      </c>
      <c r="C3690">
        <v>315011402</v>
      </c>
      <c r="D3690">
        <v>143.76921100000001</v>
      </c>
      <c r="E3690">
        <v>-9.5849010000000003</v>
      </c>
      <c r="F3690" t="s">
        <v>4771</v>
      </c>
    </row>
    <row r="3691" spans="1:6">
      <c r="A3691">
        <v>4875</v>
      </c>
      <c r="B3691" t="s">
        <v>4781</v>
      </c>
      <c r="C3691">
        <v>315011402</v>
      </c>
      <c r="D3691">
        <v>143.76921100000001</v>
      </c>
      <c r="E3691">
        <v>-9.5849010000000003</v>
      </c>
      <c r="F3691" t="s">
        <v>4771</v>
      </c>
    </row>
    <row r="3692" spans="1:6">
      <c r="A3692">
        <v>4875</v>
      </c>
      <c r="B3692" t="s">
        <v>4782</v>
      </c>
      <c r="C3692">
        <v>315011402</v>
      </c>
      <c r="D3692">
        <v>143.76921100000001</v>
      </c>
      <c r="E3692">
        <v>-9.5849010000000003</v>
      </c>
      <c r="F3692" t="s">
        <v>4771</v>
      </c>
    </row>
    <row r="3693" spans="1:6">
      <c r="A3693">
        <v>4875</v>
      </c>
      <c r="B3693" t="s">
        <v>4783</v>
      </c>
      <c r="C3693">
        <v>315011402</v>
      </c>
      <c r="D3693">
        <v>143.76921100000001</v>
      </c>
      <c r="E3693">
        <v>-9.5849010000000003</v>
      </c>
      <c r="F3693" t="s">
        <v>4771</v>
      </c>
    </row>
    <row r="3694" spans="1:6">
      <c r="A3694">
        <v>4875</v>
      </c>
      <c r="B3694" t="s">
        <v>4784</v>
      </c>
      <c r="C3694">
        <v>315011401</v>
      </c>
      <c r="D3694">
        <v>143.76921100000001</v>
      </c>
      <c r="E3694">
        <v>-9.5849010000000003</v>
      </c>
      <c r="F3694" t="s">
        <v>4769</v>
      </c>
    </row>
    <row r="3695" spans="1:6">
      <c r="A3695">
        <v>4875</v>
      </c>
      <c r="B3695" t="s">
        <v>4785</v>
      </c>
      <c r="C3695">
        <v>315011402</v>
      </c>
      <c r="D3695">
        <v>143.76921100000001</v>
      </c>
      <c r="E3695">
        <v>-9.5849010000000003</v>
      </c>
      <c r="F3695" t="s">
        <v>4771</v>
      </c>
    </row>
    <row r="3696" spans="1:6">
      <c r="A3696">
        <v>4875</v>
      </c>
      <c r="B3696" t="s">
        <v>4786</v>
      </c>
      <c r="C3696">
        <v>315011402</v>
      </c>
      <c r="D3696">
        <v>143.76921100000001</v>
      </c>
      <c r="E3696">
        <v>-9.5849010000000003</v>
      </c>
      <c r="F3696" t="s">
        <v>4771</v>
      </c>
    </row>
    <row r="3697" spans="1:6">
      <c r="A3697">
        <v>4875</v>
      </c>
      <c r="B3697" t="s">
        <v>4787</v>
      </c>
      <c r="C3697">
        <v>315011402</v>
      </c>
      <c r="D3697">
        <v>143.76921100000001</v>
      </c>
      <c r="E3697">
        <v>-9.5849010000000003</v>
      </c>
      <c r="F3697" t="s">
        <v>4771</v>
      </c>
    </row>
    <row r="3698" spans="1:6">
      <c r="A3698">
        <v>4875</v>
      </c>
      <c r="B3698" t="s">
        <v>4788</v>
      </c>
      <c r="C3698">
        <v>315011402</v>
      </c>
      <c r="D3698">
        <v>143.76921100000001</v>
      </c>
      <c r="E3698">
        <v>-9.5849010000000003</v>
      </c>
      <c r="F3698" t="s">
        <v>4771</v>
      </c>
    </row>
    <row r="3699" spans="1:6">
      <c r="A3699">
        <v>4875</v>
      </c>
      <c r="B3699" t="s">
        <v>4789</v>
      </c>
      <c r="C3699">
        <v>315011402</v>
      </c>
      <c r="D3699">
        <v>143.76921100000001</v>
      </c>
      <c r="E3699">
        <v>-9.5849010000000003</v>
      </c>
      <c r="F3699" t="s">
        <v>4771</v>
      </c>
    </row>
    <row r="3700" spans="1:6">
      <c r="A3700">
        <v>4875</v>
      </c>
      <c r="B3700" t="s">
        <v>4790</v>
      </c>
      <c r="C3700">
        <v>315011402</v>
      </c>
      <c r="D3700">
        <v>143.76921100000001</v>
      </c>
      <c r="E3700">
        <v>-9.5849010000000003</v>
      </c>
      <c r="F3700" t="s">
        <v>4771</v>
      </c>
    </row>
    <row r="3701" spans="1:6">
      <c r="A3701">
        <v>4875</v>
      </c>
      <c r="B3701" t="s">
        <v>4791</v>
      </c>
      <c r="C3701">
        <v>315011402</v>
      </c>
      <c r="D3701">
        <v>143.76921100000001</v>
      </c>
      <c r="E3701">
        <v>-9.5849010000000003</v>
      </c>
      <c r="F3701" t="s">
        <v>4771</v>
      </c>
    </row>
    <row r="3702" spans="1:6">
      <c r="A3702">
        <v>4875</v>
      </c>
      <c r="B3702" t="s">
        <v>4792</v>
      </c>
      <c r="C3702">
        <v>315011402</v>
      </c>
      <c r="D3702">
        <v>143.76921100000001</v>
      </c>
      <c r="E3702">
        <v>-9.5849010000000003</v>
      </c>
      <c r="F3702" t="s">
        <v>4771</v>
      </c>
    </row>
    <row r="3703" spans="1:6">
      <c r="A3703">
        <v>4875</v>
      </c>
      <c r="B3703" t="s">
        <v>4793</v>
      </c>
      <c r="C3703">
        <v>315011402</v>
      </c>
      <c r="D3703">
        <v>143.76921100000001</v>
      </c>
      <c r="E3703">
        <v>-9.5849010000000003</v>
      </c>
      <c r="F3703" t="s">
        <v>4771</v>
      </c>
    </row>
    <row r="3704" spans="1:6">
      <c r="A3704">
        <v>4875</v>
      </c>
      <c r="B3704" t="s">
        <v>4794</v>
      </c>
      <c r="C3704">
        <v>315011402</v>
      </c>
      <c r="D3704">
        <v>143.76921100000001</v>
      </c>
      <c r="E3704">
        <v>-9.5849010000000003</v>
      </c>
      <c r="F3704" t="s">
        <v>4771</v>
      </c>
    </row>
    <row r="3705" spans="1:6">
      <c r="A3705">
        <v>4875</v>
      </c>
      <c r="B3705" t="s">
        <v>4795</v>
      </c>
      <c r="C3705">
        <v>315011402</v>
      </c>
      <c r="D3705">
        <v>143.76921100000001</v>
      </c>
      <c r="E3705">
        <v>-9.5849010000000003</v>
      </c>
      <c r="F3705" t="s">
        <v>4771</v>
      </c>
    </row>
    <row r="3706" spans="1:6">
      <c r="A3706">
        <v>4875</v>
      </c>
      <c r="B3706" t="s">
        <v>4796</v>
      </c>
      <c r="C3706">
        <v>315011402</v>
      </c>
      <c r="D3706">
        <v>143.76921100000001</v>
      </c>
      <c r="E3706">
        <v>-9.5849010000000003</v>
      </c>
      <c r="F3706" t="s">
        <v>4771</v>
      </c>
    </row>
    <row r="3707" spans="1:6">
      <c r="A3707">
        <v>4875</v>
      </c>
      <c r="B3707" t="s">
        <v>4797</v>
      </c>
      <c r="C3707">
        <v>315011401</v>
      </c>
      <c r="D3707">
        <v>143.76921100000001</v>
      </c>
      <c r="E3707">
        <v>-9.5849010000000003</v>
      </c>
      <c r="F3707" t="s">
        <v>4769</v>
      </c>
    </row>
    <row r="3708" spans="1:6">
      <c r="A3708">
        <v>4875</v>
      </c>
      <c r="B3708" t="s">
        <v>4798</v>
      </c>
      <c r="C3708">
        <v>315011402</v>
      </c>
      <c r="D3708">
        <v>143.76921100000001</v>
      </c>
      <c r="E3708">
        <v>-9.5849010000000003</v>
      </c>
      <c r="F3708" t="s">
        <v>4771</v>
      </c>
    </row>
    <row r="3709" spans="1:6">
      <c r="A3709">
        <v>4875</v>
      </c>
      <c r="B3709" t="s">
        <v>4799</v>
      </c>
      <c r="C3709">
        <v>315011402</v>
      </c>
      <c r="D3709">
        <v>143.76921100000001</v>
      </c>
      <c r="E3709">
        <v>-9.5849010000000003</v>
      </c>
      <c r="F3709" t="s">
        <v>4771</v>
      </c>
    </row>
    <row r="3710" spans="1:6">
      <c r="A3710">
        <v>4875</v>
      </c>
      <c r="B3710" t="s">
        <v>4800</v>
      </c>
      <c r="C3710">
        <v>315011402</v>
      </c>
      <c r="D3710">
        <v>143.76921100000001</v>
      </c>
      <c r="E3710">
        <v>-9.5849010000000003</v>
      </c>
      <c r="F3710" t="s">
        <v>4771</v>
      </c>
    </row>
    <row r="3711" spans="1:6">
      <c r="A3711">
        <v>4875</v>
      </c>
      <c r="B3711" t="s">
        <v>4801</v>
      </c>
      <c r="C3711">
        <v>315011402</v>
      </c>
      <c r="D3711">
        <v>143.77002830000001</v>
      </c>
      <c r="E3711">
        <v>-9.5888337789999998</v>
      </c>
      <c r="F3711" t="s">
        <v>4771</v>
      </c>
    </row>
    <row r="3712" spans="1:6">
      <c r="A3712">
        <v>4876</v>
      </c>
      <c r="B3712" t="s">
        <v>4802</v>
      </c>
      <c r="C3712">
        <v>315011399</v>
      </c>
      <c r="D3712">
        <v>142.46539899999999</v>
      </c>
      <c r="E3712">
        <v>-11.338520000000001</v>
      </c>
      <c r="F3712" t="s">
        <v>1294</v>
      </c>
    </row>
    <row r="3713" spans="1:6">
      <c r="A3713">
        <v>4876</v>
      </c>
      <c r="B3713" t="s">
        <v>4803</v>
      </c>
      <c r="C3713">
        <v>315011399</v>
      </c>
      <c r="D3713">
        <v>142.46539899999999</v>
      </c>
      <c r="E3713">
        <v>-11.338520000000001</v>
      </c>
      <c r="F3713" t="s">
        <v>1294</v>
      </c>
    </row>
    <row r="3714" spans="1:6">
      <c r="A3714">
        <v>4876</v>
      </c>
      <c r="B3714" t="s">
        <v>4804</v>
      </c>
      <c r="C3714">
        <v>315011399</v>
      </c>
      <c r="D3714">
        <v>142.46539899999999</v>
      </c>
      <c r="E3714">
        <v>-11.338520000000001</v>
      </c>
      <c r="F3714" t="s">
        <v>1294</v>
      </c>
    </row>
    <row r="3715" spans="1:6">
      <c r="A3715">
        <v>4876</v>
      </c>
      <c r="B3715" t="s">
        <v>4805</v>
      </c>
      <c r="C3715">
        <v>315011399</v>
      </c>
      <c r="D3715">
        <v>142.46539899999999</v>
      </c>
      <c r="E3715">
        <v>-11.338520000000001</v>
      </c>
      <c r="F3715" t="s">
        <v>1294</v>
      </c>
    </row>
    <row r="3716" spans="1:6">
      <c r="A3716">
        <v>4876</v>
      </c>
      <c r="B3716" t="s">
        <v>4806</v>
      </c>
      <c r="C3716">
        <v>315011399</v>
      </c>
      <c r="D3716">
        <v>142.46539899999999</v>
      </c>
      <c r="E3716">
        <v>-11.338520000000001</v>
      </c>
      <c r="F3716" t="s">
        <v>1294</v>
      </c>
    </row>
    <row r="3717" spans="1:6">
      <c r="A3717">
        <v>4877</v>
      </c>
      <c r="B3717" t="s">
        <v>4807</v>
      </c>
      <c r="C3717">
        <v>306041165</v>
      </c>
      <c r="D3717">
        <v>145.46760399999999</v>
      </c>
      <c r="E3717">
        <v>-16.535285999999999</v>
      </c>
      <c r="F3717" t="s">
        <v>4657</v>
      </c>
    </row>
    <row r="3718" spans="1:6">
      <c r="A3718">
        <v>4877</v>
      </c>
      <c r="B3718" t="s">
        <v>4808</v>
      </c>
      <c r="C3718">
        <v>306041165</v>
      </c>
      <c r="D3718">
        <v>145.46760399999999</v>
      </c>
      <c r="E3718">
        <v>-16.535285999999999</v>
      </c>
      <c r="F3718" t="s">
        <v>4657</v>
      </c>
    </row>
    <row r="3719" spans="1:6">
      <c r="A3719">
        <v>4877</v>
      </c>
      <c r="B3719" t="s">
        <v>4755</v>
      </c>
      <c r="C3719">
        <v>306041165</v>
      </c>
      <c r="D3719">
        <v>145.46760399999999</v>
      </c>
      <c r="E3719">
        <v>-16.535285999999999</v>
      </c>
      <c r="F3719" t="s">
        <v>4657</v>
      </c>
    </row>
    <row r="3720" spans="1:6">
      <c r="A3720">
        <v>4877</v>
      </c>
      <c r="B3720" t="s">
        <v>4809</v>
      </c>
      <c r="C3720">
        <v>306041165</v>
      </c>
      <c r="D3720">
        <v>145.46760399999999</v>
      </c>
      <c r="E3720">
        <v>-16.535285999999999</v>
      </c>
      <c r="F3720" t="s">
        <v>4657</v>
      </c>
    </row>
    <row r="3721" spans="1:6">
      <c r="A3721">
        <v>4877</v>
      </c>
      <c r="B3721" t="s">
        <v>4810</v>
      </c>
      <c r="C3721">
        <v>306041165</v>
      </c>
      <c r="D3721">
        <v>145.46760399999999</v>
      </c>
      <c r="E3721">
        <v>-16.535285999999999</v>
      </c>
      <c r="F3721" t="s">
        <v>4657</v>
      </c>
    </row>
    <row r="3722" spans="1:6">
      <c r="A3722">
        <v>4877</v>
      </c>
      <c r="B3722" t="s">
        <v>4811</v>
      </c>
      <c r="C3722">
        <v>306041165</v>
      </c>
      <c r="D3722">
        <v>145.46760399999999</v>
      </c>
      <c r="E3722">
        <v>-16.535285999999999</v>
      </c>
      <c r="F3722" t="s">
        <v>4657</v>
      </c>
    </row>
    <row r="3723" spans="1:6">
      <c r="A3723">
        <v>4877</v>
      </c>
      <c r="B3723" t="s">
        <v>4812</v>
      </c>
      <c r="C3723">
        <v>306041165</v>
      </c>
      <c r="D3723">
        <v>145.46760399999999</v>
      </c>
      <c r="E3723">
        <v>-16.535285999999999</v>
      </c>
      <c r="F3723" t="s">
        <v>4657</v>
      </c>
    </row>
    <row r="3724" spans="1:6">
      <c r="A3724">
        <v>4878</v>
      </c>
      <c r="B3724" t="s">
        <v>4813</v>
      </c>
      <c r="C3724">
        <v>306011141</v>
      </c>
      <c r="D3724">
        <v>145.71153100000001</v>
      </c>
      <c r="E3724">
        <v>-16.839378</v>
      </c>
      <c r="F3724" t="s">
        <v>4562</v>
      </c>
    </row>
    <row r="3725" spans="1:6">
      <c r="A3725">
        <v>4878</v>
      </c>
      <c r="B3725" t="s">
        <v>4814</v>
      </c>
      <c r="C3725">
        <v>306011141</v>
      </c>
      <c r="D3725">
        <v>145.71153100000001</v>
      </c>
      <c r="E3725">
        <v>-16.839378</v>
      </c>
      <c r="F3725" t="s">
        <v>4562</v>
      </c>
    </row>
    <row r="3726" spans="1:6">
      <c r="A3726">
        <v>4878</v>
      </c>
      <c r="B3726" t="s">
        <v>4815</v>
      </c>
      <c r="C3726">
        <v>306011143</v>
      </c>
      <c r="D3726">
        <v>145.71153100000001</v>
      </c>
      <c r="E3726">
        <v>-16.839378</v>
      </c>
      <c r="F3726" t="s">
        <v>4816</v>
      </c>
    </row>
    <row r="3727" spans="1:6">
      <c r="A3727">
        <v>4878</v>
      </c>
      <c r="B3727" t="s">
        <v>4817</v>
      </c>
      <c r="C3727">
        <v>306011141</v>
      </c>
      <c r="D3727">
        <v>145.71153100000001</v>
      </c>
      <c r="E3727">
        <v>-16.839378</v>
      </c>
      <c r="F3727" t="s">
        <v>4562</v>
      </c>
    </row>
    <row r="3728" spans="1:6">
      <c r="A3728">
        <v>4878</v>
      </c>
      <c r="B3728" t="s">
        <v>4818</v>
      </c>
      <c r="C3728">
        <v>306011143</v>
      </c>
      <c r="D3728">
        <v>145.71153100000001</v>
      </c>
      <c r="E3728">
        <v>-16.839378</v>
      </c>
      <c r="F3728" t="s">
        <v>4816</v>
      </c>
    </row>
    <row r="3729" spans="1:6">
      <c r="A3729">
        <v>4878</v>
      </c>
      <c r="B3729" t="s">
        <v>4819</v>
      </c>
      <c r="C3729">
        <v>306011142</v>
      </c>
      <c r="D3729">
        <v>145.71153100000001</v>
      </c>
      <c r="E3729">
        <v>-16.839378</v>
      </c>
      <c r="F3729" t="s">
        <v>4820</v>
      </c>
    </row>
    <row r="3730" spans="1:6">
      <c r="A3730">
        <v>4878</v>
      </c>
      <c r="B3730" t="s">
        <v>4821</v>
      </c>
      <c r="C3730">
        <v>306011143</v>
      </c>
      <c r="D3730">
        <v>145.71153100000001</v>
      </c>
      <c r="E3730">
        <v>-16.839378</v>
      </c>
      <c r="F3730" t="s">
        <v>4816</v>
      </c>
    </row>
    <row r="3731" spans="1:6">
      <c r="A3731">
        <v>4879</v>
      </c>
      <c r="B3731" t="s">
        <v>4822</v>
      </c>
      <c r="C3731">
        <v>306011139</v>
      </c>
      <c r="D3731">
        <v>145.66647399999999</v>
      </c>
      <c r="E3731">
        <v>-16.789777000000001</v>
      </c>
      <c r="F3731" t="s">
        <v>4622</v>
      </c>
    </row>
    <row r="3732" spans="1:6">
      <c r="A3732">
        <v>4879</v>
      </c>
      <c r="B3732" t="s">
        <v>4823</v>
      </c>
      <c r="C3732">
        <v>306011139</v>
      </c>
      <c r="D3732">
        <v>145.66647399999999</v>
      </c>
      <c r="E3732">
        <v>-16.789777000000001</v>
      </c>
      <c r="F3732" t="s">
        <v>4622</v>
      </c>
    </row>
    <row r="3733" spans="1:6">
      <c r="A3733">
        <v>4879</v>
      </c>
      <c r="B3733" t="s">
        <v>4824</v>
      </c>
      <c r="C3733">
        <v>306011139</v>
      </c>
      <c r="D3733">
        <v>145.66647399999999</v>
      </c>
      <c r="E3733">
        <v>-16.789777000000001</v>
      </c>
      <c r="F3733" t="s">
        <v>4622</v>
      </c>
    </row>
    <row r="3734" spans="1:6">
      <c r="A3734">
        <v>4879</v>
      </c>
      <c r="B3734" t="s">
        <v>4825</v>
      </c>
      <c r="C3734">
        <v>306011139</v>
      </c>
      <c r="D3734">
        <v>145.66647399999999</v>
      </c>
      <c r="E3734">
        <v>-16.789777000000001</v>
      </c>
      <c r="F3734" t="s">
        <v>4622</v>
      </c>
    </row>
    <row r="3735" spans="1:6">
      <c r="A3735">
        <v>4879</v>
      </c>
      <c r="B3735" t="s">
        <v>4826</v>
      </c>
      <c r="C3735">
        <v>306011139</v>
      </c>
      <c r="D3735">
        <v>145.66647399999999</v>
      </c>
      <c r="E3735">
        <v>-16.789777000000001</v>
      </c>
      <c r="F3735" t="s">
        <v>4622</v>
      </c>
    </row>
    <row r="3736" spans="1:6">
      <c r="A3736">
        <v>4879</v>
      </c>
      <c r="B3736" t="s">
        <v>4827</v>
      </c>
      <c r="C3736">
        <v>306011139</v>
      </c>
      <c r="D3736">
        <v>145.66647399999999</v>
      </c>
      <c r="E3736">
        <v>-16.789777000000001</v>
      </c>
      <c r="F3736" t="s">
        <v>4622</v>
      </c>
    </row>
    <row r="3737" spans="1:6">
      <c r="A3737">
        <v>4879</v>
      </c>
      <c r="B3737" t="s">
        <v>4828</v>
      </c>
      <c r="C3737">
        <v>306011142</v>
      </c>
      <c r="D3737">
        <v>145.66647399999999</v>
      </c>
      <c r="E3737">
        <v>-16.789777000000001</v>
      </c>
      <c r="F3737" t="s">
        <v>4820</v>
      </c>
    </row>
    <row r="3738" spans="1:6">
      <c r="A3738">
        <v>4880</v>
      </c>
      <c r="B3738" t="s">
        <v>4829</v>
      </c>
      <c r="C3738">
        <v>315011400</v>
      </c>
      <c r="D3738">
        <v>145.23750440000001</v>
      </c>
      <c r="E3738">
        <v>-16.95931822</v>
      </c>
      <c r="F3738" t="s">
        <v>4603</v>
      </c>
    </row>
    <row r="3739" spans="1:6">
      <c r="A3739">
        <v>4880</v>
      </c>
      <c r="B3739" t="s">
        <v>4830</v>
      </c>
      <c r="C3739">
        <v>315011400</v>
      </c>
      <c r="D3739">
        <v>145.29315109999999</v>
      </c>
      <c r="E3739">
        <v>-17.048802800000001</v>
      </c>
      <c r="F3739" t="s">
        <v>4603</v>
      </c>
    </row>
    <row r="3740" spans="1:6">
      <c r="A3740">
        <v>4880</v>
      </c>
      <c r="B3740" t="s">
        <v>4831</v>
      </c>
      <c r="C3740">
        <v>315011400</v>
      </c>
      <c r="D3740">
        <v>145.32882290000001</v>
      </c>
      <c r="E3740">
        <v>-16.971390209999999</v>
      </c>
      <c r="F3740" t="s">
        <v>4603</v>
      </c>
    </row>
    <row r="3741" spans="1:6">
      <c r="A3741">
        <v>4880</v>
      </c>
      <c r="B3741" t="s">
        <v>4832</v>
      </c>
      <c r="C3741">
        <v>315011400</v>
      </c>
      <c r="D3741">
        <v>145.37340750000001</v>
      </c>
      <c r="E3741">
        <v>-17.067212869999999</v>
      </c>
      <c r="F3741" t="s">
        <v>4603</v>
      </c>
    </row>
    <row r="3742" spans="1:6">
      <c r="A3742">
        <v>4880</v>
      </c>
      <c r="B3742" t="s">
        <v>4833</v>
      </c>
      <c r="C3742">
        <v>315011400</v>
      </c>
      <c r="D3742">
        <v>145.38309100000001</v>
      </c>
      <c r="E3742">
        <v>-16.972341</v>
      </c>
      <c r="F3742" t="s">
        <v>4603</v>
      </c>
    </row>
    <row r="3743" spans="1:6">
      <c r="A3743">
        <v>4880</v>
      </c>
      <c r="B3743" t="s">
        <v>4834</v>
      </c>
      <c r="C3743">
        <v>315011400</v>
      </c>
      <c r="D3743">
        <v>145.38309100000001</v>
      </c>
      <c r="E3743">
        <v>-16.972341</v>
      </c>
      <c r="F3743" t="s">
        <v>4603</v>
      </c>
    </row>
    <row r="3744" spans="1:6">
      <c r="A3744">
        <v>4880</v>
      </c>
      <c r="B3744" t="s">
        <v>4835</v>
      </c>
      <c r="C3744">
        <v>306051170</v>
      </c>
      <c r="D3744">
        <v>145.38309100000001</v>
      </c>
      <c r="E3744">
        <v>-16.972341</v>
      </c>
      <c r="F3744" t="s">
        <v>4836</v>
      </c>
    </row>
    <row r="3745" spans="1:6">
      <c r="A3745">
        <v>4880</v>
      </c>
      <c r="B3745" t="s">
        <v>4837</v>
      </c>
      <c r="C3745">
        <v>315011400</v>
      </c>
      <c r="D3745">
        <v>145.38309100000001</v>
      </c>
      <c r="E3745">
        <v>-16.972341</v>
      </c>
      <c r="F3745" t="s">
        <v>4603</v>
      </c>
    </row>
    <row r="3746" spans="1:6">
      <c r="A3746">
        <v>4881</v>
      </c>
      <c r="B3746" t="s">
        <v>4713</v>
      </c>
      <c r="C3746">
        <v>306051168</v>
      </c>
      <c r="D3746">
        <v>145.15725699999999</v>
      </c>
      <c r="E3746">
        <v>-18.028127999999999</v>
      </c>
      <c r="F3746" t="s">
        <v>4620</v>
      </c>
    </row>
    <row r="3747" spans="1:6">
      <c r="A3747">
        <v>4881</v>
      </c>
      <c r="B3747" t="s">
        <v>4838</v>
      </c>
      <c r="C3747">
        <v>306051168</v>
      </c>
      <c r="D3747">
        <v>145.54299549999999</v>
      </c>
      <c r="E3747">
        <v>-16.74295055</v>
      </c>
      <c r="F3747" t="s">
        <v>4620</v>
      </c>
    </row>
    <row r="3748" spans="1:6">
      <c r="A3748">
        <v>4881</v>
      </c>
      <c r="B3748" t="s">
        <v>4839</v>
      </c>
      <c r="C3748">
        <v>306051168</v>
      </c>
      <c r="D3748">
        <v>145.62572710000001</v>
      </c>
      <c r="E3748">
        <v>-16.890871350000001</v>
      </c>
      <c r="F3748" t="s">
        <v>4620</v>
      </c>
    </row>
    <row r="3749" spans="1:6">
      <c r="A3749">
        <v>4881</v>
      </c>
      <c r="B3749" t="s">
        <v>4619</v>
      </c>
      <c r="C3749">
        <v>306051168</v>
      </c>
      <c r="D3749">
        <v>145.99407500000001</v>
      </c>
      <c r="E3749">
        <v>-16.934183999999998</v>
      </c>
      <c r="F3749" t="s">
        <v>4620</v>
      </c>
    </row>
    <row r="3750" spans="1:6">
      <c r="A3750">
        <v>4882</v>
      </c>
      <c r="B3750" t="s">
        <v>4840</v>
      </c>
      <c r="C3750">
        <v>306051166</v>
      </c>
      <c r="D3750">
        <v>145.47283999999999</v>
      </c>
      <c r="E3750">
        <v>-17.202517</v>
      </c>
      <c r="F3750" t="s">
        <v>4724</v>
      </c>
    </row>
    <row r="3751" spans="1:6">
      <c r="A3751">
        <v>4883</v>
      </c>
      <c r="B3751" t="s">
        <v>4841</v>
      </c>
      <c r="C3751">
        <v>306051166</v>
      </c>
      <c r="D3751">
        <v>145.47665900000001</v>
      </c>
      <c r="E3751">
        <v>-17.333269999999999</v>
      </c>
      <c r="F3751" t="s">
        <v>4724</v>
      </c>
    </row>
    <row r="3752" spans="1:6">
      <c r="A3752">
        <v>4883</v>
      </c>
      <c r="B3752" t="s">
        <v>1912</v>
      </c>
      <c r="C3752">
        <v>306051166</v>
      </c>
      <c r="D3752">
        <v>145.47665900000001</v>
      </c>
      <c r="E3752">
        <v>-17.333269999999999</v>
      </c>
      <c r="F3752" t="s">
        <v>4724</v>
      </c>
    </row>
    <row r="3753" spans="1:6">
      <c r="A3753">
        <v>4883</v>
      </c>
      <c r="B3753" t="s">
        <v>4842</v>
      </c>
      <c r="C3753">
        <v>306051169</v>
      </c>
      <c r="D3753">
        <v>145.47665900000001</v>
      </c>
      <c r="E3753">
        <v>-17.333269999999999</v>
      </c>
      <c r="F3753" t="s">
        <v>4517</v>
      </c>
    </row>
    <row r="3754" spans="1:6">
      <c r="A3754">
        <v>4883</v>
      </c>
      <c r="B3754" t="s">
        <v>4843</v>
      </c>
      <c r="C3754">
        <v>306051169</v>
      </c>
      <c r="D3754">
        <v>145.47665900000001</v>
      </c>
      <c r="E3754">
        <v>-17.333269999999999</v>
      </c>
      <c r="F3754" t="s">
        <v>4517</v>
      </c>
    </row>
    <row r="3755" spans="1:6">
      <c r="A3755">
        <v>4883</v>
      </c>
      <c r="B3755" t="s">
        <v>4844</v>
      </c>
      <c r="C3755">
        <v>306051169</v>
      </c>
      <c r="D3755">
        <v>145.47665900000001</v>
      </c>
      <c r="E3755">
        <v>-17.333269999999999</v>
      </c>
      <c r="F3755" t="s">
        <v>4517</v>
      </c>
    </row>
    <row r="3756" spans="1:6">
      <c r="A3756">
        <v>4884</v>
      </c>
      <c r="B3756" t="s">
        <v>4845</v>
      </c>
      <c r="C3756">
        <v>306051169</v>
      </c>
      <c r="D3756">
        <v>145.5969857</v>
      </c>
      <c r="E3756">
        <v>-17.271497230000001</v>
      </c>
      <c r="F3756" t="s">
        <v>4517</v>
      </c>
    </row>
    <row r="3757" spans="1:6">
      <c r="A3757">
        <v>4884</v>
      </c>
      <c r="B3757" t="s">
        <v>4846</v>
      </c>
      <c r="C3757">
        <v>306051169</v>
      </c>
      <c r="D3757">
        <v>145.6419665</v>
      </c>
      <c r="E3757">
        <v>-17.25623569</v>
      </c>
      <c r="F3757" t="s">
        <v>4517</v>
      </c>
    </row>
    <row r="3758" spans="1:6">
      <c r="A3758">
        <v>4884</v>
      </c>
      <c r="B3758" t="s">
        <v>4847</v>
      </c>
      <c r="C3758">
        <v>306051169</v>
      </c>
      <c r="D3758">
        <v>145.64515470000001</v>
      </c>
      <c r="E3758">
        <v>-17.294826180000001</v>
      </c>
      <c r="F3758" t="s">
        <v>4517</v>
      </c>
    </row>
    <row r="3759" spans="1:6">
      <c r="A3759">
        <v>4884</v>
      </c>
      <c r="B3759" t="s">
        <v>4848</v>
      </c>
      <c r="C3759">
        <v>306051169</v>
      </c>
      <c r="D3759">
        <v>145.72155749999999</v>
      </c>
      <c r="E3759">
        <v>-17.266332689999999</v>
      </c>
      <c r="F3759" t="s">
        <v>4517</v>
      </c>
    </row>
    <row r="3760" spans="1:6">
      <c r="A3760">
        <v>4885</v>
      </c>
      <c r="B3760" t="s">
        <v>4849</v>
      </c>
      <c r="C3760">
        <v>306051169</v>
      </c>
      <c r="D3760">
        <v>145.624143</v>
      </c>
      <c r="E3760">
        <v>-17.384187000000001</v>
      </c>
      <c r="F3760" t="s">
        <v>4517</v>
      </c>
    </row>
    <row r="3761" spans="1:6">
      <c r="A3761">
        <v>4885</v>
      </c>
      <c r="B3761" t="s">
        <v>4850</v>
      </c>
      <c r="C3761">
        <v>306051169</v>
      </c>
      <c r="D3761">
        <v>145.624143</v>
      </c>
      <c r="E3761">
        <v>-17.384187000000001</v>
      </c>
      <c r="F3761" t="s">
        <v>4517</v>
      </c>
    </row>
    <row r="3762" spans="1:6">
      <c r="A3762">
        <v>4885</v>
      </c>
      <c r="B3762" t="s">
        <v>4851</v>
      </c>
      <c r="C3762">
        <v>306051169</v>
      </c>
      <c r="D3762">
        <v>145.624143</v>
      </c>
      <c r="E3762">
        <v>-17.384187000000001</v>
      </c>
      <c r="F3762" t="s">
        <v>4517</v>
      </c>
    </row>
    <row r="3763" spans="1:6">
      <c r="A3763">
        <v>4885</v>
      </c>
      <c r="B3763" t="s">
        <v>4852</v>
      </c>
      <c r="C3763">
        <v>306051169</v>
      </c>
      <c r="D3763">
        <v>145.624143</v>
      </c>
      <c r="E3763">
        <v>-17.384187000000001</v>
      </c>
      <c r="F3763" t="s">
        <v>4517</v>
      </c>
    </row>
    <row r="3764" spans="1:6">
      <c r="A3764">
        <v>4885</v>
      </c>
      <c r="B3764" t="s">
        <v>4853</v>
      </c>
      <c r="C3764">
        <v>306051169</v>
      </c>
      <c r="D3764">
        <v>145.624143</v>
      </c>
      <c r="E3764">
        <v>-17.384187000000001</v>
      </c>
      <c r="F3764" t="s">
        <v>4517</v>
      </c>
    </row>
    <row r="3765" spans="1:6">
      <c r="A3765">
        <v>4885</v>
      </c>
      <c r="B3765" t="s">
        <v>4854</v>
      </c>
      <c r="C3765">
        <v>306051169</v>
      </c>
      <c r="D3765">
        <v>145.624143</v>
      </c>
      <c r="E3765">
        <v>-17.384187000000001</v>
      </c>
      <c r="F3765" t="s">
        <v>4517</v>
      </c>
    </row>
    <row r="3766" spans="1:6">
      <c r="A3766">
        <v>4885</v>
      </c>
      <c r="B3766" t="s">
        <v>4855</v>
      </c>
      <c r="C3766">
        <v>306051169</v>
      </c>
      <c r="D3766">
        <v>145.624143</v>
      </c>
      <c r="E3766">
        <v>-17.384187000000001</v>
      </c>
      <c r="F3766" t="s">
        <v>4517</v>
      </c>
    </row>
    <row r="3767" spans="1:6">
      <c r="A3767">
        <v>4885</v>
      </c>
      <c r="B3767" t="s">
        <v>4856</v>
      </c>
      <c r="C3767">
        <v>306051169</v>
      </c>
      <c r="D3767">
        <v>145.624143</v>
      </c>
      <c r="E3767">
        <v>-17.384187000000001</v>
      </c>
      <c r="F3767" t="s">
        <v>4517</v>
      </c>
    </row>
    <row r="3768" spans="1:6">
      <c r="A3768">
        <v>4885</v>
      </c>
      <c r="B3768" t="s">
        <v>4857</v>
      </c>
      <c r="C3768">
        <v>306051169</v>
      </c>
      <c r="D3768">
        <v>145.624143</v>
      </c>
      <c r="E3768">
        <v>-17.384187000000001</v>
      </c>
      <c r="F3768" t="s">
        <v>4517</v>
      </c>
    </row>
    <row r="3769" spans="1:6">
      <c r="A3769">
        <v>4886</v>
      </c>
      <c r="B3769" t="s">
        <v>4858</v>
      </c>
      <c r="C3769">
        <v>306051169</v>
      </c>
      <c r="D3769">
        <v>145.63378900000001</v>
      </c>
      <c r="E3769">
        <v>-17.535675999999999</v>
      </c>
      <c r="F3769" t="s">
        <v>4517</v>
      </c>
    </row>
    <row r="3770" spans="1:6">
      <c r="A3770">
        <v>4886</v>
      </c>
      <c r="B3770" t="s">
        <v>4859</v>
      </c>
      <c r="C3770">
        <v>306051169</v>
      </c>
      <c r="D3770">
        <v>145.63378900000001</v>
      </c>
      <c r="E3770">
        <v>-17.535675999999999</v>
      </c>
      <c r="F3770" t="s">
        <v>4517</v>
      </c>
    </row>
    <row r="3771" spans="1:6">
      <c r="A3771">
        <v>4886</v>
      </c>
      <c r="B3771" t="s">
        <v>4860</v>
      </c>
      <c r="C3771">
        <v>306051169</v>
      </c>
      <c r="D3771">
        <v>145.63378900000001</v>
      </c>
      <c r="E3771">
        <v>-17.535675999999999</v>
      </c>
      <c r="F3771" t="s">
        <v>4517</v>
      </c>
    </row>
    <row r="3772" spans="1:6">
      <c r="A3772">
        <v>4886</v>
      </c>
      <c r="B3772" t="s">
        <v>4861</v>
      </c>
      <c r="C3772">
        <v>306051169</v>
      </c>
      <c r="D3772">
        <v>145.63378900000001</v>
      </c>
      <c r="E3772">
        <v>-17.535675999999999</v>
      </c>
      <c r="F3772" t="s">
        <v>4517</v>
      </c>
    </row>
    <row r="3773" spans="1:6">
      <c r="A3773">
        <v>4886</v>
      </c>
      <c r="B3773" t="s">
        <v>4862</v>
      </c>
      <c r="C3773">
        <v>306051169</v>
      </c>
      <c r="D3773">
        <v>145.63378900000001</v>
      </c>
      <c r="E3773">
        <v>-17.535675999999999</v>
      </c>
      <c r="F3773" t="s">
        <v>4517</v>
      </c>
    </row>
    <row r="3774" spans="1:6">
      <c r="A3774">
        <v>4886</v>
      </c>
      <c r="B3774" t="s">
        <v>4863</v>
      </c>
      <c r="C3774">
        <v>306051169</v>
      </c>
      <c r="D3774">
        <v>145.63378900000001</v>
      </c>
      <c r="E3774">
        <v>-17.535675999999999</v>
      </c>
      <c r="F3774" t="s">
        <v>4517</v>
      </c>
    </row>
    <row r="3775" spans="1:6">
      <c r="A3775">
        <v>4886</v>
      </c>
      <c r="B3775" t="s">
        <v>4864</v>
      </c>
      <c r="C3775">
        <v>306051169</v>
      </c>
      <c r="D3775">
        <v>145.63378900000001</v>
      </c>
      <c r="E3775">
        <v>-17.535675999999999</v>
      </c>
      <c r="F3775" t="s">
        <v>4517</v>
      </c>
    </row>
    <row r="3776" spans="1:6">
      <c r="A3776">
        <v>4886</v>
      </c>
      <c r="B3776" t="s">
        <v>4865</v>
      </c>
      <c r="C3776">
        <v>306051169</v>
      </c>
      <c r="D3776">
        <v>145.63378900000001</v>
      </c>
      <c r="E3776">
        <v>-17.535675999999999</v>
      </c>
      <c r="F3776" t="s">
        <v>4517</v>
      </c>
    </row>
    <row r="3777" spans="1:6">
      <c r="A3777">
        <v>4887</v>
      </c>
      <c r="B3777" t="s">
        <v>4866</v>
      </c>
      <c r="C3777">
        <v>306051167</v>
      </c>
      <c r="D3777">
        <v>145.38663600000001</v>
      </c>
      <c r="E3777">
        <v>-17.384931000000002</v>
      </c>
      <c r="F3777" t="s">
        <v>4706</v>
      </c>
    </row>
    <row r="3778" spans="1:6">
      <c r="A3778">
        <v>4887</v>
      </c>
      <c r="B3778" t="s">
        <v>4867</v>
      </c>
      <c r="C3778">
        <v>315011400</v>
      </c>
      <c r="D3778">
        <v>145.38663600000001</v>
      </c>
      <c r="E3778">
        <v>-17.384931000000002</v>
      </c>
      <c r="F3778" t="s">
        <v>4603</v>
      </c>
    </row>
    <row r="3779" spans="1:6">
      <c r="A3779">
        <v>4887</v>
      </c>
      <c r="B3779" t="s">
        <v>4868</v>
      </c>
      <c r="C3779">
        <v>306051167</v>
      </c>
      <c r="D3779">
        <v>145.38663600000001</v>
      </c>
      <c r="E3779">
        <v>-17.384931000000002</v>
      </c>
      <c r="F3779" t="s">
        <v>4706</v>
      </c>
    </row>
    <row r="3780" spans="1:6">
      <c r="A3780">
        <v>4887</v>
      </c>
      <c r="B3780" t="s">
        <v>4869</v>
      </c>
      <c r="C3780">
        <v>315011400</v>
      </c>
      <c r="D3780">
        <v>145.38663600000001</v>
      </c>
      <c r="E3780">
        <v>-17.384931000000002</v>
      </c>
      <c r="F3780" t="s">
        <v>4603</v>
      </c>
    </row>
    <row r="3781" spans="1:6">
      <c r="A3781">
        <v>4887</v>
      </c>
      <c r="B3781" t="s">
        <v>4870</v>
      </c>
      <c r="C3781">
        <v>306051167</v>
      </c>
      <c r="D3781">
        <v>145.38663600000001</v>
      </c>
      <c r="E3781">
        <v>-17.384931000000002</v>
      </c>
      <c r="F3781" t="s">
        <v>4706</v>
      </c>
    </row>
    <row r="3782" spans="1:6">
      <c r="A3782">
        <v>4887</v>
      </c>
      <c r="B3782" t="s">
        <v>4871</v>
      </c>
      <c r="C3782">
        <v>306051167</v>
      </c>
      <c r="D3782">
        <v>145.39513740000001</v>
      </c>
      <c r="E3782">
        <v>-17.453977819999999</v>
      </c>
      <c r="F3782" t="s">
        <v>4706</v>
      </c>
    </row>
    <row r="3783" spans="1:6">
      <c r="A3783">
        <v>4888</v>
      </c>
      <c r="B3783" t="s">
        <v>4872</v>
      </c>
      <c r="C3783">
        <v>306051167</v>
      </c>
      <c r="D3783">
        <v>145.491052</v>
      </c>
      <c r="E3783">
        <v>-17.499336</v>
      </c>
      <c r="F3783" t="s">
        <v>4706</v>
      </c>
    </row>
    <row r="3784" spans="1:6">
      <c r="A3784">
        <v>4888</v>
      </c>
      <c r="B3784" t="s">
        <v>4873</v>
      </c>
      <c r="C3784">
        <v>306051167</v>
      </c>
      <c r="D3784">
        <v>145.491052</v>
      </c>
      <c r="E3784">
        <v>-17.499336</v>
      </c>
      <c r="F3784" t="s">
        <v>4706</v>
      </c>
    </row>
    <row r="3785" spans="1:6">
      <c r="A3785">
        <v>4888</v>
      </c>
      <c r="B3785" t="s">
        <v>4874</v>
      </c>
      <c r="C3785">
        <v>306051167</v>
      </c>
      <c r="D3785">
        <v>145.491052</v>
      </c>
      <c r="E3785">
        <v>-17.499336</v>
      </c>
      <c r="F3785" t="s">
        <v>4706</v>
      </c>
    </row>
    <row r="3786" spans="1:6">
      <c r="A3786">
        <v>4888</v>
      </c>
      <c r="B3786" t="s">
        <v>4875</v>
      </c>
      <c r="C3786">
        <v>306051167</v>
      </c>
      <c r="D3786">
        <v>145.491052</v>
      </c>
      <c r="E3786">
        <v>-17.499336</v>
      </c>
      <c r="F3786" t="s">
        <v>4706</v>
      </c>
    </row>
    <row r="3787" spans="1:6">
      <c r="A3787">
        <v>4888</v>
      </c>
      <c r="B3787" t="s">
        <v>4876</v>
      </c>
      <c r="C3787">
        <v>306051167</v>
      </c>
      <c r="D3787">
        <v>145.491052</v>
      </c>
      <c r="E3787">
        <v>-17.499336</v>
      </c>
      <c r="F3787" t="s">
        <v>4706</v>
      </c>
    </row>
    <row r="3788" spans="1:6">
      <c r="A3788">
        <v>4890</v>
      </c>
      <c r="B3788" t="s">
        <v>4877</v>
      </c>
      <c r="C3788">
        <v>315021404</v>
      </c>
      <c r="D3788">
        <v>141.18506199999999</v>
      </c>
      <c r="E3788">
        <v>-17.741866999999999</v>
      </c>
      <c r="F3788" t="s">
        <v>4229</v>
      </c>
    </row>
    <row r="3789" spans="1:6">
      <c r="A3789">
        <v>4890</v>
      </c>
      <c r="B3789" t="s">
        <v>4878</v>
      </c>
      <c r="C3789">
        <v>315021404</v>
      </c>
      <c r="D3789">
        <v>141.18506199999999</v>
      </c>
      <c r="E3789">
        <v>-17.741866999999999</v>
      </c>
      <c r="F3789" t="s">
        <v>4229</v>
      </c>
    </row>
    <row r="3790" spans="1:6">
      <c r="A3790">
        <v>4890</v>
      </c>
      <c r="B3790" t="s">
        <v>4879</v>
      </c>
      <c r="C3790">
        <v>315021404</v>
      </c>
      <c r="D3790">
        <v>141.18506199999999</v>
      </c>
      <c r="E3790">
        <v>-17.741866999999999</v>
      </c>
      <c r="F3790" t="s">
        <v>4229</v>
      </c>
    </row>
    <row r="3791" spans="1:6">
      <c r="A3791">
        <v>4891</v>
      </c>
      <c r="B3791" t="s">
        <v>4880</v>
      </c>
      <c r="C3791">
        <v>315021404</v>
      </c>
      <c r="D3791">
        <v>140.92883</v>
      </c>
      <c r="E3791">
        <v>-17.447378</v>
      </c>
      <c r="F3791" t="s">
        <v>4229</v>
      </c>
    </row>
    <row r="3792" spans="1:6">
      <c r="A3792">
        <v>4892</v>
      </c>
      <c r="B3792" t="s">
        <v>4695</v>
      </c>
      <c r="C3792">
        <v>315021404</v>
      </c>
      <c r="D3792">
        <v>139.16305080000001</v>
      </c>
      <c r="E3792">
        <v>-16.709069410000001</v>
      </c>
      <c r="F3792" t="s">
        <v>4229</v>
      </c>
    </row>
    <row r="3793" spans="1:6">
      <c r="A3793">
        <v>4892</v>
      </c>
      <c r="B3793" t="s">
        <v>4694</v>
      </c>
      <c r="C3793">
        <v>315021404</v>
      </c>
      <c r="D3793">
        <v>139.39522830000001</v>
      </c>
      <c r="E3793">
        <v>-16.55572317</v>
      </c>
      <c r="F3793" t="s">
        <v>4229</v>
      </c>
    </row>
    <row r="3794" spans="1:6">
      <c r="A3794">
        <v>4892</v>
      </c>
      <c r="B3794" t="s">
        <v>4687</v>
      </c>
      <c r="C3794">
        <v>315021404</v>
      </c>
      <c r="D3794">
        <v>139.4925619</v>
      </c>
      <c r="E3794">
        <v>-17.066881120000001</v>
      </c>
      <c r="F3794" t="s">
        <v>4229</v>
      </c>
    </row>
    <row r="3795" spans="1:6">
      <c r="A3795">
        <v>4892</v>
      </c>
      <c r="B3795" t="s">
        <v>4667</v>
      </c>
      <c r="C3795">
        <v>315011398</v>
      </c>
      <c r="D3795">
        <v>141.8167</v>
      </c>
      <c r="E3795">
        <v>-15.2791</v>
      </c>
      <c r="F3795" t="s">
        <v>4668</v>
      </c>
    </row>
    <row r="3796" spans="1:6">
      <c r="A3796">
        <v>4892</v>
      </c>
      <c r="B3796" t="s">
        <v>4684</v>
      </c>
      <c r="C3796">
        <v>315011398</v>
      </c>
      <c r="D3796">
        <v>141.83369999999999</v>
      </c>
      <c r="E3796">
        <v>-14.7403</v>
      </c>
      <c r="F3796" t="s">
        <v>4668</v>
      </c>
    </row>
    <row r="3797" spans="1:6">
      <c r="A3797">
        <v>4892</v>
      </c>
      <c r="B3797" t="s">
        <v>4881</v>
      </c>
      <c r="C3797">
        <v>315021404</v>
      </c>
      <c r="D3797">
        <v>141.8836</v>
      </c>
      <c r="E3797">
        <v>-15.8047</v>
      </c>
      <c r="F3797" t="s">
        <v>4229</v>
      </c>
    </row>
    <row r="3798" spans="1:6">
      <c r="A3798">
        <v>4892</v>
      </c>
      <c r="B3798" t="s">
        <v>4629</v>
      </c>
      <c r="C3798">
        <v>315011395</v>
      </c>
      <c r="D3798">
        <v>142.1567</v>
      </c>
      <c r="E3798">
        <v>-12.575799999999999</v>
      </c>
      <c r="F3798" t="s">
        <v>4630</v>
      </c>
    </row>
    <row r="3799" spans="1:6">
      <c r="A3799">
        <v>4892</v>
      </c>
      <c r="B3799" t="s">
        <v>4882</v>
      </c>
      <c r="C3799">
        <v>315011396</v>
      </c>
      <c r="D3799">
        <v>142.28347429999999</v>
      </c>
      <c r="E3799">
        <v>-13.412534620000001</v>
      </c>
      <c r="F3799" t="s">
        <v>4617</v>
      </c>
    </row>
    <row r="3800" spans="1:6">
      <c r="A3800">
        <v>4892</v>
      </c>
      <c r="B3800" t="s">
        <v>4883</v>
      </c>
      <c r="C3800">
        <v>315021404</v>
      </c>
      <c r="D3800">
        <v>142.35990000000001</v>
      </c>
      <c r="E3800">
        <v>-16.116099999999999</v>
      </c>
      <c r="F3800" t="s">
        <v>4229</v>
      </c>
    </row>
    <row r="3801" spans="1:6">
      <c r="A3801">
        <v>4892</v>
      </c>
      <c r="B3801" t="s">
        <v>4651</v>
      </c>
      <c r="C3801">
        <v>315011396</v>
      </c>
      <c r="D3801">
        <v>142.3617725</v>
      </c>
      <c r="E3801">
        <v>-14.944708779999999</v>
      </c>
      <c r="F3801" t="s">
        <v>4617</v>
      </c>
    </row>
    <row r="3802" spans="1:6">
      <c r="A3802">
        <v>4892</v>
      </c>
      <c r="B3802" t="s">
        <v>4884</v>
      </c>
      <c r="C3802">
        <v>315011396</v>
      </c>
      <c r="D3802">
        <v>142.4805978</v>
      </c>
      <c r="E3802">
        <v>-14.13331977</v>
      </c>
      <c r="F3802" t="s">
        <v>4617</v>
      </c>
    </row>
    <row r="3803" spans="1:6">
      <c r="A3803">
        <v>4892</v>
      </c>
      <c r="B3803" t="s">
        <v>4885</v>
      </c>
      <c r="C3803">
        <v>315011400</v>
      </c>
      <c r="D3803">
        <v>142.90479999999999</v>
      </c>
      <c r="E3803">
        <v>-16.590699999999998</v>
      </c>
      <c r="F3803" t="s">
        <v>4603</v>
      </c>
    </row>
    <row r="3804" spans="1:6">
      <c r="A3804">
        <v>4892</v>
      </c>
      <c r="B3804" t="s">
        <v>4886</v>
      </c>
      <c r="C3804">
        <v>315011400</v>
      </c>
      <c r="D3804">
        <v>143.00149999999999</v>
      </c>
      <c r="E3804">
        <v>-16.322299999999998</v>
      </c>
      <c r="F3804" t="s">
        <v>4603</v>
      </c>
    </row>
    <row r="3805" spans="1:6">
      <c r="A3805">
        <v>4892</v>
      </c>
      <c r="B3805" t="s">
        <v>4887</v>
      </c>
      <c r="C3805">
        <v>315011396</v>
      </c>
      <c r="D3805">
        <v>143.2422</v>
      </c>
      <c r="E3805">
        <v>-15.379799999999999</v>
      </c>
      <c r="F3805" t="s">
        <v>4617</v>
      </c>
    </row>
    <row r="3806" spans="1:6">
      <c r="A3806">
        <v>4892</v>
      </c>
      <c r="B3806" t="s">
        <v>4888</v>
      </c>
      <c r="C3806">
        <v>315011400</v>
      </c>
      <c r="D3806">
        <v>143.3357733</v>
      </c>
      <c r="E3806">
        <v>-17.440408189999999</v>
      </c>
      <c r="F3806" t="s">
        <v>4603</v>
      </c>
    </row>
    <row r="3807" spans="1:6">
      <c r="A3807">
        <v>4892</v>
      </c>
      <c r="B3807" t="s">
        <v>4640</v>
      </c>
      <c r="C3807">
        <v>315011396</v>
      </c>
      <c r="D3807">
        <v>143.351</v>
      </c>
      <c r="E3807">
        <v>-13.8089</v>
      </c>
      <c r="F3807" t="s">
        <v>4617</v>
      </c>
    </row>
    <row r="3808" spans="1:6">
      <c r="A3808">
        <v>4892</v>
      </c>
      <c r="B3808" t="s">
        <v>4889</v>
      </c>
      <c r="C3808">
        <v>315011396</v>
      </c>
      <c r="D3808">
        <v>143.37350000000001</v>
      </c>
      <c r="E3808">
        <v>-14.660399999999999</v>
      </c>
      <c r="F3808" t="s">
        <v>4617</v>
      </c>
    </row>
    <row r="3809" spans="1:6">
      <c r="A3809">
        <v>4892</v>
      </c>
      <c r="B3809" t="s">
        <v>4890</v>
      </c>
      <c r="C3809">
        <v>315011396</v>
      </c>
      <c r="D3809">
        <v>143.40707979999999</v>
      </c>
      <c r="E3809">
        <v>-13.09012087</v>
      </c>
      <c r="F3809" t="s">
        <v>4617</v>
      </c>
    </row>
    <row r="3810" spans="1:6">
      <c r="A3810">
        <v>4892</v>
      </c>
      <c r="B3810" t="s">
        <v>4891</v>
      </c>
      <c r="C3810">
        <v>315011400</v>
      </c>
      <c r="D3810">
        <v>143.49100000000001</v>
      </c>
      <c r="E3810">
        <v>-16.424800000000001</v>
      </c>
      <c r="F3810" t="s">
        <v>4603</v>
      </c>
    </row>
    <row r="3811" spans="1:6">
      <c r="A3811">
        <v>4892</v>
      </c>
      <c r="B3811" t="s">
        <v>4892</v>
      </c>
      <c r="C3811">
        <v>315011396</v>
      </c>
      <c r="D3811">
        <v>143.52430000000001</v>
      </c>
      <c r="E3811">
        <v>-15.9788</v>
      </c>
      <c r="F3811" t="s">
        <v>4617</v>
      </c>
    </row>
    <row r="3812" spans="1:6">
      <c r="A3812">
        <v>4892</v>
      </c>
      <c r="B3812" t="s">
        <v>4893</v>
      </c>
      <c r="C3812">
        <v>315011400</v>
      </c>
      <c r="D3812">
        <v>143.54390000000001</v>
      </c>
      <c r="E3812">
        <v>-16.915299999999998</v>
      </c>
      <c r="F3812" t="s">
        <v>4603</v>
      </c>
    </row>
    <row r="3813" spans="1:6">
      <c r="A3813">
        <v>4892</v>
      </c>
      <c r="B3813" t="s">
        <v>4894</v>
      </c>
      <c r="C3813">
        <v>315011400</v>
      </c>
      <c r="D3813">
        <v>143.70869999999999</v>
      </c>
      <c r="E3813">
        <v>-17.289899999999999</v>
      </c>
      <c r="F3813" t="s">
        <v>4603</v>
      </c>
    </row>
    <row r="3814" spans="1:6">
      <c r="A3814">
        <v>4892</v>
      </c>
      <c r="B3814" t="s">
        <v>4895</v>
      </c>
      <c r="C3814">
        <v>315011400</v>
      </c>
      <c r="D3814">
        <v>143.9145</v>
      </c>
      <c r="E3814">
        <v>-16.640699999999999</v>
      </c>
      <c r="F3814" t="s">
        <v>4603</v>
      </c>
    </row>
    <row r="3815" spans="1:6">
      <c r="A3815">
        <v>4892</v>
      </c>
      <c r="B3815" t="s">
        <v>4896</v>
      </c>
      <c r="C3815">
        <v>315011400</v>
      </c>
      <c r="D3815">
        <v>143.99084830000001</v>
      </c>
      <c r="E3815">
        <v>-16.273854620000002</v>
      </c>
      <c r="F3815" t="s">
        <v>4603</v>
      </c>
    </row>
    <row r="3816" spans="1:6">
      <c r="A3816">
        <v>4892</v>
      </c>
      <c r="B3816" t="s">
        <v>4897</v>
      </c>
      <c r="C3816">
        <v>315011400</v>
      </c>
      <c r="D3816">
        <v>144.01320000000001</v>
      </c>
      <c r="E3816">
        <v>-17.086099999999998</v>
      </c>
      <c r="F3816" t="s">
        <v>4603</v>
      </c>
    </row>
    <row r="3817" spans="1:6">
      <c r="A3817">
        <v>4892</v>
      </c>
      <c r="B3817" t="s">
        <v>4671</v>
      </c>
      <c r="C3817">
        <v>315011396</v>
      </c>
      <c r="D3817">
        <v>144.0752</v>
      </c>
      <c r="E3817">
        <v>-15.448600000000001</v>
      </c>
      <c r="F3817" t="s">
        <v>4617</v>
      </c>
    </row>
    <row r="3818" spans="1:6">
      <c r="A3818">
        <v>4892</v>
      </c>
      <c r="B3818" t="s">
        <v>4898</v>
      </c>
      <c r="C3818">
        <v>315011396</v>
      </c>
      <c r="D3818">
        <v>144.22329999999999</v>
      </c>
      <c r="E3818">
        <v>-14.700799999999999</v>
      </c>
      <c r="F3818" t="s">
        <v>4617</v>
      </c>
    </row>
    <row r="3819" spans="1:6">
      <c r="A3819">
        <v>4892</v>
      </c>
      <c r="B3819" t="s">
        <v>4899</v>
      </c>
      <c r="C3819">
        <v>315011400</v>
      </c>
      <c r="D3819">
        <v>144.2636</v>
      </c>
      <c r="E3819">
        <v>-16.633800000000001</v>
      </c>
      <c r="F3819" t="s">
        <v>4603</v>
      </c>
    </row>
    <row r="3820" spans="1:6">
      <c r="A3820">
        <v>4892</v>
      </c>
      <c r="B3820" t="s">
        <v>4900</v>
      </c>
      <c r="C3820">
        <v>315011400</v>
      </c>
      <c r="D3820">
        <v>144.3621</v>
      </c>
      <c r="E3820">
        <v>-16.389500000000002</v>
      </c>
      <c r="F3820" t="s">
        <v>4603</v>
      </c>
    </row>
    <row r="3821" spans="1:6">
      <c r="A3821">
        <v>4892</v>
      </c>
      <c r="B3821" t="s">
        <v>4901</v>
      </c>
      <c r="D3821">
        <v>145.3537</v>
      </c>
      <c r="E3821">
        <v>-14.7544</v>
      </c>
    </row>
    <row r="3822" spans="1:6">
      <c r="A3822">
        <v>4892</v>
      </c>
      <c r="B3822" t="s">
        <v>4601</v>
      </c>
      <c r="C3822">
        <v>315011397</v>
      </c>
      <c r="D3822">
        <v>145.99407500000001</v>
      </c>
      <c r="E3822">
        <v>-16.934183999999998</v>
      </c>
      <c r="F3822" t="s">
        <v>4308</v>
      </c>
    </row>
    <row r="3823" spans="1:6">
      <c r="A3823">
        <v>4895</v>
      </c>
      <c r="B3823" t="s">
        <v>4902</v>
      </c>
      <c r="C3823">
        <v>315011396</v>
      </c>
      <c r="D3823">
        <v>144.7525301</v>
      </c>
      <c r="E3823">
        <v>-14.76854069</v>
      </c>
      <c r="F3823" t="s">
        <v>4617</v>
      </c>
    </row>
    <row r="3824" spans="1:6">
      <c r="A3824">
        <v>4895</v>
      </c>
      <c r="B3824" t="s">
        <v>4903</v>
      </c>
      <c r="C3824">
        <v>315011396</v>
      </c>
      <c r="D3824">
        <v>145.18000599999999</v>
      </c>
      <c r="E3824">
        <v>-15.543259839999999</v>
      </c>
      <c r="F3824" t="s">
        <v>4617</v>
      </c>
    </row>
    <row r="3825" spans="1:6">
      <c r="A3825">
        <v>4895</v>
      </c>
      <c r="B3825" t="s">
        <v>4904</v>
      </c>
      <c r="C3825">
        <v>315011396</v>
      </c>
      <c r="D3825">
        <v>145.24188430000001</v>
      </c>
      <c r="E3825">
        <v>-15.796269069999999</v>
      </c>
      <c r="F3825" t="s">
        <v>4617</v>
      </c>
    </row>
    <row r="3826" spans="1:6">
      <c r="A3826">
        <v>4895</v>
      </c>
      <c r="B3826" t="s">
        <v>4905</v>
      </c>
      <c r="C3826">
        <v>315011396</v>
      </c>
      <c r="D3826">
        <v>145.247184</v>
      </c>
      <c r="E3826">
        <v>-15.15786303</v>
      </c>
      <c r="F3826" t="s">
        <v>4617</v>
      </c>
    </row>
    <row r="3827" spans="1:6">
      <c r="A3827">
        <v>4895</v>
      </c>
      <c r="B3827" t="s">
        <v>4906</v>
      </c>
      <c r="C3827">
        <v>315011396</v>
      </c>
      <c r="D3827">
        <v>145.31212379999999</v>
      </c>
      <c r="E3827">
        <v>-15.972360399999999</v>
      </c>
      <c r="F3827" t="s">
        <v>4617</v>
      </c>
    </row>
    <row r="3828" spans="1:6">
      <c r="A3828">
        <v>4895</v>
      </c>
      <c r="B3828" t="s">
        <v>4907</v>
      </c>
      <c r="C3828">
        <v>315011396</v>
      </c>
      <c r="D3828">
        <v>145.3380453</v>
      </c>
      <c r="E3828">
        <v>-16.049489359999999</v>
      </c>
      <c r="F3828" t="s">
        <v>4617</v>
      </c>
    </row>
    <row r="3829" spans="1:6">
      <c r="A3829">
        <v>4895</v>
      </c>
      <c r="B3829" t="s">
        <v>4908</v>
      </c>
      <c r="C3829">
        <v>315011396</v>
      </c>
      <c r="D3829">
        <v>145.34226530000001</v>
      </c>
      <c r="E3829">
        <v>-15.943423920000001</v>
      </c>
      <c r="F3829" t="s">
        <v>4617</v>
      </c>
    </row>
    <row r="3830" spans="1:6">
      <c r="A3830">
        <v>4895</v>
      </c>
      <c r="B3830" t="s">
        <v>4909</v>
      </c>
      <c r="C3830">
        <v>315011396</v>
      </c>
      <c r="D3830">
        <v>145.77400209999999</v>
      </c>
      <c r="E3830">
        <v>-19.706100500000002</v>
      </c>
      <c r="F3830" t="s">
        <v>4617</v>
      </c>
    </row>
    <row r="3831" spans="1:6">
      <c r="A3831">
        <v>4895</v>
      </c>
      <c r="B3831" t="s">
        <v>4616</v>
      </c>
      <c r="C3831">
        <v>315011396</v>
      </c>
      <c r="D3831">
        <v>145.99407500000001</v>
      </c>
      <c r="E3831">
        <v>-16.934183999999998</v>
      </c>
      <c r="F3831" t="s">
        <v>4617</v>
      </c>
    </row>
    <row r="3832" spans="1:6">
      <c r="A3832">
        <v>9000</v>
      </c>
      <c r="B3832" t="s">
        <v>894</v>
      </c>
      <c r="C3832">
        <v>305011105</v>
      </c>
      <c r="D3832">
        <v>152.82314099999999</v>
      </c>
      <c r="E3832">
        <v>-27.603479</v>
      </c>
      <c r="F3832" t="s">
        <v>749</v>
      </c>
    </row>
    <row r="3833" spans="1:6">
      <c r="A3833">
        <v>9001</v>
      </c>
      <c r="B3833" t="s">
        <v>894</v>
      </c>
      <c r="C3833">
        <v>305011105</v>
      </c>
      <c r="D3833">
        <v>152.82314099999999</v>
      </c>
      <c r="E3833">
        <v>-27.603479</v>
      </c>
      <c r="F3833" t="s">
        <v>749</v>
      </c>
    </row>
    <row r="3834" spans="1:6">
      <c r="A3834">
        <v>9002</v>
      </c>
      <c r="B3834" t="s">
        <v>894</v>
      </c>
      <c r="C3834">
        <v>305011105</v>
      </c>
      <c r="D3834">
        <v>152.82314099999999</v>
      </c>
      <c r="E3834">
        <v>-27.603479</v>
      </c>
      <c r="F3834" t="s">
        <v>749</v>
      </c>
    </row>
    <row r="3835" spans="1:6">
      <c r="A3835">
        <v>9005</v>
      </c>
      <c r="B3835" t="s">
        <v>894</v>
      </c>
      <c r="C3835">
        <v>305011105</v>
      </c>
      <c r="D3835">
        <v>152.82314099999999</v>
      </c>
      <c r="E3835">
        <v>-27.603479</v>
      </c>
      <c r="F3835" t="s">
        <v>749</v>
      </c>
    </row>
    <row r="3836" spans="1:6">
      <c r="A3836">
        <v>9007</v>
      </c>
      <c r="B3836" t="s">
        <v>894</v>
      </c>
      <c r="C3836">
        <v>305011105</v>
      </c>
      <c r="D3836">
        <v>152.82314099999999</v>
      </c>
      <c r="E3836">
        <v>-27.603479</v>
      </c>
      <c r="F3836" t="s">
        <v>749</v>
      </c>
    </row>
    <row r="3837" spans="1:6">
      <c r="A3837">
        <v>9009</v>
      </c>
      <c r="B3837" t="s">
        <v>894</v>
      </c>
      <c r="C3837">
        <v>305011105</v>
      </c>
      <c r="D3837">
        <v>152.82314099999999</v>
      </c>
      <c r="E3837">
        <v>-27.603479</v>
      </c>
      <c r="F3837" t="s">
        <v>749</v>
      </c>
    </row>
    <row r="3838" spans="1:6">
      <c r="A3838">
        <v>9010</v>
      </c>
      <c r="B3838" t="s">
        <v>894</v>
      </c>
      <c r="C3838">
        <v>305011105</v>
      </c>
      <c r="D3838">
        <v>152.82314099999999</v>
      </c>
      <c r="E3838">
        <v>-27.603479</v>
      </c>
      <c r="F3838" t="s">
        <v>749</v>
      </c>
    </row>
    <row r="3839" spans="1:6">
      <c r="A3839">
        <v>9013</v>
      </c>
      <c r="B3839" t="s">
        <v>894</v>
      </c>
      <c r="C3839">
        <v>305011105</v>
      </c>
      <c r="D3839">
        <v>152.82314099999999</v>
      </c>
      <c r="E3839">
        <v>-27.603479</v>
      </c>
      <c r="F3839" t="s">
        <v>749</v>
      </c>
    </row>
    <row r="3840" spans="1:6">
      <c r="A3840">
        <v>9015</v>
      </c>
      <c r="B3840" t="s">
        <v>894</v>
      </c>
      <c r="C3840">
        <v>305011105</v>
      </c>
      <c r="D3840">
        <v>152.82314099999999</v>
      </c>
      <c r="E3840">
        <v>-27.603479</v>
      </c>
      <c r="F3840" t="s">
        <v>749</v>
      </c>
    </row>
    <row r="3841" spans="1:6">
      <c r="A3841">
        <v>9464</v>
      </c>
      <c r="B3841" t="s">
        <v>942</v>
      </c>
      <c r="C3841">
        <v>302031038</v>
      </c>
      <c r="D3841">
        <v>153.07498200000001</v>
      </c>
      <c r="E3841">
        <v>-27.397055000000002</v>
      </c>
      <c r="F3841" t="s">
        <v>699</v>
      </c>
    </row>
    <row r="3842" spans="1:6">
      <c r="A3842">
        <v>9726</v>
      </c>
      <c r="B3842" t="s">
        <v>1461</v>
      </c>
      <c r="C3842">
        <v>309101268</v>
      </c>
      <c r="D3842">
        <v>153.41219699999999</v>
      </c>
      <c r="E3842">
        <v>-28.008783000000001</v>
      </c>
      <c r="F3842" t="s">
        <v>1456</v>
      </c>
    </row>
  </sheetData>
  <phoneticPr fontId="1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466AE-E13F-488D-8CF6-7058DC86D529}">
  <dimension ref="A1:J42"/>
  <sheetViews>
    <sheetView zoomScale="85" zoomScaleNormal="85" workbookViewId="0">
      <selection activeCell="E3" sqref="E3"/>
    </sheetView>
  </sheetViews>
  <sheetFormatPr defaultColWidth="7.19921875" defaultRowHeight="15.4"/>
  <cols>
    <col min="1" max="1" width="25.9296875" style="14" customWidth="1"/>
    <col min="2" max="2" width="32.46484375" style="14" customWidth="1"/>
    <col min="3" max="3" width="23.73046875" style="14" customWidth="1"/>
    <col min="4" max="4" width="9.86328125" style="14" customWidth="1"/>
    <col min="5" max="5" width="11.53125" style="14" customWidth="1"/>
    <col min="6" max="16384" width="7.19921875" style="14"/>
  </cols>
  <sheetData>
    <row r="1" spans="1:10">
      <c r="A1" s="83" t="s">
        <v>5024</v>
      </c>
      <c r="B1" s="83"/>
      <c r="C1" s="83"/>
      <c r="D1" s="13"/>
      <c r="E1" s="13"/>
      <c r="F1" s="13"/>
      <c r="G1" s="13"/>
      <c r="H1" s="13"/>
      <c r="I1" s="13"/>
      <c r="J1" s="13"/>
    </row>
    <row r="2" spans="1:10" s="27" customFormat="1" ht="56.35" customHeight="1">
      <c r="A2" s="26" t="s">
        <v>360</v>
      </c>
      <c r="B2" s="26" t="s">
        <v>4913</v>
      </c>
      <c r="C2" s="26" t="s">
        <v>650</v>
      </c>
      <c r="D2" s="26" t="s">
        <v>887</v>
      </c>
      <c r="E2" s="26" t="s">
        <v>888</v>
      </c>
    </row>
    <row r="3" spans="1:10">
      <c r="A3" s="28" t="s">
        <v>6350</v>
      </c>
      <c r="B3" s="14" cm="1">
        <f t="array" ref="B3">MEDIAN(IF(Suburb=A3, Weekly_Rent))</f>
        <v>464</v>
      </c>
      <c r="C3" s="14">
        <f>VLOOKUP(VLOOKUP(A3,'Suburb to SA2'!B2:C3842,2,FALSE),'ABS Data - Median Weekly Rent b'!B2:C237,2,FALSE)</f>
        <v>520</v>
      </c>
      <c r="D3" s="14">
        <f>VLOOKUP(UPPER(A3), 'Suburb to SA2'!B:F,3,FALSE)</f>
        <v>152.87114099999999</v>
      </c>
      <c r="E3" s="14">
        <f>VLOOKUP(UPPER(A3), 'Suburb to SA2'!B:F,4,FALSE)</f>
        <v>-27.559944000000002</v>
      </c>
    </row>
    <row r="4" spans="1:10">
      <c r="A4" s="28" t="s">
        <v>574</v>
      </c>
      <c r="B4" s="14" cm="1">
        <f t="array" ref="B4">MEDIAN(IF(Suburb=A4, Weekly_Rent))</f>
        <v>431.5</v>
      </c>
      <c r="C4" s="14">
        <f>VLOOKUP(VLOOKUP(A4,'Suburb to SA2'!B3:C3843,2,FALSE),'ABS Data - Median Weekly Rent b'!B3:C238,2,FALSE)</f>
        <v>430</v>
      </c>
      <c r="D4" s="14">
        <f>VLOOKUP(UPPER(A4), 'Suburb to SA2'!B:F,3,FALSE)</f>
        <v>152.985176</v>
      </c>
      <c r="E4" s="14">
        <f>VLOOKUP(UPPER(A4), 'Suburb to SA2'!B:F,4,FALSE)</f>
        <v>-27.445107</v>
      </c>
    </row>
    <row r="5" spans="1:10">
      <c r="A5" s="28" t="s">
        <v>575</v>
      </c>
      <c r="B5" s="14" cm="1">
        <f t="array" ref="B5">MEDIAN(IF(Suburb=A5, Weekly_Rent))</f>
        <v>392</v>
      </c>
      <c r="C5" s="14">
        <f>VLOOKUP(VLOOKUP(A5,'Suburb to SA2'!B4:C3844,2,FALSE),'ABS Data - Median Weekly Rent b'!B4:C239,2,FALSE)</f>
        <v>400</v>
      </c>
      <c r="D5" s="14">
        <f>VLOOKUP(UPPER(A5), 'Suburb to SA2'!B:F,3,FALSE)</f>
        <v>152.964146</v>
      </c>
      <c r="E5" s="14">
        <f>VLOOKUP(UPPER(A5), 'Suburb to SA2'!B:F,4,FALSE)</f>
        <v>-27.479866000000001</v>
      </c>
    </row>
    <row r="6" spans="1:10">
      <c r="A6" s="28" t="s">
        <v>576</v>
      </c>
      <c r="B6" s="14" cm="1">
        <f t="array" ref="B6">MEDIAN(IF(Suburb=A6, Weekly_Rent))</f>
        <v>434</v>
      </c>
      <c r="C6" s="14">
        <f>VLOOKUP(VLOOKUP(A6,'Suburb to SA2'!B5:C3845,2,FALSE),'ABS Data - Median Weekly Rent b'!B5:C240,2,FALSE)</f>
        <v>455</v>
      </c>
      <c r="D6" s="14">
        <f>VLOOKUP(UPPER(A6), 'Suburb to SA2'!B:F,3,FALSE)</f>
        <v>152.97599199999999</v>
      </c>
      <c r="E6" s="14">
        <f>VLOOKUP(UPPER(A6), 'Suburb to SA2'!B:F,4,FALSE)</f>
        <v>-27.462503999999999</v>
      </c>
    </row>
    <row r="7" spans="1:10">
      <c r="A7" s="28" t="s">
        <v>577</v>
      </c>
      <c r="B7" s="14" cm="1">
        <f t="array" ref="B7">MEDIAN(IF(Suburb=A7, Weekly_Rent))</f>
        <v>448</v>
      </c>
      <c r="C7" s="14">
        <f>VLOOKUP(VLOOKUP(A7,'Suburb to SA2'!B6:C3846,2,FALSE),'ABS Data - Median Weekly Rent b'!B6:C241,2,FALSE)</f>
        <v>410</v>
      </c>
      <c r="D7" s="14">
        <f>VLOOKUP(UPPER(A7), 'Suburb to SA2'!B:F,3,FALSE)</f>
        <v>152.87114099999999</v>
      </c>
      <c r="E7" s="14">
        <f>VLOOKUP(UPPER(A7), 'Suburb to SA2'!B:F,4,FALSE)</f>
        <v>-27.559944000000002</v>
      </c>
    </row>
    <row r="8" spans="1:10">
      <c r="A8" s="28" t="s">
        <v>578</v>
      </c>
      <c r="B8" s="14" cm="1">
        <f t="array" ref="B8">MEDIAN(IF(Suburb=A8, Weekly_Rent))</f>
        <v>321</v>
      </c>
      <c r="C8" s="14">
        <f>VLOOKUP(VLOOKUP(A8,'Suburb to SA2'!B7:C3847,2,FALSE),'ABS Data - Median Weekly Rent b'!B7:C242,2,FALSE)</f>
        <v>460</v>
      </c>
      <c r="D8" s="14">
        <f>VLOOKUP(UPPER(A8), 'Suburb to SA2'!B:F,3,FALSE)</f>
        <v>152.898911</v>
      </c>
      <c r="E8" s="14">
        <f>VLOOKUP(UPPER(A8), 'Suburb to SA2'!B:F,4,FALSE)</f>
        <v>-27.502783999999998</v>
      </c>
    </row>
    <row r="9" spans="1:10">
      <c r="A9" s="28" t="s">
        <v>579</v>
      </c>
      <c r="B9" s="14" cm="1">
        <f t="array" ref="B9">MEDIAN(IF(Suburb=A9, Weekly_Rent))</f>
        <v>537</v>
      </c>
      <c r="C9" s="14">
        <f>VLOOKUP(VLOOKUP(A9,'Suburb to SA2'!B8:C3848,2,FALSE),'ABS Data - Median Weekly Rent b'!B8:C243,2,FALSE)</f>
        <v>495</v>
      </c>
      <c r="D9" s="14">
        <f>VLOOKUP(UPPER(A9), 'Suburb to SA2'!B:F,3,FALSE)</f>
        <v>152.898911</v>
      </c>
      <c r="E9" s="14">
        <f>VLOOKUP(UPPER(A9), 'Suburb to SA2'!B:F,4,FALSE)</f>
        <v>-27.502783999999998</v>
      </c>
    </row>
    <row r="10" spans="1:10">
      <c r="A10" s="28" t="s">
        <v>580</v>
      </c>
      <c r="B10" s="14" cm="1">
        <f t="array" ref="B10">MEDIAN(IF(Suburb=A10, Weekly_Rent))</f>
        <v>741.5</v>
      </c>
      <c r="C10" s="14">
        <f>VLOOKUP(VLOOKUP(A10,'Suburb to SA2'!B9:C3849,2,FALSE),'ABS Data - Median Weekly Rent b'!B9:C244,2,FALSE)</f>
        <v>460</v>
      </c>
      <c r="D10" s="14">
        <f>VLOOKUP(UPPER(A10), 'Suburb to SA2'!B:F,3,FALSE)</f>
        <v>152.97692599999999</v>
      </c>
      <c r="E10" s="14">
        <f>VLOOKUP(UPPER(A10), 'Suburb to SA2'!B:F,4,FALSE)</f>
        <v>-27.506907000000002</v>
      </c>
    </row>
    <row r="11" spans="1:10">
      <c r="A11" s="28" t="s">
        <v>6351</v>
      </c>
      <c r="B11" s="14" cm="1">
        <f t="array" ref="B11">MEDIAN(IF(Suburb=A11, Weekly_Rent))</f>
        <v>423.5</v>
      </c>
      <c r="C11" s="14">
        <f>VLOOKUP(VLOOKUP(A11,'Suburb to SA2'!B10:C3850,2,FALSE),'ABS Data - Median Weekly Rent b'!B10:C245,2,FALSE)</f>
        <v>330</v>
      </c>
      <c r="D11" s="14">
        <f>VLOOKUP(UPPER(A11), 'Suburb to SA2'!B:F,3,FALSE)</f>
        <v>152.72540799999999</v>
      </c>
      <c r="E11" s="14">
        <f>VLOOKUP(UPPER(A11), 'Suburb to SA2'!B:F,4,FALSE)</f>
        <v>-27.480898</v>
      </c>
    </row>
    <row r="12" spans="1:10">
      <c r="A12" s="28" t="s">
        <v>582</v>
      </c>
      <c r="B12" s="14" cm="1">
        <f t="array" ref="B12">MEDIAN(IF(Suburb=A12, Weekly_Rent))</f>
        <v>380</v>
      </c>
      <c r="C12" s="14">
        <f>VLOOKUP(VLOOKUP(A12,'Suburb to SA2'!B11:C3851,2,FALSE),'ABS Data - Median Weekly Rent b'!B11:C246,2,FALSE)</f>
        <v>360</v>
      </c>
      <c r="D12" s="14">
        <f>VLOOKUP(UPPER(A12), 'Suburb to SA2'!B:F,3,FALSE)</f>
        <v>152.97561899999999</v>
      </c>
      <c r="E12" s="14">
        <f>VLOOKUP(UPPER(A12), 'Suburb to SA2'!B:F,4,FALSE)</f>
        <v>-27.552135</v>
      </c>
    </row>
    <row r="13" spans="1:10">
      <c r="A13" s="28" t="s">
        <v>583</v>
      </c>
      <c r="B13" s="14" cm="1">
        <f t="array" ref="B13">MEDIAN(IF(Suburb=A13, Weekly_Rent))</f>
        <v>394</v>
      </c>
      <c r="C13" s="14">
        <f>VLOOKUP(VLOOKUP(A13,'Suburb to SA2'!B12:C3852,2,FALSE),'ABS Data - Median Weekly Rent b'!B12:C247,2,FALSE)</f>
        <v>350</v>
      </c>
      <c r="D13" s="14">
        <f>VLOOKUP(UPPER(A13), 'Suburb to SA2'!B:F,3,FALSE)</f>
        <v>153.00029699999999</v>
      </c>
      <c r="E13" s="14">
        <f>VLOOKUP(UPPER(A13), 'Suburb to SA2'!B:F,4,FALSE)</f>
        <v>-27.427508</v>
      </c>
    </row>
    <row r="14" spans="1:10">
      <c r="A14" s="28" t="s">
        <v>584</v>
      </c>
      <c r="B14" s="14" cm="1">
        <f t="array" ref="B14">MEDIAN(IF(Suburb=A14, Weekly_Rent))</f>
        <v>473.5</v>
      </c>
      <c r="C14" s="14">
        <f>VLOOKUP(VLOOKUP(A14,'Suburb to SA2'!B13:C3853,2,FALSE),'ABS Data - Median Weekly Rent b'!B13:C248,2,FALSE)</f>
        <v>355</v>
      </c>
      <c r="D14" s="14">
        <f>VLOOKUP(UPPER(A14), 'Suburb to SA2'!B:F,3,FALSE)</f>
        <v>152.92424</v>
      </c>
      <c r="E14" s="14">
        <f>VLOOKUP(UPPER(A14), 'Suburb to SA2'!B:F,4,FALSE)</f>
        <v>-27.393675999999999</v>
      </c>
    </row>
    <row r="15" spans="1:10">
      <c r="A15" s="28" t="s">
        <v>585</v>
      </c>
      <c r="B15" s="14" cm="1">
        <f t="array" ref="B15">MEDIAN(IF(Suburb=A15, Weekly_Rent))</f>
        <v>598.5</v>
      </c>
      <c r="C15" s="14">
        <f>VLOOKUP(VLOOKUP(A15,'Suburb to SA2'!B14:C3854,2,FALSE),'ABS Data - Median Weekly Rent b'!B14:C249,2,FALSE)</f>
        <v>540</v>
      </c>
      <c r="D15" s="14">
        <f>VLOOKUP(UPPER(A15), 'Suburb to SA2'!B:F,3,FALSE)</f>
        <v>152.898911</v>
      </c>
      <c r="E15" s="14">
        <f>VLOOKUP(UPPER(A15), 'Suburb to SA2'!B:F,4,FALSE)</f>
        <v>-27.502783999999998</v>
      </c>
    </row>
    <row r="16" spans="1:10">
      <c r="A16" s="28" t="s">
        <v>586</v>
      </c>
      <c r="B16" s="14" cm="1">
        <f t="array" ref="B16">MEDIAN(IF(Suburb=A16, Weekly_Rent))</f>
        <v>466</v>
      </c>
      <c r="C16" s="14">
        <f>VLOOKUP(VLOOKUP(A16,'Suburb to SA2'!B15:C3855,2,FALSE),'ABS Data - Median Weekly Rent b'!B15:C250,2,FALSE)</f>
        <v>460</v>
      </c>
      <c r="D16" s="14">
        <f>VLOOKUP(UPPER(A16), 'Suburb to SA2'!B:F,3,FALSE)</f>
        <v>152.97561899999999</v>
      </c>
      <c r="E16" s="14">
        <f>VLOOKUP(UPPER(A16), 'Suburb to SA2'!B:F,4,FALSE)</f>
        <v>-27.552135</v>
      </c>
    </row>
    <row r="17" spans="1:5">
      <c r="A17" s="28" t="s">
        <v>587</v>
      </c>
      <c r="B17" s="14" cm="1">
        <f t="array" ref="B17">MEDIAN(IF(Suburb=A17, Weekly_Rent))</f>
        <v>469.5</v>
      </c>
      <c r="C17" s="14">
        <f>VLOOKUP(VLOOKUP(A17,'Suburb to SA2'!B16:C3856,2,FALSE),'ABS Data - Median Weekly Rent b'!B16:C251,2,FALSE)</f>
        <v>425</v>
      </c>
      <c r="D17" s="14">
        <f>VLOOKUP(UPPER(A17), 'Suburb to SA2'!B:F,3,FALSE)</f>
        <v>152.97692599999999</v>
      </c>
      <c r="E17" s="14">
        <f>VLOOKUP(UPPER(A17), 'Suburb to SA2'!B:F,4,FALSE)</f>
        <v>-27.506907000000002</v>
      </c>
    </row>
    <row r="18" spans="1:5">
      <c r="A18" s="28" t="s">
        <v>588</v>
      </c>
      <c r="B18" s="14" cm="1">
        <f t="array" ref="B18">MEDIAN(IF(Suburb=A18, Weekly_Rent))</f>
        <v>398</v>
      </c>
      <c r="C18" s="14">
        <f>VLOOKUP(VLOOKUP(A18,'Suburb to SA2'!B17:C3857,2,FALSE),'ABS Data - Median Weekly Rent b'!B17:C252,2,FALSE)</f>
        <v>400</v>
      </c>
      <c r="D18" s="14">
        <f>VLOOKUP(UPPER(A18), 'Suburb to SA2'!B:F,3,FALSE)</f>
        <v>152.93708799999999</v>
      </c>
      <c r="E18" s="14">
        <f>VLOOKUP(UPPER(A18), 'Suburb to SA2'!B:F,4,FALSE)</f>
        <v>-27.553607</v>
      </c>
    </row>
    <row r="19" spans="1:5">
      <c r="A19" s="28" t="s">
        <v>589</v>
      </c>
      <c r="B19" s="14" cm="1">
        <f t="array" ref="B19">MEDIAN(IF(Suburb=A19, Weekly_Rent))</f>
        <v>434.5</v>
      </c>
      <c r="C19" s="14">
        <f>VLOOKUP(VLOOKUP(A19,'Suburb to SA2'!B18:C3858,2,FALSE),'ABS Data - Median Weekly Rent b'!B18:C253,2,FALSE)</f>
        <v>420</v>
      </c>
      <c r="D19" s="14">
        <f>VLOOKUP(UPPER(A19), 'Suburb to SA2'!B:F,3,FALSE)</f>
        <v>152.937793</v>
      </c>
      <c r="E19" s="14">
        <f>VLOOKUP(UPPER(A19), 'Suburb to SA2'!B:F,4,FALSE)</f>
        <v>-27.538179</v>
      </c>
    </row>
    <row r="20" spans="1:5">
      <c r="A20" s="28" t="s">
        <v>590</v>
      </c>
      <c r="B20" s="14" cm="1">
        <f t="array" ref="B20">MEDIAN(IF(Suburb=A20, Weekly_Rent))</f>
        <v>422</v>
      </c>
      <c r="C20" s="14">
        <f>VLOOKUP(VLOOKUP(A20,'Suburb to SA2'!B19:C3859,2,FALSE),'ABS Data - Median Weekly Rent b'!B19:C254,2,FALSE)</f>
        <v>360</v>
      </c>
      <c r="D20" s="14">
        <f>VLOOKUP(UPPER(A20), 'Suburb to SA2'!B:F,3,FALSE)</f>
        <v>152.72540799999999</v>
      </c>
      <c r="E20" s="14">
        <f>VLOOKUP(UPPER(A20), 'Suburb to SA2'!B:F,4,FALSE)</f>
        <v>-27.480898</v>
      </c>
    </row>
    <row r="21" spans="1:5">
      <c r="A21" s="28" t="s">
        <v>591</v>
      </c>
      <c r="B21" s="14" cm="1">
        <f t="array" ref="B21">MEDIAN(IF(Suburb=A21, Weekly_Rent))</f>
        <v>488</v>
      </c>
      <c r="C21" s="14">
        <f>VLOOKUP(VLOOKUP(A21,'Suburb to SA2'!B20:C3860,2,FALSE),'ABS Data - Median Weekly Rent b'!B20:C255,2,FALSE)</f>
        <v>460</v>
      </c>
      <c r="D21" s="14">
        <f>VLOOKUP(UPPER(A21), 'Suburb to SA2'!B:F,3,FALSE)</f>
        <v>152.898911</v>
      </c>
      <c r="E21" s="14">
        <f>VLOOKUP(UPPER(A21), 'Suburb to SA2'!B:F,4,FALSE)</f>
        <v>-27.502783999999998</v>
      </c>
    </row>
    <row r="22" spans="1:5">
      <c r="A22" s="28" t="s">
        <v>592</v>
      </c>
      <c r="B22" s="14" cm="1">
        <f t="array" ref="B22">MEDIAN(IF(Suburb=A22, Weekly_Rent))</f>
        <v>592.5</v>
      </c>
      <c r="C22" s="14">
        <f>VLOOKUP(VLOOKUP(A22,'Suburb to SA2'!B21:C3861,2,FALSE),'ABS Data - Median Weekly Rent b'!B21:C256,2,FALSE)</f>
        <v>460</v>
      </c>
      <c r="D22" s="14">
        <f>VLOOKUP(UPPER(A22), 'Suburb to SA2'!B:F,3,FALSE)</f>
        <v>152.898911</v>
      </c>
      <c r="E22" s="14">
        <f>VLOOKUP(UPPER(A22), 'Suburb to SA2'!B:F,4,FALSE)</f>
        <v>-27.502783999999998</v>
      </c>
    </row>
    <row r="23" spans="1:5">
      <c r="A23" s="28" t="s">
        <v>593</v>
      </c>
      <c r="B23" s="14" cm="1">
        <f t="array" ref="B23">MEDIAN(IF(Suburb=A23, Weekly_Rent))</f>
        <v>205</v>
      </c>
      <c r="C23" s="14">
        <f>VLOOKUP(VLOOKUP(A23,'Suburb to SA2'!B22:C3862,2,FALSE),'ABS Data - Median Weekly Rent b'!B22:C257,2,FALSE)</f>
        <v>360</v>
      </c>
      <c r="D23" s="14">
        <f>VLOOKUP(UPPER(A23), 'Suburb to SA2'!B:F,3,FALSE)</f>
        <v>152.72540799999999</v>
      </c>
      <c r="E23" s="14">
        <f>VLOOKUP(UPPER(A23), 'Suburb to SA2'!B:F,4,FALSE)</f>
        <v>-27.480898</v>
      </c>
    </row>
    <row r="24" spans="1:5">
      <c r="A24" s="28" t="s">
        <v>594</v>
      </c>
      <c r="B24" s="14" cm="1">
        <f t="array" ref="B24">MEDIAN(IF(Suburb=A24, Weekly_Rent))</f>
        <v>468</v>
      </c>
      <c r="C24" s="14">
        <f>VLOOKUP(VLOOKUP(A24,'Suburb to SA2'!B23:C3863,2,FALSE),'ABS Data - Median Weekly Rent b'!B23:C258,2,FALSE)</f>
        <v>400</v>
      </c>
      <c r="D24" s="14">
        <f>VLOOKUP(UPPER(A24), 'Suburb to SA2'!B:F,3,FALSE)</f>
        <v>152.92152100000001</v>
      </c>
      <c r="E24" s="14">
        <f>VLOOKUP(UPPER(A24), 'Suburb to SA2'!B:F,4,FALSE)</f>
        <v>-27.554082000000001</v>
      </c>
    </row>
    <row r="25" spans="1:5">
      <c r="A25" s="28" t="s">
        <v>595</v>
      </c>
      <c r="B25" s="14" cm="1">
        <f t="array" ref="B25">MEDIAN(IF(Suburb=A25, Weekly_Rent))</f>
        <v>426</v>
      </c>
      <c r="C25" s="14">
        <f>VLOOKUP(VLOOKUP(A25,'Suburb to SA2'!B24:C3864,2,FALSE),'ABS Data - Median Weekly Rent b'!B24:C259,2,FALSE)</f>
        <v>450</v>
      </c>
      <c r="D25" s="14">
        <f>VLOOKUP(UPPER(A25), 'Suburb to SA2'!B:F,3,FALSE)</f>
        <v>152.99903900000001</v>
      </c>
      <c r="E25" s="14">
        <f>VLOOKUP(UPPER(A25), 'Suburb to SA2'!B:F,4,FALSE)</f>
        <v>-27.464676000000001</v>
      </c>
    </row>
    <row r="26" spans="1:5">
      <c r="A26" s="28" t="s">
        <v>596</v>
      </c>
      <c r="B26" s="14" cm="1">
        <f t="array" ref="B26">MEDIAN(IF(Suburb=A26, Weekly_Rent))</f>
        <v>400</v>
      </c>
      <c r="C26" s="14">
        <f>VLOOKUP(VLOOKUP(A26,'Suburb to SA2'!B25:C3865,2,FALSE),'ABS Data - Median Weekly Rent b'!B25:C260,2,FALSE)</f>
        <v>410</v>
      </c>
      <c r="D26" s="14">
        <f>VLOOKUP(UPPER(A26), 'Suburb to SA2'!B:F,3,FALSE)</f>
        <v>152.87114099999999</v>
      </c>
      <c r="E26" s="14">
        <f>VLOOKUP(UPPER(A26), 'Suburb to SA2'!B:F,4,FALSE)</f>
        <v>-27.559944000000002</v>
      </c>
    </row>
    <row r="27" spans="1:5">
      <c r="A27" s="28" t="s">
        <v>597</v>
      </c>
      <c r="B27" s="14" cm="1">
        <f t="array" ref="B27">MEDIAN(IF(Suburb=A27, Weekly_Rent))</f>
        <v>474.5</v>
      </c>
      <c r="C27" s="14">
        <f>VLOOKUP(VLOOKUP(A27,'Suburb to SA2'!B26:C3866,2,FALSE),'ABS Data - Median Weekly Rent b'!B26:C261,2,FALSE)</f>
        <v>360</v>
      </c>
      <c r="D27" s="14">
        <f>VLOOKUP(UPPER(A27), 'Suburb to SA2'!B:F,3,FALSE)</f>
        <v>152.72540799999999</v>
      </c>
      <c r="E27" s="14">
        <f>VLOOKUP(UPPER(A27), 'Suburb to SA2'!B:F,4,FALSE)</f>
        <v>-27.480898</v>
      </c>
    </row>
    <row r="28" spans="1:5">
      <c r="A28" s="28" t="s">
        <v>598</v>
      </c>
      <c r="B28" s="14" cm="1">
        <f t="array" ref="B28">MEDIAN(IF(Suburb=A28, Weekly_Rent))</f>
        <v>692</v>
      </c>
      <c r="C28" s="14">
        <f>VLOOKUP(VLOOKUP(A28,'Suburb to SA2'!B27:C3867,2,FALSE),'ABS Data - Median Weekly Rent b'!B27:C262,2,FALSE)</f>
        <v>420</v>
      </c>
      <c r="D28" s="14">
        <f>VLOOKUP(UPPER(A28), 'Suburb to SA2'!B:F,3,FALSE)</f>
        <v>152.92152100000001</v>
      </c>
      <c r="E28" s="14">
        <f>VLOOKUP(UPPER(A28), 'Suburb to SA2'!B:F,4,FALSE)</f>
        <v>-27.554082000000001</v>
      </c>
    </row>
    <row r="29" spans="1:5">
      <c r="A29" s="28" t="s">
        <v>599</v>
      </c>
      <c r="B29" s="14" cm="1">
        <f t="array" ref="B29">MEDIAN(IF(Suburb=A29, Weekly_Rent))</f>
        <v>381</v>
      </c>
      <c r="C29" s="14">
        <f>VLOOKUP(VLOOKUP(A29,'Suburb to SA2'!B28:C3868,2,FALSE),'ABS Data - Median Weekly Rent b'!B28:C263,2,FALSE)</f>
        <v>390</v>
      </c>
      <c r="D29" s="14">
        <f>VLOOKUP(UPPER(A29), 'Suburb to SA2'!B:F,3,FALSE)</f>
        <v>152.97561899999999</v>
      </c>
      <c r="E29" s="14">
        <f>VLOOKUP(UPPER(A29), 'Suburb to SA2'!B:F,4,FALSE)</f>
        <v>-27.552135</v>
      </c>
    </row>
    <row r="30" spans="1:5">
      <c r="A30" s="28" t="s">
        <v>600</v>
      </c>
      <c r="B30" s="14" cm="1">
        <f t="array" ref="B30">MEDIAN(IF(Suburb=A30, Weekly_Rent))</f>
        <v>541.5</v>
      </c>
      <c r="C30" s="14">
        <f>VLOOKUP(VLOOKUP(A30,'Suburb to SA2'!B29:C3869,2,FALSE),'ABS Data - Median Weekly Rent b'!B29:C264,2,FALSE)</f>
        <v>520</v>
      </c>
      <c r="D30" s="14">
        <f>VLOOKUP(UPPER(A30), 'Suburb to SA2'!B:F,3,FALSE)</f>
        <v>152.898911</v>
      </c>
      <c r="E30" s="14">
        <f>VLOOKUP(UPPER(A30), 'Suburb to SA2'!B:F,4,FALSE)</f>
        <v>-27.502783999999998</v>
      </c>
    </row>
    <row r="31" spans="1:5">
      <c r="A31" s="28" t="s">
        <v>601</v>
      </c>
      <c r="B31" s="14" cm="1">
        <f t="array" ref="B31">MEDIAN(IF(Suburb=A31, Weekly_Rent))</f>
        <v>613</v>
      </c>
      <c r="C31" s="14">
        <f>VLOOKUP(VLOOKUP(A31,'Suburb to SA2'!B30:C3870,2,FALSE),'ABS Data - Median Weekly Rent b'!B30:C265,2,FALSE)</f>
        <v>520</v>
      </c>
      <c r="D31" s="14">
        <f>VLOOKUP(UPPER(A31), 'Suburb to SA2'!B:F,3,FALSE)</f>
        <v>152.898911</v>
      </c>
      <c r="E31" s="14">
        <f>VLOOKUP(UPPER(A31), 'Suburb to SA2'!B:F,4,FALSE)</f>
        <v>-27.502783999999998</v>
      </c>
    </row>
    <row r="32" spans="1:5">
      <c r="A32" s="28" t="s">
        <v>602</v>
      </c>
      <c r="B32" s="14" cm="1">
        <f t="array" ref="B32">MEDIAN(IF(Suburb=A32, Weekly_Rent))</f>
        <v>395.5</v>
      </c>
      <c r="C32" s="14">
        <f>VLOOKUP(VLOOKUP(A32,'Suburb to SA2'!B31:C3871,2,FALSE),'ABS Data - Median Weekly Rent b'!B31:C266,2,FALSE)</f>
        <v>400</v>
      </c>
      <c r="D32" s="14">
        <f>VLOOKUP(UPPER(A32), 'Suburb to SA2'!B:F,3,FALSE)</f>
        <v>153.008893</v>
      </c>
      <c r="E32" s="14">
        <f>VLOOKUP(UPPER(A32), 'Suburb to SA2'!B:F,4,FALSE)</f>
        <v>-27.452067</v>
      </c>
    </row>
    <row r="33" spans="1:5">
      <c r="A33" s="28" t="s">
        <v>603</v>
      </c>
      <c r="B33" s="14" cm="1">
        <f t="array" ref="B33">MEDIAN(IF(Suburb=A33, Weekly_Rent))</f>
        <v>425</v>
      </c>
      <c r="C33" s="14">
        <f>VLOOKUP(VLOOKUP(A33,'Suburb to SA2'!B32:C3872,2,FALSE),'ABS Data - Median Weekly Rent b'!B32:C267,2,FALSE)</f>
        <v>395</v>
      </c>
      <c r="D33" s="14">
        <f>VLOOKUP(UPPER(A33), 'Suburb to SA2'!B:F,3,FALSE)</f>
        <v>152.92152100000001</v>
      </c>
      <c r="E33" s="14">
        <f>VLOOKUP(UPPER(A33), 'Suburb to SA2'!B:F,4,FALSE)</f>
        <v>-27.554082000000001</v>
      </c>
    </row>
    <row r="34" spans="1:5">
      <c r="A34" s="28" t="s">
        <v>604</v>
      </c>
      <c r="B34" s="14" cm="1">
        <f t="array" ref="B34">MEDIAN(IF(Suburb=A34, Weekly_Rent))</f>
        <v>426</v>
      </c>
      <c r="C34" s="14">
        <f>VLOOKUP(VLOOKUP(A34,'Suburb to SA2'!B33:C3873,2,FALSE),'ABS Data - Median Weekly Rent b'!B33:C268,2,FALSE)</f>
        <v>385</v>
      </c>
      <c r="D34" s="14">
        <f>VLOOKUP(UPPER(A34), 'Suburb to SA2'!B:F,3,FALSE)</f>
        <v>152.97561899999999</v>
      </c>
      <c r="E34" s="14">
        <f>VLOOKUP(UPPER(A34), 'Suburb to SA2'!B:F,4,FALSE)</f>
        <v>-27.552135</v>
      </c>
    </row>
    <row r="35" spans="1:5">
      <c r="A35" s="28" t="s">
        <v>605</v>
      </c>
      <c r="B35" s="14" cm="1">
        <f t="array" ref="B35">MEDIAN(IF(Suburb=A35, Weekly_Rent))</f>
        <v>442</v>
      </c>
      <c r="C35" s="14">
        <f>VLOOKUP(VLOOKUP(A35,'Suburb to SA2'!B34:C3874,2,FALSE),'ABS Data - Median Weekly Rent b'!B34:C269,2,FALSE)</f>
        <v>435</v>
      </c>
      <c r="D35" s="14">
        <f>VLOOKUP(UPPER(A35), 'Suburb to SA2'!B:F,3,FALSE)</f>
        <v>152.95138499999999</v>
      </c>
      <c r="E35" s="14">
        <f>VLOOKUP(UPPER(A35), 'Suburb to SA2'!B:F,4,FALSE)</f>
        <v>-27.549178999999999</v>
      </c>
    </row>
    <row r="36" spans="1:5">
      <c r="A36" s="28" t="s">
        <v>606</v>
      </c>
      <c r="B36" s="14" cm="1">
        <f t="array" ref="B36">MEDIAN(IF(Suburb=A36, Weekly_Rent))</f>
        <v>439</v>
      </c>
      <c r="C36" s="14">
        <f>VLOOKUP(VLOOKUP(A36,'Suburb to SA2'!B35:C3875,2,FALSE),'ABS Data - Median Weekly Rent b'!B35:C270,2,FALSE)</f>
        <v>430</v>
      </c>
      <c r="D36" s="14">
        <f>VLOOKUP(UPPER(A36), 'Suburb to SA2'!B:F,3,FALSE)</f>
        <v>153.005045</v>
      </c>
      <c r="E36" s="14">
        <f>VLOOKUP(UPPER(A36), 'Suburb to SA2'!B:F,4,FALSE)</f>
        <v>-27.500518</v>
      </c>
    </row>
    <row r="37" spans="1:5">
      <c r="A37" s="28" t="s">
        <v>607</v>
      </c>
      <c r="B37" s="14" cm="1">
        <f t="array" ref="B37">MEDIAN(IF(Suburb=A37, Weekly_Rent))</f>
        <v>398</v>
      </c>
      <c r="C37" s="14">
        <f>VLOOKUP(VLOOKUP(A37,'Suburb to SA2'!B36:C3876,2,FALSE),'ABS Data - Median Weekly Rent b'!B36:C271,2,FALSE)</f>
        <v>390</v>
      </c>
      <c r="D37" s="14">
        <f>VLOOKUP(UPPER(A37), 'Suburb to SA2'!B:F,3,FALSE)</f>
        <v>152.97692599999999</v>
      </c>
      <c r="E37" s="14">
        <f>VLOOKUP(UPPER(A37), 'Suburb to SA2'!B:F,4,FALSE)</f>
        <v>-27.506907000000002</v>
      </c>
    </row>
    <row r="38" spans="1:5">
      <c r="A38" s="28" t="s">
        <v>608</v>
      </c>
      <c r="B38" s="14" cm="1">
        <f t="array" ref="B38">MEDIAN(IF(Suburb=A38, Weekly_Rent))</f>
        <v>451</v>
      </c>
      <c r="C38" s="14">
        <f>VLOOKUP(VLOOKUP(A38,'Suburb to SA2'!B37:C3877,2,FALSE),'ABS Data - Median Weekly Rent b'!B37:C272,2,FALSE)</f>
        <v>450</v>
      </c>
      <c r="D38" s="14">
        <f>VLOOKUP(UPPER(A38), 'Suburb to SA2'!B:F,3,FALSE)</f>
        <v>152.94425799999999</v>
      </c>
      <c r="E38" s="14">
        <f>VLOOKUP(UPPER(A38), 'Suburb to SA2'!B:F,4,FALSE)</f>
        <v>-27.450849999999999</v>
      </c>
    </row>
    <row r="39" spans="1:5">
      <c r="A39" s="28" t="s">
        <v>609</v>
      </c>
      <c r="B39" s="14" cm="1">
        <f t="array" ref="B39">MEDIAN(IF(Suburb=A39, Weekly_Rent))</f>
        <v>428.5</v>
      </c>
      <c r="C39" s="14">
        <f>VLOOKUP(VLOOKUP(A39,'Suburb to SA2'!B38:C3878,2,FALSE),'ABS Data - Median Weekly Rent b'!B38:C273,2,FALSE)</f>
        <v>400</v>
      </c>
      <c r="D39" s="14">
        <f>VLOOKUP(UPPER(A39), 'Suburb to SA2'!B:F,3,FALSE)</f>
        <v>152.964146</v>
      </c>
      <c r="E39" s="14">
        <f>VLOOKUP(UPPER(A39), 'Suburb to SA2'!B:F,4,FALSE)</f>
        <v>-27.479866000000001</v>
      </c>
    </row>
    <row r="40" spans="1:5">
      <c r="A40" s="28" t="s">
        <v>610</v>
      </c>
      <c r="B40" s="14" cm="1">
        <f t="array" ref="B40">MEDIAN(IF(Suburb=A40, Weekly_Rent))</f>
        <v>504</v>
      </c>
      <c r="C40" s="14">
        <f>VLOOKUP(VLOOKUP(A40,'Suburb to SA2'!B39:C3879,2,FALSE),'ABS Data - Median Weekly Rent b'!B39:C274,2,FALSE)</f>
        <v>460</v>
      </c>
      <c r="D40" s="14">
        <f>VLOOKUP(UPPER(A40), 'Suburb to SA2'!B:F,3,FALSE)</f>
        <v>152.898911</v>
      </c>
      <c r="E40" s="14">
        <f>VLOOKUP(UPPER(A40), 'Suburb to SA2'!B:F,4,FALSE)</f>
        <v>-27.502783999999998</v>
      </c>
    </row>
    <row r="41" spans="1:5">
      <c r="A41" s="28" t="s">
        <v>611</v>
      </c>
      <c r="B41" s="14" cm="1">
        <f t="array" ref="B41">MEDIAN(IF(Suburb=A41, Weekly_Rent))</f>
        <v>587</v>
      </c>
      <c r="C41" s="14">
        <f>VLOOKUP(VLOOKUP(A41,'Suburb to SA2'!B40:C3880,2,FALSE),'ABS Data - Median Weekly Rent b'!B40:C275,2,FALSE)</f>
        <v>355</v>
      </c>
      <c r="D41" s="14">
        <f>VLOOKUP(UPPER(A41), 'Suburb to SA2'!B:F,3,FALSE)</f>
        <v>152.92424</v>
      </c>
      <c r="E41" s="14">
        <f>VLOOKUP(UPPER(A41), 'Suburb to SA2'!B:F,4,FALSE)</f>
        <v>-27.393675999999999</v>
      </c>
    </row>
    <row r="42" spans="1:5">
      <c r="A42" s="28" t="s">
        <v>612</v>
      </c>
      <c r="B42" s="14" cm="1">
        <f t="array" ref="B42">MEDIAN(IF(Suburb=A42, Weekly_Rent))</f>
        <v>613.5</v>
      </c>
      <c r="C42" s="14">
        <f>VLOOKUP(VLOOKUP(A42,'Suburb to SA2'!B41:C3881,2,FALSE),'ABS Data - Median Weekly Rent b'!B41:C276,2,FALSE)</f>
        <v>500</v>
      </c>
      <c r="D42" s="14">
        <f>VLOOKUP(UPPER(A42), 'Suburb to SA2'!B:F,3,FALSE)</f>
        <v>152.92152100000001</v>
      </c>
      <c r="E42" s="14">
        <f>VLOOKUP(UPPER(A42), 'Suburb to SA2'!B:F,4,FALSE)</f>
        <v>-27.554082000000001</v>
      </c>
    </row>
  </sheetData>
  <mergeCells count="1">
    <mergeCell ref="A1:C1"/>
  </mergeCells>
  <phoneticPr fontId="11" type="noConversion"/>
  <conditionalFormatting sqref="A3">
    <cfRule type="expression" dxfId="88" priority="10">
      <formula>AND($B$3&lt;$C$3)</formula>
    </cfRule>
  </conditionalFormatting>
  <conditionalFormatting sqref="A5">
    <cfRule type="expression" dxfId="87" priority="9">
      <formula>AND($B$5&lt;$C$5)</formula>
    </cfRule>
  </conditionalFormatting>
  <conditionalFormatting sqref="A6">
    <cfRule type="expression" dxfId="86" priority="8">
      <formula>AND($B$6&lt;$C$6)</formula>
    </cfRule>
  </conditionalFormatting>
  <conditionalFormatting sqref="A8">
    <cfRule type="expression" dxfId="85" priority="7">
      <formula>AND($B$8&lt;$C$8)</formula>
    </cfRule>
  </conditionalFormatting>
  <conditionalFormatting sqref="A18">
    <cfRule type="expression" dxfId="84" priority="6">
      <formula>AND($B$18&lt;$C$18)</formula>
    </cfRule>
  </conditionalFormatting>
  <conditionalFormatting sqref="A23">
    <cfRule type="expression" dxfId="83" priority="5">
      <formula>AND($B$23&lt;$C$23)</formula>
    </cfRule>
  </conditionalFormatting>
  <conditionalFormatting sqref="A25">
    <cfRule type="expression" dxfId="82" priority="4">
      <formula>AND($B$25&lt;$C$25)</formula>
    </cfRule>
  </conditionalFormatting>
  <conditionalFormatting sqref="A26">
    <cfRule type="expression" dxfId="81" priority="3">
      <formula>AND($B$26&lt;$C$26)</formula>
    </cfRule>
  </conditionalFormatting>
  <conditionalFormatting sqref="A29">
    <cfRule type="expression" dxfId="80" priority="2">
      <formula>AND($B$29&lt;$C$29)</formula>
    </cfRule>
  </conditionalFormatting>
  <conditionalFormatting sqref="A32">
    <cfRule type="expression" dxfId="79" priority="1">
      <formula>AND($B$32&lt;$C$32)</formula>
    </cfRule>
  </conditionalFormatting>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EA970-946A-477D-8C06-1D4C7D5DE370}">
  <dimension ref="F5"/>
  <sheetViews>
    <sheetView topLeftCell="A7" zoomScale="25" zoomScaleNormal="25" workbookViewId="0">
      <selection activeCell="BA49" sqref="BA47:BA49"/>
    </sheetView>
  </sheetViews>
  <sheetFormatPr defaultRowHeight="16.149999999999999"/>
  <sheetData>
    <row r="5" spans="6:6">
      <c r="F5" s="13"/>
    </row>
  </sheetData>
  <phoneticPr fontId="1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2105B-515A-4A00-BC13-3D73379F7F7D}">
  <dimension ref="A3:G124"/>
  <sheetViews>
    <sheetView topLeftCell="A3" workbookViewId="0">
      <selection activeCell="D16" sqref="D16"/>
    </sheetView>
  </sheetViews>
  <sheetFormatPr defaultRowHeight="16.149999999999999"/>
  <cols>
    <col min="1" max="1" width="27.1328125" bestFit="1" customWidth="1"/>
    <col min="2" max="2" width="17.53125" style="5" bestFit="1" customWidth="1"/>
    <col min="3" max="6" width="12.86328125" style="5" bestFit="1" customWidth="1"/>
    <col min="7" max="7" width="12.19921875" style="5" bestFit="1" customWidth="1"/>
  </cols>
  <sheetData>
    <row r="3" spans="1:7">
      <c r="A3" s="59" t="s">
        <v>7016</v>
      </c>
      <c r="B3" s="59" t="s">
        <v>7015</v>
      </c>
      <c r="C3" s="60"/>
      <c r="D3" s="60"/>
      <c r="E3" s="60"/>
      <c r="F3" s="60"/>
      <c r="G3" s="61"/>
    </row>
    <row r="4" spans="1:7">
      <c r="A4" s="59" t="s">
        <v>7001</v>
      </c>
      <c r="B4" s="62" t="s">
        <v>5001</v>
      </c>
      <c r="C4" s="63" t="s">
        <v>5017</v>
      </c>
      <c r="D4" s="63" t="s">
        <v>5000</v>
      </c>
      <c r="E4" s="63" t="s">
        <v>4999</v>
      </c>
      <c r="F4" s="63" t="s">
        <v>5006</v>
      </c>
      <c r="G4" s="64" t="s">
        <v>5270</v>
      </c>
    </row>
    <row r="5" spans="1:7">
      <c r="A5" s="65" t="s">
        <v>5296</v>
      </c>
      <c r="B5" s="62">
        <v>307.66666666666669</v>
      </c>
      <c r="C5" s="63">
        <v>373</v>
      </c>
      <c r="D5" s="63">
        <v>179</v>
      </c>
      <c r="E5" s="63"/>
      <c r="F5" s="63"/>
      <c r="G5" s="64">
        <v>295</v>
      </c>
    </row>
    <row r="6" spans="1:7">
      <c r="A6" s="65" t="s">
        <v>5040</v>
      </c>
      <c r="B6" s="62">
        <v>385.57692307692309</v>
      </c>
      <c r="C6" s="63">
        <v>343.2</v>
      </c>
      <c r="D6" s="63">
        <v>447.52499999999998</v>
      </c>
      <c r="E6" s="63">
        <v>407.75</v>
      </c>
      <c r="F6" s="63">
        <v>421.66666666666669</v>
      </c>
      <c r="G6" s="64">
        <v>425.07894736842104</v>
      </c>
    </row>
    <row r="7" spans="1:7">
      <c r="A7" s="65" t="s">
        <v>5052</v>
      </c>
      <c r="B7" s="62">
        <v>532.05921052631584</v>
      </c>
      <c r="C7" s="63">
        <v>544.91566265060237</v>
      </c>
      <c r="D7" s="63">
        <v>538.7421875</v>
      </c>
      <c r="E7" s="63">
        <v>489.7042253521127</v>
      </c>
      <c r="F7" s="63">
        <v>482.5625</v>
      </c>
      <c r="G7" s="64">
        <v>523.52008032128515</v>
      </c>
    </row>
    <row r="8" spans="1:7">
      <c r="A8" s="65" t="s">
        <v>5878</v>
      </c>
      <c r="B8" s="62"/>
      <c r="C8" s="63">
        <v>341</v>
      </c>
      <c r="D8" s="63"/>
      <c r="E8" s="63"/>
      <c r="F8" s="63"/>
      <c r="G8" s="64">
        <v>341</v>
      </c>
    </row>
    <row r="9" spans="1:7">
      <c r="A9" s="65" t="s">
        <v>5049</v>
      </c>
      <c r="B9" s="62">
        <v>231.15384615384616</v>
      </c>
      <c r="C9" s="63">
        <v>197</v>
      </c>
      <c r="D9" s="63">
        <v>308.5</v>
      </c>
      <c r="E9" s="63"/>
      <c r="F9" s="63">
        <v>165</v>
      </c>
      <c r="G9" s="64">
        <v>276.17948717948718</v>
      </c>
    </row>
    <row r="10" spans="1:7">
      <c r="A10" s="65" t="s">
        <v>5042</v>
      </c>
      <c r="B10" s="62">
        <v>281.79166666666669</v>
      </c>
      <c r="C10" s="63"/>
      <c r="D10" s="63">
        <v>355.23300970873788</v>
      </c>
      <c r="E10" s="63"/>
      <c r="F10" s="63">
        <v>210</v>
      </c>
      <c r="G10" s="64">
        <v>340.328125</v>
      </c>
    </row>
    <row r="11" spans="1:7">
      <c r="A11" s="65" t="s">
        <v>5347</v>
      </c>
      <c r="B11" s="62">
        <v>189</v>
      </c>
      <c r="C11" s="63"/>
      <c r="D11" s="63"/>
      <c r="E11" s="63"/>
      <c r="F11" s="63"/>
      <c r="G11" s="64">
        <v>189</v>
      </c>
    </row>
    <row r="12" spans="1:7">
      <c r="A12" s="65" t="s">
        <v>5100</v>
      </c>
      <c r="B12" s="62">
        <v>437.16666666666669</v>
      </c>
      <c r="C12" s="63">
        <v>455.51851851851853</v>
      </c>
      <c r="D12" s="63">
        <v>519.68571428571431</v>
      </c>
      <c r="E12" s="63">
        <v>329.75</v>
      </c>
      <c r="F12" s="63">
        <v>458.63636363636363</v>
      </c>
      <c r="G12" s="64">
        <v>468.75247524752473</v>
      </c>
    </row>
    <row r="13" spans="1:7">
      <c r="A13" s="66" t="s">
        <v>5270</v>
      </c>
      <c r="B13" s="67">
        <v>438.38793103448273</v>
      </c>
      <c r="C13" s="68">
        <v>476.01351351351349</v>
      </c>
      <c r="D13" s="68">
        <v>449.19969278033795</v>
      </c>
      <c r="E13" s="68">
        <v>477.45569620253167</v>
      </c>
      <c r="F13" s="68">
        <v>469.61250000000001</v>
      </c>
      <c r="G13" s="69">
        <v>452.31699846860641</v>
      </c>
    </row>
    <row r="14" spans="1:7">
      <c r="B14"/>
      <c r="C14"/>
      <c r="D14"/>
      <c r="E14"/>
      <c r="F14"/>
      <c r="G14"/>
    </row>
    <row r="15" spans="1:7">
      <c r="B15"/>
      <c r="C15"/>
      <c r="D15"/>
      <c r="E15"/>
      <c r="F15"/>
      <c r="G15"/>
    </row>
    <row r="16" spans="1:7">
      <c r="B16"/>
      <c r="C16"/>
      <c r="D16"/>
      <c r="E16"/>
      <c r="F16"/>
      <c r="G16"/>
    </row>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sheetData>
  <phoneticPr fontId="1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D3EEB-4D5D-4CAF-A107-1714621ED1F1}">
  <dimension ref="A1:AR29"/>
  <sheetViews>
    <sheetView tabSelected="1" topLeftCell="A17" zoomScale="70" zoomScaleNormal="70" workbookViewId="0">
      <selection activeCell="Y30" sqref="Y30"/>
    </sheetView>
  </sheetViews>
  <sheetFormatPr defaultColWidth="11" defaultRowHeight="16.149999999999999"/>
  <cols>
    <col min="1" max="1" width="17.59765625" bestFit="1" customWidth="1"/>
    <col min="2" max="2" width="5.3984375" bestFit="1" customWidth="1"/>
    <col min="3" max="28" width="4.53125" bestFit="1" customWidth="1"/>
    <col min="29" max="29" width="4.53125" customWidth="1"/>
    <col min="30" max="41" width="4.53125" bestFit="1" customWidth="1"/>
    <col min="43" max="44" width="4.53125" bestFit="1" customWidth="1"/>
  </cols>
  <sheetData>
    <row r="1" spans="1:41">
      <c r="A1" s="87" t="s">
        <v>5025</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row>
    <row r="2" spans="1:41">
      <c r="A2" s="87" t="s">
        <v>6936</v>
      </c>
      <c r="B2" s="87"/>
      <c r="C2" s="87"/>
      <c r="D2" s="87"/>
      <c r="E2" s="87"/>
      <c r="F2" s="87"/>
      <c r="G2" s="87"/>
      <c r="H2" s="87"/>
      <c r="I2" s="87"/>
      <c r="J2" s="87"/>
      <c r="K2" s="87"/>
      <c r="L2" s="87"/>
      <c r="M2" s="87"/>
      <c r="N2" s="87"/>
      <c r="O2" s="87"/>
      <c r="P2" s="87"/>
      <c r="Q2" s="87"/>
      <c r="R2" s="87"/>
      <c r="S2" s="87"/>
      <c r="T2" s="87"/>
      <c r="U2" s="87"/>
      <c r="V2" s="87"/>
      <c r="W2" s="87"/>
      <c r="X2" s="87"/>
      <c r="Y2" s="87"/>
      <c r="Z2" s="87"/>
      <c r="AA2" s="87"/>
      <c r="AB2" s="87"/>
      <c r="AC2" s="87"/>
      <c r="AD2" s="87"/>
      <c r="AE2" s="87"/>
      <c r="AF2" s="87"/>
      <c r="AG2" s="87"/>
      <c r="AH2" s="87"/>
      <c r="AI2" s="87"/>
      <c r="AJ2" s="87"/>
      <c r="AK2" s="87"/>
      <c r="AL2" s="87"/>
      <c r="AM2" s="87"/>
      <c r="AN2" s="87"/>
      <c r="AO2" s="87"/>
    </row>
    <row r="3" spans="1:41" ht="78.400000000000006">
      <c r="A3" s="16"/>
      <c r="B3" s="17" t="s">
        <v>573</v>
      </c>
      <c r="C3" s="17" t="s">
        <v>574</v>
      </c>
      <c r="D3" s="17" t="s">
        <v>575</v>
      </c>
      <c r="E3" s="17" t="s">
        <v>576</v>
      </c>
      <c r="F3" s="17" t="s">
        <v>577</v>
      </c>
      <c r="G3" s="17" t="s">
        <v>578</v>
      </c>
      <c r="H3" s="17" t="s">
        <v>579</v>
      </c>
      <c r="I3" s="17" t="s">
        <v>580</v>
      </c>
      <c r="J3" s="17" t="s">
        <v>581</v>
      </c>
      <c r="K3" s="17" t="s">
        <v>582</v>
      </c>
      <c r="L3" s="17" t="s">
        <v>583</v>
      </c>
      <c r="M3" s="17" t="s">
        <v>584</v>
      </c>
      <c r="N3" s="17" t="s">
        <v>585</v>
      </c>
      <c r="O3" s="17" t="s">
        <v>586</v>
      </c>
      <c r="P3" s="17" t="s">
        <v>587</v>
      </c>
      <c r="Q3" s="17" t="s">
        <v>588</v>
      </c>
      <c r="R3" s="17" t="s">
        <v>589</v>
      </c>
      <c r="S3" s="17" t="s">
        <v>590</v>
      </c>
      <c r="T3" s="17" t="s">
        <v>591</v>
      </c>
      <c r="U3" s="17" t="s">
        <v>592</v>
      </c>
      <c r="V3" s="17" t="s">
        <v>593</v>
      </c>
      <c r="W3" s="17" t="s">
        <v>594</v>
      </c>
      <c r="X3" s="17" t="s">
        <v>595</v>
      </c>
      <c r="Y3" s="17" t="s">
        <v>596</v>
      </c>
      <c r="Z3" s="17" t="s">
        <v>597</v>
      </c>
      <c r="AA3" s="17" t="s">
        <v>598</v>
      </c>
      <c r="AB3" s="17" t="s">
        <v>599</v>
      </c>
      <c r="AC3" s="17" t="s">
        <v>600</v>
      </c>
      <c r="AD3" s="17" t="s">
        <v>601</v>
      </c>
      <c r="AE3" s="17" t="s">
        <v>602</v>
      </c>
      <c r="AF3" s="17" t="s">
        <v>603</v>
      </c>
      <c r="AG3" s="17" t="s">
        <v>604</v>
      </c>
      <c r="AH3" s="17" t="s">
        <v>605</v>
      </c>
      <c r="AI3" s="17" t="s">
        <v>606</v>
      </c>
      <c r="AJ3" s="17" t="s">
        <v>607</v>
      </c>
      <c r="AK3" s="17" t="s">
        <v>608</v>
      </c>
      <c r="AL3" s="17" t="s">
        <v>609</v>
      </c>
      <c r="AM3" s="17" t="s">
        <v>610</v>
      </c>
      <c r="AN3" s="17" t="s">
        <v>611</v>
      </c>
      <c r="AO3" s="17" t="s">
        <v>612</v>
      </c>
    </row>
    <row r="4" spans="1:41">
      <c r="A4" s="16" t="s">
        <v>574</v>
      </c>
      <c r="B4" s="16">
        <v>0</v>
      </c>
      <c r="C4" s="16">
        <v>1</v>
      </c>
      <c r="D4" s="16">
        <v>1</v>
      </c>
      <c r="E4" s="16">
        <v>1</v>
      </c>
      <c r="F4" s="16">
        <v>0</v>
      </c>
      <c r="G4" s="16">
        <v>1</v>
      </c>
      <c r="H4" s="16">
        <v>0</v>
      </c>
      <c r="I4" s="16">
        <v>0</v>
      </c>
      <c r="J4" s="16">
        <v>0</v>
      </c>
      <c r="K4" s="16">
        <v>0</v>
      </c>
      <c r="L4" s="16">
        <v>1</v>
      </c>
      <c r="M4" s="16">
        <v>1</v>
      </c>
      <c r="N4" s="16">
        <v>0</v>
      </c>
      <c r="O4" s="16">
        <v>0</v>
      </c>
      <c r="P4" s="16">
        <v>0</v>
      </c>
      <c r="Q4" s="16">
        <v>0</v>
      </c>
      <c r="R4" s="16">
        <v>0</v>
      </c>
      <c r="S4" s="16">
        <v>0</v>
      </c>
      <c r="T4" s="16">
        <v>0</v>
      </c>
      <c r="U4" s="16">
        <v>0</v>
      </c>
      <c r="V4" s="16">
        <v>0</v>
      </c>
      <c r="W4" s="16">
        <v>0</v>
      </c>
      <c r="X4" s="16">
        <v>0</v>
      </c>
      <c r="Y4" s="16">
        <v>0</v>
      </c>
      <c r="Z4" s="16">
        <v>0</v>
      </c>
      <c r="AA4" s="16">
        <v>0</v>
      </c>
      <c r="AB4" s="16">
        <v>0</v>
      </c>
      <c r="AC4" s="16">
        <v>0</v>
      </c>
      <c r="AD4" s="16">
        <v>0</v>
      </c>
      <c r="AE4" s="16">
        <v>1</v>
      </c>
      <c r="AF4" s="16">
        <v>0</v>
      </c>
      <c r="AG4" s="16">
        <v>0</v>
      </c>
      <c r="AH4" s="16">
        <v>0</v>
      </c>
      <c r="AI4" s="16">
        <v>0</v>
      </c>
      <c r="AJ4" s="16">
        <v>0</v>
      </c>
      <c r="AK4" s="16">
        <v>1</v>
      </c>
      <c r="AL4" s="16">
        <v>0</v>
      </c>
      <c r="AM4" s="16">
        <v>0</v>
      </c>
      <c r="AN4" s="16">
        <v>1</v>
      </c>
      <c r="AO4" s="16">
        <v>0</v>
      </c>
    </row>
    <row r="5" spans="1:41">
      <c r="A5" s="16" t="s">
        <v>582</v>
      </c>
      <c r="B5" s="16">
        <v>0</v>
      </c>
      <c r="C5" s="16">
        <v>0</v>
      </c>
      <c r="D5" s="16">
        <v>0</v>
      </c>
      <c r="E5" s="16">
        <v>0</v>
      </c>
      <c r="F5" s="16">
        <v>0</v>
      </c>
      <c r="G5" s="16">
        <v>0</v>
      </c>
      <c r="H5" s="16">
        <v>0</v>
      </c>
      <c r="I5" s="16">
        <v>1</v>
      </c>
      <c r="J5" s="16">
        <v>0</v>
      </c>
      <c r="K5" s="16">
        <v>1</v>
      </c>
      <c r="L5" s="16">
        <v>0</v>
      </c>
      <c r="M5" s="16">
        <v>0</v>
      </c>
      <c r="N5" s="16">
        <v>1</v>
      </c>
      <c r="O5" s="16">
        <v>1</v>
      </c>
      <c r="P5" s="16">
        <v>0</v>
      </c>
      <c r="Q5" s="16">
        <v>0</v>
      </c>
      <c r="R5" s="16">
        <v>0</v>
      </c>
      <c r="S5" s="16">
        <v>0</v>
      </c>
      <c r="T5" s="16">
        <v>0</v>
      </c>
      <c r="U5" s="16">
        <v>0</v>
      </c>
      <c r="V5" s="16">
        <v>0</v>
      </c>
      <c r="W5" s="16">
        <v>0</v>
      </c>
      <c r="X5" s="16">
        <v>0</v>
      </c>
      <c r="Y5" s="16">
        <v>0</v>
      </c>
      <c r="Z5" s="16">
        <v>0</v>
      </c>
      <c r="AA5" s="16">
        <v>0</v>
      </c>
      <c r="AB5" s="16">
        <v>1</v>
      </c>
      <c r="AC5" s="16">
        <v>0</v>
      </c>
      <c r="AD5" s="16">
        <v>0</v>
      </c>
      <c r="AE5" s="16">
        <v>0</v>
      </c>
      <c r="AF5" s="16">
        <v>0</v>
      </c>
      <c r="AG5" s="16">
        <v>1</v>
      </c>
      <c r="AH5" s="16">
        <v>0</v>
      </c>
      <c r="AI5" s="16">
        <v>0</v>
      </c>
      <c r="AJ5" s="16">
        <v>0</v>
      </c>
      <c r="AK5" s="16">
        <v>0</v>
      </c>
      <c r="AL5" s="16">
        <v>0</v>
      </c>
      <c r="AM5" s="16">
        <v>0</v>
      </c>
      <c r="AN5" s="16">
        <v>0</v>
      </c>
      <c r="AO5" s="16">
        <v>0</v>
      </c>
    </row>
    <row r="6" spans="1:41">
      <c r="A6" s="16" t="s">
        <v>587</v>
      </c>
      <c r="B6" s="16">
        <v>1</v>
      </c>
      <c r="C6" s="16">
        <v>0</v>
      </c>
      <c r="D6" s="16">
        <v>0</v>
      </c>
      <c r="E6" s="16">
        <v>0</v>
      </c>
      <c r="F6" s="16">
        <v>0</v>
      </c>
      <c r="G6" s="16">
        <v>0</v>
      </c>
      <c r="H6" s="16">
        <v>1</v>
      </c>
      <c r="I6" s="16">
        <v>0</v>
      </c>
      <c r="J6" s="16">
        <v>0</v>
      </c>
      <c r="K6" s="16">
        <v>0</v>
      </c>
      <c r="L6" s="16">
        <v>0</v>
      </c>
      <c r="M6" s="16">
        <v>0</v>
      </c>
      <c r="N6" s="16">
        <v>0</v>
      </c>
      <c r="O6" s="16">
        <v>0</v>
      </c>
      <c r="P6" s="16">
        <v>1</v>
      </c>
      <c r="Q6" s="16">
        <v>0</v>
      </c>
      <c r="R6" s="16">
        <v>0</v>
      </c>
      <c r="S6" s="16">
        <v>0</v>
      </c>
      <c r="T6" s="16">
        <v>0</v>
      </c>
      <c r="U6" s="16">
        <v>0</v>
      </c>
      <c r="V6" s="16">
        <v>0</v>
      </c>
      <c r="W6" s="16">
        <v>0</v>
      </c>
      <c r="X6" s="16">
        <v>1</v>
      </c>
      <c r="Y6" s="16">
        <v>0</v>
      </c>
      <c r="Z6" s="16">
        <v>0</v>
      </c>
      <c r="AA6" s="16">
        <v>0</v>
      </c>
      <c r="AB6" s="16">
        <v>0</v>
      </c>
      <c r="AC6" s="16">
        <v>0</v>
      </c>
      <c r="AD6" s="16">
        <v>0</v>
      </c>
      <c r="AE6" s="16">
        <v>0</v>
      </c>
      <c r="AF6" s="16">
        <v>0</v>
      </c>
      <c r="AG6" s="16">
        <v>0</v>
      </c>
      <c r="AH6" s="16">
        <v>0</v>
      </c>
      <c r="AI6" s="16">
        <v>1</v>
      </c>
      <c r="AJ6" s="16">
        <v>1</v>
      </c>
      <c r="AK6" s="16">
        <v>0</v>
      </c>
      <c r="AL6" s="16">
        <v>1</v>
      </c>
      <c r="AM6" s="16">
        <v>0</v>
      </c>
      <c r="AN6" s="16">
        <v>0</v>
      </c>
      <c r="AO6" s="16">
        <v>0</v>
      </c>
    </row>
    <row r="7" spans="1:41">
      <c r="A7" s="16" t="s">
        <v>591</v>
      </c>
      <c r="B7" s="16">
        <v>0</v>
      </c>
      <c r="C7" s="16">
        <v>0</v>
      </c>
      <c r="D7" s="16">
        <v>0</v>
      </c>
      <c r="E7" s="16">
        <v>0</v>
      </c>
      <c r="F7" s="16">
        <v>1</v>
      </c>
      <c r="G7" s="16">
        <v>0</v>
      </c>
      <c r="H7" s="16">
        <v>0</v>
      </c>
      <c r="I7" s="16">
        <v>0</v>
      </c>
      <c r="J7" s="16">
        <v>1</v>
      </c>
      <c r="K7" s="16">
        <v>0</v>
      </c>
      <c r="L7" s="16">
        <v>0</v>
      </c>
      <c r="M7" s="16">
        <v>0</v>
      </c>
      <c r="N7" s="16">
        <v>0</v>
      </c>
      <c r="O7" s="16">
        <v>0</v>
      </c>
      <c r="P7" s="16">
        <v>0</v>
      </c>
      <c r="Q7" s="16">
        <v>0</v>
      </c>
      <c r="R7" s="16">
        <v>0</v>
      </c>
      <c r="S7" s="16">
        <v>1</v>
      </c>
      <c r="T7" s="16">
        <v>1</v>
      </c>
      <c r="U7" s="16">
        <v>1</v>
      </c>
      <c r="V7" s="16">
        <v>1</v>
      </c>
      <c r="W7" s="16">
        <v>0</v>
      </c>
      <c r="X7" s="16">
        <v>0</v>
      </c>
      <c r="Y7" s="16">
        <v>1</v>
      </c>
      <c r="Z7" s="16">
        <v>1</v>
      </c>
      <c r="AA7" s="16">
        <v>0</v>
      </c>
      <c r="AB7" s="16">
        <v>0</v>
      </c>
      <c r="AC7" s="16">
        <v>0</v>
      </c>
      <c r="AD7" s="16">
        <v>1</v>
      </c>
      <c r="AE7" s="16">
        <v>0</v>
      </c>
      <c r="AF7" s="16">
        <v>0</v>
      </c>
      <c r="AG7" s="16">
        <v>0</v>
      </c>
      <c r="AH7" s="16">
        <v>0</v>
      </c>
      <c r="AI7" s="16">
        <v>0</v>
      </c>
      <c r="AJ7" s="16">
        <v>0</v>
      </c>
      <c r="AK7" s="16">
        <v>0</v>
      </c>
      <c r="AL7" s="16">
        <v>0</v>
      </c>
      <c r="AM7" s="16">
        <v>0</v>
      </c>
      <c r="AN7" s="16">
        <v>0</v>
      </c>
      <c r="AO7" s="16">
        <v>0</v>
      </c>
    </row>
    <row r="8" spans="1:41">
      <c r="A8" s="16" t="s">
        <v>598</v>
      </c>
      <c r="B8" s="16">
        <v>0</v>
      </c>
      <c r="C8" s="16">
        <v>0</v>
      </c>
      <c r="D8" s="16">
        <v>0</v>
      </c>
      <c r="E8" s="16">
        <v>0</v>
      </c>
      <c r="F8" s="16">
        <v>0</v>
      </c>
      <c r="G8" s="16">
        <v>0</v>
      </c>
      <c r="H8" s="16">
        <v>0</v>
      </c>
      <c r="I8" s="16">
        <v>0</v>
      </c>
      <c r="J8" s="16">
        <v>0</v>
      </c>
      <c r="K8" s="16">
        <v>0</v>
      </c>
      <c r="L8" s="16">
        <v>0</v>
      </c>
      <c r="M8" s="16">
        <v>0</v>
      </c>
      <c r="N8" s="16">
        <v>0</v>
      </c>
      <c r="O8" s="16">
        <v>0</v>
      </c>
      <c r="P8" s="16">
        <v>0</v>
      </c>
      <c r="Q8" s="16">
        <v>1</v>
      </c>
      <c r="R8" s="16">
        <v>1</v>
      </c>
      <c r="S8" s="16">
        <v>0</v>
      </c>
      <c r="T8" s="16">
        <v>0</v>
      </c>
      <c r="U8" s="16">
        <v>0</v>
      </c>
      <c r="V8" s="16">
        <v>0</v>
      </c>
      <c r="W8" s="16">
        <v>1</v>
      </c>
      <c r="X8" s="16">
        <v>0</v>
      </c>
      <c r="Y8" s="16">
        <v>0</v>
      </c>
      <c r="Z8" s="16">
        <v>0</v>
      </c>
      <c r="AA8" s="16">
        <v>1</v>
      </c>
      <c r="AB8" s="16">
        <v>0</v>
      </c>
      <c r="AC8" s="16">
        <v>1</v>
      </c>
      <c r="AD8" s="16">
        <v>0</v>
      </c>
      <c r="AE8" s="16">
        <v>0</v>
      </c>
      <c r="AF8" s="16">
        <v>1</v>
      </c>
      <c r="AG8" s="16">
        <v>0</v>
      </c>
      <c r="AH8" s="16">
        <v>1</v>
      </c>
      <c r="AI8" s="16">
        <v>0</v>
      </c>
      <c r="AJ8" s="16">
        <v>0</v>
      </c>
      <c r="AK8" s="16">
        <v>0</v>
      </c>
      <c r="AL8" s="16">
        <v>0</v>
      </c>
      <c r="AM8" s="16">
        <v>1</v>
      </c>
      <c r="AN8" s="16">
        <v>0</v>
      </c>
      <c r="AO8" s="16">
        <v>1</v>
      </c>
    </row>
    <row r="9" spans="1:41">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row>
    <row r="10" spans="1:41">
      <c r="A10" s="16" t="s">
        <v>647</v>
      </c>
      <c r="B10" s="16">
        <f t="shared" ref="B10:AO10" si="0">COUNTIF(Suburb,B3)</f>
        <v>3</v>
      </c>
      <c r="C10" s="16">
        <f t="shared" si="0"/>
        <v>62</v>
      </c>
      <c r="D10" s="16">
        <f t="shared" si="0"/>
        <v>97</v>
      </c>
      <c r="E10" s="16">
        <f t="shared" si="0"/>
        <v>43</v>
      </c>
      <c r="F10" s="16">
        <f t="shared" si="0"/>
        <v>9</v>
      </c>
      <c r="G10" s="16">
        <f t="shared" si="0"/>
        <v>2</v>
      </c>
      <c r="H10" s="16">
        <f t="shared" si="0"/>
        <v>32</v>
      </c>
      <c r="I10" s="16">
        <f t="shared" si="0"/>
        <v>8</v>
      </c>
      <c r="J10" s="16">
        <f t="shared" si="0"/>
        <v>6</v>
      </c>
      <c r="K10" s="16">
        <f t="shared" si="0"/>
        <v>29</v>
      </c>
      <c r="L10" s="16">
        <f t="shared" si="0"/>
        <v>33</v>
      </c>
      <c r="M10" s="16">
        <f t="shared" si="0"/>
        <v>10</v>
      </c>
      <c r="N10" s="16">
        <f t="shared" si="0"/>
        <v>6</v>
      </c>
      <c r="O10" s="16">
        <f t="shared" si="0"/>
        <v>20</v>
      </c>
      <c r="P10" s="16">
        <f t="shared" si="0"/>
        <v>116</v>
      </c>
      <c r="Q10" s="16">
        <f t="shared" si="0"/>
        <v>13</v>
      </c>
      <c r="R10" s="16">
        <f t="shared" si="0"/>
        <v>12</v>
      </c>
      <c r="S10" s="16">
        <f t="shared" si="0"/>
        <v>9</v>
      </c>
      <c r="T10" s="16">
        <f t="shared" si="0"/>
        <v>28</v>
      </c>
      <c r="U10" s="16">
        <f t="shared" si="0"/>
        <v>4</v>
      </c>
      <c r="V10" s="16">
        <f t="shared" si="0"/>
        <v>1</v>
      </c>
      <c r="W10" s="16">
        <f t="shared" si="0"/>
        <v>5</v>
      </c>
      <c r="X10" s="16">
        <f t="shared" si="0"/>
        <v>31</v>
      </c>
      <c r="Y10" s="16">
        <f t="shared" si="0"/>
        <v>17</v>
      </c>
      <c r="Z10" s="16">
        <f t="shared" si="0"/>
        <v>2</v>
      </c>
      <c r="AA10" s="16">
        <f t="shared" si="0"/>
        <v>5</v>
      </c>
      <c r="AB10" s="16">
        <f t="shared" si="0"/>
        <v>42</v>
      </c>
      <c r="AC10" s="16">
        <f t="shared" si="0"/>
        <v>2</v>
      </c>
      <c r="AD10" s="16">
        <f t="shared" si="0"/>
        <v>3</v>
      </c>
      <c r="AE10" s="16">
        <f t="shared" si="0"/>
        <v>50</v>
      </c>
      <c r="AF10" s="16">
        <f t="shared" si="0"/>
        <v>20</v>
      </c>
      <c r="AG10" s="16">
        <f t="shared" si="0"/>
        <v>43</v>
      </c>
      <c r="AH10" s="16">
        <f t="shared" si="0"/>
        <v>12</v>
      </c>
      <c r="AI10" s="16">
        <f t="shared" si="0"/>
        <v>233</v>
      </c>
      <c r="AJ10" s="16">
        <f t="shared" si="0"/>
        <v>105</v>
      </c>
      <c r="AK10" s="16">
        <f t="shared" si="0"/>
        <v>42</v>
      </c>
      <c r="AL10" s="16">
        <f t="shared" si="0"/>
        <v>132</v>
      </c>
      <c r="AM10" s="16">
        <f t="shared" si="0"/>
        <v>3</v>
      </c>
      <c r="AN10" s="16">
        <f t="shared" si="0"/>
        <v>8</v>
      </c>
      <c r="AO10" s="16">
        <f t="shared" si="0"/>
        <v>8</v>
      </c>
    </row>
    <row r="12" spans="1:41">
      <c r="A12" s="87" t="s">
        <v>6935</v>
      </c>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row>
    <row r="13" spans="1:41" ht="78.400000000000006">
      <c r="A13" s="16"/>
      <c r="B13" s="17" t="s">
        <v>573</v>
      </c>
      <c r="C13" s="17" t="s">
        <v>574</v>
      </c>
      <c r="D13" s="17" t="s">
        <v>575</v>
      </c>
      <c r="E13" s="17" t="s">
        <v>576</v>
      </c>
      <c r="F13" s="17" t="s">
        <v>577</v>
      </c>
      <c r="G13" s="17" t="s">
        <v>578</v>
      </c>
      <c r="H13" s="17" t="s">
        <v>579</v>
      </c>
      <c r="I13" s="17" t="s">
        <v>580</v>
      </c>
      <c r="J13" s="17" t="s">
        <v>581</v>
      </c>
      <c r="K13" s="17" t="s">
        <v>582</v>
      </c>
      <c r="L13" s="17" t="s">
        <v>583</v>
      </c>
      <c r="M13" s="17" t="s">
        <v>584</v>
      </c>
      <c r="N13" s="17" t="s">
        <v>585</v>
      </c>
      <c r="O13" s="17" t="s">
        <v>586</v>
      </c>
      <c r="P13" s="17" t="s">
        <v>587</v>
      </c>
      <c r="Q13" s="17" t="s">
        <v>588</v>
      </c>
      <c r="R13" s="17" t="s">
        <v>589</v>
      </c>
      <c r="S13" s="17" t="s">
        <v>590</v>
      </c>
      <c r="T13" s="17" t="s">
        <v>591</v>
      </c>
      <c r="U13" s="17" t="s">
        <v>592</v>
      </c>
      <c r="V13" s="17" t="s">
        <v>593</v>
      </c>
      <c r="W13" s="17" t="s">
        <v>594</v>
      </c>
      <c r="X13" s="17" t="s">
        <v>595</v>
      </c>
      <c r="Y13" s="17" t="s">
        <v>596</v>
      </c>
      <c r="Z13" s="17" t="s">
        <v>597</v>
      </c>
      <c r="AA13" s="17" t="s">
        <v>598</v>
      </c>
      <c r="AB13" s="17" t="s">
        <v>599</v>
      </c>
      <c r="AC13" s="17" t="s">
        <v>600</v>
      </c>
      <c r="AD13" s="17" t="s">
        <v>601</v>
      </c>
      <c r="AE13" s="17" t="s">
        <v>602</v>
      </c>
      <c r="AF13" s="17" t="s">
        <v>603</v>
      </c>
      <c r="AG13" s="17" t="s">
        <v>604</v>
      </c>
      <c r="AH13" s="17" t="s">
        <v>605</v>
      </c>
      <c r="AI13" s="17" t="s">
        <v>606</v>
      </c>
      <c r="AJ13" s="17" t="s">
        <v>607</v>
      </c>
      <c r="AK13" s="17" t="s">
        <v>608</v>
      </c>
      <c r="AL13" s="17" t="s">
        <v>609</v>
      </c>
      <c r="AM13" s="17" t="s">
        <v>610</v>
      </c>
      <c r="AN13" s="17" t="s">
        <v>611</v>
      </c>
      <c r="AO13" s="17" t="s">
        <v>612</v>
      </c>
    </row>
    <row r="14" spans="1:41">
      <c r="A14" s="16" t="s">
        <v>574</v>
      </c>
      <c r="B14" s="16">
        <f>VLOOKUP($A14&amp;" : "&amp;$B$13,DistanceSurvey,2,FALSE)</f>
        <v>20</v>
      </c>
      <c r="C14" s="16">
        <f t="shared" ref="C14:L18" si="1">VLOOKUP($A14&amp;" : "&amp;C$13,DistanceSurvey,2,FALSE)</f>
        <v>0</v>
      </c>
      <c r="D14" s="16">
        <f t="shared" si="1"/>
        <v>5.5</v>
      </c>
      <c r="E14" s="16">
        <f t="shared" si="1"/>
        <v>2</v>
      </c>
      <c r="F14" s="16">
        <f t="shared" si="1"/>
        <v>20.8</v>
      </c>
      <c r="G14" s="16">
        <f t="shared" si="1"/>
        <v>14.6</v>
      </c>
      <c r="H14" s="16">
        <f t="shared" si="1"/>
        <v>11.5</v>
      </c>
      <c r="I14" s="16">
        <f t="shared" si="1"/>
        <v>11.1</v>
      </c>
      <c r="J14" s="16">
        <f t="shared" si="1"/>
        <v>37.700000000000003</v>
      </c>
      <c r="K14" s="16">
        <f t="shared" si="1"/>
        <v>14.1</v>
      </c>
      <c r="L14" s="16">
        <f t="shared" si="1"/>
        <v>2.8</v>
      </c>
      <c r="M14" s="16">
        <f t="shared" ref="M14:V18" si="2">VLOOKUP($A14&amp;" : "&amp;M$13,DistanceSurvey,2,FALSE)</f>
        <v>9.6</v>
      </c>
      <c r="N14" s="16">
        <f t="shared" si="2"/>
        <v>11.6</v>
      </c>
      <c r="O14" s="16">
        <f t="shared" si="2"/>
        <v>12.3</v>
      </c>
      <c r="P14" s="16">
        <f t="shared" si="2"/>
        <v>9.6</v>
      </c>
      <c r="Q14" s="16">
        <f t="shared" si="2"/>
        <v>16.7</v>
      </c>
      <c r="R14" s="16">
        <f t="shared" si="2"/>
        <v>13</v>
      </c>
      <c r="S14" s="16">
        <f t="shared" si="2"/>
        <v>27.4</v>
      </c>
      <c r="T14" s="16">
        <f t="shared" si="2"/>
        <v>11.3</v>
      </c>
      <c r="U14" s="16">
        <f t="shared" si="2"/>
        <v>12.2</v>
      </c>
      <c r="V14" s="16">
        <f t="shared" si="2"/>
        <v>35.700000000000003</v>
      </c>
      <c r="W14" s="16">
        <f t="shared" ref="W14:AF18" si="3">VLOOKUP($A14&amp;" : "&amp;W$13,DistanceSurvey,2,FALSE)</f>
        <v>18.100000000000001</v>
      </c>
      <c r="X14" s="16">
        <f t="shared" si="3"/>
        <v>4.5</v>
      </c>
      <c r="Y14" s="16">
        <f t="shared" si="3"/>
        <v>22.1</v>
      </c>
      <c r="Z14" s="16">
        <f t="shared" si="3"/>
        <v>29.3</v>
      </c>
      <c r="AA14" s="16">
        <f t="shared" si="3"/>
        <v>15.3</v>
      </c>
      <c r="AB14" s="16">
        <f t="shared" si="3"/>
        <v>17.3</v>
      </c>
      <c r="AC14" s="16">
        <f t="shared" si="3"/>
        <v>17.8</v>
      </c>
      <c r="AD14" s="16">
        <f t="shared" si="3"/>
        <v>18.600000000000001</v>
      </c>
      <c r="AE14" s="16">
        <f t="shared" si="3"/>
        <v>2</v>
      </c>
      <c r="AF14" s="16">
        <f t="shared" si="3"/>
        <v>19</v>
      </c>
      <c r="AG14" s="16">
        <f t="shared" ref="AG14:AO18" si="4">VLOOKUP($A14&amp;" : "&amp;AG$13,DistanceSurvey,2,FALSE)</f>
        <v>14.5</v>
      </c>
      <c r="AH14" s="16">
        <f t="shared" si="4"/>
        <v>14.5</v>
      </c>
      <c r="AI14" s="16">
        <f t="shared" si="4"/>
        <v>10.1</v>
      </c>
      <c r="AJ14" s="16">
        <f t="shared" si="4"/>
        <v>7.3</v>
      </c>
      <c r="AK14" s="16">
        <f t="shared" si="4"/>
        <v>5.2</v>
      </c>
      <c r="AL14" s="16">
        <f t="shared" si="4"/>
        <v>5.9</v>
      </c>
      <c r="AM14" s="16">
        <f t="shared" si="4"/>
        <v>20.5</v>
      </c>
      <c r="AN14" s="16">
        <f t="shared" si="4"/>
        <v>9.5</v>
      </c>
      <c r="AO14" s="16">
        <f t="shared" si="4"/>
        <v>17.600000000000001</v>
      </c>
    </row>
    <row r="15" spans="1:41">
      <c r="A15" s="16" t="s">
        <v>582</v>
      </c>
      <c r="B15" s="16">
        <f>VLOOKUP($A15&amp;" : "&amp;$B$13,DistanceSurvey,2,FALSE)</f>
        <v>19.7</v>
      </c>
      <c r="C15" s="16">
        <f t="shared" si="1"/>
        <v>12.8</v>
      </c>
      <c r="D15" s="16">
        <f t="shared" si="1"/>
        <v>9.4</v>
      </c>
      <c r="E15" s="16">
        <f t="shared" si="1"/>
        <v>10.9</v>
      </c>
      <c r="F15" s="16">
        <f t="shared" si="1"/>
        <v>18.899999999999999</v>
      </c>
      <c r="G15" s="16">
        <f t="shared" si="1"/>
        <v>12.8</v>
      </c>
      <c r="H15" s="16">
        <f t="shared" si="1"/>
        <v>9</v>
      </c>
      <c r="I15" s="16">
        <f t="shared" si="1"/>
        <v>2.9</v>
      </c>
      <c r="J15" s="16">
        <f t="shared" si="1"/>
        <v>26.5</v>
      </c>
      <c r="K15" s="16">
        <f t="shared" si="1"/>
        <v>0</v>
      </c>
      <c r="L15" s="16">
        <f t="shared" si="1"/>
        <v>15.3</v>
      </c>
      <c r="M15" s="16">
        <f t="shared" si="2"/>
        <v>21.9</v>
      </c>
      <c r="N15" s="16">
        <f t="shared" si="2"/>
        <v>8.8000000000000007</v>
      </c>
      <c r="O15" s="16">
        <f t="shared" si="2"/>
        <v>1.7</v>
      </c>
      <c r="P15" s="16">
        <f t="shared" si="2"/>
        <v>5.8</v>
      </c>
      <c r="Q15" s="16">
        <f t="shared" si="2"/>
        <v>6.7</v>
      </c>
      <c r="R15" s="16">
        <f t="shared" si="2"/>
        <v>6.9</v>
      </c>
      <c r="S15" s="16">
        <f t="shared" si="2"/>
        <v>31.2</v>
      </c>
      <c r="T15" s="16">
        <f t="shared" si="2"/>
        <v>9.4</v>
      </c>
      <c r="U15" s="16">
        <f t="shared" si="2"/>
        <v>10.3</v>
      </c>
      <c r="V15" s="16">
        <f t="shared" si="2"/>
        <v>40.200000000000003</v>
      </c>
      <c r="W15" s="16">
        <f t="shared" si="3"/>
        <v>8.9</v>
      </c>
      <c r="X15" s="16">
        <f t="shared" si="3"/>
        <v>10.3</v>
      </c>
      <c r="Y15" s="16">
        <f t="shared" si="3"/>
        <v>20.2</v>
      </c>
      <c r="Z15" s="16">
        <f t="shared" si="3"/>
        <v>30.7</v>
      </c>
      <c r="AA15" s="16">
        <f t="shared" si="3"/>
        <v>8</v>
      </c>
      <c r="AB15" s="16">
        <f t="shared" si="3"/>
        <v>2.1</v>
      </c>
      <c r="AC15" s="16">
        <f t="shared" si="3"/>
        <v>15.8</v>
      </c>
      <c r="AD15" s="16">
        <f t="shared" si="3"/>
        <v>16.600000000000001</v>
      </c>
      <c r="AE15" s="16">
        <f t="shared" si="3"/>
        <v>13.2</v>
      </c>
      <c r="AF15" s="16">
        <f t="shared" si="3"/>
        <v>9</v>
      </c>
      <c r="AG15" s="16">
        <f t="shared" si="4"/>
        <v>0.9</v>
      </c>
      <c r="AH15" s="16">
        <f t="shared" si="4"/>
        <v>6.6</v>
      </c>
      <c r="AI15" s="16">
        <f t="shared" si="4"/>
        <v>9.4</v>
      </c>
      <c r="AJ15" s="16">
        <f t="shared" si="4"/>
        <v>6.6</v>
      </c>
      <c r="AK15" s="16">
        <f t="shared" si="4"/>
        <v>15.8</v>
      </c>
      <c r="AL15" s="16">
        <f t="shared" si="4"/>
        <v>8</v>
      </c>
      <c r="AM15" s="16">
        <f t="shared" si="4"/>
        <v>18.5</v>
      </c>
      <c r="AN15" s="16">
        <f t="shared" si="4"/>
        <v>21.8</v>
      </c>
      <c r="AO15" s="16">
        <f t="shared" si="4"/>
        <v>9.4</v>
      </c>
    </row>
    <row r="16" spans="1:41">
      <c r="A16" s="16" t="s">
        <v>587</v>
      </c>
      <c r="B16" s="16">
        <f>VLOOKUP($A16&amp;" : "&amp;$B$13,DistanceSurvey,2,FALSE)</f>
        <v>14</v>
      </c>
      <c r="C16" s="16">
        <f t="shared" si="1"/>
        <v>10.199999999999999</v>
      </c>
      <c r="D16" s="16">
        <f t="shared" si="1"/>
        <v>7.1</v>
      </c>
      <c r="E16" s="16">
        <f t="shared" si="1"/>
        <v>8.4</v>
      </c>
      <c r="F16" s="16">
        <f t="shared" si="1"/>
        <v>13.6</v>
      </c>
      <c r="G16" s="16">
        <f t="shared" si="1"/>
        <v>7.5</v>
      </c>
      <c r="H16" s="16">
        <f t="shared" si="1"/>
        <v>3.7</v>
      </c>
      <c r="I16" s="16">
        <f t="shared" si="1"/>
        <v>2.4</v>
      </c>
      <c r="J16" s="16">
        <f t="shared" si="1"/>
        <v>30.5</v>
      </c>
      <c r="K16" s="16">
        <f t="shared" si="1"/>
        <v>5.3</v>
      </c>
      <c r="L16" s="16">
        <f t="shared" si="1"/>
        <v>12.8</v>
      </c>
      <c r="M16" s="16">
        <f t="shared" si="2"/>
        <v>19.399999999999999</v>
      </c>
      <c r="N16" s="16">
        <f t="shared" si="2"/>
        <v>4.5</v>
      </c>
      <c r="O16" s="16">
        <f t="shared" si="2"/>
        <v>3.6</v>
      </c>
      <c r="P16" s="16">
        <f t="shared" si="2"/>
        <v>0</v>
      </c>
      <c r="Q16" s="16">
        <f t="shared" si="2"/>
        <v>9.5</v>
      </c>
      <c r="R16" s="16">
        <f t="shared" si="2"/>
        <v>5.8</v>
      </c>
      <c r="S16" s="16">
        <f t="shared" si="2"/>
        <v>20.3</v>
      </c>
      <c r="T16" s="16">
        <f t="shared" si="2"/>
        <v>4.0999999999999996</v>
      </c>
      <c r="U16" s="16">
        <f t="shared" si="2"/>
        <v>5</v>
      </c>
      <c r="V16" s="16">
        <f t="shared" si="2"/>
        <v>28.6</v>
      </c>
      <c r="W16" s="16">
        <f t="shared" si="3"/>
        <v>10.9</v>
      </c>
      <c r="X16" s="16">
        <f t="shared" si="3"/>
        <v>6</v>
      </c>
      <c r="Y16" s="16">
        <f t="shared" si="3"/>
        <v>14.9</v>
      </c>
      <c r="Z16" s="16">
        <f t="shared" si="3"/>
        <v>22.2</v>
      </c>
      <c r="AA16" s="16">
        <f t="shared" si="3"/>
        <v>8.1</v>
      </c>
      <c r="AB16" s="16">
        <f t="shared" si="3"/>
        <v>7.5</v>
      </c>
      <c r="AC16" s="16">
        <f t="shared" si="3"/>
        <v>10.5</v>
      </c>
      <c r="AD16" s="16">
        <f t="shared" si="3"/>
        <v>11.3</v>
      </c>
      <c r="AE16" s="16">
        <f t="shared" si="3"/>
        <v>8.9</v>
      </c>
      <c r="AF16" s="16">
        <f t="shared" si="3"/>
        <v>11.8</v>
      </c>
      <c r="AG16" s="16">
        <f t="shared" si="4"/>
        <v>4.5</v>
      </c>
      <c r="AH16" s="16">
        <f t="shared" si="4"/>
        <v>7.3</v>
      </c>
      <c r="AI16" s="16">
        <f t="shared" si="4"/>
        <v>5.2</v>
      </c>
      <c r="AJ16" s="16">
        <f t="shared" si="4"/>
        <v>2.2000000000000002</v>
      </c>
      <c r="AK16" s="16">
        <f t="shared" si="4"/>
        <v>13.3</v>
      </c>
      <c r="AL16" s="16">
        <f t="shared" si="4"/>
        <v>3.6</v>
      </c>
      <c r="AM16" s="16">
        <f t="shared" si="4"/>
        <v>13.2</v>
      </c>
      <c r="AN16" s="16">
        <f t="shared" si="4"/>
        <v>19.3</v>
      </c>
      <c r="AO16" s="16">
        <f t="shared" si="4"/>
        <v>10.4</v>
      </c>
    </row>
    <row r="17" spans="1:44">
      <c r="A17" s="16" t="s">
        <v>591</v>
      </c>
      <c r="B17" s="16">
        <f>VLOOKUP($A17&amp;" : "&amp;$B$13,DistanceSurvey,2,FALSE)</f>
        <v>10.199999999999999</v>
      </c>
      <c r="C17" s="16">
        <f t="shared" si="1"/>
        <v>11.3</v>
      </c>
      <c r="D17" s="16">
        <f t="shared" si="1"/>
        <v>8.1</v>
      </c>
      <c r="E17" s="16">
        <f t="shared" si="1"/>
        <v>9.5</v>
      </c>
      <c r="F17" s="16">
        <f t="shared" si="1"/>
        <v>9.4</v>
      </c>
      <c r="G17" s="16">
        <f t="shared" si="1"/>
        <v>3.3</v>
      </c>
      <c r="H17" s="16">
        <f t="shared" si="1"/>
        <v>3.8</v>
      </c>
      <c r="I17" s="16">
        <f t="shared" si="1"/>
        <v>6.6</v>
      </c>
      <c r="J17" s="16">
        <f t="shared" si="1"/>
        <v>20.7</v>
      </c>
      <c r="K17" s="16">
        <f t="shared" si="1"/>
        <v>9.5</v>
      </c>
      <c r="L17" s="16">
        <f t="shared" si="1"/>
        <v>13.8</v>
      </c>
      <c r="M17" s="16">
        <f t="shared" si="2"/>
        <v>16</v>
      </c>
      <c r="N17" s="16">
        <f t="shared" si="2"/>
        <v>3.6</v>
      </c>
      <c r="O17" s="16">
        <f t="shared" si="2"/>
        <v>7.8</v>
      </c>
      <c r="P17" s="16">
        <f t="shared" si="2"/>
        <v>3.9</v>
      </c>
      <c r="Q17" s="16">
        <f t="shared" si="2"/>
        <v>9.1999999999999993</v>
      </c>
      <c r="R17" s="16">
        <f t="shared" si="2"/>
        <v>5.5</v>
      </c>
      <c r="S17" s="16">
        <f t="shared" si="2"/>
        <v>16</v>
      </c>
      <c r="T17" s="16">
        <f t="shared" si="2"/>
        <v>0</v>
      </c>
      <c r="U17" s="16">
        <f t="shared" si="2"/>
        <v>0.8</v>
      </c>
      <c r="V17" s="16">
        <f t="shared" si="2"/>
        <v>24.4</v>
      </c>
      <c r="W17" s="16">
        <f t="shared" si="3"/>
        <v>10.6</v>
      </c>
      <c r="X17" s="16">
        <f t="shared" si="3"/>
        <v>9.1</v>
      </c>
      <c r="Y17" s="16">
        <f t="shared" si="3"/>
        <v>10.7</v>
      </c>
      <c r="Z17" s="16">
        <f t="shared" si="3"/>
        <v>17.899999999999999</v>
      </c>
      <c r="AA17" s="16">
        <f t="shared" si="3"/>
        <v>7.8</v>
      </c>
      <c r="AB17" s="16">
        <f t="shared" si="3"/>
        <v>9.8000000000000007</v>
      </c>
      <c r="AC17" s="16">
        <f t="shared" si="3"/>
        <v>6.3</v>
      </c>
      <c r="AD17" s="16">
        <f t="shared" si="3"/>
        <v>7.1</v>
      </c>
      <c r="AE17" s="16">
        <f t="shared" si="3"/>
        <v>11.6</v>
      </c>
      <c r="AF17" s="16">
        <f t="shared" si="3"/>
        <v>11.5</v>
      </c>
      <c r="AG17" s="16">
        <f t="shared" si="4"/>
        <v>8.6</v>
      </c>
      <c r="AH17" s="16">
        <f t="shared" si="4"/>
        <v>7</v>
      </c>
      <c r="AI17" s="16">
        <f t="shared" si="4"/>
        <v>9</v>
      </c>
      <c r="AJ17" s="16">
        <f t="shared" si="4"/>
        <v>5.2</v>
      </c>
      <c r="AK17" s="16">
        <f t="shared" si="4"/>
        <v>10.9</v>
      </c>
      <c r="AL17" s="16">
        <f t="shared" si="4"/>
        <v>6.6</v>
      </c>
      <c r="AM17" s="16">
        <f t="shared" si="4"/>
        <v>8.9</v>
      </c>
      <c r="AN17" s="16">
        <f t="shared" si="4"/>
        <v>15.9</v>
      </c>
      <c r="AO17" s="16">
        <f t="shared" si="4"/>
        <v>10.1</v>
      </c>
    </row>
    <row r="18" spans="1:44">
      <c r="A18" s="16" t="s">
        <v>598</v>
      </c>
      <c r="B18" s="16">
        <f>VLOOKUP($A18&amp;" : "&amp;$B$13,DistanceSurvey,2,FALSE)</f>
        <v>17.899999999999999</v>
      </c>
      <c r="C18" s="16">
        <f t="shared" si="1"/>
        <v>15</v>
      </c>
      <c r="D18" s="16">
        <f t="shared" si="1"/>
        <v>11.8</v>
      </c>
      <c r="E18" s="16">
        <f t="shared" si="1"/>
        <v>13.1</v>
      </c>
      <c r="F18" s="16">
        <f t="shared" si="1"/>
        <v>17.100000000000001</v>
      </c>
      <c r="G18" s="16">
        <f t="shared" si="1"/>
        <v>10.9</v>
      </c>
      <c r="H18" s="16">
        <f t="shared" si="1"/>
        <v>8.5</v>
      </c>
      <c r="I18" s="16">
        <f t="shared" si="1"/>
        <v>10.3</v>
      </c>
      <c r="J18" s="16">
        <f t="shared" si="1"/>
        <v>24.2</v>
      </c>
      <c r="K18" s="16">
        <f t="shared" si="1"/>
        <v>8.1</v>
      </c>
      <c r="L18" s="16">
        <f t="shared" si="1"/>
        <v>17.5</v>
      </c>
      <c r="M18" s="16">
        <f t="shared" si="2"/>
        <v>24.1</v>
      </c>
      <c r="N18" s="16">
        <f t="shared" si="2"/>
        <v>6</v>
      </c>
      <c r="O18" s="16">
        <f t="shared" si="2"/>
        <v>9.8000000000000007</v>
      </c>
      <c r="P18" s="16">
        <f t="shared" si="2"/>
        <v>7.6</v>
      </c>
      <c r="Q18" s="16">
        <f t="shared" si="2"/>
        <v>1.7</v>
      </c>
      <c r="R18" s="16">
        <f t="shared" si="2"/>
        <v>3.5</v>
      </c>
      <c r="S18" s="16">
        <f t="shared" si="2"/>
        <v>28.8</v>
      </c>
      <c r="T18" s="16">
        <f t="shared" si="2"/>
        <v>7.6</v>
      </c>
      <c r="U18" s="16">
        <f t="shared" si="2"/>
        <v>8.5</v>
      </c>
      <c r="V18" s="16">
        <f t="shared" si="2"/>
        <v>37.9</v>
      </c>
      <c r="W18" s="16">
        <f t="shared" si="3"/>
        <v>3.2</v>
      </c>
      <c r="X18" s="16">
        <f t="shared" si="3"/>
        <v>12.8</v>
      </c>
      <c r="Y18" s="16">
        <f t="shared" si="3"/>
        <v>18.399999999999999</v>
      </c>
      <c r="Z18" s="16">
        <f t="shared" si="3"/>
        <v>28.3</v>
      </c>
      <c r="AA18" s="16">
        <f t="shared" si="3"/>
        <v>0</v>
      </c>
      <c r="AB18" s="16">
        <f t="shared" si="3"/>
        <v>6</v>
      </c>
      <c r="AC18" s="16">
        <f t="shared" si="3"/>
        <v>14</v>
      </c>
      <c r="AD18" s="16">
        <f t="shared" si="3"/>
        <v>14.8</v>
      </c>
      <c r="AE18" s="16">
        <f t="shared" si="3"/>
        <v>15.3</v>
      </c>
      <c r="AF18" s="16">
        <f t="shared" si="3"/>
        <v>4.2</v>
      </c>
      <c r="AG18" s="16">
        <f t="shared" si="4"/>
        <v>8.9</v>
      </c>
      <c r="AH18" s="16">
        <f t="shared" si="4"/>
        <v>1</v>
      </c>
      <c r="AI18" s="16">
        <f t="shared" si="4"/>
        <v>12.7</v>
      </c>
      <c r="AJ18" s="16">
        <f t="shared" si="4"/>
        <v>8.9</v>
      </c>
      <c r="AK18" s="16">
        <f t="shared" si="4"/>
        <v>18</v>
      </c>
      <c r="AL18" s="16">
        <f t="shared" si="4"/>
        <v>11.9</v>
      </c>
      <c r="AM18" s="16">
        <f t="shared" si="4"/>
        <v>16.600000000000001</v>
      </c>
      <c r="AN18" s="16">
        <f t="shared" si="4"/>
        <v>24</v>
      </c>
      <c r="AO18" s="16">
        <f t="shared" si="4"/>
        <v>2.4</v>
      </c>
    </row>
    <row r="20" spans="1:44">
      <c r="A20" s="87" t="s">
        <v>6934</v>
      </c>
      <c r="B20" s="87"/>
      <c r="C20" s="87"/>
      <c r="D20" s="87"/>
      <c r="E20" s="87"/>
      <c r="F20" s="87"/>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row>
    <row r="21" spans="1:44" ht="78.400000000000006">
      <c r="A21" s="16"/>
      <c r="B21" s="17" t="s">
        <v>573</v>
      </c>
      <c r="C21" s="17" t="s">
        <v>574</v>
      </c>
      <c r="D21" s="17" t="s">
        <v>575</v>
      </c>
      <c r="E21" s="17" t="s">
        <v>576</v>
      </c>
      <c r="F21" s="17" t="s">
        <v>577</v>
      </c>
      <c r="G21" s="17" t="s">
        <v>578</v>
      </c>
      <c r="H21" s="17" t="s">
        <v>579</v>
      </c>
      <c r="I21" s="17" t="s">
        <v>580</v>
      </c>
      <c r="J21" s="17" t="s">
        <v>581</v>
      </c>
      <c r="K21" s="17" t="s">
        <v>582</v>
      </c>
      <c r="L21" s="17" t="s">
        <v>583</v>
      </c>
      <c r="M21" s="17" t="s">
        <v>584</v>
      </c>
      <c r="N21" s="17" t="s">
        <v>585</v>
      </c>
      <c r="O21" s="17" t="s">
        <v>586</v>
      </c>
      <c r="P21" s="17" t="s">
        <v>587</v>
      </c>
      <c r="Q21" s="17" t="s">
        <v>588</v>
      </c>
      <c r="R21" s="17" t="s">
        <v>589</v>
      </c>
      <c r="S21" s="17" t="s">
        <v>590</v>
      </c>
      <c r="T21" s="17" t="s">
        <v>591</v>
      </c>
      <c r="U21" s="17" t="s">
        <v>592</v>
      </c>
      <c r="V21" s="17" t="s">
        <v>593</v>
      </c>
      <c r="W21" s="17" t="s">
        <v>594</v>
      </c>
      <c r="X21" s="17" t="s">
        <v>595</v>
      </c>
      <c r="Y21" s="17" t="s">
        <v>596</v>
      </c>
      <c r="Z21" s="17" t="s">
        <v>597</v>
      </c>
      <c r="AA21" s="17" t="s">
        <v>598</v>
      </c>
      <c r="AB21" s="17" t="s">
        <v>599</v>
      </c>
      <c r="AC21" s="17" t="s">
        <v>6940</v>
      </c>
      <c r="AD21" s="17" t="s">
        <v>601</v>
      </c>
      <c r="AE21" s="17" t="s">
        <v>602</v>
      </c>
      <c r="AF21" s="17" t="s">
        <v>603</v>
      </c>
      <c r="AG21" s="17" t="s">
        <v>604</v>
      </c>
      <c r="AH21" s="17" t="s">
        <v>605</v>
      </c>
      <c r="AI21" s="17" t="s">
        <v>606</v>
      </c>
      <c r="AJ21" s="17" t="s">
        <v>607</v>
      </c>
      <c r="AK21" s="17" t="s">
        <v>608</v>
      </c>
      <c r="AL21" s="17" t="s">
        <v>609</v>
      </c>
      <c r="AM21" s="17" t="s">
        <v>610</v>
      </c>
      <c r="AN21" s="17" t="s">
        <v>611</v>
      </c>
      <c r="AO21" s="17" t="s">
        <v>612</v>
      </c>
      <c r="AQ21" s="17" t="s">
        <v>648</v>
      </c>
      <c r="AR21" s="17" t="s">
        <v>649</v>
      </c>
    </row>
    <row r="22" spans="1:44">
      <c r="A22" s="16" t="s">
        <v>574</v>
      </c>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Q22" s="3">
        <f>SUM(B22:AO22)</f>
        <v>0</v>
      </c>
      <c r="AR22" s="3">
        <f>SUMPRODUCT($B$10:$AO$10,B22:AO22)</f>
        <v>0</v>
      </c>
    </row>
    <row r="23" spans="1:44">
      <c r="A23" s="16" t="s">
        <v>582</v>
      </c>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Q23" s="3">
        <f t="shared" ref="AQ23:AQ26" si="5">SUM(B23:AO23)</f>
        <v>0</v>
      </c>
      <c r="AR23" s="3">
        <f>SUMPRODUCT($B$10:$AO$10,B23:AO23)</f>
        <v>0</v>
      </c>
    </row>
    <row r="24" spans="1:44">
      <c r="A24" s="16" t="s">
        <v>587</v>
      </c>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Q24" s="3">
        <f t="shared" si="5"/>
        <v>0</v>
      </c>
      <c r="AR24" s="3">
        <f>SUMPRODUCT($B$10:$AO$10,B24:AO24)</f>
        <v>0</v>
      </c>
    </row>
    <row r="25" spans="1:44">
      <c r="A25" s="16" t="s">
        <v>591</v>
      </c>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Q25" s="3">
        <f t="shared" si="5"/>
        <v>0</v>
      </c>
      <c r="AR25" s="3">
        <f>SUMPRODUCT($B$10:$AO$10,B25:AO25)</f>
        <v>0</v>
      </c>
    </row>
    <row r="26" spans="1:44">
      <c r="A26" s="16" t="s">
        <v>598</v>
      </c>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Q26" s="3">
        <f t="shared" si="5"/>
        <v>0</v>
      </c>
      <c r="AR26" s="3">
        <f>SUMPRODUCT($B$10:$AO$10,B26:AO26)</f>
        <v>0</v>
      </c>
    </row>
    <row r="28" spans="1:44">
      <c r="A28" s="16" t="s">
        <v>613</v>
      </c>
      <c r="B28" s="16">
        <f>SUM(B22:B26)</f>
        <v>0</v>
      </c>
      <c r="C28" s="16">
        <f t="shared" ref="C28:AO28" si="6">SUM(C22:C26)</f>
        <v>0</v>
      </c>
      <c r="D28" s="16">
        <f t="shared" si="6"/>
        <v>0</v>
      </c>
      <c r="E28" s="16">
        <f t="shared" si="6"/>
        <v>0</v>
      </c>
      <c r="F28" s="16">
        <f t="shared" si="6"/>
        <v>0</v>
      </c>
      <c r="G28" s="16">
        <f t="shared" si="6"/>
        <v>0</v>
      </c>
      <c r="H28" s="16">
        <f t="shared" si="6"/>
        <v>0</v>
      </c>
      <c r="I28" s="16">
        <f t="shared" si="6"/>
        <v>0</v>
      </c>
      <c r="J28" s="16">
        <f t="shared" si="6"/>
        <v>0</v>
      </c>
      <c r="K28" s="16">
        <f t="shared" si="6"/>
        <v>0</v>
      </c>
      <c r="L28" s="16">
        <f t="shared" si="6"/>
        <v>0</v>
      </c>
      <c r="M28" s="16">
        <f t="shared" si="6"/>
        <v>0</v>
      </c>
      <c r="N28" s="16">
        <f t="shared" si="6"/>
        <v>0</v>
      </c>
      <c r="O28" s="16">
        <f t="shared" si="6"/>
        <v>0</v>
      </c>
      <c r="P28" s="16">
        <f t="shared" si="6"/>
        <v>0</v>
      </c>
      <c r="Q28" s="16">
        <f t="shared" si="6"/>
        <v>0</v>
      </c>
      <c r="R28" s="16">
        <f t="shared" si="6"/>
        <v>0</v>
      </c>
      <c r="S28" s="16">
        <f t="shared" si="6"/>
        <v>0</v>
      </c>
      <c r="T28" s="16">
        <f t="shared" si="6"/>
        <v>0</v>
      </c>
      <c r="U28" s="16">
        <f t="shared" si="6"/>
        <v>0</v>
      </c>
      <c r="V28" s="16">
        <f t="shared" si="6"/>
        <v>0</v>
      </c>
      <c r="W28" s="16">
        <f t="shared" si="6"/>
        <v>0</v>
      </c>
      <c r="X28" s="16">
        <f t="shared" si="6"/>
        <v>0</v>
      </c>
      <c r="Y28" s="16">
        <f t="shared" si="6"/>
        <v>0</v>
      </c>
      <c r="Z28" s="16">
        <f t="shared" si="6"/>
        <v>0</v>
      </c>
      <c r="AA28" s="16">
        <f t="shared" si="6"/>
        <v>0</v>
      </c>
      <c r="AB28" s="16">
        <f t="shared" si="6"/>
        <v>0</v>
      </c>
      <c r="AC28" s="16">
        <f t="shared" si="6"/>
        <v>0</v>
      </c>
      <c r="AD28" s="16">
        <f t="shared" si="6"/>
        <v>0</v>
      </c>
      <c r="AE28" s="16">
        <f t="shared" si="6"/>
        <v>0</v>
      </c>
      <c r="AF28" s="16">
        <f t="shared" si="6"/>
        <v>0</v>
      </c>
      <c r="AG28" s="16">
        <f t="shared" si="6"/>
        <v>0</v>
      </c>
      <c r="AH28" s="16">
        <f t="shared" si="6"/>
        <v>0</v>
      </c>
      <c r="AI28" s="16">
        <f t="shared" si="6"/>
        <v>0</v>
      </c>
      <c r="AJ28" s="16">
        <f t="shared" si="6"/>
        <v>0</v>
      </c>
      <c r="AK28" s="16">
        <f t="shared" si="6"/>
        <v>0</v>
      </c>
      <c r="AL28" s="16">
        <f t="shared" si="6"/>
        <v>0</v>
      </c>
      <c r="AM28" s="16">
        <f t="shared" si="6"/>
        <v>0</v>
      </c>
      <c r="AN28" s="16">
        <f t="shared" si="6"/>
        <v>0</v>
      </c>
      <c r="AO28" s="16">
        <f t="shared" si="6"/>
        <v>0</v>
      </c>
      <c r="AQ28" s="2">
        <f>SUM(B28:AO28)</f>
        <v>0</v>
      </c>
    </row>
    <row r="29" spans="1:44">
      <c r="A29" s="16" t="s">
        <v>614</v>
      </c>
      <c r="B29" s="16">
        <f>SUMPRODUCT(B14:B18,B4:B8)</f>
        <v>14</v>
      </c>
      <c r="C29" s="16">
        <f t="shared" ref="C29:AN29" si="7">SUMPRODUCT(C14:C18,C4:C8)</f>
        <v>0</v>
      </c>
      <c r="D29" s="16">
        <f t="shared" si="7"/>
        <v>5.5</v>
      </c>
      <c r="E29" s="16">
        <f t="shared" si="7"/>
        <v>2</v>
      </c>
      <c r="F29" s="16">
        <f t="shared" si="7"/>
        <v>9.4</v>
      </c>
      <c r="G29" s="16">
        <f t="shared" si="7"/>
        <v>14.6</v>
      </c>
      <c r="H29" s="16">
        <f t="shared" si="7"/>
        <v>3.7</v>
      </c>
      <c r="I29" s="16">
        <f t="shared" si="7"/>
        <v>2.9</v>
      </c>
      <c r="J29" s="16">
        <f t="shared" si="7"/>
        <v>20.7</v>
      </c>
      <c r="K29" s="16">
        <f t="shared" si="7"/>
        <v>0</v>
      </c>
      <c r="L29" s="16">
        <f t="shared" si="7"/>
        <v>2.8</v>
      </c>
      <c r="M29" s="16">
        <f t="shared" si="7"/>
        <v>9.6</v>
      </c>
      <c r="N29" s="16">
        <f t="shared" si="7"/>
        <v>8.8000000000000007</v>
      </c>
      <c r="O29" s="16">
        <f t="shared" si="7"/>
        <v>1.7</v>
      </c>
      <c r="P29" s="16">
        <f t="shared" si="7"/>
        <v>0</v>
      </c>
      <c r="Q29" s="16">
        <f t="shared" si="7"/>
        <v>1.7</v>
      </c>
      <c r="R29" s="16">
        <f t="shared" si="7"/>
        <v>3.5</v>
      </c>
      <c r="S29" s="16">
        <f t="shared" si="7"/>
        <v>16</v>
      </c>
      <c r="T29" s="16">
        <f t="shared" si="7"/>
        <v>0</v>
      </c>
      <c r="U29" s="16">
        <f t="shared" si="7"/>
        <v>0.8</v>
      </c>
      <c r="V29" s="16">
        <f t="shared" si="7"/>
        <v>24.4</v>
      </c>
      <c r="W29" s="16">
        <f t="shared" si="7"/>
        <v>3.2</v>
      </c>
      <c r="X29" s="16">
        <f t="shared" si="7"/>
        <v>6</v>
      </c>
      <c r="Y29" s="16">
        <f t="shared" si="7"/>
        <v>10.7</v>
      </c>
      <c r="Z29" s="16">
        <f t="shared" si="7"/>
        <v>17.899999999999999</v>
      </c>
      <c r="AA29" s="16">
        <f t="shared" si="7"/>
        <v>0</v>
      </c>
      <c r="AB29" s="16">
        <f t="shared" si="7"/>
        <v>2.1</v>
      </c>
      <c r="AC29" s="16">
        <f t="shared" si="7"/>
        <v>14</v>
      </c>
      <c r="AD29" s="16">
        <f t="shared" si="7"/>
        <v>7.1</v>
      </c>
      <c r="AE29" s="16">
        <f t="shared" si="7"/>
        <v>2</v>
      </c>
      <c r="AF29" s="16">
        <f t="shared" si="7"/>
        <v>4.2</v>
      </c>
      <c r="AG29" s="16">
        <f t="shared" si="7"/>
        <v>0.9</v>
      </c>
      <c r="AH29" s="16">
        <f t="shared" si="7"/>
        <v>1</v>
      </c>
      <c r="AI29" s="16">
        <f t="shared" si="7"/>
        <v>5.2</v>
      </c>
      <c r="AJ29" s="16">
        <f t="shared" si="7"/>
        <v>2.2000000000000002</v>
      </c>
      <c r="AK29" s="16">
        <f t="shared" si="7"/>
        <v>5.2</v>
      </c>
      <c r="AL29" s="16">
        <f t="shared" si="7"/>
        <v>3.6</v>
      </c>
      <c r="AM29" s="16">
        <f t="shared" si="7"/>
        <v>16.600000000000001</v>
      </c>
      <c r="AN29" s="16">
        <f t="shared" si="7"/>
        <v>9.5</v>
      </c>
      <c r="AO29" s="16">
        <f>SUMPRODUCT(AO14:AO18,AO4:AO8)</f>
        <v>2.4</v>
      </c>
      <c r="AQ29" s="2">
        <f>SUM(B29:AO29)</f>
        <v>255.89999999999992</v>
      </c>
    </row>
  </sheetData>
  <mergeCells count="4">
    <mergeCell ref="A2:AO2"/>
    <mergeCell ref="A1:AO1"/>
    <mergeCell ref="A12:AO12"/>
    <mergeCell ref="A20:AO20"/>
  </mergeCells>
  <phoneticPr fontId="11" type="noConversion"/>
  <conditionalFormatting sqref="B21">
    <cfRule type="expression" dxfId="78" priority="83">
      <formula>AND($B$6&lt;&gt;$B$24)</formula>
    </cfRule>
  </conditionalFormatting>
  <conditionalFormatting sqref="B23">
    <cfRule type="expression" dxfId="77" priority="43">
      <formula>AND($B$5&lt;&gt;$B$23)</formula>
    </cfRule>
  </conditionalFormatting>
  <conditionalFormatting sqref="C21">
    <cfRule type="expression" dxfId="76" priority="84">
      <formula>AND($C$4=$C$22)</formula>
    </cfRule>
  </conditionalFormatting>
  <conditionalFormatting sqref="C22">
    <cfRule type="expression" dxfId="75" priority="42">
      <formula>AND($C$4=$C$22)</formula>
    </cfRule>
  </conditionalFormatting>
  <conditionalFormatting sqref="D21">
    <cfRule type="expression" dxfId="74" priority="82">
      <formula>AND($D$4&lt;&gt;$D$22)</formula>
    </cfRule>
  </conditionalFormatting>
  <conditionalFormatting sqref="E21">
    <cfRule type="expression" dxfId="73" priority="81">
      <formula>AND($E$4&lt;&gt;$E$22)</formula>
    </cfRule>
  </conditionalFormatting>
  <conditionalFormatting sqref="E23">
    <cfRule type="expression" dxfId="72" priority="39">
      <formula>AND($E$5&lt;&gt;$E$23)</formula>
    </cfRule>
  </conditionalFormatting>
  <conditionalFormatting sqref="F21">
    <cfRule type="expression" dxfId="71" priority="80">
      <formula>AND($F$5&lt;&gt;$F$23)</formula>
    </cfRule>
  </conditionalFormatting>
  <conditionalFormatting sqref="F23">
    <cfRule type="expression" dxfId="70" priority="38">
      <formula>AND($F$5&lt;&gt;$F$23)</formula>
    </cfRule>
  </conditionalFormatting>
  <conditionalFormatting sqref="G21">
    <cfRule type="expression" dxfId="69" priority="79">
      <formula>AND($G$4&lt;&gt;$G$22)</formula>
    </cfRule>
  </conditionalFormatting>
  <conditionalFormatting sqref="G23">
    <cfRule type="expression" dxfId="68" priority="37">
      <formula>AND($G$5&lt;&gt;$G$23)</formula>
    </cfRule>
  </conditionalFormatting>
  <conditionalFormatting sqref="H21">
    <cfRule type="expression" dxfId="67" priority="78">
      <formula>AND($H$5&lt;&gt;$H$23)</formula>
    </cfRule>
  </conditionalFormatting>
  <conditionalFormatting sqref="H23">
    <cfRule type="expression" dxfId="66" priority="36">
      <formula>AND($H$5&lt;&gt;$H$23)</formula>
    </cfRule>
  </conditionalFormatting>
  <conditionalFormatting sqref="I21">
    <cfRule type="expression" dxfId="65" priority="77">
      <formula>AND($I$5=$J$23)</formula>
    </cfRule>
  </conditionalFormatting>
  <conditionalFormatting sqref="I23">
    <cfRule type="expression" dxfId="64" priority="35">
      <formula>AND($I$5=$I$23)</formula>
    </cfRule>
  </conditionalFormatting>
  <conditionalFormatting sqref="J21">
    <cfRule type="expression" dxfId="63" priority="76">
      <formula>AND($J$7&lt;&gt;$J$25)</formula>
    </cfRule>
  </conditionalFormatting>
  <conditionalFormatting sqref="J23">
    <cfRule type="expression" dxfId="62" priority="34">
      <formula>AND($J$5&lt;&gt;$J$23)</formula>
    </cfRule>
  </conditionalFormatting>
  <conditionalFormatting sqref="K21">
    <cfRule type="expression" dxfId="61" priority="75">
      <formula>AND($K$5=$K$23)</formula>
    </cfRule>
  </conditionalFormatting>
  <conditionalFormatting sqref="K23">
    <cfRule type="expression" dxfId="60" priority="33">
      <formula>AND($K$5=$K$23)</formula>
    </cfRule>
  </conditionalFormatting>
  <conditionalFormatting sqref="L21">
    <cfRule type="expression" dxfId="59" priority="74">
      <formula>AND($L$4&lt;&gt;$L$22)</formula>
    </cfRule>
  </conditionalFormatting>
  <conditionalFormatting sqref="L23">
    <cfRule type="expression" dxfId="58" priority="32">
      <formula>AND($L$5&lt;&gt;$L$23)</formula>
    </cfRule>
  </conditionalFormatting>
  <conditionalFormatting sqref="M21">
    <cfRule type="expression" dxfId="57" priority="73">
      <formula>AND($M$4&lt;&gt;$M$22)</formula>
    </cfRule>
  </conditionalFormatting>
  <conditionalFormatting sqref="M24">
    <cfRule type="expression" dxfId="56" priority="31">
      <formula>AND($M$6&lt;&gt;$M$24)</formula>
    </cfRule>
  </conditionalFormatting>
  <conditionalFormatting sqref="N21">
    <cfRule type="expression" dxfId="55" priority="72">
      <formula>AND($N$5&lt;&gt;$N$23)</formula>
    </cfRule>
  </conditionalFormatting>
  <conditionalFormatting sqref="N24">
    <cfRule type="expression" dxfId="54" priority="30">
      <formula>AND($N$6&lt;&gt;$N$24)</formula>
    </cfRule>
  </conditionalFormatting>
  <conditionalFormatting sqref="O21">
    <cfRule type="expression" dxfId="53" priority="71">
      <formula>AND($O$5&lt;&gt;$O$23)</formula>
    </cfRule>
  </conditionalFormatting>
  <conditionalFormatting sqref="O24">
    <cfRule type="expression" dxfId="52" priority="29">
      <formula>AND($O$6&lt;&gt;$O$24)</formula>
    </cfRule>
  </conditionalFormatting>
  <conditionalFormatting sqref="P21">
    <cfRule type="expression" dxfId="51" priority="70">
      <formula>AND($P$6=$P$24)</formula>
    </cfRule>
  </conditionalFormatting>
  <conditionalFormatting sqref="P24">
    <cfRule type="expression" dxfId="50" priority="28">
      <formula>AND($P$6=$P$24)</formula>
    </cfRule>
  </conditionalFormatting>
  <conditionalFormatting sqref="Q21">
    <cfRule type="expression" dxfId="49" priority="69">
      <formula>AND($Q$8&lt;&gt;$Q$26)</formula>
    </cfRule>
  </conditionalFormatting>
  <conditionalFormatting sqref="Q24">
    <cfRule type="expression" dxfId="48" priority="27">
      <formula>AND($Q$6&lt;&gt;$Q$24)</formula>
    </cfRule>
  </conditionalFormatting>
  <conditionalFormatting sqref="R21">
    <cfRule type="expression" dxfId="47" priority="68">
      <formula>AND($R$8&lt;&gt;$R$26)</formula>
    </cfRule>
  </conditionalFormatting>
  <conditionalFormatting sqref="R24">
    <cfRule type="expression" dxfId="46" priority="26">
      <formula>AND($R$6&lt;&gt;$R$24)</formula>
    </cfRule>
  </conditionalFormatting>
  <conditionalFormatting sqref="S21">
    <cfRule type="expression" dxfId="45" priority="67">
      <formula>AND($S$7&lt;&gt;$S$25)</formula>
    </cfRule>
  </conditionalFormatting>
  <conditionalFormatting sqref="S24">
    <cfRule type="expression" dxfId="44" priority="25">
      <formula>AND($S$6&lt;&gt;$S$24)</formula>
    </cfRule>
  </conditionalFormatting>
  <conditionalFormatting sqref="T21">
    <cfRule type="expression" dxfId="43" priority="66">
      <formula>AND($T$7=$T$25)</formula>
    </cfRule>
  </conditionalFormatting>
  <conditionalFormatting sqref="T25">
    <cfRule type="expression" dxfId="42" priority="24">
      <formula>AND($T$7=$T$25)</formula>
    </cfRule>
  </conditionalFormatting>
  <conditionalFormatting sqref="U21">
    <cfRule type="expression" dxfId="41" priority="65">
      <formula>AND($U$7&lt;&gt;$U$25)</formula>
    </cfRule>
  </conditionalFormatting>
  <conditionalFormatting sqref="U24">
    <cfRule type="expression" dxfId="40" priority="22">
      <formula>AND($U$6&lt;&gt;$U$24)</formula>
    </cfRule>
  </conditionalFormatting>
  <conditionalFormatting sqref="V21">
    <cfRule type="expression" dxfId="39" priority="64">
      <formula>AND($V$6&lt;&gt;$V$24)</formula>
    </cfRule>
  </conditionalFormatting>
  <conditionalFormatting sqref="V24">
    <cfRule type="expression" dxfId="38" priority="21">
      <formula>AND($V$6&lt;&gt;$V$24)</formula>
    </cfRule>
  </conditionalFormatting>
  <conditionalFormatting sqref="W21">
    <cfRule type="expression" dxfId="37" priority="63">
      <formula>AND($W$8&lt;&gt;$W$26)</formula>
    </cfRule>
  </conditionalFormatting>
  <conditionalFormatting sqref="W22">
    <cfRule type="expression" dxfId="36" priority="20">
      <formula>AND($W$4&lt;&gt;$W$22)</formula>
    </cfRule>
  </conditionalFormatting>
  <conditionalFormatting sqref="X21">
    <cfRule type="expression" dxfId="35" priority="62">
      <formula>AND($X$6&lt;&gt;$X$24)</formula>
    </cfRule>
  </conditionalFormatting>
  <conditionalFormatting sqref="X22">
    <cfRule type="expression" dxfId="34" priority="19">
      <formula>AND($X$4&lt;&gt;$X$22)</formula>
    </cfRule>
  </conditionalFormatting>
  <conditionalFormatting sqref="Y21">
    <cfRule type="expression" dxfId="33" priority="61">
      <formula>AND($Y$7&lt;&gt;$Y$25)</formula>
    </cfRule>
  </conditionalFormatting>
  <conditionalFormatting sqref="Y22">
    <cfRule type="expression" dxfId="32" priority="18">
      <formula>AND($Y$4&lt;&gt;$Y$22)</formula>
    </cfRule>
  </conditionalFormatting>
  <conditionalFormatting sqref="Z21">
    <cfRule type="expression" dxfId="31" priority="60">
      <formula>AND($Z$7&lt;&gt;$Z$25)</formula>
    </cfRule>
  </conditionalFormatting>
  <conditionalFormatting sqref="Z22">
    <cfRule type="expression" dxfId="30" priority="17">
      <formula>AND($Z$4&lt;&gt;$Z$22)</formula>
    </cfRule>
  </conditionalFormatting>
  <conditionalFormatting sqref="AA21">
    <cfRule type="expression" dxfId="29" priority="59">
      <formula>AND($AA$8=$AA$26)</formula>
    </cfRule>
  </conditionalFormatting>
  <conditionalFormatting sqref="AA26">
    <cfRule type="expression" dxfId="28" priority="16">
      <formula>AND($AA$8=$AA$26)</formula>
    </cfRule>
  </conditionalFormatting>
  <conditionalFormatting sqref="AB21">
    <cfRule type="expression" dxfId="27" priority="58">
      <formula>AND($AB$5&lt;&gt;$AB$23)</formula>
    </cfRule>
  </conditionalFormatting>
  <conditionalFormatting sqref="AB22">
    <cfRule type="expression" dxfId="26" priority="15">
      <formula>AND($AB$4&lt;&gt;$AB$22)</formula>
    </cfRule>
  </conditionalFormatting>
  <conditionalFormatting sqref="AC21">
    <cfRule type="expression" dxfId="25" priority="57">
      <formula>AND($AC$8&lt;&gt;$AC$26)</formula>
    </cfRule>
  </conditionalFormatting>
  <conditionalFormatting sqref="AC22">
    <cfRule type="expression" dxfId="24" priority="14">
      <formula>AND($AC$4&lt;&gt;$AC$22)</formula>
    </cfRule>
  </conditionalFormatting>
  <conditionalFormatting sqref="AD21">
    <cfRule type="expression" dxfId="23" priority="56">
      <formula>AND($AD$7&lt;&gt;$AD$25)</formula>
    </cfRule>
  </conditionalFormatting>
  <conditionalFormatting sqref="AD26">
    <cfRule type="expression" dxfId="22" priority="13">
      <formula>AND($AD$8&lt;&gt;$AD$26)</formula>
    </cfRule>
  </conditionalFormatting>
  <conditionalFormatting sqref="AE21">
    <cfRule type="expression" dxfId="21" priority="55">
      <formula>AND($AE$4&lt;&gt;$AE$22)</formula>
    </cfRule>
  </conditionalFormatting>
  <conditionalFormatting sqref="AE26">
    <cfRule type="expression" dxfId="20" priority="12">
      <formula>AND($AE$8&lt;&gt;$AE$26)</formula>
    </cfRule>
  </conditionalFormatting>
  <conditionalFormatting sqref="AF21">
    <cfRule type="expression" dxfId="19" priority="54">
      <formula>AND($AF$8=$AF$26)</formula>
    </cfRule>
  </conditionalFormatting>
  <conditionalFormatting sqref="AF26">
    <cfRule type="expression" dxfId="18" priority="11">
      <formula>AND($AF$8=$AF$26)</formula>
    </cfRule>
  </conditionalFormatting>
  <conditionalFormatting sqref="AG21">
    <cfRule type="expression" dxfId="17" priority="53">
      <formula>AND($AG$5&lt;&gt;$AG$23)</formula>
    </cfRule>
  </conditionalFormatting>
  <conditionalFormatting sqref="AG26">
    <cfRule type="expression" dxfId="16" priority="10">
      <formula>AND($AG$8&lt;&gt;$AG$26)</formula>
    </cfRule>
  </conditionalFormatting>
  <conditionalFormatting sqref="AH21">
    <cfRule type="expression" dxfId="15" priority="52">
      <formula>AND($AH$8=$AH$26)</formula>
    </cfRule>
  </conditionalFormatting>
  <conditionalFormatting sqref="AH26">
    <cfRule type="expression" dxfId="14" priority="9">
      <formula>AND($AH$8=$AH$26)</formula>
    </cfRule>
  </conditionalFormatting>
  <conditionalFormatting sqref="AI21">
    <cfRule type="expression" dxfId="13" priority="51">
      <formula>AND($AI$6&lt;&gt;$AI$24)</formula>
    </cfRule>
  </conditionalFormatting>
  <conditionalFormatting sqref="AI22">
    <cfRule type="expression" dxfId="12" priority="8">
      <formula>AND($AI$4&lt;&gt;$AI$22)</formula>
    </cfRule>
  </conditionalFormatting>
  <conditionalFormatting sqref="AJ21">
    <cfRule type="expression" dxfId="11" priority="50">
      <formula>AND($AJ$6&lt;&gt;$AJ$24)</formula>
    </cfRule>
  </conditionalFormatting>
  <conditionalFormatting sqref="AJ26">
    <cfRule type="expression" dxfId="10" priority="7">
      <formula>AND($AJ$8&lt;&gt;$AJ$26)</formula>
    </cfRule>
  </conditionalFormatting>
  <conditionalFormatting sqref="AK21">
    <cfRule type="expression" dxfId="9" priority="49">
      <formula>AND($AK$4&lt;&gt;$AK$22)</formula>
    </cfRule>
  </conditionalFormatting>
  <conditionalFormatting sqref="AK26">
    <cfRule type="expression" dxfId="8" priority="5">
      <formula>AND($AK$8&lt;&gt;$AK$26)</formula>
    </cfRule>
  </conditionalFormatting>
  <conditionalFormatting sqref="AL21">
    <cfRule type="expression" dxfId="7" priority="48">
      <formula>AND($AL$6&lt;&gt;$AL$24)</formula>
    </cfRule>
  </conditionalFormatting>
  <conditionalFormatting sqref="AL26">
    <cfRule type="expression" dxfId="6" priority="4">
      <formula>AND($AL$8&lt;&gt;$AL$26)</formula>
    </cfRule>
  </conditionalFormatting>
  <conditionalFormatting sqref="AM21">
    <cfRule type="expression" dxfId="5" priority="47">
      <formula>AND($AM$8&lt;&gt;$AM$26)</formula>
    </cfRule>
  </conditionalFormatting>
  <conditionalFormatting sqref="AM22">
    <cfRule type="expression" dxfId="4" priority="3">
      <formula>AND($AM$4&lt;&gt;$AM$22)</formula>
    </cfRule>
  </conditionalFormatting>
  <conditionalFormatting sqref="AN21">
    <cfRule type="expression" dxfId="3" priority="46">
      <formula>AND($AN$4=$AN$22)</formula>
    </cfRule>
  </conditionalFormatting>
  <conditionalFormatting sqref="AN22">
    <cfRule type="expression" dxfId="2" priority="2">
      <formula>AND($AN$4=$AN$22)</formula>
    </cfRule>
  </conditionalFormatting>
  <conditionalFormatting sqref="AO21">
    <cfRule type="expression" dxfId="1" priority="45">
      <formula>AND($AO$8=$AO$26)</formula>
    </cfRule>
  </conditionalFormatting>
  <conditionalFormatting sqref="AO26">
    <cfRule type="expression" dxfId="0" priority="1">
      <formula>AND($AO$7&lt;&gt;$AO$26)</formula>
    </cfRule>
  </conditionalFormatting>
  <pageMargins left="0.7" right="0.7" top="0.75" bottom="0.75" header="0.3" footer="0.3"/>
  <pageSetup paperSize="9"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9CF58-2B0F-4180-84A0-E279BD2CE0BA}">
  <dimension ref="A1:G280"/>
  <sheetViews>
    <sheetView workbookViewId="0">
      <selection activeCell="G16" sqref="G16"/>
    </sheetView>
  </sheetViews>
  <sheetFormatPr defaultRowHeight="16.149999999999999"/>
  <cols>
    <col min="1" max="1" width="2.1328125" customWidth="1"/>
    <col min="2" max="2" width="21" bestFit="1" customWidth="1"/>
    <col min="3" max="3" width="31.265625" bestFit="1" customWidth="1"/>
    <col min="4" max="4" width="14.1328125" bestFit="1" customWidth="1"/>
    <col min="5" max="5" width="13.33203125" bestFit="1" customWidth="1"/>
    <col min="6" max="6" width="11.06640625" bestFit="1" customWidth="1"/>
    <col min="7" max="7" width="5.796875" bestFit="1" customWidth="1"/>
  </cols>
  <sheetData>
    <row r="1" spans="1:5">
      <c r="A1" s="12" t="s">
        <v>6352</v>
      </c>
    </row>
    <row r="2" spans="1:5">
      <c r="A2" s="12" t="s">
        <v>6937</v>
      </c>
    </row>
    <row r="3" spans="1:5">
      <c r="A3" s="12" t="s">
        <v>6938</v>
      </c>
    </row>
    <row r="4" spans="1:5">
      <c r="A4" s="12" t="s">
        <v>6353</v>
      </c>
    </row>
    <row r="5" spans="1:5">
      <c r="A5" s="12" t="s">
        <v>6354</v>
      </c>
    </row>
    <row r="6" spans="1:5">
      <c r="A6" s="12"/>
      <c r="B6" t="s">
        <v>6355</v>
      </c>
    </row>
    <row r="7" spans="1:5">
      <c r="A7" s="12"/>
      <c r="B7" t="s">
        <v>6939</v>
      </c>
    </row>
    <row r="8" spans="1:5">
      <c r="A8" s="12"/>
      <c r="B8" t="s">
        <v>6356</v>
      </c>
    </row>
    <row r="9" spans="1:5">
      <c r="A9" s="12" t="s">
        <v>6357</v>
      </c>
    </row>
    <row r="10" spans="1:5">
      <c r="B10" t="s">
        <v>6358</v>
      </c>
    </row>
    <row r="11" spans="1:5">
      <c r="B11" t="s">
        <v>6359</v>
      </c>
    </row>
    <row r="14" spans="1:5" ht="16.5" thickBot="1">
      <c r="A14" t="s">
        <v>6360</v>
      </c>
    </row>
    <row r="15" spans="1:5" ht="16.5" thickBot="1">
      <c r="B15" s="20" t="s">
        <v>6361</v>
      </c>
      <c r="C15" s="20" t="s">
        <v>6362</v>
      </c>
      <c r="D15" s="20" t="s">
        <v>6363</v>
      </c>
      <c r="E15" s="20" t="s">
        <v>6364</v>
      </c>
    </row>
    <row r="16" spans="1:5" ht="16.5" thickBot="1">
      <c r="B16" s="19" t="s">
        <v>6372</v>
      </c>
      <c r="C16" s="19" t="s">
        <v>6373</v>
      </c>
      <c r="D16" s="19">
        <v>255.89999999999992</v>
      </c>
      <c r="E16" s="19">
        <v>255.89999999999992</v>
      </c>
    </row>
    <row r="19" spans="1:6" ht="16.5" thickBot="1">
      <c r="A19" t="s">
        <v>6365</v>
      </c>
    </row>
    <row r="20" spans="1:6" ht="16.5" thickBot="1">
      <c r="B20" s="20" t="s">
        <v>6361</v>
      </c>
      <c r="C20" s="20" t="s">
        <v>6362</v>
      </c>
      <c r="D20" s="20" t="s">
        <v>6363</v>
      </c>
      <c r="E20" s="20" t="s">
        <v>6364</v>
      </c>
      <c r="F20" s="20" t="s">
        <v>6366</v>
      </c>
    </row>
    <row r="21" spans="1:6">
      <c r="B21" s="21" t="s">
        <v>6374</v>
      </c>
      <c r="C21" s="21" t="s">
        <v>6375</v>
      </c>
      <c r="D21" s="21">
        <v>0</v>
      </c>
      <c r="E21" s="21">
        <v>0</v>
      </c>
      <c r="F21" s="21" t="s">
        <v>6932</v>
      </c>
    </row>
    <row r="22" spans="1:6">
      <c r="B22" s="21" t="s">
        <v>6376</v>
      </c>
      <c r="C22" s="21" t="s">
        <v>6377</v>
      </c>
      <c r="D22" s="21">
        <v>0</v>
      </c>
      <c r="E22" s="21">
        <v>1</v>
      </c>
      <c r="F22" s="21" t="s">
        <v>6932</v>
      </c>
    </row>
    <row r="23" spans="1:6">
      <c r="B23" s="21" t="s">
        <v>6378</v>
      </c>
      <c r="C23" s="21" t="s">
        <v>6379</v>
      </c>
      <c r="D23" s="21">
        <v>0</v>
      </c>
      <c r="E23" s="21">
        <v>0</v>
      </c>
      <c r="F23" s="21" t="s">
        <v>6932</v>
      </c>
    </row>
    <row r="24" spans="1:6">
      <c r="B24" s="21" t="s">
        <v>6380</v>
      </c>
      <c r="C24" s="21" t="s">
        <v>6381</v>
      </c>
      <c r="D24" s="21">
        <v>0</v>
      </c>
      <c r="E24" s="21">
        <v>0</v>
      </c>
      <c r="F24" s="21" t="s">
        <v>6932</v>
      </c>
    </row>
    <row r="25" spans="1:6">
      <c r="B25" s="21" t="s">
        <v>6382</v>
      </c>
      <c r="C25" s="21" t="s">
        <v>6383</v>
      </c>
      <c r="D25" s="21">
        <v>0</v>
      </c>
      <c r="E25" s="21">
        <v>0</v>
      </c>
      <c r="F25" s="21" t="s">
        <v>6932</v>
      </c>
    </row>
    <row r="26" spans="1:6">
      <c r="B26" s="21" t="s">
        <v>6384</v>
      </c>
      <c r="C26" s="21" t="s">
        <v>6385</v>
      </c>
      <c r="D26" s="21">
        <v>0</v>
      </c>
      <c r="E26" s="21">
        <v>0</v>
      </c>
      <c r="F26" s="21" t="s">
        <v>6932</v>
      </c>
    </row>
    <row r="27" spans="1:6">
      <c r="B27" s="21" t="s">
        <v>6386</v>
      </c>
      <c r="C27" s="21" t="s">
        <v>6387</v>
      </c>
      <c r="D27" s="21">
        <v>0</v>
      </c>
      <c r="E27" s="21">
        <v>0</v>
      </c>
      <c r="F27" s="21" t="s">
        <v>6932</v>
      </c>
    </row>
    <row r="28" spans="1:6">
      <c r="B28" s="21" t="s">
        <v>6388</v>
      </c>
      <c r="C28" s="21" t="s">
        <v>6389</v>
      </c>
      <c r="D28" s="21">
        <v>0</v>
      </c>
      <c r="E28" s="21">
        <v>0</v>
      </c>
      <c r="F28" s="21" t="s">
        <v>6932</v>
      </c>
    </row>
    <row r="29" spans="1:6">
      <c r="B29" s="21" t="s">
        <v>6390</v>
      </c>
      <c r="C29" s="21" t="s">
        <v>6391</v>
      </c>
      <c r="D29" s="21">
        <v>0</v>
      </c>
      <c r="E29" s="21">
        <v>0</v>
      </c>
      <c r="F29" s="21" t="s">
        <v>6932</v>
      </c>
    </row>
    <row r="30" spans="1:6">
      <c r="B30" s="21" t="s">
        <v>6392</v>
      </c>
      <c r="C30" s="21" t="s">
        <v>6393</v>
      </c>
      <c r="D30" s="21">
        <v>0</v>
      </c>
      <c r="E30" s="21">
        <v>0</v>
      </c>
      <c r="F30" s="21" t="s">
        <v>6932</v>
      </c>
    </row>
    <row r="31" spans="1:6">
      <c r="B31" s="21" t="s">
        <v>6394</v>
      </c>
      <c r="C31" s="21" t="s">
        <v>6395</v>
      </c>
      <c r="D31" s="21">
        <v>0</v>
      </c>
      <c r="E31" s="21">
        <v>0</v>
      </c>
      <c r="F31" s="21" t="s">
        <v>6932</v>
      </c>
    </row>
    <row r="32" spans="1:6">
      <c r="B32" s="21" t="s">
        <v>6396</v>
      </c>
      <c r="C32" s="21" t="s">
        <v>6397</v>
      </c>
      <c r="D32" s="21">
        <v>0</v>
      </c>
      <c r="E32" s="21">
        <v>0</v>
      </c>
      <c r="F32" s="21" t="s">
        <v>6932</v>
      </c>
    </row>
    <row r="33" spans="2:6">
      <c r="B33" s="21" t="s">
        <v>6398</v>
      </c>
      <c r="C33" s="21" t="s">
        <v>6399</v>
      </c>
      <c r="D33" s="21">
        <v>0</v>
      </c>
      <c r="E33" s="21">
        <v>0</v>
      </c>
      <c r="F33" s="21" t="s">
        <v>6932</v>
      </c>
    </row>
    <row r="34" spans="2:6">
      <c r="B34" s="21" t="s">
        <v>6400</v>
      </c>
      <c r="C34" s="21" t="s">
        <v>6401</v>
      </c>
      <c r="D34" s="21">
        <v>0</v>
      </c>
      <c r="E34" s="21">
        <v>0</v>
      </c>
      <c r="F34" s="21" t="s">
        <v>6932</v>
      </c>
    </row>
    <row r="35" spans="2:6">
      <c r="B35" s="21" t="s">
        <v>6402</v>
      </c>
      <c r="C35" s="21" t="s">
        <v>6403</v>
      </c>
      <c r="D35" s="21">
        <v>0</v>
      </c>
      <c r="E35" s="21">
        <v>0</v>
      </c>
      <c r="F35" s="21" t="s">
        <v>6932</v>
      </c>
    </row>
    <row r="36" spans="2:6">
      <c r="B36" s="21" t="s">
        <v>6404</v>
      </c>
      <c r="C36" s="21" t="s">
        <v>6405</v>
      </c>
      <c r="D36" s="21">
        <v>0</v>
      </c>
      <c r="E36" s="21">
        <v>0</v>
      </c>
      <c r="F36" s="21" t="s">
        <v>6932</v>
      </c>
    </row>
    <row r="37" spans="2:6">
      <c r="B37" s="21" t="s">
        <v>6406</v>
      </c>
      <c r="C37" s="21" t="s">
        <v>6407</v>
      </c>
      <c r="D37" s="21">
        <v>0</v>
      </c>
      <c r="E37" s="21">
        <v>0</v>
      </c>
      <c r="F37" s="21" t="s">
        <v>6932</v>
      </c>
    </row>
    <row r="38" spans="2:6">
      <c r="B38" s="21" t="s">
        <v>6408</v>
      </c>
      <c r="C38" s="21" t="s">
        <v>6409</v>
      </c>
      <c r="D38" s="21">
        <v>0</v>
      </c>
      <c r="E38" s="21">
        <v>0</v>
      </c>
      <c r="F38" s="21" t="s">
        <v>6932</v>
      </c>
    </row>
    <row r="39" spans="2:6">
      <c r="B39" s="21" t="s">
        <v>6410</v>
      </c>
      <c r="C39" s="21" t="s">
        <v>6411</v>
      </c>
      <c r="D39" s="21">
        <v>0</v>
      </c>
      <c r="E39" s="21">
        <v>0</v>
      </c>
      <c r="F39" s="21" t="s">
        <v>6932</v>
      </c>
    </row>
    <row r="40" spans="2:6">
      <c r="B40" s="21" t="s">
        <v>6412</v>
      </c>
      <c r="C40" s="21" t="s">
        <v>6413</v>
      </c>
      <c r="D40" s="21">
        <v>0</v>
      </c>
      <c r="E40" s="21">
        <v>0</v>
      </c>
      <c r="F40" s="21" t="s">
        <v>6932</v>
      </c>
    </row>
    <row r="41" spans="2:6">
      <c r="B41" s="21" t="s">
        <v>6414</v>
      </c>
      <c r="C41" s="21" t="s">
        <v>6415</v>
      </c>
      <c r="D41" s="21">
        <v>0</v>
      </c>
      <c r="E41" s="21">
        <v>0</v>
      </c>
      <c r="F41" s="21" t="s">
        <v>6932</v>
      </c>
    </row>
    <row r="42" spans="2:6">
      <c r="B42" s="21" t="s">
        <v>6416</v>
      </c>
      <c r="C42" s="21" t="s">
        <v>6417</v>
      </c>
      <c r="D42" s="21">
        <v>0</v>
      </c>
      <c r="E42" s="21">
        <v>1</v>
      </c>
      <c r="F42" s="21" t="s">
        <v>6932</v>
      </c>
    </row>
    <row r="43" spans="2:6">
      <c r="B43" s="21" t="s">
        <v>6418</v>
      </c>
      <c r="C43" s="21" t="s">
        <v>6419</v>
      </c>
      <c r="D43" s="21">
        <v>0</v>
      </c>
      <c r="E43" s="21">
        <v>1</v>
      </c>
      <c r="F43" s="21" t="s">
        <v>6932</v>
      </c>
    </row>
    <row r="44" spans="2:6">
      <c r="B44" s="21" t="s">
        <v>6420</v>
      </c>
      <c r="C44" s="21" t="s">
        <v>6421</v>
      </c>
      <c r="D44" s="21">
        <v>0</v>
      </c>
      <c r="E44" s="21">
        <v>1</v>
      </c>
      <c r="F44" s="21" t="s">
        <v>6932</v>
      </c>
    </row>
    <row r="45" spans="2:6">
      <c r="B45" s="21" t="s">
        <v>6422</v>
      </c>
      <c r="C45" s="21" t="s">
        <v>6423</v>
      </c>
      <c r="D45" s="21">
        <v>0</v>
      </c>
      <c r="E45" s="21">
        <v>1</v>
      </c>
      <c r="F45" s="21" t="s">
        <v>6932</v>
      </c>
    </row>
    <row r="46" spans="2:6">
      <c r="B46" s="21" t="s">
        <v>6424</v>
      </c>
      <c r="C46" s="21" t="s">
        <v>6425</v>
      </c>
      <c r="D46" s="21">
        <v>0</v>
      </c>
      <c r="E46" s="21">
        <v>0</v>
      </c>
      <c r="F46" s="21" t="s">
        <v>6932</v>
      </c>
    </row>
    <row r="47" spans="2:6">
      <c r="B47" s="21" t="s">
        <v>6426</v>
      </c>
      <c r="C47" s="21" t="s">
        <v>6427</v>
      </c>
      <c r="D47" s="21">
        <v>0</v>
      </c>
      <c r="E47" s="21">
        <v>1</v>
      </c>
      <c r="F47" s="21" t="s">
        <v>6932</v>
      </c>
    </row>
    <row r="48" spans="2:6">
      <c r="B48" s="21" t="s">
        <v>6428</v>
      </c>
      <c r="C48" s="21" t="s">
        <v>6429</v>
      </c>
      <c r="D48" s="21">
        <v>0</v>
      </c>
      <c r="E48" s="21">
        <v>1</v>
      </c>
      <c r="F48" s="21" t="s">
        <v>6932</v>
      </c>
    </row>
    <row r="49" spans="2:6">
      <c r="B49" s="21" t="s">
        <v>6430</v>
      </c>
      <c r="C49" s="21" t="s">
        <v>6431</v>
      </c>
      <c r="D49" s="21">
        <v>0</v>
      </c>
      <c r="E49" s="21">
        <v>0</v>
      </c>
      <c r="F49" s="21" t="s">
        <v>6932</v>
      </c>
    </row>
    <row r="50" spans="2:6">
      <c r="B50" s="21" t="s">
        <v>6432</v>
      </c>
      <c r="C50" s="21" t="s">
        <v>6433</v>
      </c>
      <c r="D50" s="21">
        <v>0</v>
      </c>
      <c r="E50" s="21">
        <v>0</v>
      </c>
      <c r="F50" s="21" t="s">
        <v>6932</v>
      </c>
    </row>
    <row r="51" spans="2:6">
      <c r="B51" s="21" t="s">
        <v>6434</v>
      </c>
      <c r="C51" s="21" t="s">
        <v>6435</v>
      </c>
      <c r="D51" s="21">
        <v>0</v>
      </c>
      <c r="E51" s="21">
        <v>0</v>
      </c>
      <c r="F51" s="21" t="s">
        <v>6932</v>
      </c>
    </row>
    <row r="52" spans="2:6">
      <c r="B52" s="21" t="s">
        <v>6436</v>
      </c>
      <c r="C52" s="21" t="s">
        <v>6437</v>
      </c>
      <c r="D52" s="21">
        <v>0</v>
      </c>
      <c r="E52" s="21">
        <v>0</v>
      </c>
      <c r="F52" s="21" t="s">
        <v>6932</v>
      </c>
    </row>
    <row r="53" spans="2:6">
      <c r="B53" s="21" t="s">
        <v>6438</v>
      </c>
      <c r="C53" s="21" t="s">
        <v>6439</v>
      </c>
      <c r="D53" s="21">
        <v>0</v>
      </c>
      <c r="E53" s="21">
        <v>0</v>
      </c>
      <c r="F53" s="21" t="s">
        <v>6932</v>
      </c>
    </row>
    <row r="54" spans="2:6">
      <c r="B54" s="21" t="s">
        <v>6440</v>
      </c>
      <c r="C54" s="21" t="s">
        <v>6441</v>
      </c>
      <c r="D54" s="21">
        <v>0</v>
      </c>
      <c r="E54" s="21">
        <v>1</v>
      </c>
      <c r="F54" s="21" t="s">
        <v>6932</v>
      </c>
    </row>
    <row r="55" spans="2:6">
      <c r="B55" s="21" t="s">
        <v>6442</v>
      </c>
      <c r="C55" s="21" t="s">
        <v>6443</v>
      </c>
      <c r="D55" s="21">
        <v>0</v>
      </c>
      <c r="E55" s="21">
        <v>0</v>
      </c>
      <c r="F55" s="21" t="s">
        <v>6932</v>
      </c>
    </row>
    <row r="56" spans="2:6">
      <c r="B56" s="21" t="s">
        <v>6444</v>
      </c>
      <c r="C56" s="21" t="s">
        <v>6445</v>
      </c>
      <c r="D56" s="21">
        <v>0</v>
      </c>
      <c r="E56" s="21">
        <v>0</v>
      </c>
      <c r="F56" s="21" t="s">
        <v>6932</v>
      </c>
    </row>
    <row r="57" spans="2:6">
      <c r="B57" s="21" t="s">
        <v>6446</v>
      </c>
      <c r="C57" s="21" t="s">
        <v>6447</v>
      </c>
      <c r="D57" s="21">
        <v>0</v>
      </c>
      <c r="E57" s="21">
        <v>0</v>
      </c>
      <c r="F57" s="21" t="s">
        <v>6932</v>
      </c>
    </row>
    <row r="58" spans="2:6">
      <c r="B58" s="21" t="s">
        <v>6448</v>
      </c>
      <c r="C58" s="21" t="s">
        <v>6449</v>
      </c>
      <c r="D58" s="21">
        <v>0</v>
      </c>
      <c r="E58" s="21">
        <v>1</v>
      </c>
      <c r="F58" s="21" t="s">
        <v>6932</v>
      </c>
    </row>
    <row r="59" spans="2:6">
      <c r="B59" s="21" t="s">
        <v>6450</v>
      </c>
      <c r="C59" s="21" t="s">
        <v>6451</v>
      </c>
      <c r="D59" s="21">
        <v>0</v>
      </c>
      <c r="E59" s="21">
        <v>1</v>
      </c>
      <c r="F59" s="21" t="s">
        <v>6932</v>
      </c>
    </row>
    <row r="60" spans="2:6">
      <c r="B60" s="21" t="s">
        <v>6452</v>
      </c>
      <c r="C60" s="21" t="s">
        <v>6453</v>
      </c>
      <c r="D60" s="21">
        <v>0</v>
      </c>
      <c r="E60" s="21">
        <v>0</v>
      </c>
      <c r="F60" s="21" t="s">
        <v>6932</v>
      </c>
    </row>
    <row r="61" spans="2:6">
      <c r="B61" s="21" t="s">
        <v>6454</v>
      </c>
      <c r="C61" s="21" t="s">
        <v>6455</v>
      </c>
      <c r="D61" s="21">
        <v>0</v>
      </c>
      <c r="E61" s="21">
        <v>1</v>
      </c>
      <c r="F61" s="21" t="s">
        <v>6932</v>
      </c>
    </row>
    <row r="62" spans="2:6">
      <c r="B62" s="21" t="s">
        <v>6456</v>
      </c>
      <c r="C62" s="21" t="s">
        <v>6457</v>
      </c>
      <c r="D62" s="21">
        <v>0</v>
      </c>
      <c r="E62" s="21">
        <v>0</v>
      </c>
      <c r="F62" s="21" t="s">
        <v>6932</v>
      </c>
    </row>
    <row r="63" spans="2:6">
      <c r="B63" s="21" t="s">
        <v>6458</v>
      </c>
      <c r="C63" s="21" t="s">
        <v>6459</v>
      </c>
      <c r="D63" s="21">
        <v>0</v>
      </c>
      <c r="E63" s="21">
        <v>1</v>
      </c>
      <c r="F63" s="21" t="s">
        <v>6932</v>
      </c>
    </row>
    <row r="64" spans="2:6">
      <c r="B64" s="21" t="s">
        <v>6460</v>
      </c>
      <c r="C64" s="21" t="s">
        <v>6461</v>
      </c>
      <c r="D64" s="21">
        <v>0</v>
      </c>
      <c r="E64" s="21">
        <v>1</v>
      </c>
      <c r="F64" s="21" t="s">
        <v>6932</v>
      </c>
    </row>
    <row r="65" spans="2:6">
      <c r="B65" s="21" t="s">
        <v>6462</v>
      </c>
      <c r="C65" s="21" t="s">
        <v>6463</v>
      </c>
      <c r="D65" s="21">
        <v>0</v>
      </c>
      <c r="E65" s="21">
        <v>1</v>
      </c>
      <c r="F65" s="21" t="s">
        <v>6932</v>
      </c>
    </row>
    <row r="66" spans="2:6">
      <c r="B66" s="21" t="s">
        <v>6464</v>
      </c>
      <c r="C66" s="21" t="s">
        <v>6465</v>
      </c>
      <c r="D66" s="21">
        <v>0</v>
      </c>
      <c r="E66" s="21">
        <v>1</v>
      </c>
      <c r="F66" s="21" t="s">
        <v>6932</v>
      </c>
    </row>
    <row r="67" spans="2:6">
      <c r="B67" s="21" t="s">
        <v>6466</v>
      </c>
      <c r="C67" s="21" t="s">
        <v>6467</v>
      </c>
      <c r="D67" s="21">
        <v>0</v>
      </c>
      <c r="E67" s="21">
        <v>1</v>
      </c>
      <c r="F67" s="21" t="s">
        <v>6932</v>
      </c>
    </row>
    <row r="68" spans="2:6">
      <c r="B68" s="21" t="s">
        <v>6468</v>
      </c>
      <c r="C68" s="21" t="s">
        <v>6469</v>
      </c>
      <c r="D68" s="21">
        <v>0</v>
      </c>
      <c r="E68" s="21">
        <v>1</v>
      </c>
      <c r="F68" s="21" t="s">
        <v>6932</v>
      </c>
    </row>
    <row r="69" spans="2:6">
      <c r="B69" s="21" t="s">
        <v>6470</v>
      </c>
      <c r="C69" s="21" t="s">
        <v>6471</v>
      </c>
      <c r="D69" s="21">
        <v>0</v>
      </c>
      <c r="E69" s="21">
        <v>1</v>
      </c>
      <c r="F69" s="21" t="s">
        <v>6932</v>
      </c>
    </row>
    <row r="70" spans="2:6">
      <c r="B70" s="21" t="s">
        <v>6472</v>
      </c>
      <c r="C70" s="21" t="s">
        <v>6473</v>
      </c>
      <c r="D70" s="21">
        <v>0</v>
      </c>
      <c r="E70" s="21">
        <v>1</v>
      </c>
      <c r="F70" s="21" t="s">
        <v>6932</v>
      </c>
    </row>
    <row r="71" spans="2:6">
      <c r="B71" s="21" t="s">
        <v>6474</v>
      </c>
      <c r="C71" s="21" t="s">
        <v>6475</v>
      </c>
      <c r="D71" s="21">
        <v>0</v>
      </c>
      <c r="E71" s="21">
        <v>1</v>
      </c>
      <c r="F71" s="21" t="s">
        <v>6932</v>
      </c>
    </row>
    <row r="72" spans="2:6">
      <c r="B72" s="21" t="s">
        <v>6476</v>
      </c>
      <c r="C72" s="21" t="s">
        <v>6477</v>
      </c>
      <c r="D72" s="21">
        <v>0</v>
      </c>
      <c r="E72" s="21">
        <v>0</v>
      </c>
      <c r="F72" s="21" t="s">
        <v>6932</v>
      </c>
    </row>
    <row r="73" spans="2:6">
      <c r="B73" s="21" t="s">
        <v>6478</v>
      </c>
      <c r="C73" s="21" t="s">
        <v>6479</v>
      </c>
      <c r="D73" s="21">
        <v>0</v>
      </c>
      <c r="E73" s="21">
        <v>0</v>
      </c>
      <c r="F73" s="21" t="s">
        <v>6932</v>
      </c>
    </row>
    <row r="74" spans="2:6">
      <c r="B74" s="21" t="s">
        <v>6480</v>
      </c>
      <c r="C74" s="21" t="s">
        <v>6481</v>
      </c>
      <c r="D74" s="21">
        <v>0</v>
      </c>
      <c r="E74" s="21">
        <v>0</v>
      </c>
      <c r="F74" s="21" t="s">
        <v>6932</v>
      </c>
    </row>
    <row r="75" spans="2:6">
      <c r="B75" s="21" t="s">
        <v>6482</v>
      </c>
      <c r="C75" s="21" t="s">
        <v>6483</v>
      </c>
      <c r="D75" s="21">
        <v>0</v>
      </c>
      <c r="E75" s="21">
        <v>0</v>
      </c>
      <c r="F75" s="21" t="s">
        <v>6932</v>
      </c>
    </row>
    <row r="76" spans="2:6">
      <c r="B76" s="21" t="s">
        <v>6484</v>
      </c>
      <c r="C76" s="21" t="s">
        <v>6485</v>
      </c>
      <c r="D76" s="21">
        <v>0</v>
      </c>
      <c r="E76" s="21">
        <v>0</v>
      </c>
      <c r="F76" s="21" t="s">
        <v>6932</v>
      </c>
    </row>
    <row r="77" spans="2:6">
      <c r="B77" s="21" t="s">
        <v>6486</v>
      </c>
      <c r="C77" s="21" t="s">
        <v>6487</v>
      </c>
      <c r="D77" s="21">
        <v>0</v>
      </c>
      <c r="E77" s="21">
        <v>0</v>
      </c>
      <c r="F77" s="21" t="s">
        <v>6932</v>
      </c>
    </row>
    <row r="78" spans="2:6">
      <c r="B78" s="21" t="s">
        <v>6488</v>
      </c>
      <c r="C78" s="21" t="s">
        <v>6489</v>
      </c>
      <c r="D78" s="21">
        <v>0</v>
      </c>
      <c r="E78" s="21">
        <v>0</v>
      </c>
      <c r="F78" s="21" t="s">
        <v>6932</v>
      </c>
    </row>
    <row r="79" spans="2:6">
      <c r="B79" s="21" t="s">
        <v>6490</v>
      </c>
      <c r="C79" s="21" t="s">
        <v>6491</v>
      </c>
      <c r="D79" s="21">
        <v>0</v>
      </c>
      <c r="E79" s="21">
        <v>0</v>
      </c>
      <c r="F79" s="21" t="s">
        <v>6932</v>
      </c>
    </row>
    <row r="80" spans="2:6">
      <c r="B80" s="21" t="s">
        <v>6492</v>
      </c>
      <c r="C80" s="21" t="s">
        <v>6493</v>
      </c>
      <c r="D80" s="21">
        <v>0</v>
      </c>
      <c r="E80" s="21">
        <v>0</v>
      </c>
      <c r="F80" s="21" t="s">
        <v>6932</v>
      </c>
    </row>
    <row r="81" spans="2:6">
      <c r="B81" s="21" t="s">
        <v>6494</v>
      </c>
      <c r="C81" s="21" t="s">
        <v>6495</v>
      </c>
      <c r="D81" s="21">
        <v>0</v>
      </c>
      <c r="E81" s="21">
        <v>0</v>
      </c>
      <c r="F81" s="21" t="s">
        <v>6932</v>
      </c>
    </row>
    <row r="82" spans="2:6">
      <c r="B82" s="21" t="s">
        <v>6496</v>
      </c>
      <c r="C82" s="21" t="s">
        <v>6497</v>
      </c>
      <c r="D82" s="21">
        <v>0</v>
      </c>
      <c r="E82" s="21">
        <v>0</v>
      </c>
      <c r="F82" s="21" t="s">
        <v>6932</v>
      </c>
    </row>
    <row r="83" spans="2:6">
      <c r="B83" s="21" t="s">
        <v>6498</v>
      </c>
      <c r="C83" s="21" t="s">
        <v>6499</v>
      </c>
      <c r="D83" s="21">
        <v>0</v>
      </c>
      <c r="E83" s="21">
        <v>0</v>
      </c>
      <c r="F83" s="21" t="s">
        <v>6932</v>
      </c>
    </row>
    <row r="84" spans="2:6">
      <c r="B84" s="21" t="s">
        <v>6500</v>
      </c>
      <c r="C84" s="21" t="s">
        <v>6501</v>
      </c>
      <c r="D84" s="21">
        <v>0</v>
      </c>
      <c r="E84" s="21">
        <v>0</v>
      </c>
      <c r="F84" s="21" t="s">
        <v>6932</v>
      </c>
    </row>
    <row r="85" spans="2:6">
      <c r="B85" s="21" t="s">
        <v>6502</v>
      </c>
      <c r="C85" s="21" t="s">
        <v>6503</v>
      </c>
      <c r="D85" s="21">
        <v>0</v>
      </c>
      <c r="E85" s="21">
        <v>0</v>
      </c>
      <c r="F85" s="21" t="s">
        <v>6932</v>
      </c>
    </row>
    <row r="86" spans="2:6">
      <c r="B86" s="21" t="s">
        <v>6504</v>
      </c>
      <c r="C86" s="21" t="s">
        <v>6505</v>
      </c>
      <c r="D86" s="21">
        <v>0</v>
      </c>
      <c r="E86" s="21">
        <v>0</v>
      </c>
      <c r="F86" s="21" t="s">
        <v>6932</v>
      </c>
    </row>
    <row r="87" spans="2:6">
      <c r="B87" s="21" t="s">
        <v>6506</v>
      </c>
      <c r="C87" s="21" t="s">
        <v>6507</v>
      </c>
      <c r="D87" s="21">
        <v>0</v>
      </c>
      <c r="E87" s="21">
        <v>0</v>
      </c>
      <c r="F87" s="21" t="s">
        <v>6932</v>
      </c>
    </row>
    <row r="88" spans="2:6">
      <c r="B88" s="21" t="s">
        <v>6508</v>
      </c>
      <c r="C88" s="21" t="s">
        <v>6509</v>
      </c>
      <c r="D88" s="21">
        <v>0</v>
      </c>
      <c r="E88" s="21">
        <v>0</v>
      </c>
      <c r="F88" s="21" t="s">
        <v>6932</v>
      </c>
    </row>
    <row r="89" spans="2:6">
      <c r="B89" s="21" t="s">
        <v>6510</v>
      </c>
      <c r="C89" s="21" t="s">
        <v>6511</v>
      </c>
      <c r="D89" s="21">
        <v>0</v>
      </c>
      <c r="E89" s="21">
        <v>0</v>
      </c>
      <c r="F89" s="21" t="s">
        <v>6932</v>
      </c>
    </row>
    <row r="90" spans="2:6">
      <c r="B90" s="21" t="s">
        <v>6512</v>
      </c>
      <c r="C90" s="21" t="s">
        <v>6513</v>
      </c>
      <c r="D90" s="21">
        <v>0</v>
      </c>
      <c r="E90" s="21">
        <v>0</v>
      </c>
      <c r="F90" s="21" t="s">
        <v>6932</v>
      </c>
    </row>
    <row r="91" spans="2:6">
      <c r="B91" s="21" t="s">
        <v>6514</v>
      </c>
      <c r="C91" s="21" t="s">
        <v>6515</v>
      </c>
      <c r="D91" s="21">
        <v>0</v>
      </c>
      <c r="E91" s="21">
        <v>0</v>
      </c>
      <c r="F91" s="21" t="s">
        <v>6932</v>
      </c>
    </row>
    <row r="92" spans="2:6">
      <c r="B92" s="21" t="s">
        <v>6516</v>
      </c>
      <c r="C92" s="21" t="s">
        <v>6517</v>
      </c>
      <c r="D92" s="21">
        <v>0</v>
      </c>
      <c r="E92" s="21">
        <v>0</v>
      </c>
      <c r="F92" s="21" t="s">
        <v>6932</v>
      </c>
    </row>
    <row r="93" spans="2:6">
      <c r="B93" s="21" t="s">
        <v>6518</v>
      </c>
      <c r="C93" s="21" t="s">
        <v>6519</v>
      </c>
      <c r="D93" s="21">
        <v>0</v>
      </c>
      <c r="E93" s="21">
        <v>0</v>
      </c>
      <c r="F93" s="21" t="s">
        <v>6932</v>
      </c>
    </row>
    <row r="94" spans="2:6">
      <c r="B94" s="21" t="s">
        <v>6520</v>
      </c>
      <c r="C94" s="21" t="s">
        <v>6521</v>
      </c>
      <c r="D94" s="21">
        <v>0</v>
      </c>
      <c r="E94" s="21">
        <v>0</v>
      </c>
      <c r="F94" s="21" t="s">
        <v>6932</v>
      </c>
    </row>
    <row r="95" spans="2:6">
      <c r="B95" s="21" t="s">
        <v>6522</v>
      </c>
      <c r="C95" s="21" t="s">
        <v>6523</v>
      </c>
      <c r="D95" s="21">
        <v>0</v>
      </c>
      <c r="E95" s="21">
        <v>0</v>
      </c>
      <c r="F95" s="21" t="s">
        <v>6932</v>
      </c>
    </row>
    <row r="96" spans="2:6">
      <c r="B96" s="21" t="s">
        <v>6524</v>
      </c>
      <c r="C96" s="21" t="s">
        <v>6525</v>
      </c>
      <c r="D96" s="21">
        <v>0</v>
      </c>
      <c r="E96" s="21">
        <v>0</v>
      </c>
      <c r="F96" s="21" t="s">
        <v>6932</v>
      </c>
    </row>
    <row r="97" spans="2:6">
      <c r="B97" s="21" t="s">
        <v>6526</v>
      </c>
      <c r="C97" s="21" t="s">
        <v>6527</v>
      </c>
      <c r="D97" s="21">
        <v>0</v>
      </c>
      <c r="E97" s="21">
        <v>0</v>
      </c>
      <c r="F97" s="21" t="s">
        <v>6932</v>
      </c>
    </row>
    <row r="98" spans="2:6">
      <c r="B98" s="21" t="s">
        <v>6528</v>
      </c>
      <c r="C98" s="21" t="s">
        <v>6529</v>
      </c>
      <c r="D98" s="21">
        <v>0</v>
      </c>
      <c r="E98" s="21">
        <v>0</v>
      </c>
      <c r="F98" s="21" t="s">
        <v>6932</v>
      </c>
    </row>
    <row r="99" spans="2:6">
      <c r="B99" s="21" t="s">
        <v>6530</v>
      </c>
      <c r="C99" s="21" t="s">
        <v>6531</v>
      </c>
      <c r="D99" s="21">
        <v>0</v>
      </c>
      <c r="E99" s="21">
        <v>0</v>
      </c>
      <c r="F99" s="21" t="s">
        <v>6932</v>
      </c>
    </row>
    <row r="100" spans="2:6">
      <c r="B100" s="21" t="s">
        <v>6532</v>
      </c>
      <c r="C100" s="21" t="s">
        <v>6533</v>
      </c>
      <c r="D100" s="21">
        <v>0</v>
      </c>
      <c r="E100" s="21">
        <v>0</v>
      </c>
      <c r="F100" s="21" t="s">
        <v>6932</v>
      </c>
    </row>
    <row r="101" spans="2:6">
      <c r="B101" s="21" t="s">
        <v>6534</v>
      </c>
      <c r="C101" s="21" t="s">
        <v>6535</v>
      </c>
      <c r="D101" s="21">
        <v>0</v>
      </c>
      <c r="E101" s="21">
        <v>0</v>
      </c>
      <c r="F101" s="21" t="s">
        <v>6932</v>
      </c>
    </row>
    <row r="102" spans="2:6">
      <c r="B102" s="21" t="s">
        <v>6536</v>
      </c>
      <c r="C102" s="21" t="s">
        <v>6537</v>
      </c>
      <c r="D102" s="21">
        <v>0</v>
      </c>
      <c r="E102" s="21">
        <v>0</v>
      </c>
      <c r="F102" s="21" t="s">
        <v>6932</v>
      </c>
    </row>
    <row r="103" spans="2:6">
      <c r="B103" s="21" t="s">
        <v>6538</v>
      </c>
      <c r="C103" s="21" t="s">
        <v>6539</v>
      </c>
      <c r="D103" s="21">
        <v>0</v>
      </c>
      <c r="E103" s="21">
        <v>0</v>
      </c>
      <c r="F103" s="21" t="s">
        <v>6932</v>
      </c>
    </row>
    <row r="104" spans="2:6">
      <c r="B104" s="21" t="s">
        <v>6540</v>
      </c>
      <c r="C104" s="21" t="s">
        <v>6541</v>
      </c>
      <c r="D104" s="21">
        <v>0</v>
      </c>
      <c r="E104" s="21">
        <v>0</v>
      </c>
      <c r="F104" s="21" t="s">
        <v>6932</v>
      </c>
    </row>
    <row r="105" spans="2:6">
      <c r="B105" s="21" t="s">
        <v>6542</v>
      </c>
      <c r="C105" s="21" t="s">
        <v>6543</v>
      </c>
      <c r="D105" s="21">
        <v>0</v>
      </c>
      <c r="E105" s="21">
        <v>0</v>
      </c>
      <c r="F105" s="21" t="s">
        <v>6932</v>
      </c>
    </row>
    <row r="106" spans="2:6">
      <c r="B106" s="21" t="s">
        <v>6544</v>
      </c>
      <c r="C106" s="21" t="s">
        <v>6545</v>
      </c>
      <c r="D106" s="21">
        <v>0</v>
      </c>
      <c r="E106" s="21">
        <v>0</v>
      </c>
      <c r="F106" s="21" t="s">
        <v>6932</v>
      </c>
    </row>
    <row r="107" spans="2:6">
      <c r="B107" s="21" t="s">
        <v>6546</v>
      </c>
      <c r="C107" s="21" t="s">
        <v>6547</v>
      </c>
      <c r="D107" s="21">
        <v>0</v>
      </c>
      <c r="E107" s="21">
        <v>0</v>
      </c>
      <c r="F107" s="21" t="s">
        <v>6932</v>
      </c>
    </row>
    <row r="108" spans="2:6">
      <c r="B108" s="21" t="s">
        <v>6548</v>
      </c>
      <c r="C108" s="21" t="s">
        <v>6549</v>
      </c>
      <c r="D108" s="21">
        <v>0</v>
      </c>
      <c r="E108" s="21">
        <v>0</v>
      </c>
      <c r="F108" s="21" t="s">
        <v>6932</v>
      </c>
    </row>
    <row r="109" spans="2:6">
      <c r="B109" s="21" t="s">
        <v>6550</v>
      </c>
      <c r="C109" s="21" t="s">
        <v>6551</v>
      </c>
      <c r="D109" s="21">
        <v>0</v>
      </c>
      <c r="E109" s="21">
        <v>0</v>
      </c>
      <c r="F109" s="21" t="s">
        <v>6932</v>
      </c>
    </row>
    <row r="110" spans="2:6">
      <c r="B110" s="21" t="s">
        <v>6552</v>
      </c>
      <c r="C110" s="21" t="s">
        <v>6553</v>
      </c>
      <c r="D110" s="21">
        <v>0</v>
      </c>
      <c r="E110" s="21">
        <v>0</v>
      </c>
      <c r="F110" s="21" t="s">
        <v>6932</v>
      </c>
    </row>
    <row r="111" spans="2:6">
      <c r="B111" s="21" t="s">
        <v>6554</v>
      </c>
      <c r="C111" s="21" t="s">
        <v>6555</v>
      </c>
      <c r="D111" s="21">
        <v>0</v>
      </c>
      <c r="E111" s="21">
        <v>0</v>
      </c>
      <c r="F111" s="21" t="s">
        <v>6932</v>
      </c>
    </row>
    <row r="112" spans="2:6">
      <c r="B112" s="21" t="s">
        <v>6556</v>
      </c>
      <c r="C112" s="21" t="s">
        <v>6557</v>
      </c>
      <c r="D112" s="21">
        <v>0</v>
      </c>
      <c r="E112" s="21">
        <v>1</v>
      </c>
      <c r="F112" s="21" t="s">
        <v>6932</v>
      </c>
    </row>
    <row r="113" spans="2:6">
      <c r="B113" s="21" t="s">
        <v>6558</v>
      </c>
      <c r="C113" s="21" t="s">
        <v>6559</v>
      </c>
      <c r="D113" s="21">
        <v>0</v>
      </c>
      <c r="E113" s="21">
        <v>1</v>
      </c>
      <c r="F113" s="21" t="s">
        <v>6932</v>
      </c>
    </row>
    <row r="114" spans="2:6">
      <c r="B114" s="21" t="s">
        <v>6560</v>
      </c>
      <c r="C114" s="21" t="s">
        <v>6561</v>
      </c>
      <c r="D114" s="21">
        <v>0</v>
      </c>
      <c r="E114" s="21">
        <v>1</v>
      </c>
      <c r="F114" s="21" t="s">
        <v>6932</v>
      </c>
    </row>
    <row r="115" spans="2:6">
      <c r="B115" s="21" t="s">
        <v>6562</v>
      </c>
      <c r="C115" s="21" t="s">
        <v>6563</v>
      </c>
      <c r="D115" s="21">
        <v>0</v>
      </c>
      <c r="E115" s="21">
        <v>1</v>
      </c>
      <c r="F115" s="21" t="s">
        <v>6932</v>
      </c>
    </row>
    <row r="116" spans="2:6">
      <c r="B116" s="21" t="s">
        <v>6564</v>
      </c>
      <c r="C116" s="21" t="s">
        <v>6565</v>
      </c>
      <c r="D116" s="21">
        <v>0</v>
      </c>
      <c r="E116" s="21">
        <v>1</v>
      </c>
      <c r="F116" s="21" t="s">
        <v>6932</v>
      </c>
    </row>
    <row r="117" spans="2:6">
      <c r="B117" s="21" t="s">
        <v>6566</v>
      </c>
      <c r="C117" s="21" t="s">
        <v>6567</v>
      </c>
      <c r="D117" s="21">
        <v>0</v>
      </c>
      <c r="E117" s="21">
        <v>1</v>
      </c>
      <c r="F117" s="21" t="s">
        <v>6932</v>
      </c>
    </row>
    <row r="118" spans="2:6">
      <c r="B118" s="21" t="s">
        <v>6568</v>
      </c>
      <c r="C118" s="21" t="s">
        <v>6569</v>
      </c>
      <c r="D118" s="21">
        <v>0</v>
      </c>
      <c r="E118" s="21">
        <v>1</v>
      </c>
      <c r="F118" s="21" t="s">
        <v>6932</v>
      </c>
    </row>
    <row r="119" spans="2:6">
      <c r="B119" s="21" t="s">
        <v>6570</v>
      </c>
      <c r="C119" s="21" t="s">
        <v>6571</v>
      </c>
      <c r="D119" s="21">
        <v>0</v>
      </c>
      <c r="E119" s="21">
        <v>0</v>
      </c>
      <c r="F119" s="21" t="s">
        <v>6932</v>
      </c>
    </row>
    <row r="120" spans="2:6">
      <c r="B120" s="21" t="s">
        <v>6572</v>
      </c>
      <c r="C120" s="21" t="s">
        <v>6573</v>
      </c>
      <c r="D120" s="21">
        <v>0</v>
      </c>
      <c r="E120" s="21">
        <v>1</v>
      </c>
      <c r="F120" s="21" t="s">
        <v>6932</v>
      </c>
    </row>
    <row r="121" spans="2:6">
      <c r="B121" s="21" t="s">
        <v>6574</v>
      </c>
      <c r="C121" s="21" t="s">
        <v>6575</v>
      </c>
      <c r="D121" s="21">
        <v>0</v>
      </c>
      <c r="E121" s="21">
        <v>1</v>
      </c>
      <c r="F121" s="21" t="s">
        <v>6932</v>
      </c>
    </row>
    <row r="122" spans="2:6">
      <c r="B122" s="21" t="s">
        <v>6576</v>
      </c>
      <c r="C122" s="21" t="s">
        <v>6577</v>
      </c>
      <c r="D122" s="21">
        <v>0</v>
      </c>
      <c r="E122" s="21">
        <v>0</v>
      </c>
      <c r="F122" s="21" t="s">
        <v>6932</v>
      </c>
    </row>
    <row r="123" spans="2:6">
      <c r="B123" s="21" t="s">
        <v>6578</v>
      </c>
      <c r="C123" s="21" t="s">
        <v>6579</v>
      </c>
      <c r="D123" s="21">
        <v>0</v>
      </c>
      <c r="E123" s="21">
        <v>0</v>
      </c>
      <c r="F123" s="21" t="s">
        <v>6932</v>
      </c>
    </row>
    <row r="124" spans="2:6">
      <c r="B124" s="21" t="s">
        <v>6580</v>
      </c>
      <c r="C124" s="21" t="s">
        <v>6581</v>
      </c>
      <c r="D124" s="21">
        <v>0</v>
      </c>
      <c r="E124" s="21">
        <v>0</v>
      </c>
      <c r="F124" s="21" t="s">
        <v>6932</v>
      </c>
    </row>
    <row r="125" spans="2:6">
      <c r="B125" s="21" t="s">
        <v>6582</v>
      </c>
      <c r="C125" s="21" t="s">
        <v>6583</v>
      </c>
      <c r="D125" s="21">
        <v>0</v>
      </c>
      <c r="E125" s="21">
        <v>0</v>
      </c>
      <c r="F125" s="21" t="s">
        <v>6932</v>
      </c>
    </row>
    <row r="126" spans="2:6">
      <c r="B126" s="21" t="s">
        <v>6584</v>
      </c>
      <c r="C126" s="21" t="s">
        <v>6585</v>
      </c>
      <c r="D126" s="21">
        <v>0</v>
      </c>
      <c r="E126" s="21">
        <v>0</v>
      </c>
      <c r="F126" s="21" t="s">
        <v>6932</v>
      </c>
    </row>
    <row r="127" spans="2:6">
      <c r="B127" s="21" t="s">
        <v>6586</v>
      </c>
      <c r="C127" s="21" t="s">
        <v>6587</v>
      </c>
      <c r="D127" s="21">
        <v>0</v>
      </c>
      <c r="E127" s="21">
        <v>0</v>
      </c>
      <c r="F127" s="21" t="s">
        <v>6932</v>
      </c>
    </row>
    <row r="128" spans="2:6">
      <c r="B128" s="21" t="s">
        <v>6588</v>
      </c>
      <c r="C128" s="21" t="s">
        <v>6589</v>
      </c>
      <c r="D128" s="21">
        <v>0</v>
      </c>
      <c r="E128" s="21">
        <v>0</v>
      </c>
      <c r="F128" s="21" t="s">
        <v>6932</v>
      </c>
    </row>
    <row r="129" spans="2:6">
      <c r="B129" s="21" t="s">
        <v>6590</v>
      </c>
      <c r="C129" s="21" t="s">
        <v>6591</v>
      </c>
      <c r="D129" s="21">
        <v>0</v>
      </c>
      <c r="E129" s="21">
        <v>0</v>
      </c>
      <c r="F129" s="21" t="s">
        <v>6932</v>
      </c>
    </row>
    <row r="130" spans="2:6">
      <c r="B130" s="21" t="s">
        <v>6592</v>
      </c>
      <c r="C130" s="21" t="s">
        <v>6593</v>
      </c>
      <c r="D130" s="21">
        <v>0</v>
      </c>
      <c r="E130" s="21">
        <v>0</v>
      </c>
      <c r="F130" s="21" t="s">
        <v>6932</v>
      </c>
    </row>
    <row r="131" spans="2:6">
      <c r="B131" s="21" t="s">
        <v>6594</v>
      </c>
      <c r="C131" s="21" t="s">
        <v>6595</v>
      </c>
      <c r="D131" s="21">
        <v>0</v>
      </c>
      <c r="E131" s="21">
        <v>0</v>
      </c>
      <c r="F131" s="21" t="s">
        <v>6932</v>
      </c>
    </row>
    <row r="132" spans="2:6">
      <c r="B132" s="21" t="s">
        <v>6596</v>
      </c>
      <c r="C132" s="21" t="s">
        <v>6597</v>
      </c>
      <c r="D132" s="21">
        <v>0</v>
      </c>
      <c r="E132" s="21">
        <v>0</v>
      </c>
      <c r="F132" s="21" t="s">
        <v>6932</v>
      </c>
    </row>
    <row r="133" spans="2:6">
      <c r="B133" s="21" t="s">
        <v>6598</v>
      </c>
      <c r="C133" s="21" t="s">
        <v>6599</v>
      </c>
      <c r="D133" s="21">
        <v>0</v>
      </c>
      <c r="E133" s="21">
        <v>0</v>
      </c>
      <c r="F133" s="21" t="s">
        <v>6932</v>
      </c>
    </row>
    <row r="134" spans="2:6">
      <c r="B134" s="21" t="s">
        <v>6600</v>
      </c>
      <c r="C134" s="21" t="s">
        <v>6601</v>
      </c>
      <c r="D134" s="21">
        <v>0</v>
      </c>
      <c r="E134" s="21">
        <v>0</v>
      </c>
      <c r="F134" s="21" t="s">
        <v>6932</v>
      </c>
    </row>
    <row r="135" spans="2:6">
      <c r="B135" s="21" t="s">
        <v>6602</v>
      </c>
      <c r="C135" s="21" t="s">
        <v>6603</v>
      </c>
      <c r="D135" s="21">
        <v>0</v>
      </c>
      <c r="E135" s="21">
        <v>0</v>
      </c>
      <c r="F135" s="21" t="s">
        <v>6932</v>
      </c>
    </row>
    <row r="136" spans="2:6">
      <c r="B136" s="21" t="s">
        <v>6604</v>
      </c>
      <c r="C136" s="21" t="s">
        <v>6605</v>
      </c>
      <c r="D136" s="21">
        <v>0</v>
      </c>
      <c r="E136" s="21">
        <v>0</v>
      </c>
      <c r="F136" s="21" t="s">
        <v>6932</v>
      </c>
    </row>
    <row r="137" spans="2:6">
      <c r="B137" s="21" t="s">
        <v>6606</v>
      </c>
      <c r="C137" s="21" t="s">
        <v>6607</v>
      </c>
      <c r="D137" s="21">
        <v>0</v>
      </c>
      <c r="E137" s="21">
        <v>0</v>
      </c>
      <c r="F137" s="21" t="s">
        <v>6932</v>
      </c>
    </row>
    <row r="138" spans="2:6">
      <c r="B138" s="21" t="s">
        <v>6608</v>
      </c>
      <c r="C138" s="21" t="s">
        <v>6609</v>
      </c>
      <c r="D138" s="21">
        <v>0</v>
      </c>
      <c r="E138" s="21">
        <v>0</v>
      </c>
      <c r="F138" s="21" t="s">
        <v>6932</v>
      </c>
    </row>
    <row r="139" spans="2:6">
      <c r="B139" s="21" t="s">
        <v>6610</v>
      </c>
      <c r="C139" s="21" t="s">
        <v>6611</v>
      </c>
      <c r="D139" s="21">
        <v>0</v>
      </c>
      <c r="E139" s="21">
        <v>0</v>
      </c>
      <c r="F139" s="21" t="s">
        <v>6932</v>
      </c>
    </row>
    <row r="140" spans="2:6">
      <c r="B140" s="21" t="s">
        <v>6612</v>
      </c>
      <c r="C140" s="21" t="s">
        <v>6613</v>
      </c>
      <c r="D140" s="21">
        <v>0</v>
      </c>
      <c r="E140" s="21">
        <v>0</v>
      </c>
      <c r="F140" s="21" t="s">
        <v>6932</v>
      </c>
    </row>
    <row r="141" spans="2:6">
      <c r="B141" s="21" t="s">
        <v>6614</v>
      </c>
      <c r="C141" s="21" t="s">
        <v>6615</v>
      </c>
      <c r="D141" s="21">
        <v>0</v>
      </c>
      <c r="E141" s="21">
        <v>0</v>
      </c>
      <c r="F141" s="21" t="s">
        <v>6932</v>
      </c>
    </row>
    <row r="142" spans="2:6">
      <c r="B142" s="21" t="s">
        <v>6616</v>
      </c>
      <c r="C142" s="21" t="s">
        <v>6617</v>
      </c>
      <c r="D142" s="21">
        <v>0</v>
      </c>
      <c r="E142" s="21">
        <v>0</v>
      </c>
      <c r="F142" s="21" t="s">
        <v>6932</v>
      </c>
    </row>
    <row r="143" spans="2:6">
      <c r="B143" s="21" t="s">
        <v>6618</v>
      </c>
      <c r="C143" s="21" t="s">
        <v>6619</v>
      </c>
      <c r="D143" s="21">
        <v>0</v>
      </c>
      <c r="E143" s="21">
        <v>0</v>
      </c>
      <c r="F143" s="21" t="s">
        <v>6932</v>
      </c>
    </row>
    <row r="144" spans="2:6">
      <c r="B144" s="21" t="s">
        <v>6620</v>
      </c>
      <c r="C144" s="21" t="s">
        <v>6621</v>
      </c>
      <c r="D144" s="21">
        <v>0</v>
      </c>
      <c r="E144" s="21">
        <v>0</v>
      </c>
      <c r="F144" s="21" t="s">
        <v>6932</v>
      </c>
    </row>
    <row r="145" spans="2:6">
      <c r="B145" s="21" t="s">
        <v>6622</v>
      </c>
      <c r="C145" s="21" t="s">
        <v>6623</v>
      </c>
      <c r="D145" s="21">
        <v>0</v>
      </c>
      <c r="E145" s="21">
        <v>0</v>
      </c>
      <c r="F145" s="21" t="s">
        <v>6932</v>
      </c>
    </row>
    <row r="146" spans="2:6">
      <c r="B146" s="21" t="s">
        <v>6624</v>
      </c>
      <c r="C146" s="21" t="s">
        <v>6625</v>
      </c>
      <c r="D146" s="21">
        <v>0</v>
      </c>
      <c r="E146" s="21">
        <v>0</v>
      </c>
      <c r="F146" s="21" t="s">
        <v>6932</v>
      </c>
    </row>
    <row r="147" spans="2:6">
      <c r="B147" s="21" t="s">
        <v>6626</v>
      </c>
      <c r="C147" s="21" t="s">
        <v>6627</v>
      </c>
      <c r="D147" s="21">
        <v>0</v>
      </c>
      <c r="E147" s="21">
        <v>0</v>
      </c>
      <c r="F147" s="21" t="s">
        <v>6932</v>
      </c>
    </row>
    <row r="148" spans="2:6">
      <c r="B148" s="21" t="s">
        <v>6628</v>
      </c>
      <c r="C148" s="21" t="s">
        <v>6629</v>
      </c>
      <c r="D148" s="21">
        <v>0</v>
      </c>
      <c r="E148" s="21">
        <v>0</v>
      </c>
      <c r="F148" s="21" t="s">
        <v>6932</v>
      </c>
    </row>
    <row r="149" spans="2:6">
      <c r="B149" s="21" t="s">
        <v>6630</v>
      </c>
      <c r="C149" s="21" t="s">
        <v>6631</v>
      </c>
      <c r="D149" s="21">
        <v>0</v>
      </c>
      <c r="E149" s="21">
        <v>0</v>
      </c>
      <c r="F149" s="21" t="s">
        <v>6932</v>
      </c>
    </row>
    <row r="150" spans="2:6">
      <c r="B150" s="21" t="s">
        <v>6632</v>
      </c>
      <c r="C150" s="21" t="s">
        <v>6633</v>
      </c>
      <c r="D150" s="21">
        <v>0</v>
      </c>
      <c r="E150" s="21">
        <v>0</v>
      </c>
      <c r="F150" s="21" t="s">
        <v>6932</v>
      </c>
    </row>
    <row r="151" spans="2:6">
      <c r="B151" s="21" t="s">
        <v>6634</v>
      </c>
      <c r="C151" s="21" t="s">
        <v>6635</v>
      </c>
      <c r="D151" s="21">
        <v>0</v>
      </c>
      <c r="E151" s="21">
        <v>0</v>
      </c>
      <c r="F151" s="21" t="s">
        <v>6932</v>
      </c>
    </row>
    <row r="152" spans="2:6">
      <c r="B152" s="21" t="s">
        <v>6636</v>
      </c>
      <c r="C152" s="21" t="s">
        <v>6637</v>
      </c>
      <c r="D152" s="21">
        <v>0</v>
      </c>
      <c r="E152" s="21">
        <v>0</v>
      </c>
      <c r="F152" s="21" t="s">
        <v>6932</v>
      </c>
    </row>
    <row r="153" spans="2:6">
      <c r="B153" s="21" t="s">
        <v>6638</v>
      </c>
      <c r="C153" s="21" t="s">
        <v>6639</v>
      </c>
      <c r="D153" s="21">
        <v>0</v>
      </c>
      <c r="E153" s="21">
        <v>0</v>
      </c>
      <c r="F153" s="21" t="s">
        <v>6932</v>
      </c>
    </row>
    <row r="154" spans="2:6">
      <c r="B154" s="21" t="s">
        <v>6640</v>
      </c>
      <c r="C154" s="21" t="s">
        <v>6641</v>
      </c>
      <c r="D154" s="21">
        <v>0</v>
      </c>
      <c r="E154" s="21">
        <v>0</v>
      </c>
      <c r="F154" s="21" t="s">
        <v>6932</v>
      </c>
    </row>
    <row r="155" spans="2:6">
      <c r="B155" s="21" t="s">
        <v>6642</v>
      </c>
      <c r="C155" s="21" t="s">
        <v>6643</v>
      </c>
      <c r="D155" s="21">
        <v>0</v>
      </c>
      <c r="E155" s="21">
        <v>0</v>
      </c>
      <c r="F155" s="21" t="s">
        <v>6932</v>
      </c>
    </row>
    <row r="156" spans="2:6">
      <c r="B156" s="21" t="s">
        <v>6644</v>
      </c>
      <c r="C156" s="21" t="s">
        <v>6645</v>
      </c>
      <c r="D156" s="21">
        <v>0</v>
      </c>
      <c r="E156" s="21">
        <v>0</v>
      </c>
      <c r="F156" s="21" t="s">
        <v>6932</v>
      </c>
    </row>
    <row r="157" spans="2:6">
      <c r="B157" s="21" t="s">
        <v>6646</v>
      </c>
      <c r="C157" s="21" t="s">
        <v>6647</v>
      </c>
      <c r="D157" s="21">
        <v>0</v>
      </c>
      <c r="E157" s="21">
        <v>0</v>
      </c>
      <c r="F157" s="21" t="s">
        <v>6932</v>
      </c>
    </row>
    <row r="158" spans="2:6">
      <c r="B158" s="21" t="s">
        <v>6648</v>
      </c>
      <c r="C158" s="21" t="s">
        <v>6649</v>
      </c>
      <c r="D158" s="21">
        <v>0</v>
      </c>
      <c r="E158" s="21">
        <v>0</v>
      </c>
      <c r="F158" s="21" t="s">
        <v>6932</v>
      </c>
    </row>
    <row r="159" spans="2:6">
      <c r="B159" s="21" t="s">
        <v>6650</v>
      </c>
      <c r="C159" s="21" t="s">
        <v>6651</v>
      </c>
      <c r="D159" s="21">
        <v>0</v>
      </c>
      <c r="E159" s="21">
        <v>1</v>
      </c>
      <c r="F159" s="21" t="s">
        <v>6932</v>
      </c>
    </row>
    <row r="160" spans="2:6">
      <c r="B160" s="21" t="s">
        <v>6652</v>
      </c>
      <c r="C160" s="21" t="s">
        <v>6653</v>
      </c>
      <c r="D160" s="21">
        <v>0</v>
      </c>
      <c r="E160" s="21">
        <v>0</v>
      </c>
      <c r="F160" s="21" t="s">
        <v>6932</v>
      </c>
    </row>
    <row r="161" spans="2:6">
      <c r="B161" s="21" t="s">
        <v>6654</v>
      </c>
      <c r="C161" s="21" t="s">
        <v>6655</v>
      </c>
      <c r="D161" s="21">
        <v>0</v>
      </c>
      <c r="E161" s="21">
        <v>0</v>
      </c>
      <c r="F161" s="21" t="s">
        <v>6932</v>
      </c>
    </row>
    <row r="162" spans="2:6">
      <c r="B162" s="21" t="s">
        <v>6656</v>
      </c>
      <c r="C162" s="21" t="s">
        <v>6657</v>
      </c>
      <c r="D162" s="21">
        <v>0</v>
      </c>
      <c r="E162" s="21">
        <v>0</v>
      </c>
      <c r="F162" s="21" t="s">
        <v>6932</v>
      </c>
    </row>
    <row r="163" spans="2:6">
      <c r="B163" s="21" t="s">
        <v>6658</v>
      </c>
      <c r="C163" s="21" t="s">
        <v>6659</v>
      </c>
      <c r="D163" s="21">
        <v>0</v>
      </c>
      <c r="E163" s="21">
        <v>0</v>
      </c>
      <c r="F163" s="21" t="s">
        <v>6932</v>
      </c>
    </row>
    <row r="164" spans="2:6">
      <c r="B164" s="21" t="s">
        <v>6660</v>
      </c>
      <c r="C164" s="21" t="s">
        <v>6661</v>
      </c>
      <c r="D164" s="21">
        <v>0</v>
      </c>
      <c r="E164" s="21">
        <v>0</v>
      </c>
      <c r="F164" s="21" t="s">
        <v>6932</v>
      </c>
    </row>
    <row r="165" spans="2:6">
      <c r="B165" s="21" t="s">
        <v>6662</v>
      </c>
      <c r="C165" s="21" t="s">
        <v>6663</v>
      </c>
      <c r="D165" s="21">
        <v>0</v>
      </c>
      <c r="E165" s="21">
        <v>0</v>
      </c>
      <c r="F165" s="21" t="s">
        <v>6932</v>
      </c>
    </row>
    <row r="166" spans="2:6">
      <c r="B166" s="21" t="s">
        <v>6664</v>
      </c>
      <c r="C166" s="21" t="s">
        <v>6665</v>
      </c>
      <c r="D166" s="21">
        <v>0</v>
      </c>
      <c r="E166" s="21">
        <v>0</v>
      </c>
      <c r="F166" s="21" t="s">
        <v>6932</v>
      </c>
    </row>
    <row r="167" spans="2:6">
      <c r="B167" s="21" t="s">
        <v>6666</v>
      </c>
      <c r="C167" s="21" t="s">
        <v>6667</v>
      </c>
      <c r="D167" s="21">
        <v>0</v>
      </c>
      <c r="E167" s="21">
        <v>0</v>
      </c>
      <c r="F167" s="21" t="s">
        <v>6932</v>
      </c>
    </row>
    <row r="168" spans="2:6">
      <c r="B168" s="21" t="s">
        <v>6668</v>
      </c>
      <c r="C168" s="21" t="s">
        <v>6669</v>
      </c>
      <c r="D168" s="21">
        <v>0</v>
      </c>
      <c r="E168" s="21">
        <v>0</v>
      </c>
      <c r="F168" s="21" t="s">
        <v>6932</v>
      </c>
    </row>
    <row r="169" spans="2:6">
      <c r="B169" s="21" t="s">
        <v>6670</v>
      </c>
      <c r="C169" s="21" t="s">
        <v>6671</v>
      </c>
      <c r="D169" s="21">
        <v>0</v>
      </c>
      <c r="E169" s="21">
        <v>0</v>
      </c>
      <c r="F169" s="21" t="s">
        <v>6932</v>
      </c>
    </row>
    <row r="170" spans="2:6">
      <c r="B170" s="21" t="s">
        <v>6672</v>
      </c>
      <c r="C170" s="21" t="s">
        <v>6673</v>
      </c>
      <c r="D170" s="21">
        <v>0</v>
      </c>
      <c r="E170" s="21">
        <v>0</v>
      </c>
      <c r="F170" s="21" t="s">
        <v>6932</v>
      </c>
    </row>
    <row r="171" spans="2:6">
      <c r="B171" s="21" t="s">
        <v>6674</v>
      </c>
      <c r="C171" s="21" t="s">
        <v>6675</v>
      </c>
      <c r="D171" s="21">
        <v>0</v>
      </c>
      <c r="E171" s="21">
        <v>0</v>
      </c>
      <c r="F171" s="21" t="s">
        <v>6932</v>
      </c>
    </row>
    <row r="172" spans="2:6">
      <c r="B172" s="21" t="s">
        <v>6676</v>
      </c>
      <c r="C172" s="21" t="s">
        <v>6677</v>
      </c>
      <c r="D172" s="21">
        <v>0</v>
      </c>
      <c r="E172" s="21">
        <v>0</v>
      </c>
      <c r="F172" s="21" t="s">
        <v>6932</v>
      </c>
    </row>
    <row r="173" spans="2:6">
      <c r="B173" s="21" t="s">
        <v>6678</v>
      </c>
      <c r="C173" s="21" t="s">
        <v>6679</v>
      </c>
      <c r="D173" s="21">
        <v>0</v>
      </c>
      <c r="E173" s="21">
        <v>0</v>
      </c>
      <c r="F173" s="21" t="s">
        <v>6932</v>
      </c>
    </row>
    <row r="174" spans="2:6">
      <c r="B174" s="21" t="s">
        <v>6680</v>
      </c>
      <c r="C174" s="21" t="s">
        <v>6681</v>
      </c>
      <c r="D174" s="21">
        <v>0</v>
      </c>
      <c r="E174" s="21">
        <v>0</v>
      </c>
      <c r="F174" s="21" t="s">
        <v>6932</v>
      </c>
    </row>
    <row r="175" spans="2:6">
      <c r="B175" s="21" t="s">
        <v>6682</v>
      </c>
      <c r="C175" s="21" t="s">
        <v>6683</v>
      </c>
      <c r="D175" s="21">
        <v>0</v>
      </c>
      <c r="E175" s="21">
        <v>0</v>
      </c>
      <c r="F175" s="21" t="s">
        <v>6932</v>
      </c>
    </row>
    <row r="176" spans="2:6">
      <c r="B176" s="21" t="s">
        <v>6684</v>
      </c>
      <c r="C176" s="21" t="s">
        <v>6685</v>
      </c>
      <c r="D176" s="21">
        <v>0</v>
      </c>
      <c r="E176" s="21">
        <v>0</v>
      </c>
      <c r="F176" s="21" t="s">
        <v>6932</v>
      </c>
    </row>
    <row r="177" spans="2:6">
      <c r="B177" s="21" t="s">
        <v>6686</v>
      </c>
      <c r="C177" s="21" t="s">
        <v>6687</v>
      </c>
      <c r="D177" s="21">
        <v>0</v>
      </c>
      <c r="E177" s="21">
        <v>0</v>
      </c>
      <c r="F177" s="21" t="s">
        <v>6932</v>
      </c>
    </row>
    <row r="178" spans="2:6">
      <c r="B178" s="21" t="s">
        <v>6688</v>
      </c>
      <c r="C178" s="21" t="s">
        <v>6689</v>
      </c>
      <c r="D178" s="21">
        <v>0</v>
      </c>
      <c r="E178" s="21">
        <v>0</v>
      </c>
      <c r="F178" s="21" t="s">
        <v>6932</v>
      </c>
    </row>
    <row r="179" spans="2:6">
      <c r="B179" s="21" t="s">
        <v>6690</v>
      </c>
      <c r="C179" s="21" t="s">
        <v>6691</v>
      </c>
      <c r="D179" s="21">
        <v>0</v>
      </c>
      <c r="E179" s="21">
        <v>0</v>
      </c>
      <c r="F179" s="21" t="s">
        <v>6932</v>
      </c>
    </row>
    <row r="180" spans="2:6">
      <c r="B180" s="21" t="s">
        <v>6692</v>
      </c>
      <c r="C180" s="21" t="s">
        <v>6693</v>
      </c>
      <c r="D180" s="21">
        <v>0</v>
      </c>
      <c r="E180" s="21">
        <v>0</v>
      </c>
      <c r="F180" s="21" t="s">
        <v>6932</v>
      </c>
    </row>
    <row r="181" spans="2:6">
      <c r="B181" s="21" t="s">
        <v>6694</v>
      </c>
      <c r="C181" s="21" t="s">
        <v>6695</v>
      </c>
      <c r="D181" s="21">
        <v>0</v>
      </c>
      <c r="E181" s="21">
        <v>0</v>
      </c>
      <c r="F181" s="21" t="s">
        <v>6932</v>
      </c>
    </row>
    <row r="182" spans="2:6">
      <c r="B182" s="21" t="s">
        <v>6696</v>
      </c>
      <c r="C182" s="21" t="s">
        <v>6697</v>
      </c>
      <c r="D182" s="21">
        <v>0</v>
      </c>
      <c r="E182" s="21">
        <v>0</v>
      </c>
      <c r="F182" s="21" t="s">
        <v>6932</v>
      </c>
    </row>
    <row r="183" spans="2:6">
      <c r="B183" s="21" t="s">
        <v>6698</v>
      </c>
      <c r="C183" s="21" t="s">
        <v>6699</v>
      </c>
      <c r="D183" s="21">
        <v>0</v>
      </c>
      <c r="E183" s="21">
        <v>0</v>
      </c>
      <c r="F183" s="21" t="s">
        <v>6932</v>
      </c>
    </row>
    <row r="184" spans="2:6">
      <c r="B184" s="21" t="s">
        <v>6700</v>
      </c>
      <c r="C184" s="21" t="s">
        <v>6701</v>
      </c>
      <c r="D184" s="21">
        <v>0</v>
      </c>
      <c r="E184" s="21">
        <v>0</v>
      </c>
      <c r="F184" s="21" t="s">
        <v>6932</v>
      </c>
    </row>
    <row r="185" spans="2:6">
      <c r="B185" s="21" t="s">
        <v>6702</v>
      </c>
      <c r="C185" s="21" t="s">
        <v>6703</v>
      </c>
      <c r="D185" s="21">
        <v>0</v>
      </c>
      <c r="E185" s="21">
        <v>0</v>
      </c>
      <c r="F185" s="21" t="s">
        <v>6932</v>
      </c>
    </row>
    <row r="186" spans="2:6">
      <c r="B186" s="21" t="s">
        <v>6704</v>
      </c>
      <c r="C186" s="21" t="s">
        <v>6705</v>
      </c>
      <c r="D186" s="21">
        <v>0</v>
      </c>
      <c r="E186" s="21">
        <v>0</v>
      </c>
      <c r="F186" s="21" t="s">
        <v>6932</v>
      </c>
    </row>
    <row r="187" spans="2:6">
      <c r="B187" s="21" t="s">
        <v>6706</v>
      </c>
      <c r="C187" s="21" t="s">
        <v>6707</v>
      </c>
      <c r="D187" s="21">
        <v>0</v>
      </c>
      <c r="E187" s="21">
        <v>0</v>
      </c>
      <c r="F187" s="21" t="s">
        <v>6932</v>
      </c>
    </row>
    <row r="188" spans="2:6">
      <c r="B188" s="21" t="s">
        <v>6708</v>
      </c>
      <c r="C188" s="21" t="s">
        <v>6709</v>
      </c>
      <c r="D188" s="21">
        <v>0</v>
      </c>
      <c r="E188" s="21">
        <v>0</v>
      </c>
      <c r="F188" s="21" t="s">
        <v>6932</v>
      </c>
    </row>
    <row r="189" spans="2:6">
      <c r="B189" s="21" t="s">
        <v>6710</v>
      </c>
      <c r="C189" s="21" t="s">
        <v>6711</v>
      </c>
      <c r="D189" s="21">
        <v>0</v>
      </c>
      <c r="E189" s="21">
        <v>0</v>
      </c>
      <c r="F189" s="21" t="s">
        <v>6932</v>
      </c>
    </row>
    <row r="190" spans="2:6">
      <c r="B190" s="21" t="s">
        <v>6712</v>
      </c>
      <c r="C190" s="21" t="s">
        <v>6713</v>
      </c>
      <c r="D190" s="21">
        <v>0</v>
      </c>
      <c r="E190" s="21">
        <v>0</v>
      </c>
      <c r="F190" s="21" t="s">
        <v>6932</v>
      </c>
    </row>
    <row r="191" spans="2:6">
      <c r="B191" s="21" t="s">
        <v>6714</v>
      </c>
      <c r="C191" s="21" t="s">
        <v>6715</v>
      </c>
      <c r="D191" s="21">
        <v>0</v>
      </c>
      <c r="E191" s="21">
        <v>0</v>
      </c>
      <c r="F191" s="21" t="s">
        <v>6932</v>
      </c>
    </row>
    <row r="192" spans="2:6">
      <c r="B192" s="21" t="s">
        <v>6716</v>
      </c>
      <c r="C192" s="21" t="s">
        <v>6717</v>
      </c>
      <c r="D192" s="21">
        <v>0</v>
      </c>
      <c r="E192" s="21">
        <v>0</v>
      </c>
      <c r="F192" s="21" t="s">
        <v>6932</v>
      </c>
    </row>
    <row r="193" spans="2:6">
      <c r="B193" s="21" t="s">
        <v>6718</v>
      </c>
      <c r="C193" s="21" t="s">
        <v>6719</v>
      </c>
      <c r="D193" s="21">
        <v>0</v>
      </c>
      <c r="E193" s="21">
        <v>0</v>
      </c>
      <c r="F193" s="21" t="s">
        <v>6932</v>
      </c>
    </row>
    <row r="194" spans="2:6">
      <c r="B194" s="21" t="s">
        <v>6720</v>
      </c>
      <c r="C194" s="21" t="s">
        <v>6721</v>
      </c>
      <c r="D194" s="21">
        <v>0</v>
      </c>
      <c r="E194" s="21">
        <v>0</v>
      </c>
      <c r="F194" s="21" t="s">
        <v>6932</v>
      </c>
    </row>
    <row r="195" spans="2:6">
      <c r="B195" s="21" t="s">
        <v>6722</v>
      </c>
      <c r="C195" s="21" t="s">
        <v>6723</v>
      </c>
      <c r="D195" s="21">
        <v>0</v>
      </c>
      <c r="E195" s="21">
        <v>0</v>
      </c>
      <c r="F195" s="21" t="s">
        <v>6932</v>
      </c>
    </row>
    <row r="196" spans="2:6">
      <c r="B196" s="21" t="s">
        <v>6724</v>
      </c>
      <c r="C196" s="21" t="s">
        <v>6725</v>
      </c>
      <c r="D196" s="21">
        <v>0</v>
      </c>
      <c r="E196" s="21">
        <v>0</v>
      </c>
      <c r="F196" s="21" t="s">
        <v>6932</v>
      </c>
    </row>
    <row r="197" spans="2:6">
      <c r="B197" s="21" t="s">
        <v>6726</v>
      </c>
      <c r="C197" s="21" t="s">
        <v>6727</v>
      </c>
      <c r="D197" s="21">
        <v>0</v>
      </c>
      <c r="E197" s="21">
        <v>0</v>
      </c>
      <c r="F197" s="21" t="s">
        <v>6932</v>
      </c>
    </row>
    <row r="198" spans="2:6">
      <c r="B198" s="21" t="s">
        <v>6728</v>
      </c>
      <c r="C198" s="21" t="s">
        <v>6729</v>
      </c>
      <c r="D198" s="21">
        <v>0</v>
      </c>
      <c r="E198" s="21">
        <v>0</v>
      </c>
      <c r="F198" s="21" t="s">
        <v>6932</v>
      </c>
    </row>
    <row r="199" spans="2:6">
      <c r="B199" s="21" t="s">
        <v>6730</v>
      </c>
      <c r="C199" s="21" t="s">
        <v>6731</v>
      </c>
      <c r="D199" s="21">
        <v>0</v>
      </c>
      <c r="E199" s="21">
        <v>0</v>
      </c>
      <c r="F199" s="21" t="s">
        <v>6932</v>
      </c>
    </row>
    <row r="200" spans="2:6">
      <c r="B200" s="21" t="s">
        <v>6732</v>
      </c>
      <c r="C200" s="21" t="s">
        <v>6733</v>
      </c>
      <c r="D200" s="21">
        <v>0</v>
      </c>
      <c r="E200" s="21">
        <v>0</v>
      </c>
      <c r="F200" s="21" t="s">
        <v>6932</v>
      </c>
    </row>
    <row r="201" spans="2:6">
      <c r="B201" s="21" t="s">
        <v>6734</v>
      </c>
      <c r="C201" s="21" t="s">
        <v>6735</v>
      </c>
      <c r="D201" s="21">
        <v>0</v>
      </c>
      <c r="E201" s="21">
        <v>0</v>
      </c>
      <c r="F201" s="21" t="s">
        <v>6932</v>
      </c>
    </row>
    <row r="202" spans="2:6">
      <c r="B202" s="21" t="s">
        <v>6736</v>
      </c>
      <c r="C202" s="21" t="s">
        <v>6737</v>
      </c>
      <c r="D202" s="21">
        <v>0</v>
      </c>
      <c r="E202" s="21">
        <v>0</v>
      </c>
      <c r="F202" s="21" t="s">
        <v>6932</v>
      </c>
    </row>
    <row r="203" spans="2:6">
      <c r="B203" s="21" t="s">
        <v>6738</v>
      </c>
      <c r="C203" s="21" t="s">
        <v>6739</v>
      </c>
      <c r="D203" s="21">
        <v>0</v>
      </c>
      <c r="E203" s="21">
        <v>0</v>
      </c>
      <c r="F203" s="21" t="s">
        <v>6932</v>
      </c>
    </row>
    <row r="204" spans="2:6">
      <c r="B204" s="21" t="s">
        <v>6740</v>
      </c>
      <c r="C204" s="21" t="s">
        <v>6741</v>
      </c>
      <c r="D204" s="21">
        <v>0</v>
      </c>
      <c r="E204" s="21">
        <v>0</v>
      </c>
      <c r="F204" s="21" t="s">
        <v>6932</v>
      </c>
    </row>
    <row r="205" spans="2:6">
      <c r="B205" s="21" t="s">
        <v>6742</v>
      </c>
      <c r="C205" s="21" t="s">
        <v>6743</v>
      </c>
      <c r="D205" s="21">
        <v>0</v>
      </c>
      <c r="E205" s="21">
        <v>0</v>
      </c>
      <c r="F205" s="21" t="s">
        <v>6932</v>
      </c>
    </row>
    <row r="206" spans="2:6">
      <c r="B206" s="21" t="s">
        <v>6744</v>
      </c>
      <c r="C206" s="21" t="s">
        <v>6745</v>
      </c>
      <c r="D206" s="21">
        <v>0</v>
      </c>
      <c r="E206" s="21">
        <v>1</v>
      </c>
      <c r="F206" s="21" t="s">
        <v>6932</v>
      </c>
    </row>
    <row r="207" spans="2:6">
      <c r="B207" s="21" t="s">
        <v>6746</v>
      </c>
      <c r="C207" s="21" t="s">
        <v>6747</v>
      </c>
      <c r="D207" s="21">
        <v>0</v>
      </c>
      <c r="E207" s="21">
        <v>0</v>
      </c>
      <c r="F207" s="21" t="s">
        <v>6932</v>
      </c>
    </row>
    <row r="208" spans="2:6">
      <c r="B208" s="21" t="s">
        <v>6748</v>
      </c>
      <c r="C208" s="21" t="s">
        <v>6749</v>
      </c>
      <c r="D208" s="21">
        <v>0</v>
      </c>
      <c r="E208" s="21">
        <v>0</v>
      </c>
      <c r="F208" s="21" t="s">
        <v>6932</v>
      </c>
    </row>
    <row r="209" spans="1:7">
      <c r="B209" s="21" t="s">
        <v>6750</v>
      </c>
      <c r="C209" s="21" t="s">
        <v>6751</v>
      </c>
      <c r="D209" s="21">
        <v>0</v>
      </c>
      <c r="E209" s="21">
        <v>1</v>
      </c>
      <c r="F209" s="21" t="s">
        <v>6932</v>
      </c>
    </row>
    <row r="210" spans="1:7">
      <c r="B210" s="21" t="s">
        <v>6752</v>
      </c>
      <c r="C210" s="21" t="s">
        <v>6753</v>
      </c>
      <c r="D210" s="21">
        <v>0</v>
      </c>
      <c r="E210" s="21">
        <v>1</v>
      </c>
      <c r="F210" s="21" t="s">
        <v>6932</v>
      </c>
    </row>
    <row r="211" spans="1:7">
      <c r="B211" s="21" t="s">
        <v>6754</v>
      </c>
      <c r="C211" s="21" t="s">
        <v>6755</v>
      </c>
      <c r="D211" s="21">
        <v>0</v>
      </c>
      <c r="E211" s="21">
        <v>1</v>
      </c>
      <c r="F211" s="21" t="s">
        <v>6932</v>
      </c>
    </row>
    <row r="212" spans="1:7">
      <c r="B212" s="21" t="s">
        <v>6756</v>
      </c>
      <c r="C212" s="21" t="s">
        <v>6757</v>
      </c>
      <c r="D212" s="21">
        <v>0</v>
      </c>
      <c r="E212" s="21">
        <v>1</v>
      </c>
      <c r="F212" s="21" t="s">
        <v>6932</v>
      </c>
    </row>
    <row r="213" spans="1:7">
      <c r="B213" s="21" t="s">
        <v>6758</v>
      </c>
      <c r="C213" s="21" t="s">
        <v>6759</v>
      </c>
      <c r="D213" s="21">
        <v>0</v>
      </c>
      <c r="E213" s="21">
        <v>1</v>
      </c>
      <c r="F213" s="21" t="s">
        <v>6932</v>
      </c>
    </row>
    <row r="214" spans="1:7">
      <c r="B214" s="21" t="s">
        <v>6760</v>
      </c>
      <c r="C214" s="21" t="s">
        <v>6761</v>
      </c>
      <c r="D214" s="21">
        <v>0</v>
      </c>
      <c r="E214" s="21">
        <v>0</v>
      </c>
      <c r="F214" s="21" t="s">
        <v>6932</v>
      </c>
    </row>
    <row r="215" spans="1:7">
      <c r="B215" s="21" t="s">
        <v>6762</v>
      </c>
      <c r="C215" s="21" t="s">
        <v>6763</v>
      </c>
      <c r="D215" s="21">
        <v>0</v>
      </c>
      <c r="E215" s="21">
        <v>1</v>
      </c>
      <c r="F215" s="21" t="s">
        <v>6932</v>
      </c>
    </row>
    <row r="216" spans="1:7">
      <c r="B216" s="21" t="s">
        <v>6764</v>
      </c>
      <c r="C216" s="21" t="s">
        <v>6765</v>
      </c>
      <c r="D216" s="21">
        <v>0</v>
      </c>
      <c r="E216" s="21">
        <v>1</v>
      </c>
      <c r="F216" s="21" t="s">
        <v>6932</v>
      </c>
    </row>
    <row r="217" spans="1:7">
      <c r="B217" s="21" t="s">
        <v>6766</v>
      </c>
      <c r="C217" s="21" t="s">
        <v>6767</v>
      </c>
      <c r="D217" s="21">
        <v>0</v>
      </c>
      <c r="E217" s="21">
        <v>1</v>
      </c>
      <c r="F217" s="21" t="s">
        <v>6932</v>
      </c>
    </row>
    <row r="218" spans="1:7">
      <c r="B218" s="21" t="s">
        <v>6768</v>
      </c>
      <c r="C218" s="21" t="s">
        <v>6769</v>
      </c>
      <c r="D218" s="21">
        <v>0</v>
      </c>
      <c r="E218" s="21">
        <v>0</v>
      </c>
      <c r="F218" s="21" t="s">
        <v>6932</v>
      </c>
    </row>
    <row r="219" spans="1:7">
      <c r="B219" s="21" t="s">
        <v>6770</v>
      </c>
      <c r="C219" s="21" t="s">
        <v>6771</v>
      </c>
      <c r="D219" s="21">
        <v>0</v>
      </c>
      <c r="E219" s="21">
        <v>0</v>
      </c>
      <c r="F219" s="21" t="s">
        <v>6932</v>
      </c>
    </row>
    <row r="220" spans="1:7" ht="16.5" thickBot="1">
      <c r="B220" s="19" t="s">
        <v>6772</v>
      </c>
      <c r="C220" s="19" t="s">
        <v>6773</v>
      </c>
      <c r="D220" s="19">
        <v>0</v>
      </c>
      <c r="E220" s="19">
        <v>1</v>
      </c>
      <c r="F220" s="19" t="s">
        <v>6932</v>
      </c>
    </row>
    <row r="223" spans="1:7" ht="16.5" thickBot="1">
      <c r="A223" t="s">
        <v>6367</v>
      </c>
    </row>
    <row r="224" spans="1:7" ht="16.5" thickBot="1">
      <c r="B224" s="20" t="s">
        <v>6361</v>
      </c>
      <c r="C224" s="20" t="s">
        <v>6362</v>
      </c>
      <c r="D224" s="20" t="s">
        <v>6368</v>
      </c>
      <c r="E224" s="20" t="s">
        <v>6369</v>
      </c>
      <c r="F224" s="20" t="s">
        <v>6370</v>
      </c>
      <c r="G224" s="20" t="s">
        <v>6371</v>
      </c>
    </row>
    <row r="225" spans="2:7">
      <c r="B225" s="21" t="s">
        <v>6774</v>
      </c>
      <c r="C225" s="21" t="s">
        <v>6775</v>
      </c>
      <c r="D225" s="21">
        <v>10</v>
      </c>
      <c r="E225" s="21" t="s">
        <v>6776</v>
      </c>
      <c r="F225" s="21" t="s">
        <v>6777</v>
      </c>
      <c r="G225" s="21">
        <v>0</v>
      </c>
    </row>
    <row r="226" spans="2:7">
      <c r="B226" s="21" t="s">
        <v>6778</v>
      </c>
      <c r="C226" s="21" t="s">
        <v>6779</v>
      </c>
      <c r="D226" s="21">
        <v>10</v>
      </c>
      <c r="E226" s="21" t="s">
        <v>6780</v>
      </c>
      <c r="F226" s="21" t="s">
        <v>6777</v>
      </c>
      <c r="G226" s="21">
        <v>0</v>
      </c>
    </row>
    <row r="227" spans="2:7">
      <c r="B227" s="21" t="s">
        <v>6781</v>
      </c>
      <c r="C227" s="21" t="s">
        <v>6782</v>
      </c>
      <c r="D227" s="21">
        <v>9</v>
      </c>
      <c r="E227" s="21" t="s">
        <v>6783</v>
      </c>
      <c r="F227" s="21" t="s">
        <v>6784</v>
      </c>
      <c r="G227" s="21">
        <v>1</v>
      </c>
    </row>
    <row r="228" spans="2:7">
      <c r="B228" s="21" t="s">
        <v>6785</v>
      </c>
      <c r="C228" s="21" t="s">
        <v>6786</v>
      </c>
      <c r="D228" s="21">
        <v>1</v>
      </c>
      <c r="E228" s="21" t="s">
        <v>6787</v>
      </c>
      <c r="F228" s="21" t="s">
        <v>6784</v>
      </c>
      <c r="G228" s="21">
        <v>9</v>
      </c>
    </row>
    <row r="229" spans="2:7">
      <c r="B229" s="21" t="s">
        <v>6788</v>
      </c>
      <c r="C229" s="21" t="s">
        <v>6789</v>
      </c>
      <c r="D229" s="21">
        <v>10</v>
      </c>
      <c r="E229" s="21" t="s">
        <v>6790</v>
      </c>
      <c r="F229" s="21" t="s">
        <v>6777</v>
      </c>
      <c r="G229" s="21">
        <v>0</v>
      </c>
    </row>
    <row r="230" spans="2:7">
      <c r="B230" s="21" t="s">
        <v>6791</v>
      </c>
      <c r="C230" s="21" t="s">
        <v>6792</v>
      </c>
      <c r="D230" s="21">
        <v>416</v>
      </c>
      <c r="E230" s="21" t="s">
        <v>6793</v>
      </c>
      <c r="F230" s="21" t="s">
        <v>6784</v>
      </c>
      <c r="G230" s="21">
        <v>184</v>
      </c>
    </row>
    <row r="231" spans="2:7">
      <c r="B231" s="21" t="s">
        <v>6794</v>
      </c>
      <c r="C231" s="21" t="s">
        <v>6795</v>
      </c>
      <c r="D231" s="21">
        <v>262</v>
      </c>
      <c r="E231" s="21" t="s">
        <v>6796</v>
      </c>
      <c r="F231" s="21" t="s">
        <v>6784</v>
      </c>
      <c r="G231" s="21">
        <v>338</v>
      </c>
    </row>
    <row r="232" spans="2:7">
      <c r="B232" s="21" t="s">
        <v>6797</v>
      </c>
      <c r="C232" s="21" t="s">
        <v>6798</v>
      </c>
      <c r="D232" s="21">
        <v>191</v>
      </c>
      <c r="E232" s="21" t="s">
        <v>6799</v>
      </c>
      <c r="F232" s="21" t="s">
        <v>6784</v>
      </c>
      <c r="G232" s="21">
        <v>409</v>
      </c>
    </row>
    <row r="233" spans="2:7">
      <c r="B233" s="21" t="s">
        <v>6800</v>
      </c>
      <c r="C233" s="21" t="s">
        <v>6801</v>
      </c>
      <c r="D233" s="21">
        <v>28</v>
      </c>
      <c r="E233" s="21" t="s">
        <v>6802</v>
      </c>
      <c r="F233" s="21" t="s">
        <v>6784</v>
      </c>
      <c r="G233" s="21">
        <v>572</v>
      </c>
    </row>
    <row r="234" spans="2:7">
      <c r="B234" s="21" t="s">
        <v>6803</v>
      </c>
      <c r="C234" s="21" t="s">
        <v>6804</v>
      </c>
      <c r="D234" s="21">
        <v>420</v>
      </c>
      <c r="E234" s="21" t="s">
        <v>6805</v>
      </c>
      <c r="F234" s="21" t="s">
        <v>6784</v>
      </c>
      <c r="G234" s="21">
        <v>180</v>
      </c>
    </row>
    <row r="235" spans="2:7">
      <c r="B235" s="21" t="s">
        <v>6806</v>
      </c>
      <c r="C235" s="21" t="s">
        <v>6807</v>
      </c>
      <c r="D235" s="21">
        <v>1</v>
      </c>
      <c r="E235" s="21" t="s">
        <v>6808</v>
      </c>
      <c r="F235" s="21" t="s">
        <v>6777</v>
      </c>
      <c r="G235" s="21">
        <v>0</v>
      </c>
    </row>
    <row r="236" spans="2:7">
      <c r="B236" s="21" t="s">
        <v>6809</v>
      </c>
      <c r="C236" s="21" t="s">
        <v>6810</v>
      </c>
      <c r="D236" s="21">
        <v>1</v>
      </c>
      <c r="E236" s="21" t="s">
        <v>6811</v>
      </c>
      <c r="F236" s="21" t="s">
        <v>6777</v>
      </c>
      <c r="G236" s="21">
        <v>0</v>
      </c>
    </row>
    <row r="237" spans="2:7">
      <c r="B237" s="21" t="s">
        <v>6812</v>
      </c>
      <c r="C237" s="21" t="s">
        <v>6813</v>
      </c>
      <c r="D237" s="21">
        <v>1</v>
      </c>
      <c r="E237" s="21" t="s">
        <v>6814</v>
      </c>
      <c r="F237" s="21" t="s">
        <v>6777</v>
      </c>
      <c r="G237" s="21">
        <v>0</v>
      </c>
    </row>
    <row r="238" spans="2:7">
      <c r="B238" s="21" t="s">
        <v>6815</v>
      </c>
      <c r="C238" s="21" t="s">
        <v>6816</v>
      </c>
      <c r="D238" s="21">
        <v>1</v>
      </c>
      <c r="E238" s="21" t="s">
        <v>6817</v>
      </c>
      <c r="F238" s="21" t="s">
        <v>6777</v>
      </c>
      <c r="G238" s="21">
        <v>0</v>
      </c>
    </row>
    <row r="239" spans="2:7">
      <c r="B239" s="21" t="s">
        <v>6818</v>
      </c>
      <c r="C239" s="21" t="s">
        <v>6819</v>
      </c>
      <c r="D239" s="21">
        <v>1</v>
      </c>
      <c r="E239" s="21" t="s">
        <v>6820</v>
      </c>
      <c r="F239" s="21" t="s">
        <v>6777</v>
      </c>
      <c r="G239" s="21">
        <v>0</v>
      </c>
    </row>
    <row r="240" spans="2:7">
      <c r="B240" s="21" t="s">
        <v>6821</v>
      </c>
      <c r="C240" s="21" t="s">
        <v>6822</v>
      </c>
      <c r="D240" s="21">
        <v>1</v>
      </c>
      <c r="E240" s="21" t="s">
        <v>6823</v>
      </c>
      <c r="F240" s="21" t="s">
        <v>6777</v>
      </c>
      <c r="G240" s="21">
        <v>0</v>
      </c>
    </row>
    <row r="241" spans="2:7">
      <c r="B241" s="21" t="s">
        <v>6824</v>
      </c>
      <c r="C241" s="21" t="s">
        <v>6825</v>
      </c>
      <c r="D241" s="21">
        <v>1</v>
      </c>
      <c r="E241" s="21" t="s">
        <v>6826</v>
      </c>
      <c r="F241" s="21" t="s">
        <v>6777</v>
      </c>
      <c r="G241" s="21">
        <v>0</v>
      </c>
    </row>
    <row r="242" spans="2:7">
      <c r="B242" s="21" t="s">
        <v>6827</v>
      </c>
      <c r="C242" s="21" t="s">
        <v>6828</v>
      </c>
      <c r="D242" s="21">
        <v>1</v>
      </c>
      <c r="E242" s="21" t="s">
        <v>6829</v>
      </c>
      <c r="F242" s="21" t="s">
        <v>6777</v>
      </c>
      <c r="G242" s="21">
        <v>0</v>
      </c>
    </row>
    <row r="243" spans="2:7">
      <c r="B243" s="21" t="s">
        <v>6830</v>
      </c>
      <c r="C243" s="21" t="s">
        <v>6831</v>
      </c>
      <c r="D243" s="21">
        <v>1</v>
      </c>
      <c r="E243" s="21" t="s">
        <v>6832</v>
      </c>
      <c r="F243" s="21" t="s">
        <v>6777</v>
      </c>
      <c r="G243" s="21">
        <v>0</v>
      </c>
    </row>
    <row r="244" spans="2:7">
      <c r="B244" s="21" t="s">
        <v>6833</v>
      </c>
      <c r="C244" s="21" t="s">
        <v>6834</v>
      </c>
      <c r="D244" s="21">
        <v>1</v>
      </c>
      <c r="E244" s="21" t="s">
        <v>6835</v>
      </c>
      <c r="F244" s="21" t="s">
        <v>6777</v>
      </c>
      <c r="G244" s="21">
        <v>0</v>
      </c>
    </row>
    <row r="245" spans="2:7">
      <c r="B245" s="21" t="s">
        <v>6836</v>
      </c>
      <c r="C245" s="21" t="s">
        <v>6837</v>
      </c>
      <c r="D245" s="21">
        <v>1</v>
      </c>
      <c r="E245" s="21" t="s">
        <v>6838</v>
      </c>
      <c r="F245" s="21" t="s">
        <v>6777</v>
      </c>
      <c r="G245" s="21">
        <v>0</v>
      </c>
    </row>
    <row r="246" spans="2:7">
      <c r="B246" s="21" t="s">
        <v>6839</v>
      </c>
      <c r="C246" s="21" t="s">
        <v>6840</v>
      </c>
      <c r="D246" s="21">
        <v>1</v>
      </c>
      <c r="E246" s="21" t="s">
        <v>6841</v>
      </c>
      <c r="F246" s="21" t="s">
        <v>6777</v>
      </c>
      <c r="G246" s="21">
        <v>0</v>
      </c>
    </row>
    <row r="247" spans="2:7">
      <c r="B247" s="21" t="s">
        <v>6842</v>
      </c>
      <c r="C247" s="21" t="s">
        <v>6843</v>
      </c>
      <c r="D247" s="21">
        <v>1</v>
      </c>
      <c r="E247" s="21" t="s">
        <v>6844</v>
      </c>
      <c r="F247" s="21" t="s">
        <v>6777</v>
      </c>
      <c r="G247" s="21">
        <v>0</v>
      </c>
    </row>
    <row r="248" spans="2:7">
      <c r="B248" s="21" t="s">
        <v>6845</v>
      </c>
      <c r="C248" s="21" t="s">
        <v>6846</v>
      </c>
      <c r="D248" s="21">
        <v>1</v>
      </c>
      <c r="E248" s="21" t="s">
        <v>6847</v>
      </c>
      <c r="F248" s="21" t="s">
        <v>6777</v>
      </c>
      <c r="G248" s="21">
        <v>0</v>
      </c>
    </row>
    <row r="249" spans="2:7">
      <c r="B249" s="21" t="s">
        <v>6848</v>
      </c>
      <c r="C249" s="21" t="s">
        <v>6849</v>
      </c>
      <c r="D249" s="21">
        <v>1</v>
      </c>
      <c r="E249" s="21" t="s">
        <v>6850</v>
      </c>
      <c r="F249" s="21" t="s">
        <v>6777</v>
      </c>
      <c r="G249" s="21">
        <v>0</v>
      </c>
    </row>
    <row r="250" spans="2:7">
      <c r="B250" s="21" t="s">
        <v>6851</v>
      </c>
      <c r="C250" s="21" t="s">
        <v>6852</v>
      </c>
      <c r="D250" s="21">
        <v>1</v>
      </c>
      <c r="E250" s="21" t="s">
        <v>6853</v>
      </c>
      <c r="F250" s="21" t="s">
        <v>6777</v>
      </c>
      <c r="G250" s="21">
        <v>0</v>
      </c>
    </row>
    <row r="251" spans="2:7">
      <c r="B251" s="21" t="s">
        <v>6854</v>
      </c>
      <c r="C251" s="21" t="s">
        <v>6855</v>
      </c>
      <c r="D251" s="21">
        <v>1</v>
      </c>
      <c r="E251" s="21" t="s">
        <v>6856</v>
      </c>
      <c r="F251" s="21" t="s">
        <v>6777</v>
      </c>
      <c r="G251" s="21">
        <v>0</v>
      </c>
    </row>
    <row r="252" spans="2:7">
      <c r="B252" s="21" t="s">
        <v>6857</v>
      </c>
      <c r="C252" s="21" t="s">
        <v>6858</v>
      </c>
      <c r="D252" s="21">
        <v>1</v>
      </c>
      <c r="E252" s="21" t="s">
        <v>6859</v>
      </c>
      <c r="F252" s="21" t="s">
        <v>6777</v>
      </c>
      <c r="G252" s="21">
        <v>0</v>
      </c>
    </row>
    <row r="253" spans="2:7">
      <c r="B253" s="21" t="s">
        <v>6860</v>
      </c>
      <c r="C253" s="21" t="s">
        <v>6861</v>
      </c>
      <c r="D253" s="21">
        <v>1</v>
      </c>
      <c r="E253" s="21" t="s">
        <v>6862</v>
      </c>
      <c r="F253" s="21" t="s">
        <v>6777</v>
      </c>
      <c r="G253" s="21">
        <v>0</v>
      </c>
    </row>
    <row r="254" spans="2:7">
      <c r="B254" s="21" t="s">
        <v>6863</v>
      </c>
      <c r="C254" s="21" t="s">
        <v>6864</v>
      </c>
      <c r="D254" s="21">
        <v>1</v>
      </c>
      <c r="E254" s="21" t="s">
        <v>6865</v>
      </c>
      <c r="F254" s="21" t="s">
        <v>6777</v>
      </c>
      <c r="G254" s="21">
        <v>0</v>
      </c>
    </row>
    <row r="255" spans="2:7">
      <c r="B255" s="21" t="s">
        <v>6866</v>
      </c>
      <c r="C255" s="21" t="s">
        <v>6867</v>
      </c>
      <c r="D255" s="21">
        <v>1</v>
      </c>
      <c r="E255" s="21" t="s">
        <v>6868</v>
      </c>
      <c r="F255" s="21" t="s">
        <v>6777</v>
      </c>
      <c r="G255" s="21">
        <v>0</v>
      </c>
    </row>
    <row r="256" spans="2:7">
      <c r="B256" s="21" t="s">
        <v>6869</v>
      </c>
      <c r="C256" s="21" t="s">
        <v>6870</v>
      </c>
      <c r="D256" s="21">
        <v>1</v>
      </c>
      <c r="E256" s="21" t="s">
        <v>6871</v>
      </c>
      <c r="F256" s="21" t="s">
        <v>6777</v>
      </c>
      <c r="G256" s="21">
        <v>0</v>
      </c>
    </row>
    <row r="257" spans="2:7">
      <c r="B257" s="21" t="s">
        <v>6872</v>
      </c>
      <c r="C257" s="21" t="s">
        <v>6873</v>
      </c>
      <c r="D257" s="21">
        <v>1</v>
      </c>
      <c r="E257" s="21" t="s">
        <v>6874</v>
      </c>
      <c r="F257" s="21" t="s">
        <v>6777</v>
      </c>
      <c r="G257" s="21">
        <v>0</v>
      </c>
    </row>
    <row r="258" spans="2:7">
      <c r="B258" s="21" t="s">
        <v>6875</v>
      </c>
      <c r="C258" s="21" t="s">
        <v>6876</v>
      </c>
      <c r="D258" s="21">
        <v>1</v>
      </c>
      <c r="E258" s="21" t="s">
        <v>6877</v>
      </c>
      <c r="F258" s="21" t="s">
        <v>6777</v>
      </c>
      <c r="G258" s="21">
        <v>0</v>
      </c>
    </row>
    <row r="259" spans="2:7">
      <c r="B259" s="21" t="s">
        <v>6878</v>
      </c>
      <c r="C259" s="21" t="s">
        <v>6879</v>
      </c>
      <c r="D259" s="21">
        <v>1</v>
      </c>
      <c r="E259" s="21" t="s">
        <v>6880</v>
      </c>
      <c r="F259" s="21" t="s">
        <v>6777</v>
      </c>
      <c r="G259" s="21">
        <v>0</v>
      </c>
    </row>
    <row r="260" spans="2:7">
      <c r="B260" s="21" t="s">
        <v>6881</v>
      </c>
      <c r="C260" s="21" t="s">
        <v>6882</v>
      </c>
      <c r="D260" s="21">
        <v>1</v>
      </c>
      <c r="E260" s="21" t="s">
        <v>6883</v>
      </c>
      <c r="F260" s="21" t="s">
        <v>6777</v>
      </c>
      <c r="G260" s="21">
        <v>0</v>
      </c>
    </row>
    <row r="261" spans="2:7">
      <c r="B261" s="21" t="s">
        <v>6884</v>
      </c>
      <c r="C261" s="21" t="s">
        <v>6885</v>
      </c>
      <c r="D261" s="21">
        <v>1</v>
      </c>
      <c r="E261" s="21" t="s">
        <v>6886</v>
      </c>
      <c r="F261" s="21" t="s">
        <v>6777</v>
      </c>
      <c r="G261" s="21">
        <v>0</v>
      </c>
    </row>
    <row r="262" spans="2:7">
      <c r="B262" s="21" t="s">
        <v>6887</v>
      </c>
      <c r="C262" s="21" t="s">
        <v>6888</v>
      </c>
      <c r="D262" s="21">
        <v>1</v>
      </c>
      <c r="E262" s="21" t="s">
        <v>6889</v>
      </c>
      <c r="F262" s="21" t="s">
        <v>6777</v>
      </c>
      <c r="G262" s="21">
        <v>0</v>
      </c>
    </row>
    <row r="263" spans="2:7">
      <c r="B263" s="21" t="s">
        <v>6890</v>
      </c>
      <c r="C263" s="21" t="s">
        <v>6891</v>
      </c>
      <c r="D263" s="21">
        <v>1</v>
      </c>
      <c r="E263" s="21" t="s">
        <v>6892</v>
      </c>
      <c r="F263" s="21" t="s">
        <v>6777</v>
      </c>
      <c r="G263" s="21">
        <v>0</v>
      </c>
    </row>
    <row r="264" spans="2:7">
      <c r="B264" s="21" t="s">
        <v>6893</v>
      </c>
      <c r="C264" s="21" t="s">
        <v>6894</v>
      </c>
      <c r="D264" s="21">
        <v>1</v>
      </c>
      <c r="E264" s="21" t="s">
        <v>6895</v>
      </c>
      <c r="F264" s="21" t="s">
        <v>6777</v>
      </c>
      <c r="G264" s="21">
        <v>0</v>
      </c>
    </row>
    <row r="265" spans="2:7">
      <c r="B265" s="21" t="s">
        <v>6896</v>
      </c>
      <c r="C265" s="21" t="s">
        <v>6897</v>
      </c>
      <c r="D265" s="21">
        <v>1</v>
      </c>
      <c r="E265" s="21" t="s">
        <v>6898</v>
      </c>
      <c r="F265" s="21" t="s">
        <v>6777</v>
      </c>
      <c r="G265" s="21">
        <v>0</v>
      </c>
    </row>
    <row r="266" spans="2:7">
      <c r="B266" s="21" t="s">
        <v>6899</v>
      </c>
      <c r="C266" s="21" t="s">
        <v>6900</v>
      </c>
      <c r="D266" s="21">
        <v>1</v>
      </c>
      <c r="E266" s="21" t="s">
        <v>6901</v>
      </c>
      <c r="F266" s="21" t="s">
        <v>6777</v>
      </c>
      <c r="G266" s="21">
        <v>0</v>
      </c>
    </row>
    <row r="267" spans="2:7">
      <c r="B267" s="21" t="s">
        <v>6902</v>
      </c>
      <c r="C267" s="21" t="s">
        <v>6903</v>
      </c>
      <c r="D267" s="21">
        <v>1</v>
      </c>
      <c r="E267" s="21" t="s">
        <v>6904</v>
      </c>
      <c r="F267" s="21" t="s">
        <v>6777</v>
      </c>
      <c r="G267" s="21">
        <v>0</v>
      </c>
    </row>
    <row r="268" spans="2:7">
      <c r="B268" s="21" t="s">
        <v>6905</v>
      </c>
      <c r="C268" s="21" t="s">
        <v>6906</v>
      </c>
      <c r="D268" s="21">
        <v>1</v>
      </c>
      <c r="E268" s="21" t="s">
        <v>6907</v>
      </c>
      <c r="F268" s="21" t="s">
        <v>6777</v>
      </c>
      <c r="G268" s="21">
        <v>0</v>
      </c>
    </row>
    <row r="269" spans="2:7">
      <c r="B269" s="21" t="s">
        <v>6908</v>
      </c>
      <c r="C269" s="21" t="s">
        <v>6909</v>
      </c>
      <c r="D269" s="21">
        <v>1</v>
      </c>
      <c r="E269" s="21" t="s">
        <v>6910</v>
      </c>
      <c r="F269" s="21" t="s">
        <v>6777</v>
      </c>
      <c r="G269" s="21">
        <v>0</v>
      </c>
    </row>
    <row r="270" spans="2:7">
      <c r="B270" s="21" t="s">
        <v>6911</v>
      </c>
      <c r="C270" s="21" t="s">
        <v>6912</v>
      </c>
      <c r="D270" s="21">
        <v>1</v>
      </c>
      <c r="E270" s="21" t="s">
        <v>6913</v>
      </c>
      <c r="F270" s="21" t="s">
        <v>6777</v>
      </c>
      <c r="G270" s="21">
        <v>0</v>
      </c>
    </row>
    <row r="271" spans="2:7">
      <c r="B271" s="21" t="s">
        <v>6914</v>
      </c>
      <c r="C271" s="21" t="s">
        <v>6915</v>
      </c>
      <c r="D271" s="21">
        <v>1</v>
      </c>
      <c r="E271" s="21" t="s">
        <v>6916</v>
      </c>
      <c r="F271" s="21" t="s">
        <v>6777</v>
      </c>
      <c r="G271" s="21">
        <v>0</v>
      </c>
    </row>
    <row r="272" spans="2:7">
      <c r="B272" s="21" t="s">
        <v>6917</v>
      </c>
      <c r="C272" s="21" t="s">
        <v>6918</v>
      </c>
      <c r="D272" s="21">
        <v>1</v>
      </c>
      <c r="E272" s="21" t="s">
        <v>6919</v>
      </c>
      <c r="F272" s="21" t="s">
        <v>6777</v>
      </c>
      <c r="G272" s="21">
        <v>0</v>
      </c>
    </row>
    <row r="273" spans="2:7">
      <c r="B273" s="21" t="s">
        <v>6920</v>
      </c>
      <c r="C273" s="21" t="s">
        <v>6921</v>
      </c>
      <c r="D273" s="21">
        <v>1</v>
      </c>
      <c r="E273" s="21" t="s">
        <v>6922</v>
      </c>
      <c r="F273" s="21" t="s">
        <v>6777</v>
      </c>
      <c r="G273" s="21">
        <v>0</v>
      </c>
    </row>
    <row r="274" spans="2:7">
      <c r="B274" s="21" t="s">
        <v>6923</v>
      </c>
      <c r="C274" s="21" t="s">
        <v>6924</v>
      </c>
      <c r="D274" s="21">
        <v>1</v>
      </c>
      <c r="E274" s="21" t="s">
        <v>6925</v>
      </c>
      <c r="F274" s="21" t="s">
        <v>6777</v>
      </c>
      <c r="G274" s="21">
        <v>0</v>
      </c>
    </row>
    <row r="275" spans="2:7">
      <c r="B275" s="21" t="s">
        <v>6744</v>
      </c>
      <c r="C275" s="21" t="s">
        <v>6745</v>
      </c>
      <c r="D275" s="21">
        <v>1</v>
      </c>
      <c r="E275" s="21" t="s">
        <v>6926</v>
      </c>
      <c r="F275" s="21" t="s">
        <v>6777</v>
      </c>
      <c r="G275" s="21">
        <v>0</v>
      </c>
    </row>
    <row r="276" spans="2:7">
      <c r="B276" s="21" t="s">
        <v>6376</v>
      </c>
      <c r="C276" s="21" t="s">
        <v>6377</v>
      </c>
      <c r="D276" s="21">
        <v>1</v>
      </c>
      <c r="E276" s="21" t="s">
        <v>6927</v>
      </c>
      <c r="F276" s="21" t="s">
        <v>6777</v>
      </c>
      <c r="G276" s="21">
        <v>0</v>
      </c>
    </row>
    <row r="277" spans="2:7">
      <c r="B277" s="21" t="s">
        <v>6472</v>
      </c>
      <c r="C277" s="21" t="s">
        <v>6473</v>
      </c>
      <c r="D277" s="21">
        <v>1</v>
      </c>
      <c r="E277" s="21" t="s">
        <v>6928</v>
      </c>
      <c r="F277" s="21" t="s">
        <v>6777</v>
      </c>
      <c r="G277" s="21">
        <v>0</v>
      </c>
    </row>
    <row r="278" spans="2:7">
      <c r="B278" s="21" t="s">
        <v>6562</v>
      </c>
      <c r="C278" s="21" t="s">
        <v>6563</v>
      </c>
      <c r="D278" s="21">
        <v>1</v>
      </c>
      <c r="E278" s="21" t="s">
        <v>6929</v>
      </c>
      <c r="F278" s="21" t="s">
        <v>6777</v>
      </c>
      <c r="G278" s="21">
        <v>0</v>
      </c>
    </row>
    <row r="279" spans="2:7">
      <c r="B279" s="21" t="s">
        <v>6650</v>
      </c>
      <c r="C279" s="21" t="s">
        <v>6651</v>
      </c>
      <c r="D279" s="21">
        <v>1</v>
      </c>
      <c r="E279" s="21" t="s">
        <v>6930</v>
      </c>
      <c r="F279" s="21" t="s">
        <v>6777</v>
      </c>
      <c r="G279" s="21">
        <v>0</v>
      </c>
    </row>
    <row r="280" spans="2:7" ht="16.5" thickBot="1">
      <c r="B280" s="19" t="s">
        <v>6931</v>
      </c>
      <c r="C280" s="19"/>
      <c r="D280" s="19"/>
      <c r="E280" s="19"/>
      <c r="F280" s="19"/>
      <c r="G280" s="19"/>
    </row>
  </sheetData>
  <phoneticPr fontId="1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33"/>
  <sheetViews>
    <sheetView zoomScale="70" zoomScaleNormal="70" workbookViewId="0">
      <selection activeCell="M16" sqref="M16"/>
    </sheetView>
  </sheetViews>
  <sheetFormatPr defaultColWidth="11" defaultRowHeight="16.149999999999999"/>
  <cols>
    <col min="1" max="1" width="21.9296875" bestFit="1" customWidth="1"/>
    <col min="2" max="2" width="11.33203125" bestFit="1" customWidth="1"/>
    <col min="3" max="3" width="3.06640625" customWidth="1"/>
    <col min="4" max="4" width="33.46484375" bestFit="1" customWidth="1"/>
    <col min="5" max="5" width="14.9296875" customWidth="1"/>
    <col min="6" max="6" width="2.3984375" customWidth="1"/>
  </cols>
  <sheetData>
    <row r="1" spans="1:5">
      <c r="A1" s="88" t="s">
        <v>5026</v>
      </c>
      <c r="B1" s="88"/>
      <c r="C1" s="88"/>
      <c r="D1" s="88"/>
      <c r="E1" s="88"/>
    </row>
    <row r="2" spans="1:5">
      <c r="A2" s="29" t="s">
        <v>615</v>
      </c>
      <c r="B2" s="2">
        <v>700</v>
      </c>
      <c r="D2" s="29" t="s">
        <v>6943</v>
      </c>
      <c r="E2" s="2">
        <f>Properties*Weekends_Rented*Weekend_getaway_rent*Business_Portion</f>
        <v>112000</v>
      </c>
    </row>
    <row r="3" spans="1:5">
      <c r="A3" s="29" t="s">
        <v>616</v>
      </c>
      <c r="B3" s="2">
        <v>100</v>
      </c>
      <c r="D3" s="29" t="s">
        <v>635</v>
      </c>
      <c r="E3" s="2">
        <f>Premium_Bookings*Weekend_Premium_Fee*Business_Portion</f>
        <v>4000</v>
      </c>
    </row>
    <row r="4" spans="1:5">
      <c r="A4" s="29" t="s">
        <v>617</v>
      </c>
      <c r="B4" s="2">
        <v>0</v>
      </c>
      <c r="D4" s="29" t="s">
        <v>636</v>
      </c>
      <c r="E4" s="2">
        <f>Properties*MR_Standard_Booking*Midweek_Rented*Business_Portion</f>
        <v>0</v>
      </c>
    </row>
    <row r="5" spans="1:5">
      <c r="A5" s="29" t="s">
        <v>618</v>
      </c>
      <c r="B5" s="2">
        <v>0</v>
      </c>
      <c r="D5" s="29" t="s">
        <v>637</v>
      </c>
      <c r="E5" s="2">
        <f>Midweek_Rented*MR_Premium_Bookings*Business_Portion</f>
        <v>0</v>
      </c>
    </row>
    <row r="6" spans="1:5">
      <c r="A6" s="70"/>
      <c r="D6" s="29" t="s">
        <v>638</v>
      </c>
      <c r="E6" s="2">
        <f>Standard_Weekend_Rent+Premium_Weekend_Rent+Standard_Midweek_Rent+Premium_Midweek_Rent</f>
        <v>116000</v>
      </c>
    </row>
    <row r="7" spans="1:5">
      <c r="A7" s="29" t="s">
        <v>6933</v>
      </c>
      <c r="B7" s="2">
        <v>10</v>
      </c>
      <c r="D7" s="70"/>
    </row>
    <row r="8" spans="1:5">
      <c r="A8" s="29" t="s">
        <v>619</v>
      </c>
      <c r="B8" s="2">
        <v>40</v>
      </c>
      <c r="D8" s="29" t="s">
        <v>639</v>
      </c>
      <c r="E8" s="2">
        <f>Standard_Bookings*Cleaning_Costs</f>
        <v>39000</v>
      </c>
    </row>
    <row r="9" spans="1:5">
      <c r="A9" s="29" t="s">
        <v>620</v>
      </c>
      <c r="B9" s="2">
        <f>Properties*Weekends_Rented-Premium_Bookings</f>
        <v>300</v>
      </c>
      <c r="D9" s="29" t="s">
        <v>640</v>
      </c>
      <c r="E9" s="2">
        <f>Premium_Bookings*Cleaning_Costs</f>
        <v>13000</v>
      </c>
    </row>
    <row r="10" spans="1:5">
      <c r="A10" s="29" t="s">
        <v>621</v>
      </c>
      <c r="B10" s="2">
        <v>100</v>
      </c>
      <c r="D10" s="29" t="s">
        <v>6944</v>
      </c>
      <c r="E10" s="2">
        <f>MR_Standard_Booking*Cleaning_Costs</f>
        <v>0</v>
      </c>
    </row>
    <row r="11" spans="1:5">
      <c r="A11" s="70"/>
      <c r="D11" s="29" t="s">
        <v>641</v>
      </c>
      <c r="E11" s="2">
        <f>MR_Premium_Bookings*Cleaning_Costs</f>
        <v>0</v>
      </c>
    </row>
    <row r="12" spans="1:5">
      <c r="A12" s="29" t="s">
        <v>622</v>
      </c>
      <c r="B12" s="2">
        <v>0</v>
      </c>
      <c r="D12" s="29" t="s">
        <v>642</v>
      </c>
      <c r="E12" s="2">
        <f>Premium_Bookings*(Bottle_of_wine*Weekend_nights+Chocolates)</f>
        <v>5639</v>
      </c>
    </row>
    <row r="13" spans="1:5">
      <c r="A13" s="29" t="s">
        <v>7017</v>
      </c>
      <c r="B13" s="2">
        <v>0</v>
      </c>
      <c r="D13" s="29" t="s">
        <v>643</v>
      </c>
      <c r="E13" s="2">
        <f>MR_Premium_Bookings*(Bottle_of_wine*Midweek_nights+Chocolates)</f>
        <v>0</v>
      </c>
    </row>
    <row r="14" spans="1:5">
      <c r="A14" s="29" t="s">
        <v>6941</v>
      </c>
      <c r="B14" s="2">
        <v>0</v>
      </c>
      <c r="D14" s="29" t="s">
        <v>644</v>
      </c>
      <c r="E14" s="2">
        <f>Employee_Cost*Employee_Load</f>
        <v>23881.25</v>
      </c>
    </row>
    <row r="15" spans="1:5">
      <c r="A15" s="70"/>
      <c r="D15" s="29" t="s">
        <v>6945</v>
      </c>
      <c r="E15" s="2">
        <v>4000</v>
      </c>
    </row>
    <row r="16" spans="1:5">
      <c r="A16" s="29" t="s">
        <v>623</v>
      </c>
      <c r="B16" s="2">
        <v>1</v>
      </c>
      <c r="D16" s="29" t="s">
        <v>645</v>
      </c>
      <c r="E16" s="2">
        <f>SUM(E8:E15)</f>
        <v>85520.25</v>
      </c>
    </row>
    <row r="17" spans="1:5">
      <c r="A17" s="29" t="s">
        <v>624</v>
      </c>
      <c r="B17" s="71">
        <v>95525</v>
      </c>
      <c r="D17" s="70"/>
    </row>
    <row r="18" spans="1:5">
      <c r="A18" s="29" t="s">
        <v>625</v>
      </c>
      <c r="B18" s="72">
        <v>0.25</v>
      </c>
      <c r="D18" s="29" t="s">
        <v>646</v>
      </c>
      <c r="E18" s="2">
        <f>E6-E16</f>
        <v>30479.75</v>
      </c>
    </row>
    <row r="19" spans="1:5">
      <c r="A19" s="70"/>
    </row>
    <row r="20" spans="1:5">
      <c r="A20" s="29" t="s">
        <v>626</v>
      </c>
      <c r="B20" s="73">
        <v>0.4</v>
      </c>
    </row>
    <row r="21" spans="1:5">
      <c r="A21" s="29" t="s">
        <v>627</v>
      </c>
      <c r="B21" s="73">
        <v>0.6</v>
      </c>
    </row>
    <row r="22" spans="1:5">
      <c r="A22" s="70"/>
    </row>
    <row r="23" spans="1:5">
      <c r="A23" s="29" t="s">
        <v>628</v>
      </c>
      <c r="B23" s="2">
        <v>130</v>
      </c>
    </row>
    <row r="24" spans="1:5">
      <c r="A24" s="29" t="s">
        <v>629</v>
      </c>
      <c r="B24" s="2">
        <v>4000</v>
      </c>
    </row>
    <row r="25" spans="1:5">
      <c r="A25" s="70"/>
    </row>
    <row r="26" spans="1:5">
      <c r="A26" s="29" t="s">
        <v>630</v>
      </c>
      <c r="B26" s="2">
        <v>3</v>
      </c>
    </row>
    <row r="27" spans="1:5">
      <c r="A27" s="29" t="s">
        <v>6942</v>
      </c>
      <c r="B27" s="2">
        <v>0</v>
      </c>
    </row>
    <row r="28" spans="1:5">
      <c r="A28" s="70"/>
    </row>
    <row r="29" spans="1:5">
      <c r="A29" s="29" t="s">
        <v>631</v>
      </c>
      <c r="B29" s="2">
        <v>15.98</v>
      </c>
    </row>
    <row r="30" spans="1:5">
      <c r="A30" s="29" t="s">
        <v>632</v>
      </c>
      <c r="B30" s="2">
        <v>8.4499999999999993</v>
      </c>
    </row>
    <row r="31" spans="1:5">
      <c r="A31" s="70"/>
    </row>
    <row r="32" spans="1:5">
      <c r="A32" s="29" t="s">
        <v>633</v>
      </c>
      <c r="B32" s="2">
        <f>3*Bottle_of_wine+Chocolates</f>
        <v>56.39</v>
      </c>
    </row>
    <row r="33" spans="1:2">
      <c r="A33" s="29" t="s">
        <v>634</v>
      </c>
      <c r="B33" s="2">
        <v>0</v>
      </c>
    </row>
  </sheetData>
  <scenarios current="8" show="0">
    <scenario name="Current bookings + No change" locked="1" count="4" user="Tanya Huang" comment="Created by Tanya Huang on 26/05/2025_x000a_Modified by Tanya Huang on 26/05/2025">
      <inputCells r="B8" val="40"/>
      <inputCells r="B10" val="100"/>
      <inputCells r="B18" val="0.25" numFmtId="9"/>
      <inputCells r="B23" val="130"/>
    </scenario>
    <scenario name="Lower bookings + No change" locked="1" count="4" user="Tanya Huang" comment="Created by Tanya Huang on 26/05/2025_x000a_Modified by Tanya Huang on 26/05/2025">
      <inputCells r="B8" val="32"/>
      <inputCells r="B10" val="80"/>
      <inputCells r="B18" val="0.25" numFmtId="9"/>
      <inputCells r="B23" val="130"/>
    </scenario>
    <scenario name="Lower bookings + Employee workload increase" locked="1" count="4" user="Tanya Huang" comment="Created by Tanya Huang on 26/05/2025">
      <inputCells r="B8" val="32"/>
      <inputCells r="B10" val="80"/>
      <inputCells r="B18" val="0.5" numFmtId="9"/>
      <inputCells r="B23" val="130"/>
    </scenario>
    <scenario name="Lower bookings + Cleaning costs increase" locked="1" count="4" user="Tanya Huang" comment="Created by Tanya Huang on 26/05/2025">
      <inputCells r="B8" val="32"/>
      <inputCells r="B10" val="80"/>
      <inputCells r="B18" val="0.25" numFmtId="9"/>
      <inputCells r="B23" val="140"/>
    </scenario>
    <scenario name="Higher bookings + No change" locked="1" count="4" user="Tanya Huang" comment="Created by Tanya Huang on 26/05/2025">
      <inputCells r="B8" val="45"/>
      <inputCells r="B10" val="150"/>
      <inputCells r="B18" val="0.25" numFmtId="9"/>
      <inputCells r="B23" val="130"/>
    </scenario>
    <scenario name="Higher bookings + Employee workload increase" locked="1" count="4" user="Tanya Huang" comment="Created by Tanya Huang on 26/05/2025">
      <inputCells r="B8" val="45"/>
      <inputCells r="B10" val="150"/>
      <inputCells r="B18" val="0.5" numFmtId="9"/>
      <inputCells r="B23" val="130"/>
    </scenario>
    <scenario name="Higher bookings + Cleaning costs increase" locked="1" count="4" user="Tanya Huang" comment="Created by Tanya Huang on 26/05/2025">
      <inputCells r="B8" val="45"/>
      <inputCells r="B10" val="150"/>
      <inputCells r="B18" val="0.25" numFmtId="9"/>
      <inputCells r="B23" val="140"/>
    </scenario>
    <scenario name="Maximum bookings + No change" locked="1" count="4" user="Tanya Huang" comment="Created by Tanya Huang on 26/05/2025">
      <inputCells r="B8" val="52"/>
      <inputCells r="B10" val="200"/>
      <inputCells r="B18" val="0.25" numFmtId="9"/>
      <inputCells r="B23" val="130"/>
    </scenario>
    <scenario name="Maximum bookings + Employee workload increase" locked="1" count="4" user="Tanya Huang" comment="Created by Tanya Huang on 26/05/2025">
      <inputCells r="B8" val="52"/>
      <inputCells r="B10" val="200"/>
      <inputCells r="B18" val="0.5" numFmtId="9"/>
      <inputCells r="B23" val="130"/>
    </scenario>
    <scenario name="Maximum bookings + Cleaning costs increase" locked="1" count="4" user="Tanya Huang" comment="Created by Tanya Huang on 26/05/2025">
      <inputCells r="B8" val="52"/>
      <inputCells r="B10" val="200"/>
      <inputCells r="B18" val="0.25" numFmtId="9"/>
      <inputCells r="B23" val="140"/>
    </scenario>
    <scenario name="Current bookings + Employee workload increase" locked="1" count="4" user="Tanya Huang" comment="Created by Tanya Huang on 26/05/2025_x000a_Modified by Tanya Huang on 26/05/2025">
      <inputCells r="B8" val="40"/>
      <inputCells r="B10" val="100"/>
      <inputCells r="B18" val="0.5" numFmtId="9"/>
      <inputCells r="B23" val="130"/>
    </scenario>
    <scenario name="Current bookings + Cleaning costs increase" locked="1" count="4" user="Tanya Huang" comment="Created by Tanya Huang on 26/05/2025">
      <inputCells r="B8" val="40"/>
      <inputCells r="B10" val="100"/>
      <inputCells r="B18" val="0.25" numFmtId="9"/>
      <inputCells r="B23" val="140"/>
    </scenario>
  </scenarios>
  <mergeCells count="1">
    <mergeCell ref="A1:E1"/>
  </mergeCells>
  <phoneticPr fontId="11" type="noConversion"/>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E368C-D9CD-4E58-BF70-3D6990DB2930}">
  <dimension ref="A1:J149"/>
  <sheetViews>
    <sheetView topLeftCell="A34" zoomScale="85" zoomScaleNormal="85" workbookViewId="0">
      <selection activeCell="H28" sqref="H28"/>
    </sheetView>
  </sheetViews>
  <sheetFormatPr defaultRowHeight="16.149999999999999"/>
  <sheetData>
    <row r="1" spans="1:8">
      <c r="A1" t="s">
        <v>7018</v>
      </c>
      <c r="H1" t="s">
        <v>7019</v>
      </c>
    </row>
    <row r="27" spans="1:9">
      <c r="A27" t="s">
        <v>7029</v>
      </c>
      <c r="I27" t="s">
        <v>7020</v>
      </c>
    </row>
    <row r="55" spans="1:10">
      <c r="A55" t="s">
        <v>7027</v>
      </c>
      <c r="J55" t="s">
        <v>7021</v>
      </c>
    </row>
    <row r="87" spans="1:10">
      <c r="A87" t="s">
        <v>7028</v>
      </c>
      <c r="J87" t="s">
        <v>7025</v>
      </c>
    </row>
    <row r="118" spans="1:10">
      <c r="A118" t="s">
        <v>7022</v>
      </c>
      <c r="J118" t="s">
        <v>7026</v>
      </c>
    </row>
    <row r="149" spans="1:10">
      <c r="A149" t="s">
        <v>7023</v>
      </c>
      <c r="J149" t="s">
        <v>7024</v>
      </c>
    </row>
  </sheetData>
  <phoneticPr fontId="1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5F54A-1CFC-4479-B4AF-819450E61210}">
  <dimension ref="A1:BB3"/>
  <sheetViews>
    <sheetView zoomScale="77" workbookViewId="0">
      <selection activeCell="A3" sqref="A3"/>
    </sheetView>
  </sheetViews>
  <sheetFormatPr defaultColWidth="12.59765625" defaultRowHeight="15.4"/>
  <cols>
    <col min="1" max="1" width="32.796875" style="14" bestFit="1" customWidth="1"/>
    <col min="2" max="2" width="12.796875" style="15" bestFit="1" customWidth="1"/>
    <col min="3" max="3" width="10.86328125" style="15" bestFit="1" customWidth="1"/>
    <col min="4" max="4" width="16.6640625" style="15" bestFit="1" customWidth="1"/>
    <col min="5" max="5" width="15.9296875" style="15" bestFit="1" customWidth="1"/>
    <col min="6" max="6" width="12.796875" style="15" bestFit="1" customWidth="1"/>
    <col min="7" max="7" width="10.86328125" style="15" bestFit="1" customWidth="1"/>
    <col min="8" max="8" width="16.6640625" style="15" bestFit="1" customWidth="1"/>
    <col min="9" max="9" width="15.9296875" style="15" bestFit="1" customWidth="1"/>
    <col min="10" max="10" width="12.796875" style="15" bestFit="1" customWidth="1"/>
    <col min="11" max="11" width="9.73046875" style="15" bestFit="1" customWidth="1"/>
    <col min="12" max="12" width="15.53125" style="15" bestFit="1" customWidth="1"/>
    <col min="13" max="13" width="14.796875" style="15" bestFit="1" customWidth="1"/>
    <col min="14" max="14" width="11.59765625" style="14" bestFit="1" customWidth="1"/>
    <col min="15" max="15" width="9.73046875" style="14" bestFit="1" customWidth="1"/>
    <col min="16" max="16" width="15.53125" style="14" bestFit="1" customWidth="1"/>
    <col min="17" max="17" width="14.796875" style="14" bestFit="1" customWidth="1"/>
    <col min="18" max="18" width="11.59765625" style="14" bestFit="1" customWidth="1"/>
    <col min="19" max="19" width="9.73046875" style="14" bestFit="1" customWidth="1"/>
    <col min="20" max="20" width="15.53125" style="14" bestFit="1" customWidth="1"/>
    <col min="21" max="21" width="14.796875" style="14" bestFit="1" customWidth="1"/>
    <col min="22" max="22" width="11.59765625" style="14" bestFit="1" customWidth="1"/>
    <col min="23" max="23" width="9.73046875" style="14" bestFit="1" customWidth="1"/>
    <col min="24" max="24" width="15.53125" style="14" bestFit="1" customWidth="1"/>
    <col min="25" max="25" width="14.796875" style="14" bestFit="1" customWidth="1"/>
    <col min="26" max="26" width="11.59765625" style="14" bestFit="1" customWidth="1"/>
    <col min="27" max="27" width="9.73046875" style="14" bestFit="1" customWidth="1"/>
    <col min="28" max="28" width="15.53125" style="14" bestFit="1" customWidth="1"/>
    <col min="29" max="29" width="14.796875" style="14" bestFit="1" customWidth="1"/>
    <col min="30" max="30" width="11.59765625" style="14" bestFit="1" customWidth="1"/>
    <col min="31" max="31" width="9.73046875" style="14" bestFit="1" customWidth="1"/>
    <col min="32" max="32" width="15.53125" style="14" bestFit="1" customWidth="1"/>
    <col min="33" max="33" width="14.796875" style="14" bestFit="1" customWidth="1"/>
    <col min="34" max="34" width="11.59765625" style="14" bestFit="1" customWidth="1"/>
    <col min="35" max="35" width="9.73046875" style="14" bestFit="1" customWidth="1"/>
    <col min="36" max="36" width="15.53125" style="14" bestFit="1" customWidth="1"/>
    <col min="37" max="37" width="14.796875" style="14" bestFit="1" customWidth="1"/>
    <col min="38" max="38" width="11.59765625" style="14" bestFit="1" customWidth="1"/>
    <col min="39" max="39" width="9.73046875" style="14" bestFit="1" customWidth="1"/>
    <col min="40" max="40" width="15.53125" style="14" bestFit="1" customWidth="1"/>
    <col min="41" max="41" width="14.796875" style="14" bestFit="1" customWidth="1"/>
    <col min="42" max="42" width="11.59765625" style="14" bestFit="1" customWidth="1"/>
    <col min="43" max="43" width="9.73046875" style="14" bestFit="1" customWidth="1"/>
    <col min="44" max="44" width="15.53125" style="14" bestFit="1" customWidth="1"/>
    <col min="45" max="45" width="14.796875" style="14" bestFit="1" customWidth="1"/>
    <col min="46" max="46" width="11.59765625" style="14" bestFit="1" customWidth="1"/>
    <col min="47" max="47" width="9.73046875" style="14" bestFit="1" customWidth="1"/>
    <col min="48" max="48" width="15.53125" style="14" bestFit="1" customWidth="1"/>
    <col min="49" max="49" width="14.796875" style="14" bestFit="1" customWidth="1"/>
    <col min="50" max="50" width="11.59765625" style="14" bestFit="1" customWidth="1"/>
    <col min="51" max="51" width="9.73046875" style="14" bestFit="1" customWidth="1"/>
    <col min="52" max="52" width="15.53125" style="14" bestFit="1" customWidth="1"/>
    <col min="53" max="53" width="14.796875" style="14" bestFit="1" customWidth="1"/>
    <col min="54" max="16384" width="12.59765625" style="14"/>
  </cols>
  <sheetData>
    <row r="1" spans="1:54">
      <c r="A1" s="23" t="s">
        <v>6948</v>
      </c>
      <c r="B1" s="15" t="s">
        <v>6949</v>
      </c>
      <c r="C1" s="15" t="s">
        <v>6950</v>
      </c>
      <c r="D1" s="15" t="s">
        <v>6951</v>
      </c>
      <c r="E1" s="15" t="s">
        <v>6952</v>
      </c>
      <c r="F1" s="15" t="s">
        <v>6953</v>
      </c>
      <c r="G1" s="15" t="s">
        <v>6954</v>
      </c>
      <c r="H1" s="15" t="s">
        <v>6955</v>
      </c>
      <c r="I1" s="15" t="s">
        <v>6956</v>
      </c>
      <c r="J1" s="15" t="s">
        <v>6957</v>
      </c>
      <c r="K1" s="15" t="s">
        <v>6958</v>
      </c>
      <c r="L1" s="15" t="s">
        <v>6959</v>
      </c>
      <c r="M1" s="15" t="s">
        <v>6960</v>
      </c>
      <c r="N1" s="15" t="s">
        <v>6961</v>
      </c>
      <c r="O1" s="15" t="s">
        <v>6998</v>
      </c>
      <c r="P1" s="15" t="s">
        <v>6999</v>
      </c>
      <c r="Q1" s="15" t="s">
        <v>7000</v>
      </c>
      <c r="R1" s="15" t="s">
        <v>6997</v>
      </c>
      <c r="S1" s="15" t="s">
        <v>6996</v>
      </c>
      <c r="T1" s="15" t="s">
        <v>6995</v>
      </c>
      <c r="U1" s="15" t="s">
        <v>6994</v>
      </c>
      <c r="V1" s="15" t="s">
        <v>6993</v>
      </c>
      <c r="W1" s="15" t="s">
        <v>6992</v>
      </c>
      <c r="X1" s="15" t="s">
        <v>6991</v>
      </c>
      <c r="Y1" s="15" t="s">
        <v>6990</v>
      </c>
      <c r="Z1" s="15" t="s">
        <v>6989</v>
      </c>
      <c r="AA1" s="15" t="s">
        <v>6988</v>
      </c>
      <c r="AB1" s="15" t="s">
        <v>6987</v>
      </c>
      <c r="AC1" s="15" t="s">
        <v>6986</v>
      </c>
      <c r="AD1" s="15" t="s">
        <v>6985</v>
      </c>
      <c r="AE1" s="15" t="s">
        <v>6984</v>
      </c>
      <c r="AF1" s="15" t="s">
        <v>6983</v>
      </c>
      <c r="AG1" s="15" t="s">
        <v>6982</v>
      </c>
      <c r="AH1" s="15" t="s">
        <v>6981</v>
      </c>
      <c r="AI1" s="15" t="s">
        <v>6980</v>
      </c>
      <c r="AJ1" s="15" t="s">
        <v>6979</v>
      </c>
      <c r="AK1" s="15" t="s">
        <v>6978</v>
      </c>
      <c r="AL1" s="15" t="s">
        <v>6977</v>
      </c>
      <c r="AM1" s="15" t="s">
        <v>6976</v>
      </c>
      <c r="AN1" s="15" t="s">
        <v>6975</v>
      </c>
      <c r="AO1" s="15" t="s">
        <v>6974</v>
      </c>
      <c r="AP1" s="15" t="s">
        <v>6973</v>
      </c>
      <c r="AQ1" s="15" t="s">
        <v>6972</v>
      </c>
      <c r="AR1" s="15" t="s">
        <v>6971</v>
      </c>
      <c r="AS1" s="15" t="s">
        <v>6970</v>
      </c>
      <c r="AT1" s="15" t="s">
        <v>6969</v>
      </c>
      <c r="AU1" s="15" t="s">
        <v>6968</v>
      </c>
      <c r="AV1" s="15" t="s">
        <v>6967</v>
      </c>
      <c r="AW1" s="15" t="s">
        <v>6966</v>
      </c>
      <c r="AX1" s="15" t="s">
        <v>6965</v>
      </c>
      <c r="AY1" s="15" t="s">
        <v>6964</v>
      </c>
      <c r="AZ1" s="15" t="s">
        <v>6963</v>
      </c>
      <c r="BA1" s="15" t="s">
        <v>6962</v>
      </c>
    </row>
    <row r="2" spans="1:54">
      <c r="A2" s="23" t="s">
        <v>6947</v>
      </c>
      <c r="B2" s="24">
        <v>342</v>
      </c>
      <c r="C2" s="24">
        <v>350</v>
      </c>
      <c r="D2" s="24">
        <v>350</v>
      </c>
      <c r="E2" s="24">
        <v>350</v>
      </c>
      <c r="F2" s="24">
        <v>350</v>
      </c>
      <c r="G2" s="24">
        <v>350</v>
      </c>
      <c r="H2" s="24">
        <v>350</v>
      </c>
      <c r="I2" s="24">
        <v>350</v>
      </c>
      <c r="J2" s="24">
        <v>350</v>
      </c>
      <c r="K2" s="24">
        <v>350</v>
      </c>
      <c r="L2" s="24">
        <v>350</v>
      </c>
      <c r="M2" s="24">
        <v>350</v>
      </c>
      <c r="N2" s="24">
        <v>350</v>
      </c>
      <c r="O2" s="24">
        <v>350</v>
      </c>
      <c r="P2" s="24">
        <v>350</v>
      </c>
      <c r="Q2" s="24">
        <v>360</v>
      </c>
      <c r="R2" s="24">
        <v>350</v>
      </c>
      <c r="S2" s="24">
        <v>350</v>
      </c>
      <c r="T2" s="24">
        <v>350</v>
      </c>
      <c r="U2" s="24">
        <v>360</v>
      </c>
      <c r="V2" s="24">
        <v>360</v>
      </c>
      <c r="W2" s="24">
        <v>360</v>
      </c>
      <c r="X2" s="24">
        <v>360</v>
      </c>
      <c r="Y2" s="24">
        <v>360</v>
      </c>
      <c r="Z2" s="24">
        <v>360</v>
      </c>
      <c r="AA2" s="24">
        <v>360</v>
      </c>
      <c r="AB2" s="24">
        <v>360</v>
      </c>
      <c r="AC2" s="24">
        <v>370</v>
      </c>
      <c r="AD2" s="24">
        <v>370</v>
      </c>
      <c r="AE2" s="24">
        <v>365</v>
      </c>
      <c r="AF2" s="24">
        <v>365</v>
      </c>
      <c r="AG2" s="24">
        <v>380</v>
      </c>
      <c r="AH2" s="24">
        <v>380</v>
      </c>
      <c r="AI2" s="24">
        <v>370</v>
      </c>
      <c r="AJ2" s="24">
        <v>385</v>
      </c>
      <c r="AK2" s="24">
        <v>395</v>
      </c>
      <c r="AL2" s="24">
        <v>400</v>
      </c>
      <c r="AM2" s="24">
        <v>385</v>
      </c>
      <c r="AN2" s="24">
        <v>415</v>
      </c>
      <c r="AO2" s="24">
        <v>430</v>
      </c>
      <c r="AP2" s="24">
        <v>430</v>
      </c>
      <c r="AQ2" s="24">
        <v>450</v>
      </c>
      <c r="AR2" s="24">
        <v>450</v>
      </c>
      <c r="AS2" s="24">
        <v>485</v>
      </c>
      <c r="AT2" s="24">
        <v>490</v>
      </c>
      <c r="AU2" s="24">
        <v>510</v>
      </c>
      <c r="AV2" s="24">
        <v>530</v>
      </c>
      <c r="AW2" s="24">
        <v>550</v>
      </c>
      <c r="AX2" s="24">
        <v>550</v>
      </c>
      <c r="AY2" s="24">
        <v>580</v>
      </c>
      <c r="AZ2" s="24">
        <v>565</v>
      </c>
      <c r="BA2" s="24">
        <v>580</v>
      </c>
      <c r="BB2" s="24"/>
    </row>
    <row r="3" spans="1:54">
      <c r="A3" s="23" t="s">
        <v>6946</v>
      </c>
      <c r="B3" s="25">
        <v>75964</v>
      </c>
      <c r="C3" s="25">
        <v>59384</v>
      </c>
      <c r="D3" s="25">
        <v>66235</v>
      </c>
      <c r="E3" s="25">
        <v>59670</v>
      </c>
      <c r="F3" s="25">
        <v>74505</v>
      </c>
      <c r="G3" s="25">
        <v>59400</v>
      </c>
      <c r="H3" s="25">
        <v>66879</v>
      </c>
      <c r="I3" s="25">
        <v>59387</v>
      </c>
      <c r="J3" s="25">
        <v>75999</v>
      </c>
      <c r="K3" s="25">
        <v>60630</v>
      </c>
      <c r="L3" s="25">
        <v>66937</v>
      </c>
      <c r="M3" s="25">
        <v>59708</v>
      </c>
      <c r="N3" s="25">
        <v>75809</v>
      </c>
      <c r="O3" s="25">
        <v>61576</v>
      </c>
      <c r="P3" s="25">
        <v>68501</v>
      </c>
      <c r="Q3" s="25">
        <v>61044</v>
      </c>
      <c r="R3" s="25">
        <v>76334</v>
      </c>
      <c r="S3" s="25">
        <v>60989</v>
      </c>
      <c r="T3" s="25">
        <v>69815</v>
      </c>
      <c r="U3" s="25">
        <v>62119</v>
      </c>
      <c r="V3" s="25">
        <v>81228</v>
      </c>
      <c r="W3" s="25">
        <v>63286</v>
      </c>
      <c r="X3" s="25">
        <v>67431</v>
      </c>
      <c r="Y3" s="25">
        <v>62423</v>
      </c>
      <c r="Z3" s="25">
        <v>78418</v>
      </c>
      <c r="AA3" s="25">
        <v>64667</v>
      </c>
      <c r="AB3" s="25">
        <v>66720</v>
      </c>
      <c r="AC3" s="25">
        <v>64554</v>
      </c>
      <c r="AD3" s="25">
        <v>74501</v>
      </c>
      <c r="AE3" s="25">
        <v>61435</v>
      </c>
      <c r="AF3" s="25">
        <v>61602</v>
      </c>
      <c r="AG3" s="25">
        <v>69424</v>
      </c>
      <c r="AH3" s="25">
        <v>69045</v>
      </c>
      <c r="AI3" s="25">
        <v>68117</v>
      </c>
      <c r="AJ3" s="25">
        <v>63295</v>
      </c>
      <c r="AK3" s="25">
        <v>57941</v>
      </c>
      <c r="AL3" s="25">
        <v>65419</v>
      </c>
      <c r="AM3" s="25">
        <v>51444</v>
      </c>
      <c r="AN3" s="25">
        <v>57237</v>
      </c>
      <c r="AO3" s="25">
        <v>57013</v>
      </c>
      <c r="AP3" s="25">
        <v>61324</v>
      </c>
      <c r="AQ3" s="25">
        <v>56437</v>
      </c>
      <c r="AR3" s="25">
        <v>58611</v>
      </c>
      <c r="AS3" s="25">
        <v>53195</v>
      </c>
      <c r="AT3" s="25">
        <v>60322</v>
      </c>
      <c r="AU3" s="25">
        <v>54314</v>
      </c>
      <c r="AV3" s="25">
        <v>57958</v>
      </c>
      <c r="AW3" s="25">
        <v>54170</v>
      </c>
      <c r="AX3" s="25">
        <v>60432</v>
      </c>
      <c r="AY3" s="25">
        <v>52834</v>
      </c>
      <c r="AZ3" s="25">
        <v>57906</v>
      </c>
      <c r="BA3" s="25">
        <v>54470</v>
      </c>
    </row>
  </sheetData>
  <phoneticPr fontId="1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56815-FDB3-454B-B95A-19DE94D02A4C}">
  <dimension ref="A1:C320"/>
  <sheetViews>
    <sheetView workbookViewId="0">
      <selection sqref="A1:C320"/>
    </sheetView>
  </sheetViews>
  <sheetFormatPr defaultRowHeight="15.4"/>
  <cols>
    <col min="1" max="1" width="10.796875" style="14" bestFit="1" customWidth="1"/>
    <col min="2" max="2" width="41.33203125" style="22" bestFit="1" customWidth="1"/>
    <col min="3" max="3" width="41.19921875" style="22" bestFit="1" customWidth="1"/>
    <col min="4" max="16384" width="9.06640625" style="14"/>
  </cols>
  <sheetData>
    <row r="1" spans="1:3">
      <c r="A1" s="14" t="s">
        <v>361</v>
      </c>
      <c r="B1" s="22" t="s">
        <v>7002</v>
      </c>
      <c r="C1" s="22" t="s">
        <v>7003</v>
      </c>
    </row>
    <row r="2" spans="1:3">
      <c r="A2" s="14">
        <v>4000</v>
      </c>
      <c r="B2" s="22">
        <v>782.5</v>
      </c>
      <c r="C2" s="22">
        <v>3130</v>
      </c>
    </row>
    <row r="3" spans="1:3">
      <c r="A3" s="14">
        <v>4005</v>
      </c>
      <c r="B3" s="22">
        <v>980</v>
      </c>
      <c r="C3" s="22">
        <v>4900</v>
      </c>
    </row>
    <row r="4" spans="1:3">
      <c r="A4" s="14">
        <v>4006</v>
      </c>
      <c r="B4" s="22">
        <v>770</v>
      </c>
      <c r="C4" s="22">
        <v>2310</v>
      </c>
    </row>
    <row r="5" spans="1:3">
      <c r="A5" s="14">
        <v>4007</v>
      </c>
      <c r="B5" s="22">
        <v>796.66666666666663</v>
      </c>
      <c r="C5" s="22">
        <v>4780</v>
      </c>
    </row>
    <row r="6" spans="1:3">
      <c r="A6" s="14">
        <v>4010</v>
      </c>
      <c r="B6" s="22">
        <v>600</v>
      </c>
      <c r="C6" s="22">
        <v>1200</v>
      </c>
    </row>
    <row r="7" spans="1:3">
      <c r="A7" s="14">
        <v>4011</v>
      </c>
      <c r="B7" s="22">
        <v>706.66666666666663</v>
      </c>
      <c r="C7" s="22">
        <v>4240</v>
      </c>
    </row>
    <row r="8" spans="1:3">
      <c r="A8" s="14">
        <v>4012</v>
      </c>
      <c r="B8" s="22">
        <v>679.16666666666663</v>
      </c>
      <c r="C8" s="22">
        <v>4075</v>
      </c>
    </row>
    <row r="9" spans="1:3">
      <c r="A9" s="14">
        <v>4013</v>
      </c>
      <c r="B9" s="22">
        <v>590</v>
      </c>
      <c r="C9" s="22">
        <v>1180</v>
      </c>
    </row>
    <row r="10" spans="1:3">
      <c r="A10" s="14">
        <v>4014</v>
      </c>
      <c r="B10" s="22">
        <v>692.5</v>
      </c>
      <c r="C10" s="22">
        <v>1385</v>
      </c>
    </row>
    <row r="11" spans="1:3">
      <c r="A11" s="14">
        <v>4017</v>
      </c>
      <c r="B11" s="22">
        <v>550.83333333333337</v>
      </c>
      <c r="C11" s="22">
        <v>3305</v>
      </c>
    </row>
    <row r="12" spans="1:3">
      <c r="A12" s="14">
        <v>4018</v>
      </c>
      <c r="B12" s="22">
        <v>605</v>
      </c>
      <c r="C12" s="22">
        <v>2420</v>
      </c>
    </row>
    <row r="13" spans="1:3">
      <c r="A13" s="14">
        <v>4019</v>
      </c>
      <c r="B13" s="22">
        <v>545.83333333333337</v>
      </c>
      <c r="C13" s="22">
        <v>3275</v>
      </c>
    </row>
    <row r="14" spans="1:3">
      <c r="A14" s="14">
        <v>4020</v>
      </c>
      <c r="B14" s="22">
        <v>566.85714285714289</v>
      </c>
      <c r="C14" s="22">
        <v>3968</v>
      </c>
    </row>
    <row r="15" spans="1:3">
      <c r="A15" s="14">
        <v>4021</v>
      </c>
      <c r="B15" s="22">
        <v>580</v>
      </c>
      <c r="C15" s="22">
        <v>1740</v>
      </c>
    </row>
    <row r="16" spans="1:3">
      <c r="A16" s="14">
        <v>4022</v>
      </c>
      <c r="B16" s="22">
        <v>600</v>
      </c>
      <c r="C16" s="22">
        <v>1200</v>
      </c>
    </row>
    <row r="17" spans="1:3">
      <c r="A17" s="14">
        <v>4030</v>
      </c>
      <c r="B17" s="22">
        <v>696.42857142857144</v>
      </c>
      <c r="C17" s="22">
        <v>4875</v>
      </c>
    </row>
    <row r="18" spans="1:3">
      <c r="A18" s="14">
        <v>4031</v>
      </c>
      <c r="B18" s="22">
        <v>655.83333333333337</v>
      </c>
      <c r="C18" s="22">
        <v>3935</v>
      </c>
    </row>
    <row r="19" spans="1:3">
      <c r="A19" s="14">
        <v>4032</v>
      </c>
      <c r="B19" s="22">
        <v>641.66666666666663</v>
      </c>
      <c r="C19" s="22">
        <v>3850</v>
      </c>
    </row>
    <row r="20" spans="1:3">
      <c r="A20" s="14">
        <v>4034</v>
      </c>
      <c r="B20" s="22">
        <v>557.14285714285711</v>
      </c>
      <c r="C20" s="22">
        <v>3900</v>
      </c>
    </row>
    <row r="21" spans="1:3">
      <c r="A21" s="14">
        <v>4035</v>
      </c>
      <c r="B21" s="22">
        <v>701.66666666666663</v>
      </c>
      <c r="C21" s="22">
        <v>2105</v>
      </c>
    </row>
    <row r="22" spans="1:3">
      <c r="A22" s="14">
        <v>4036</v>
      </c>
      <c r="B22" s="22">
        <v>495</v>
      </c>
      <c r="C22" s="22">
        <v>990</v>
      </c>
    </row>
    <row r="23" spans="1:3">
      <c r="A23" s="14">
        <v>4037</v>
      </c>
    </row>
    <row r="24" spans="1:3">
      <c r="A24" s="14">
        <v>4051</v>
      </c>
      <c r="B24" s="22">
        <v>635</v>
      </c>
      <c r="C24" s="22">
        <v>5080</v>
      </c>
    </row>
    <row r="25" spans="1:3">
      <c r="A25" s="14">
        <v>4053</v>
      </c>
      <c r="B25" s="22">
        <v>603.75</v>
      </c>
      <c r="C25" s="22">
        <v>4830</v>
      </c>
    </row>
    <row r="26" spans="1:3">
      <c r="A26" s="14">
        <v>4054</v>
      </c>
      <c r="B26" s="22">
        <v>680</v>
      </c>
      <c r="C26" s="22">
        <v>2040</v>
      </c>
    </row>
    <row r="27" spans="1:3">
      <c r="A27" s="14">
        <v>4055</v>
      </c>
      <c r="B27" s="22">
        <v>725</v>
      </c>
      <c r="C27" s="22">
        <v>1450</v>
      </c>
    </row>
    <row r="28" spans="1:3">
      <c r="A28" s="14">
        <v>4059</v>
      </c>
      <c r="B28" s="22">
        <v>704.16666666666663</v>
      </c>
      <c r="C28" s="22">
        <v>4225</v>
      </c>
    </row>
    <row r="29" spans="1:3">
      <c r="A29" s="14">
        <v>4060</v>
      </c>
      <c r="B29" s="22">
        <v>553.33333333333337</v>
      </c>
      <c r="C29" s="22">
        <v>1660</v>
      </c>
    </row>
    <row r="30" spans="1:3">
      <c r="A30" s="14">
        <v>4061</v>
      </c>
      <c r="B30" s="22">
        <v>735</v>
      </c>
      <c r="C30" s="22">
        <v>2205</v>
      </c>
    </row>
    <row r="31" spans="1:3">
      <c r="A31" s="14">
        <v>4064</v>
      </c>
      <c r="B31" s="22">
        <v>766</v>
      </c>
      <c r="C31" s="22">
        <v>3830</v>
      </c>
    </row>
    <row r="32" spans="1:3">
      <c r="A32" s="14">
        <v>4065</v>
      </c>
      <c r="B32" s="22">
        <v>733.33333333333337</v>
      </c>
      <c r="C32" s="22">
        <v>2200</v>
      </c>
    </row>
    <row r="33" spans="1:3">
      <c r="A33" s="14">
        <v>4066</v>
      </c>
      <c r="B33" s="22">
        <v>678.57142857142856</v>
      </c>
      <c r="C33" s="22">
        <v>4750</v>
      </c>
    </row>
    <row r="34" spans="1:3">
      <c r="A34" s="14">
        <v>4067</v>
      </c>
      <c r="B34" s="22">
        <v>722.85714285714289</v>
      </c>
      <c r="C34" s="22">
        <v>5060</v>
      </c>
    </row>
    <row r="35" spans="1:3">
      <c r="A35" s="14">
        <v>4068</v>
      </c>
      <c r="B35" s="22">
        <v>710.71428571428567</v>
      </c>
      <c r="C35" s="22">
        <v>4975</v>
      </c>
    </row>
    <row r="36" spans="1:3">
      <c r="A36" s="14">
        <v>4069</v>
      </c>
      <c r="B36" s="22">
        <v>752.5</v>
      </c>
      <c r="C36" s="22">
        <v>1505</v>
      </c>
    </row>
    <row r="37" spans="1:3">
      <c r="A37" s="14">
        <v>4070</v>
      </c>
      <c r="B37" s="22">
        <v>700</v>
      </c>
      <c r="C37" s="22">
        <v>700</v>
      </c>
    </row>
    <row r="38" spans="1:3">
      <c r="A38" s="14">
        <v>4073</v>
      </c>
      <c r="B38" s="22">
        <v>800</v>
      </c>
      <c r="C38" s="22">
        <v>800</v>
      </c>
    </row>
    <row r="39" spans="1:3">
      <c r="A39" s="14">
        <v>4074</v>
      </c>
      <c r="B39" s="22">
        <v>675</v>
      </c>
      <c r="C39" s="22">
        <v>1350</v>
      </c>
    </row>
    <row r="40" spans="1:3">
      <c r="A40" s="14">
        <v>4075</v>
      </c>
      <c r="B40" s="22">
        <v>625.83333333333337</v>
      </c>
      <c r="C40" s="22">
        <v>3755</v>
      </c>
    </row>
    <row r="41" spans="1:3">
      <c r="A41" s="14">
        <v>4076</v>
      </c>
      <c r="B41" s="22">
        <v>550</v>
      </c>
      <c r="C41" s="22">
        <v>550</v>
      </c>
    </row>
    <row r="42" spans="1:3">
      <c r="A42" s="14">
        <v>4077</v>
      </c>
      <c r="B42" s="22">
        <v>531.20000000000005</v>
      </c>
      <c r="C42" s="22">
        <v>2656</v>
      </c>
    </row>
    <row r="43" spans="1:3">
      <c r="A43" s="14">
        <v>4078</v>
      </c>
      <c r="B43" s="22">
        <v>576.66666666666663</v>
      </c>
      <c r="C43" s="22">
        <v>1730</v>
      </c>
    </row>
    <row r="44" spans="1:3">
      <c r="A44" s="14">
        <v>4101</v>
      </c>
      <c r="B44" s="22">
        <v>814</v>
      </c>
      <c r="C44" s="22">
        <v>4070</v>
      </c>
    </row>
    <row r="45" spans="1:3">
      <c r="A45" s="14">
        <v>4102</v>
      </c>
      <c r="B45" s="22">
        <v>758</v>
      </c>
      <c r="C45" s="22">
        <v>3790</v>
      </c>
    </row>
    <row r="46" spans="1:3">
      <c r="A46" s="14">
        <v>4103</v>
      </c>
      <c r="B46" s="22">
        <v>650.83333333333337</v>
      </c>
      <c r="C46" s="22">
        <v>3905</v>
      </c>
    </row>
    <row r="47" spans="1:3">
      <c r="A47" s="14">
        <v>4104</v>
      </c>
      <c r="B47" s="22">
        <v>531.66666666666663</v>
      </c>
      <c r="C47" s="22">
        <v>1595</v>
      </c>
    </row>
    <row r="48" spans="1:3">
      <c r="A48" s="14">
        <v>4105</v>
      </c>
      <c r="B48" s="22">
        <v>602</v>
      </c>
      <c r="C48" s="22">
        <v>3010</v>
      </c>
    </row>
    <row r="49" spans="1:3">
      <c r="A49" s="14">
        <v>4106</v>
      </c>
      <c r="B49" s="22">
        <v>560</v>
      </c>
      <c r="C49" s="22">
        <v>560</v>
      </c>
    </row>
    <row r="50" spans="1:3">
      <c r="A50" s="14">
        <v>4107</v>
      </c>
      <c r="B50" s="22">
        <v>647.5</v>
      </c>
      <c r="C50" s="22">
        <v>1295</v>
      </c>
    </row>
    <row r="51" spans="1:3">
      <c r="A51" s="14">
        <v>4108</v>
      </c>
      <c r="B51" s="22">
        <v>538.33333333333337</v>
      </c>
      <c r="C51" s="22">
        <v>1615</v>
      </c>
    </row>
    <row r="52" spans="1:3">
      <c r="A52" s="14">
        <v>4109</v>
      </c>
      <c r="B52" s="22">
        <v>585</v>
      </c>
      <c r="C52" s="22">
        <v>3510</v>
      </c>
    </row>
    <row r="53" spans="1:3">
      <c r="A53" s="14">
        <v>4110</v>
      </c>
      <c r="B53" s="22">
        <v>543.33333333333337</v>
      </c>
      <c r="C53" s="22">
        <v>1630</v>
      </c>
    </row>
    <row r="54" spans="1:3">
      <c r="A54" s="14">
        <v>4111</v>
      </c>
    </row>
    <row r="55" spans="1:3">
      <c r="A55" s="14">
        <v>4112</v>
      </c>
      <c r="B55" s="22">
        <v>616.66666666666663</v>
      </c>
      <c r="C55" s="22">
        <v>1850</v>
      </c>
    </row>
    <row r="56" spans="1:3">
      <c r="A56" s="14">
        <v>4113</v>
      </c>
      <c r="B56" s="22">
        <v>538</v>
      </c>
      <c r="C56" s="22">
        <v>2690</v>
      </c>
    </row>
    <row r="57" spans="1:3">
      <c r="A57" s="14">
        <v>4114</v>
      </c>
      <c r="B57" s="22">
        <v>470</v>
      </c>
      <c r="C57" s="22">
        <v>2820</v>
      </c>
    </row>
    <row r="58" spans="1:3">
      <c r="A58" s="14">
        <v>4115</v>
      </c>
      <c r="B58" s="22">
        <v>625</v>
      </c>
      <c r="C58" s="22">
        <v>1875</v>
      </c>
    </row>
    <row r="59" spans="1:3">
      <c r="A59" s="14">
        <v>4116</v>
      </c>
      <c r="B59" s="22">
        <v>650</v>
      </c>
      <c r="C59" s="22">
        <v>1950</v>
      </c>
    </row>
    <row r="60" spans="1:3">
      <c r="A60" s="14">
        <v>4117</v>
      </c>
      <c r="B60" s="22">
        <v>600</v>
      </c>
      <c r="C60" s="22">
        <v>600</v>
      </c>
    </row>
    <row r="61" spans="1:3">
      <c r="A61" s="14">
        <v>4118</v>
      </c>
      <c r="B61" s="22">
        <v>553.75</v>
      </c>
      <c r="C61" s="22">
        <v>2215</v>
      </c>
    </row>
    <row r="62" spans="1:3">
      <c r="A62" s="14">
        <v>4119</v>
      </c>
      <c r="B62" s="22">
        <v>675</v>
      </c>
      <c r="C62" s="22">
        <v>1350</v>
      </c>
    </row>
    <row r="63" spans="1:3">
      <c r="A63" s="14">
        <v>4120</v>
      </c>
      <c r="B63" s="22">
        <v>546.66666666666663</v>
      </c>
      <c r="C63" s="22">
        <v>1640</v>
      </c>
    </row>
    <row r="64" spans="1:3">
      <c r="A64" s="14">
        <v>4121</v>
      </c>
      <c r="B64" s="22">
        <v>615</v>
      </c>
      <c r="C64" s="22">
        <v>3075</v>
      </c>
    </row>
    <row r="65" spans="1:3">
      <c r="A65" s="14">
        <v>4122</v>
      </c>
      <c r="B65" s="22">
        <v>631.42857142857144</v>
      </c>
      <c r="C65" s="22">
        <v>4420</v>
      </c>
    </row>
    <row r="66" spans="1:3">
      <c r="A66" s="14">
        <v>4123</v>
      </c>
      <c r="B66" s="22">
        <v>731.66666666666663</v>
      </c>
      <c r="C66" s="22">
        <v>2195</v>
      </c>
    </row>
    <row r="67" spans="1:3">
      <c r="A67" s="14">
        <v>4124</v>
      </c>
      <c r="B67" s="22">
        <v>580</v>
      </c>
      <c r="C67" s="22">
        <v>1160</v>
      </c>
    </row>
    <row r="68" spans="1:3">
      <c r="A68" s="14">
        <v>4125</v>
      </c>
      <c r="B68" s="22">
        <v>498.33333333333331</v>
      </c>
      <c r="C68" s="22">
        <v>2990</v>
      </c>
    </row>
    <row r="69" spans="1:3">
      <c r="A69" s="14">
        <v>4127</v>
      </c>
      <c r="B69" s="22">
        <v>487.5</v>
      </c>
      <c r="C69" s="22">
        <v>2925</v>
      </c>
    </row>
    <row r="70" spans="1:3">
      <c r="A70" s="14">
        <v>4128</v>
      </c>
      <c r="B70" s="22">
        <v>665</v>
      </c>
      <c r="C70" s="22">
        <v>1330</v>
      </c>
    </row>
    <row r="71" spans="1:3">
      <c r="A71" s="14">
        <v>4129</v>
      </c>
      <c r="B71" s="22">
        <v>637.5</v>
      </c>
      <c r="C71" s="22">
        <v>1275</v>
      </c>
    </row>
    <row r="72" spans="1:3">
      <c r="A72" s="14">
        <v>4130</v>
      </c>
      <c r="B72" s="22">
        <v>725</v>
      </c>
      <c r="C72" s="22">
        <v>725</v>
      </c>
    </row>
    <row r="73" spans="1:3">
      <c r="A73" s="14">
        <v>4131</v>
      </c>
      <c r="B73" s="22">
        <v>497</v>
      </c>
      <c r="C73" s="22">
        <v>2485</v>
      </c>
    </row>
    <row r="74" spans="1:3">
      <c r="A74" s="14">
        <v>4132</v>
      </c>
      <c r="B74" s="22">
        <v>503</v>
      </c>
      <c r="C74" s="22">
        <v>2515</v>
      </c>
    </row>
    <row r="75" spans="1:3">
      <c r="A75" s="14">
        <v>4133</v>
      </c>
      <c r="B75" s="22">
        <v>457.14285714285717</v>
      </c>
      <c r="C75" s="22">
        <v>3200</v>
      </c>
    </row>
    <row r="76" spans="1:3">
      <c r="A76" s="14">
        <v>4151</v>
      </c>
      <c r="B76" s="22">
        <v>680</v>
      </c>
      <c r="C76" s="22">
        <v>4760</v>
      </c>
    </row>
    <row r="77" spans="1:3">
      <c r="A77" s="14">
        <v>4152</v>
      </c>
      <c r="B77" s="22">
        <v>639.375</v>
      </c>
      <c r="C77" s="22">
        <v>5115</v>
      </c>
    </row>
    <row r="78" spans="1:3">
      <c r="A78" s="14">
        <v>4153</v>
      </c>
    </row>
    <row r="79" spans="1:3">
      <c r="A79" s="14">
        <v>4154</v>
      </c>
      <c r="B79" s="22">
        <v>740</v>
      </c>
      <c r="C79" s="22">
        <v>1480</v>
      </c>
    </row>
    <row r="80" spans="1:3">
      <c r="A80" s="14">
        <v>4155</v>
      </c>
    </row>
    <row r="81" spans="1:3">
      <c r="A81" s="14">
        <v>4156</v>
      </c>
    </row>
    <row r="82" spans="1:3">
      <c r="A82" s="14">
        <v>4157</v>
      </c>
      <c r="B82" s="22">
        <v>561</v>
      </c>
      <c r="C82" s="22">
        <v>2805</v>
      </c>
    </row>
    <row r="83" spans="1:3">
      <c r="A83" s="14">
        <v>4158</v>
      </c>
      <c r="B83" s="22">
        <v>640</v>
      </c>
      <c r="C83" s="22">
        <v>640</v>
      </c>
    </row>
    <row r="84" spans="1:3">
      <c r="A84" s="14">
        <v>4159</v>
      </c>
      <c r="B84" s="22">
        <v>735</v>
      </c>
      <c r="C84" s="22">
        <v>1470</v>
      </c>
    </row>
    <row r="85" spans="1:3">
      <c r="A85" s="14">
        <v>4160</v>
      </c>
      <c r="B85" s="22">
        <v>693.33333333333337</v>
      </c>
      <c r="C85" s="22">
        <v>2080</v>
      </c>
    </row>
    <row r="86" spans="1:3">
      <c r="A86" s="14">
        <v>4161</v>
      </c>
      <c r="B86" s="22">
        <v>677.5</v>
      </c>
      <c r="C86" s="22">
        <v>1355</v>
      </c>
    </row>
    <row r="87" spans="1:3">
      <c r="A87" s="14">
        <v>4163</v>
      </c>
      <c r="B87" s="22">
        <v>666.66666666666663</v>
      </c>
      <c r="C87" s="22">
        <v>2000</v>
      </c>
    </row>
    <row r="88" spans="1:3">
      <c r="A88" s="14">
        <v>4164</v>
      </c>
      <c r="B88" s="22">
        <v>650</v>
      </c>
      <c r="C88" s="22">
        <v>1300</v>
      </c>
    </row>
    <row r="89" spans="1:3">
      <c r="A89" s="14">
        <v>4165</v>
      </c>
      <c r="B89" s="22">
        <v>660</v>
      </c>
      <c r="C89" s="22">
        <v>1320</v>
      </c>
    </row>
    <row r="90" spans="1:3">
      <c r="A90" s="14">
        <v>4169</v>
      </c>
      <c r="B90" s="22">
        <v>768.57142857142856</v>
      </c>
      <c r="C90" s="22">
        <v>5380</v>
      </c>
    </row>
    <row r="91" spans="1:3">
      <c r="A91" s="14">
        <v>4170</v>
      </c>
      <c r="B91" s="22">
        <v>684.375</v>
      </c>
      <c r="C91" s="22">
        <v>5475</v>
      </c>
    </row>
    <row r="92" spans="1:3">
      <c r="A92" s="14">
        <v>4171</v>
      </c>
      <c r="B92" s="22">
        <v>848</v>
      </c>
      <c r="C92" s="22">
        <v>4240</v>
      </c>
    </row>
    <row r="93" spans="1:3">
      <c r="A93" s="14">
        <v>4172</v>
      </c>
    </row>
    <row r="94" spans="1:3">
      <c r="A94" s="14">
        <v>4173</v>
      </c>
      <c r="B94" s="22">
        <v>722.5</v>
      </c>
      <c r="C94" s="22">
        <v>1445</v>
      </c>
    </row>
    <row r="95" spans="1:3">
      <c r="A95" s="14">
        <v>4174</v>
      </c>
    </row>
    <row r="96" spans="1:3">
      <c r="A96" s="14">
        <v>4178</v>
      </c>
      <c r="B96" s="22">
        <v>621.66666666666663</v>
      </c>
      <c r="C96" s="22">
        <v>3730</v>
      </c>
    </row>
    <row r="97" spans="1:3">
      <c r="A97" s="14">
        <v>4179</v>
      </c>
      <c r="B97" s="22">
        <v>705</v>
      </c>
      <c r="C97" s="22">
        <v>2820</v>
      </c>
    </row>
    <row r="98" spans="1:3">
      <c r="A98" s="14">
        <v>4183</v>
      </c>
    </row>
    <row r="99" spans="1:3">
      <c r="A99" s="14">
        <v>4184</v>
      </c>
      <c r="B99" s="22">
        <v>420</v>
      </c>
      <c r="C99" s="22">
        <v>840</v>
      </c>
    </row>
    <row r="100" spans="1:3">
      <c r="A100" s="14">
        <v>4205</v>
      </c>
      <c r="B100" s="22">
        <v>530</v>
      </c>
      <c r="C100" s="22">
        <v>1060</v>
      </c>
    </row>
    <row r="101" spans="1:3">
      <c r="A101" s="14">
        <v>4207</v>
      </c>
      <c r="B101" s="22">
        <v>481.25</v>
      </c>
      <c r="C101" s="22">
        <v>3850</v>
      </c>
    </row>
    <row r="102" spans="1:3">
      <c r="A102" s="14">
        <v>4208</v>
      </c>
      <c r="B102" s="22">
        <v>710</v>
      </c>
      <c r="C102" s="22">
        <v>1420</v>
      </c>
    </row>
    <row r="103" spans="1:3">
      <c r="A103" s="14">
        <v>4209</v>
      </c>
      <c r="B103" s="22">
        <v>641.66666666666663</v>
      </c>
      <c r="C103" s="22">
        <v>3850</v>
      </c>
    </row>
    <row r="104" spans="1:3">
      <c r="A104" s="14">
        <v>4210</v>
      </c>
      <c r="B104" s="22">
        <v>770</v>
      </c>
      <c r="C104" s="22">
        <v>1540</v>
      </c>
    </row>
    <row r="105" spans="1:3">
      <c r="A105" s="14">
        <v>4211</v>
      </c>
      <c r="B105" s="22">
        <v>674.28571428571433</v>
      </c>
      <c r="C105" s="22">
        <v>4720</v>
      </c>
    </row>
    <row r="106" spans="1:3">
      <c r="A106" s="14">
        <v>4212</v>
      </c>
      <c r="B106" s="22">
        <v>855</v>
      </c>
      <c r="C106" s="22">
        <v>4275</v>
      </c>
    </row>
    <row r="107" spans="1:3">
      <c r="A107" s="14">
        <v>4213</v>
      </c>
      <c r="B107" s="22">
        <v>826.66666666666663</v>
      </c>
      <c r="C107" s="22">
        <v>2480</v>
      </c>
    </row>
    <row r="108" spans="1:3">
      <c r="A108" s="14">
        <v>4214</v>
      </c>
      <c r="B108" s="22">
        <v>635</v>
      </c>
      <c r="C108" s="22">
        <v>3175</v>
      </c>
    </row>
    <row r="109" spans="1:3">
      <c r="A109" s="14">
        <v>4215</v>
      </c>
      <c r="B109" s="22">
        <v>716.875</v>
      </c>
      <c r="C109" s="22">
        <v>5735</v>
      </c>
    </row>
    <row r="110" spans="1:3">
      <c r="A110" s="14">
        <v>4216</v>
      </c>
      <c r="B110" s="22">
        <v>732.14285714285711</v>
      </c>
      <c r="C110" s="22">
        <v>5125</v>
      </c>
    </row>
    <row r="111" spans="1:3">
      <c r="A111" s="14">
        <v>4217</v>
      </c>
      <c r="B111" s="22">
        <v>875.71428571428567</v>
      </c>
      <c r="C111" s="22">
        <v>6130</v>
      </c>
    </row>
    <row r="112" spans="1:3">
      <c r="A112" s="14">
        <v>4218</v>
      </c>
      <c r="B112" s="22">
        <v>906.25</v>
      </c>
      <c r="C112" s="22">
        <v>7250</v>
      </c>
    </row>
    <row r="113" spans="1:3">
      <c r="A113" s="14">
        <v>4219</v>
      </c>
    </row>
    <row r="114" spans="1:3">
      <c r="A114" s="14">
        <v>4220</v>
      </c>
      <c r="B114" s="22">
        <v>872.14285714285711</v>
      </c>
      <c r="C114" s="22">
        <v>6105</v>
      </c>
    </row>
    <row r="115" spans="1:3">
      <c r="A115" s="14">
        <v>4221</v>
      </c>
      <c r="B115" s="22">
        <v>919.16666666666663</v>
      </c>
      <c r="C115" s="22">
        <v>5515</v>
      </c>
    </row>
    <row r="116" spans="1:3">
      <c r="A116" s="14">
        <v>4223</v>
      </c>
      <c r="B116" s="22">
        <v>938.33333333333337</v>
      </c>
      <c r="C116" s="22">
        <v>2815</v>
      </c>
    </row>
    <row r="117" spans="1:3">
      <c r="A117" s="14">
        <v>4224</v>
      </c>
      <c r="B117" s="22">
        <v>650</v>
      </c>
      <c r="C117" s="22">
        <v>650</v>
      </c>
    </row>
    <row r="118" spans="1:3">
      <c r="A118" s="14">
        <v>4225</v>
      </c>
      <c r="B118" s="22">
        <v>768.33333333333337</v>
      </c>
      <c r="C118" s="22">
        <v>2305</v>
      </c>
    </row>
    <row r="119" spans="1:3">
      <c r="A119" s="14">
        <v>4226</v>
      </c>
      <c r="B119" s="22">
        <v>789.28571428571433</v>
      </c>
      <c r="C119" s="22">
        <v>5525</v>
      </c>
    </row>
    <row r="120" spans="1:3">
      <c r="A120" s="14">
        <v>4227</v>
      </c>
      <c r="B120" s="22">
        <v>793.33333333333337</v>
      </c>
      <c r="C120" s="22">
        <v>4760</v>
      </c>
    </row>
    <row r="121" spans="1:3">
      <c r="A121" s="14">
        <v>4228</v>
      </c>
    </row>
    <row r="122" spans="1:3">
      <c r="A122" s="14">
        <v>4270</v>
      </c>
    </row>
    <row r="123" spans="1:3">
      <c r="A123" s="14">
        <v>4271</v>
      </c>
    </row>
    <row r="124" spans="1:3">
      <c r="A124" s="14">
        <v>4272</v>
      </c>
      <c r="B124" s="22">
        <v>775</v>
      </c>
      <c r="C124" s="22">
        <v>1550</v>
      </c>
    </row>
    <row r="125" spans="1:3">
      <c r="A125" s="14">
        <v>4275</v>
      </c>
    </row>
    <row r="126" spans="1:3">
      <c r="A126" s="14">
        <v>4280</v>
      </c>
      <c r="B126" s="22">
        <v>575</v>
      </c>
      <c r="C126" s="22">
        <v>1150</v>
      </c>
    </row>
    <row r="127" spans="1:3">
      <c r="A127" s="14">
        <v>4285</v>
      </c>
      <c r="B127" s="22">
        <v>485</v>
      </c>
      <c r="C127" s="22">
        <v>1455</v>
      </c>
    </row>
    <row r="128" spans="1:3">
      <c r="A128" s="14">
        <v>4287</v>
      </c>
    </row>
    <row r="129" spans="1:3">
      <c r="A129" s="14">
        <v>4300</v>
      </c>
      <c r="B129" s="22">
        <v>500</v>
      </c>
      <c r="C129" s="22">
        <v>3500</v>
      </c>
    </row>
    <row r="130" spans="1:3">
      <c r="A130" s="14">
        <v>4301</v>
      </c>
      <c r="B130" s="22">
        <v>465.83333333333331</v>
      </c>
      <c r="C130" s="22">
        <v>2795</v>
      </c>
    </row>
    <row r="131" spans="1:3">
      <c r="A131" s="14">
        <v>4303</v>
      </c>
      <c r="B131" s="22">
        <v>455</v>
      </c>
      <c r="C131" s="22">
        <v>910</v>
      </c>
    </row>
    <row r="132" spans="1:3">
      <c r="A132" s="14">
        <v>4304</v>
      </c>
      <c r="B132" s="22">
        <v>460</v>
      </c>
      <c r="C132" s="22">
        <v>1840</v>
      </c>
    </row>
    <row r="133" spans="1:3">
      <c r="A133" s="14">
        <v>4305</v>
      </c>
      <c r="B133" s="22">
        <v>442.14285714285717</v>
      </c>
      <c r="C133" s="22">
        <v>3095</v>
      </c>
    </row>
    <row r="134" spans="1:3">
      <c r="A134" s="14">
        <v>4306</v>
      </c>
      <c r="B134" s="22">
        <v>472</v>
      </c>
      <c r="C134" s="22">
        <v>2360</v>
      </c>
    </row>
    <row r="135" spans="1:3">
      <c r="A135" s="14">
        <v>4307</v>
      </c>
    </row>
    <row r="136" spans="1:3">
      <c r="A136" s="14">
        <v>4309</v>
      </c>
    </row>
    <row r="137" spans="1:3">
      <c r="A137" s="14">
        <v>4310</v>
      </c>
    </row>
    <row r="138" spans="1:3">
      <c r="A138" s="14">
        <v>4340</v>
      </c>
      <c r="B138" s="22">
        <v>525</v>
      </c>
      <c r="C138" s="22">
        <v>1050</v>
      </c>
    </row>
    <row r="139" spans="1:3">
      <c r="A139" s="14">
        <v>4346</v>
      </c>
    </row>
    <row r="140" spans="1:3">
      <c r="A140" s="14">
        <v>4350</v>
      </c>
      <c r="B140" s="22">
        <v>450</v>
      </c>
      <c r="C140" s="22">
        <v>3600</v>
      </c>
    </row>
    <row r="141" spans="1:3">
      <c r="A141" s="14">
        <v>4352</v>
      </c>
      <c r="B141" s="22">
        <v>590</v>
      </c>
      <c r="C141" s="22">
        <v>1180</v>
      </c>
    </row>
    <row r="142" spans="1:3">
      <c r="A142" s="14">
        <v>4353</v>
      </c>
    </row>
    <row r="143" spans="1:3">
      <c r="A143" s="14">
        <v>4354</v>
      </c>
    </row>
    <row r="144" spans="1:3">
      <c r="A144" s="14">
        <v>4355</v>
      </c>
    </row>
    <row r="145" spans="1:3">
      <c r="A145" s="14">
        <v>4356</v>
      </c>
    </row>
    <row r="146" spans="1:3">
      <c r="A146" s="14">
        <v>4357</v>
      </c>
    </row>
    <row r="147" spans="1:3">
      <c r="A147" s="14">
        <v>4358</v>
      </c>
    </row>
    <row r="148" spans="1:3">
      <c r="A148" s="14">
        <v>4359</v>
      </c>
    </row>
    <row r="149" spans="1:3">
      <c r="A149" s="14">
        <v>4360</v>
      </c>
    </row>
    <row r="150" spans="1:3">
      <c r="A150" s="14">
        <v>4361</v>
      </c>
    </row>
    <row r="151" spans="1:3">
      <c r="A151" s="14">
        <v>4362</v>
      </c>
    </row>
    <row r="152" spans="1:3">
      <c r="A152" s="14">
        <v>4363</v>
      </c>
    </row>
    <row r="153" spans="1:3">
      <c r="A153" s="14">
        <v>4364</v>
      </c>
    </row>
    <row r="154" spans="1:3">
      <c r="A154" s="14">
        <v>4365</v>
      </c>
    </row>
    <row r="155" spans="1:3">
      <c r="A155" s="14">
        <v>4370</v>
      </c>
      <c r="B155" s="22">
        <v>463.33333333333331</v>
      </c>
      <c r="C155" s="22">
        <v>1390</v>
      </c>
    </row>
    <row r="156" spans="1:3">
      <c r="A156" s="14">
        <v>4371</v>
      </c>
    </row>
    <row r="157" spans="1:3">
      <c r="A157" s="14">
        <v>4372</v>
      </c>
    </row>
    <row r="158" spans="1:3">
      <c r="A158" s="14">
        <v>4373</v>
      </c>
    </row>
    <row r="159" spans="1:3">
      <c r="A159" s="14">
        <v>4374</v>
      </c>
    </row>
    <row r="160" spans="1:3">
      <c r="A160" s="14">
        <v>4375</v>
      </c>
    </row>
    <row r="161" spans="1:3">
      <c r="A161" s="14">
        <v>4376</v>
      </c>
    </row>
    <row r="162" spans="1:3">
      <c r="A162" s="14">
        <v>4377</v>
      </c>
    </row>
    <row r="163" spans="1:3">
      <c r="A163" s="14">
        <v>4378</v>
      </c>
    </row>
    <row r="164" spans="1:3">
      <c r="A164" s="14">
        <v>4380</v>
      </c>
      <c r="B164" s="22">
        <v>377.5</v>
      </c>
      <c r="C164" s="22">
        <v>755</v>
      </c>
    </row>
    <row r="165" spans="1:3">
      <c r="A165" s="14">
        <v>4381</v>
      </c>
    </row>
    <row r="166" spans="1:3">
      <c r="A166" s="14">
        <v>4382</v>
      </c>
    </row>
    <row r="167" spans="1:3">
      <c r="A167" s="14">
        <v>4383</v>
      </c>
    </row>
    <row r="168" spans="1:3">
      <c r="A168" s="14">
        <v>4384</v>
      </c>
    </row>
    <row r="169" spans="1:3">
      <c r="A169" s="14">
        <v>4385</v>
      </c>
    </row>
    <row r="170" spans="1:3">
      <c r="A170" s="14">
        <v>4387</v>
      </c>
    </row>
    <row r="171" spans="1:3">
      <c r="A171" s="14">
        <v>4388</v>
      </c>
    </row>
    <row r="172" spans="1:3">
      <c r="A172" s="14">
        <v>4390</v>
      </c>
      <c r="B172" s="22">
        <v>455</v>
      </c>
      <c r="C172" s="22">
        <v>1365</v>
      </c>
    </row>
    <row r="173" spans="1:3">
      <c r="A173" s="14">
        <v>4400</v>
      </c>
    </row>
    <row r="174" spans="1:3">
      <c r="A174" s="14">
        <v>4401</v>
      </c>
      <c r="B174" s="22">
        <v>410</v>
      </c>
      <c r="C174" s="22">
        <v>410</v>
      </c>
    </row>
    <row r="175" spans="1:3">
      <c r="A175" s="14">
        <v>4402</v>
      </c>
    </row>
    <row r="176" spans="1:3">
      <c r="A176" s="14">
        <v>4403</v>
      </c>
    </row>
    <row r="177" spans="1:3">
      <c r="A177" s="14">
        <v>4404</v>
      </c>
    </row>
    <row r="178" spans="1:3">
      <c r="A178" s="14">
        <v>4405</v>
      </c>
      <c r="B178" s="22">
        <v>450</v>
      </c>
      <c r="C178" s="22">
        <v>1350</v>
      </c>
    </row>
    <row r="179" spans="1:3">
      <c r="A179" s="14">
        <v>4406</v>
      </c>
    </row>
    <row r="180" spans="1:3">
      <c r="A180" s="14">
        <v>4407</v>
      </c>
    </row>
    <row r="181" spans="1:3">
      <c r="A181" s="14">
        <v>4408</v>
      </c>
    </row>
    <row r="182" spans="1:3">
      <c r="A182" s="14">
        <v>4410</v>
      </c>
    </row>
    <row r="183" spans="1:3">
      <c r="A183" s="14">
        <v>4411</v>
      </c>
    </row>
    <row r="184" spans="1:3">
      <c r="A184" s="14">
        <v>4412</v>
      </c>
    </row>
    <row r="185" spans="1:3">
      <c r="A185" s="14">
        <v>4413</v>
      </c>
      <c r="B185" s="22">
        <v>390</v>
      </c>
      <c r="C185" s="22">
        <v>1560</v>
      </c>
    </row>
    <row r="186" spans="1:3">
      <c r="A186" s="14">
        <v>4415</v>
      </c>
    </row>
    <row r="187" spans="1:3">
      <c r="A187" s="14">
        <v>4416</v>
      </c>
    </row>
    <row r="188" spans="1:3">
      <c r="A188" s="14">
        <v>4418</v>
      </c>
    </row>
    <row r="189" spans="1:3">
      <c r="A189" s="14">
        <v>4419</v>
      </c>
    </row>
    <row r="190" spans="1:3">
      <c r="A190" s="14">
        <v>4421</v>
      </c>
    </row>
    <row r="191" spans="1:3">
      <c r="A191" s="14">
        <v>4422</v>
      </c>
    </row>
    <row r="192" spans="1:3">
      <c r="A192" s="14">
        <v>4423</v>
      </c>
    </row>
    <row r="193" spans="1:3">
      <c r="A193" s="14">
        <v>4424</v>
      </c>
    </row>
    <row r="194" spans="1:3">
      <c r="A194" s="14">
        <v>4425</v>
      </c>
    </row>
    <row r="195" spans="1:3">
      <c r="A195" s="14">
        <v>4494</v>
      </c>
    </row>
    <row r="196" spans="1:3">
      <c r="A196" s="14">
        <v>4496</v>
      </c>
    </row>
    <row r="197" spans="1:3">
      <c r="A197" s="14">
        <v>4498</v>
      </c>
    </row>
    <row r="198" spans="1:3">
      <c r="A198" s="14">
        <v>4500</v>
      </c>
      <c r="B198" s="22">
        <v>562.5</v>
      </c>
      <c r="C198" s="22">
        <v>2250</v>
      </c>
    </row>
    <row r="199" spans="1:3">
      <c r="A199" s="14">
        <v>4501</v>
      </c>
      <c r="B199" s="22">
        <v>593.33333333333337</v>
      </c>
      <c r="C199" s="22">
        <v>1780</v>
      </c>
    </row>
    <row r="200" spans="1:3">
      <c r="A200" s="14">
        <v>4502</v>
      </c>
      <c r="B200" s="22">
        <v>590</v>
      </c>
      <c r="C200" s="22">
        <v>1180</v>
      </c>
    </row>
    <row r="201" spans="1:3">
      <c r="A201" s="14">
        <v>4503</v>
      </c>
      <c r="B201" s="22">
        <v>513.57142857142856</v>
      </c>
      <c r="C201" s="22">
        <v>3595</v>
      </c>
    </row>
    <row r="202" spans="1:3">
      <c r="A202" s="14">
        <v>4504</v>
      </c>
      <c r="B202" s="22">
        <v>597.5</v>
      </c>
      <c r="C202" s="22">
        <v>1195</v>
      </c>
    </row>
    <row r="203" spans="1:3">
      <c r="A203" s="14">
        <v>4505</v>
      </c>
      <c r="B203" s="22">
        <v>528</v>
      </c>
      <c r="C203" s="22">
        <v>2640</v>
      </c>
    </row>
    <row r="204" spans="1:3">
      <c r="A204" s="14">
        <v>4506</v>
      </c>
      <c r="B204" s="22">
        <v>470.71428571428572</v>
      </c>
      <c r="C204" s="22">
        <v>3295</v>
      </c>
    </row>
    <row r="205" spans="1:3">
      <c r="A205" s="14">
        <v>4507</v>
      </c>
      <c r="B205" s="22">
        <v>592</v>
      </c>
      <c r="C205" s="22">
        <v>2960</v>
      </c>
    </row>
    <row r="206" spans="1:3">
      <c r="A206" s="14">
        <v>4508</v>
      </c>
      <c r="B206" s="22">
        <v>570</v>
      </c>
      <c r="C206" s="22">
        <v>1140</v>
      </c>
    </row>
    <row r="207" spans="1:3">
      <c r="A207" s="14">
        <v>4509</v>
      </c>
      <c r="B207" s="22">
        <v>585</v>
      </c>
      <c r="C207" s="22">
        <v>2340</v>
      </c>
    </row>
    <row r="208" spans="1:3">
      <c r="A208" s="14">
        <v>4510</v>
      </c>
      <c r="B208" s="22">
        <v>464.28571428571428</v>
      </c>
      <c r="C208" s="22">
        <v>3250</v>
      </c>
    </row>
    <row r="209" spans="1:3">
      <c r="A209" s="14">
        <v>4511</v>
      </c>
      <c r="B209" s="22">
        <v>617.5</v>
      </c>
      <c r="C209" s="22">
        <v>1235</v>
      </c>
    </row>
    <row r="210" spans="1:3">
      <c r="A210" s="14">
        <v>4512</v>
      </c>
    </row>
    <row r="211" spans="1:3">
      <c r="A211" s="14">
        <v>4514</v>
      </c>
    </row>
    <row r="212" spans="1:3">
      <c r="A212" s="14">
        <v>4516</v>
      </c>
    </row>
    <row r="213" spans="1:3">
      <c r="A213" s="14">
        <v>4517</v>
      </c>
    </row>
    <row r="214" spans="1:3">
      <c r="A214" s="14">
        <v>4518</v>
      </c>
    </row>
    <row r="215" spans="1:3">
      <c r="A215" s="14">
        <v>4519</v>
      </c>
      <c r="B215" s="22">
        <v>700</v>
      </c>
      <c r="C215" s="22">
        <v>700</v>
      </c>
    </row>
    <row r="216" spans="1:3">
      <c r="A216" s="14">
        <v>4520</v>
      </c>
    </row>
    <row r="217" spans="1:3">
      <c r="A217" s="14">
        <v>4521</v>
      </c>
    </row>
    <row r="218" spans="1:3">
      <c r="A218" s="14">
        <v>4550</v>
      </c>
    </row>
    <row r="219" spans="1:3">
      <c r="A219" s="14">
        <v>4551</v>
      </c>
      <c r="B219" s="22">
        <v>606.875</v>
      </c>
      <c r="C219" s="22">
        <v>4855</v>
      </c>
    </row>
    <row r="220" spans="1:3">
      <c r="A220" s="14">
        <v>4552</v>
      </c>
      <c r="B220" s="22">
        <v>680</v>
      </c>
      <c r="C220" s="22">
        <v>680</v>
      </c>
    </row>
    <row r="221" spans="1:3">
      <c r="A221" s="14">
        <v>4553</v>
      </c>
      <c r="B221" s="22">
        <v>730</v>
      </c>
      <c r="C221" s="22">
        <v>1460</v>
      </c>
    </row>
    <row r="222" spans="1:3">
      <c r="A222" s="14">
        <v>4554</v>
      </c>
    </row>
    <row r="223" spans="1:3">
      <c r="A223" s="14">
        <v>4555</v>
      </c>
      <c r="B223" s="22">
        <v>715</v>
      </c>
      <c r="C223" s="22">
        <v>1430</v>
      </c>
    </row>
    <row r="224" spans="1:3">
      <c r="A224" s="14">
        <v>4556</v>
      </c>
      <c r="B224" s="22">
        <v>642.85714285714289</v>
      </c>
      <c r="C224" s="22">
        <v>4500</v>
      </c>
    </row>
    <row r="225" spans="1:3">
      <c r="A225" s="14">
        <v>4557</v>
      </c>
      <c r="B225" s="22">
        <v>702.5</v>
      </c>
      <c r="C225" s="22">
        <v>4215</v>
      </c>
    </row>
    <row r="226" spans="1:3">
      <c r="A226" s="14">
        <v>4558</v>
      </c>
      <c r="B226" s="22">
        <v>697.14285714285711</v>
      </c>
      <c r="C226" s="22">
        <v>4880</v>
      </c>
    </row>
    <row r="227" spans="1:3">
      <c r="A227" s="14">
        <v>4559</v>
      </c>
    </row>
    <row r="228" spans="1:3">
      <c r="A228" s="14">
        <v>4560</v>
      </c>
      <c r="B228" s="22">
        <v>565</v>
      </c>
      <c r="C228" s="22">
        <v>3955</v>
      </c>
    </row>
    <row r="229" spans="1:3">
      <c r="A229" s="14">
        <v>4561</v>
      </c>
      <c r="B229" s="22">
        <v>750</v>
      </c>
      <c r="C229" s="22">
        <v>750</v>
      </c>
    </row>
    <row r="230" spans="1:3">
      <c r="A230" s="14">
        <v>4562</v>
      </c>
      <c r="B230" s="22">
        <v>1150</v>
      </c>
      <c r="C230" s="22">
        <v>1150</v>
      </c>
    </row>
    <row r="231" spans="1:3">
      <c r="A231" s="14">
        <v>4563</v>
      </c>
      <c r="B231" s="22">
        <v>750</v>
      </c>
      <c r="C231" s="22">
        <v>1500</v>
      </c>
    </row>
    <row r="232" spans="1:3">
      <c r="A232" s="14">
        <v>4564</v>
      </c>
      <c r="B232" s="22">
        <v>752.5</v>
      </c>
      <c r="C232" s="22">
        <v>3010</v>
      </c>
    </row>
    <row r="233" spans="1:3">
      <c r="A233" s="14">
        <v>4565</v>
      </c>
      <c r="B233" s="22">
        <v>810</v>
      </c>
      <c r="C233" s="22">
        <v>1620</v>
      </c>
    </row>
    <row r="234" spans="1:3">
      <c r="A234" s="14">
        <v>4566</v>
      </c>
      <c r="B234" s="22">
        <v>882.5</v>
      </c>
      <c r="C234" s="22">
        <v>3530</v>
      </c>
    </row>
    <row r="235" spans="1:3">
      <c r="A235" s="14">
        <v>4567</v>
      </c>
      <c r="B235" s="22">
        <v>964.16666666666663</v>
      </c>
      <c r="C235" s="22">
        <v>5785</v>
      </c>
    </row>
    <row r="236" spans="1:3">
      <c r="A236" s="14">
        <v>4568</v>
      </c>
    </row>
    <row r="237" spans="1:3">
      <c r="A237" s="14">
        <v>4569</v>
      </c>
    </row>
    <row r="238" spans="1:3">
      <c r="A238" s="14">
        <v>4570</v>
      </c>
      <c r="B238" s="22">
        <v>459.16666666666669</v>
      </c>
      <c r="C238" s="22">
        <v>2755</v>
      </c>
    </row>
    <row r="239" spans="1:3">
      <c r="A239" s="14">
        <v>4571</v>
      </c>
    </row>
    <row r="240" spans="1:3">
      <c r="A240" s="14">
        <v>4572</v>
      </c>
      <c r="B240" s="22">
        <v>638.33333333333337</v>
      </c>
      <c r="C240" s="22">
        <v>1915</v>
      </c>
    </row>
    <row r="241" spans="1:3">
      <c r="A241" s="14">
        <v>4573</v>
      </c>
      <c r="B241" s="22">
        <v>695</v>
      </c>
      <c r="C241" s="22">
        <v>5560</v>
      </c>
    </row>
    <row r="242" spans="1:3">
      <c r="A242" s="14">
        <v>4574</v>
      </c>
    </row>
    <row r="243" spans="1:3">
      <c r="A243" s="14">
        <v>4575</v>
      </c>
      <c r="B243" s="22">
        <v>720.83333333333337</v>
      </c>
      <c r="C243" s="22">
        <v>4325</v>
      </c>
    </row>
    <row r="244" spans="1:3">
      <c r="A244" s="14">
        <v>4580</v>
      </c>
      <c r="B244" s="22">
        <v>510</v>
      </c>
      <c r="C244" s="22">
        <v>510</v>
      </c>
    </row>
    <row r="245" spans="1:3">
      <c r="A245" s="14">
        <v>4581</v>
      </c>
    </row>
    <row r="246" spans="1:3">
      <c r="A246" s="14">
        <v>4614</v>
      </c>
    </row>
    <row r="247" spans="1:3">
      <c r="A247" s="14">
        <v>4650</v>
      </c>
      <c r="B247" s="22">
        <v>422</v>
      </c>
      <c r="C247" s="22">
        <v>2110</v>
      </c>
    </row>
    <row r="248" spans="1:3">
      <c r="A248" s="14">
        <v>4655</v>
      </c>
      <c r="B248" s="22">
        <v>493.5</v>
      </c>
      <c r="C248" s="22">
        <v>3948</v>
      </c>
    </row>
    <row r="249" spans="1:3">
      <c r="A249" s="14">
        <v>4659</v>
      </c>
      <c r="B249" s="22">
        <v>560</v>
      </c>
      <c r="C249" s="22">
        <v>1120</v>
      </c>
    </row>
    <row r="250" spans="1:3">
      <c r="A250" s="14">
        <v>4660</v>
      </c>
      <c r="B250" s="22">
        <v>450</v>
      </c>
      <c r="C250" s="22">
        <v>450</v>
      </c>
    </row>
    <row r="251" spans="1:3">
      <c r="A251" s="14">
        <v>4670</v>
      </c>
      <c r="B251" s="22">
        <v>484.16666666666669</v>
      </c>
      <c r="C251" s="22">
        <v>2905</v>
      </c>
    </row>
    <row r="252" spans="1:3">
      <c r="A252" s="14">
        <v>4671</v>
      </c>
    </row>
    <row r="253" spans="1:3">
      <c r="A253" s="14">
        <v>4674</v>
      </c>
    </row>
    <row r="254" spans="1:3">
      <c r="A254" s="14">
        <v>4677</v>
      </c>
      <c r="B254" s="22">
        <v>620</v>
      </c>
      <c r="C254" s="22">
        <v>620</v>
      </c>
    </row>
    <row r="255" spans="1:3">
      <c r="A255" s="14">
        <v>4680</v>
      </c>
      <c r="B255" s="22">
        <v>411.25</v>
      </c>
      <c r="C255" s="22">
        <v>3290</v>
      </c>
    </row>
    <row r="256" spans="1:3">
      <c r="A256" s="14">
        <v>4700</v>
      </c>
      <c r="B256" s="22">
        <v>416</v>
      </c>
      <c r="C256" s="22">
        <v>2080</v>
      </c>
    </row>
    <row r="257" spans="1:3">
      <c r="A257" s="14">
        <v>4701</v>
      </c>
      <c r="B257" s="22">
        <v>416.66666666666669</v>
      </c>
      <c r="C257" s="22">
        <v>2500</v>
      </c>
    </row>
    <row r="258" spans="1:3">
      <c r="A258" s="14">
        <v>4702</v>
      </c>
      <c r="B258" s="22">
        <v>500</v>
      </c>
      <c r="C258" s="22">
        <v>1000</v>
      </c>
    </row>
    <row r="259" spans="1:3">
      <c r="A259" s="14">
        <v>4703</v>
      </c>
      <c r="B259" s="22">
        <v>558</v>
      </c>
      <c r="C259" s="22">
        <v>2790</v>
      </c>
    </row>
    <row r="260" spans="1:3">
      <c r="A260" s="14">
        <v>4707</v>
      </c>
    </row>
    <row r="261" spans="1:3">
      <c r="A261" s="14">
        <v>4709</v>
      </c>
    </row>
    <row r="262" spans="1:3">
      <c r="A262" s="14">
        <v>4710</v>
      </c>
      <c r="B262" s="22">
        <v>525</v>
      </c>
      <c r="C262" s="22">
        <v>525</v>
      </c>
    </row>
    <row r="263" spans="1:3">
      <c r="A263" s="14">
        <v>4712</v>
      </c>
    </row>
    <row r="264" spans="1:3">
      <c r="A264" s="14">
        <v>4714</v>
      </c>
    </row>
    <row r="265" spans="1:3">
      <c r="A265" s="14">
        <v>4717</v>
      </c>
      <c r="B265" s="22">
        <v>440</v>
      </c>
      <c r="C265" s="22">
        <v>880</v>
      </c>
    </row>
    <row r="266" spans="1:3">
      <c r="A266" s="14">
        <v>4720</v>
      </c>
      <c r="B266" s="22">
        <v>432</v>
      </c>
      <c r="C266" s="22">
        <v>2160</v>
      </c>
    </row>
    <row r="267" spans="1:3">
      <c r="A267" s="14">
        <v>4721</v>
      </c>
    </row>
    <row r="268" spans="1:3">
      <c r="A268" s="14">
        <v>4722</v>
      </c>
    </row>
    <row r="269" spans="1:3">
      <c r="A269" s="14">
        <v>4723</v>
      </c>
    </row>
    <row r="270" spans="1:3">
      <c r="A270" s="14">
        <v>4737</v>
      </c>
      <c r="B270" s="22">
        <v>575</v>
      </c>
      <c r="C270" s="22">
        <v>1150</v>
      </c>
    </row>
    <row r="271" spans="1:3">
      <c r="A271" s="14">
        <v>4739</v>
      </c>
    </row>
    <row r="272" spans="1:3">
      <c r="A272" s="14">
        <v>4740</v>
      </c>
      <c r="B272" s="22">
        <v>525.625</v>
      </c>
      <c r="C272" s="22">
        <v>4205</v>
      </c>
    </row>
    <row r="273" spans="1:3">
      <c r="A273" s="14">
        <v>4741</v>
      </c>
      <c r="B273" s="22">
        <v>350</v>
      </c>
      <c r="C273" s="22">
        <v>350</v>
      </c>
    </row>
    <row r="274" spans="1:3">
      <c r="A274" s="14">
        <v>4742</v>
      </c>
    </row>
    <row r="275" spans="1:3">
      <c r="A275" s="14">
        <v>4743</v>
      </c>
    </row>
    <row r="276" spans="1:3">
      <c r="A276" s="14">
        <v>4744</v>
      </c>
      <c r="B276" s="22">
        <v>470</v>
      </c>
      <c r="C276" s="22">
        <v>1880</v>
      </c>
    </row>
    <row r="277" spans="1:3">
      <c r="A277" s="14">
        <v>4745</v>
      </c>
      <c r="B277" s="22">
        <v>380</v>
      </c>
      <c r="C277" s="22">
        <v>760</v>
      </c>
    </row>
    <row r="278" spans="1:3">
      <c r="A278" s="14">
        <v>4746</v>
      </c>
      <c r="B278" s="22">
        <v>370</v>
      </c>
      <c r="C278" s="22">
        <v>370</v>
      </c>
    </row>
    <row r="279" spans="1:3">
      <c r="A279" s="14">
        <v>4750</v>
      </c>
      <c r="B279" s="22">
        <v>720</v>
      </c>
      <c r="C279" s="22">
        <v>720</v>
      </c>
    </row>
    <row r="280" spans="1:3">
      <c r="A280" s="14">
        <v>4751</v>
      </c>
    </row>
    <row r="281" spans="1:3">
      <c r="A281" s="14">
        <v>4753</v>
      </c>
    </row>
    <row r="282" spans="1:3">
      <c r="A282" s="14">
        <v>4754</v>
      </c>
    </row>
    <row r="283" spans="1:3">
      <c r="A283" s="14">
        <v>4800</v>
      </c>
      <c r="B283" s="22">
        <v>586.66666666666663</v>
      </c>
      <c r="C283" s="22">
        <v>1760</v>
      </c>
    </row>
    <row r="284" spans="1:3">
      <c r="A284" s="14">
        <v>4802</v>
      </c>
      <c r="B284" s="22">
        <v>616.66666666666663</v>
      </c>
      <c r="C284" s="22">
        <v>3700</v>
      </c>
    </row>
    <row r="285" spans="1:3">
      <c r="A285" s="14">
        <v>4804</v>
      </c>
    </row>
    <row r="286" spans="1:3">
      <c r="A286" s="14">
        <v>4805</v>
      </c>
      <c r="B286" s="22">
        <v>498</v>
      </c>
      <c r="C286" s="22">
        <v>1494</v>
      </c>
    </row>
    <row r="287" spans="1:3">
      <c r="A287" s="14">
        <v>4806</v>
      </c>
    </row>
    <row r="288" spans="1:3">
      <c r="A288" s="14">
        <v>4807</v>
      </c>
      <c r="B288" s="22">
        <v>286.66666666666669</v>
      </c>
      <c r="C288" s="22">
        <v>860</v>
      </c>
    </row>
    <row r="289" spans="1:3">
      <c r="A289" s="14">
        <v>4808</v>
      </c>
    </row>
    <row r="290" spans="1:3">
      <c r="A290" s="14">
        <v>4809</v>
      </c>
    </row>
    <row r="291" spans="1:3">
      <c r="A291" s="14">
        <v>4810</v>
      </c>
      <c r="B291" s="22">
        <v>490</v>
      </c>
      <c r="C291" s="22">
        <v>3430</v>
      </c>
    </row>
    <row r="292" spans="1:3">
      <c r="A292" s="14">
        <v>4811</v>
      </c>
      <c r="B292" s="22">
        <v>476.25</v>
      </c>
      <c r="C292" s="22">
        <v>1905</v>
      </c>
    </row>
    <row r="293" spans="1:3">
      <c r="A293" s="14">
        <v>4812</v>
      </c>
      <c r="B293" s="22">
        <v>425</v>
      </c>
      <c r="C293" s="22">
        <v>2975</v>
      </c>
    </row>
    <row r="294" spans="1:3">
      <c r="A294" s="14">
        <v>4814</v>
      </c>
      <c r="B294" s="22">
        <v>440</v>
      </c>
      <c r="C294" s="22">
        <v>2640</v>
      </c>
    </row>
    <row r="295" spans="1:3">
      <c r="A295" s="14">
        <v>4815</v>
      </c>
      <c r="B295" s="22">
        <v>400.2</v>
      </c>
      <c r="C295" s="22">
        <v>2001</v>
      </c>
    </row>
    <row r="296" spans="1:3">
      <c r="A296" s="14">
        <v>4816</v>
      </c>
      <c r="B296" s="22">
        <v>525</v>
      </c>
      <c r="C296" s="22">
        <v>1050</v>
      </c>
    </row>
    <row r="297" spans="1:3">
      <c r="A297" s="14">
        <v>4817</v>
      </c>
      <c r="B297" s="22">
        <v>470</v>
      </c>
      <c r="C297" s="22">
        <v>1410</v>
      </c>
    </row>
    <row r="298" spans="1:3">
      <c r="A298" s="14">
        <v>4818</v>
      </c>
      <c r="B298" s="22">
        <v>540</v>
      </c>
      <c r="C298" s="22">
        <v>1080</v>
      </c>
    </row>
    <row r="299" spans="1:3">
      <c r="A299" s="14">
        <v>4819</v>
      </c>
    </row>
    <row r="300" spans="1:3">
      <c r="A300" s="14">
        <v>4860</v>
      </c>
      <c r="B300" s="22">
        <v>340</v>
      </c>
      <c r="C300" s="22">
        <v>680</v>
      </c>
    </row>
    <row r="301" spans="1:3">
      <c r="A301" s="14">
        <v>4861</v>
      </c>
    </row>
    <row r="302" spans="1:3">
      <c r="A302" s="14">
        <v>4865</v>
      </c>
      <c r="B302" s="22">
        <v>612.5</v>
      </c>
      <c r="C302" s="22">
        <v>1225</v>
      </c>
    </row>
    <row r="303" spans="1:3">
      <c r="A303" s="14">
        <v>4868</v>
      </c>
      <c r="B303" s="22">
        <v>496</v>
      </c>
      <c r="C303" s="22">
        <v>2480</v>
      </c>
    </row>
    <row r="304" spans="1:3">
      <c r="A304" s="14">
        <v>4869</v>
      </c>
      <c r="B304" s="22">
        <v>550</v>
      </c>
      <c r="C304" s="22">
        <v>1650</v>
      </c>
    </row>
    <row r="305" spans="1:3">
      <c r="A305" s="14">
        <v>4870</v>
      </c>
      <c r="B305" s="22">
        <v>531.42857142857144</v>
      </c>
      <c r="C305" s="22">
        <v>3720</v>
      </c>
    </row>
    <row r="306" spans="1:3">
      <c r="A306" s="14">
        <v>4872</v>
      </c>
    </row>
    <row r="307" spans="1:3">
      <c r="A307" s="14">
        <v>4873</v>
      </c>
      <c r="B307" s="22">
        <v>440</v>
      </c>
      <c r="C307" s="22">
        <v>880</v>
      </c>
    </row>
    <row r="308" spans="1:3">
      <c r="A308" s="14">
        <v>4877</v>
      </c>
      <c r="B308" s="22">
        <v>491.66666666666669</v>
      </c>
      <c r="C308" s="22">
        <v>1475</v>
      </c>
    </row>
    <row r="309" spans="1:3">
      <c r="A309" s="14">
        <v>4878</v>
      </c>
      <c r="B309" s="22">
        <v>519</v>
      </c>
      <c r="C309" s="22">
        <v>2595</v>
      </c>
    </row>
    <row r="310" spans="1:3">
      <c r="A310" s="14">
        <v>4879</v>
      </c>
      <c r="B310" s="22">
        <v>576</v>
      </c>
      <c r="C310" s="22">
        <v>2880</v>
      </c>
    </row>
    <row r="311" spans="1:3">
      <c r="A311" s="14">
        <v>4880</v>
      </c>
      <c r="B311" s="22">
        <v>446.66666666666669</v>
      </c>
      <c r="C311" s="22">
        <v>1340</v>
      </c>
    </row>
    <row r="312" spans="1:3">
      <c r="A312" s="14">
        <v>4881</v>
      </c>
    </row>
    <row r="313" spans="1:3">
      <c r="A313" s="14">
        <v>4882</v>
      </c>
    </row>
    <row r="314" spans="1:3">
      <c r="A314" s="14">
        <v>4883</v>
      </c>
      <c r="B314" s="22">
        <v>500</v>
      </c>
      <c r="C314" s="22">
        <v>1000</v>
      </c>
    </row>
    <row r="315" spans="1:3">
      <c r="A315" s="14">
        <v>4884</v>
      </c>
    </row>
    <row r="316" spans="1:3">
      <c r="A316" s="14">
        <v>4885</v>
      </c>
      <c r="B316" s="22">
        <v>470</v>
      </c>
      <c r="C316" s="22">
        <v>470</v>
      </c>
    </row>
    <row r="317" spans="1:3">
      <c r="A317" s="14">
        <v>4886</v>
      </c>
    </row>
    <row r="318" spans="1:3">
      <c r="A318" s="14">
        <v>4887</v>
      </c>
    </row>
    <row r="319" spans="1:3">
      <c r="A319" s="14">
        <v>4888</v>
      </c>
      <c r="B319" s="22">
        <v>370</v>
      </c>
      <c r="C319" s="22">
        <v>370</v>
      </c>
    </row>
    <row r="320" spans="1:3">
      <c r="A320" s="14" t="s">
        <v>5270</v>
      </c>
      <c r="B320" s="22">
        <v>610.06183115338877</v>
      </c>
      <c r="C320" s="22">
        <v>513062</v>
      </c>
    </row>
  </sheetData>
  <phoneticPr fontId="11"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C5432-CEA1-4917-888C-6BFDFE889299}">
  <dimension ref="A1"/>
  <sheetViews>
    <sheetView zoomScale="25" zoomScaleNormal="25" workbookViewId="0">
      <selection activeCell="BU18" sqref="BU18"/>
    </sheetView>
  </sheetViews>
  <sheetFormatPr defaultRowHeight="16.149999999999999"/>
  <sheetData/>
  <phoneticPr fontId="1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AE273-381B-4A2C-B6FD-2862729B10CC}">
  <dimension ref="A1:J30"/>
  <sheetViews>
    <sheetView topLeftCell="A8" workbookViewId="0">
      <selection activeCell="A4" sqref="A4:J26"/>
    </sheetView>
  </sheetViews>
  <sheetFormatPr defaultColWidth="8.86328125" defaultRowHeight="16.149999999999999"/>
  <cols>
    <col min="1" max="1" width="18.33203125" style="30" bestFit="1" customWidth="1"/>
    <col min="2" max="5" width="20.59765625" style="30" customWidth="1"/>
    <col min="6" max="16384" width="8.86328125" style="30"/>
  </cols>
  <sheetData>
    <row r="1" spans="1:10" ht="19.5">
      <c r="A1" s="89" t="s">
        <v>5027</v>
      </c>
      <c r="B1" s="89"/>
      <c r="C1" s="89"/>
      <c r="D1" s="89"/>
      <c r="E1" s="89"/>
    </row>
    <row r="3" spans="1:10" ht="19.5">
      <c r="A3" s="74" t="s">
        <v>7012</v>
      </c>
    </row>
    <row r="4" spans="1:10" ht="16.149999999999999" customHeight="1">
      <c r="A4" s="90" t="s">
        <v>7030</v>
      </c>
      <c r="B4" s="90"/>
      <c r="C4" s="90"/>
      <c r="D4" s="90"/>
      <c r="E4" s="90"/>
      <c r="F4" s="90"/>
      <c r="G4" s="90"/>
      <c r="H4" s="90"/>
      <c r="I4" s="90"/>
      <c r="J4" s="90"/>
    </row>
    <row r="5" spans="1:10">
      <c r="A5" s="90"/>
      <c r="B5" s="90"/>
      <c r="C5" s="90"/>
      <c r="D5" s="90"/>
      <c r="E5" s="90"/>
      <c r="F5" s="90"/>
      <c r="G5" s="90"/>
      <c r="H5" s="90"/>
      <c r="I5" s="90"/>
      <c r="J5" s="90"/>
    </row>
    <row r="6" spans="1:10">
      <c r="A6" s="90"/>
      <c r="B6" s="90"/>
      <c r="C6" s="90"/>
      <c r="D6" s="90"/>
      <c r="E6" s="90"/>
      <c r="F6" s="90"/>
      <c r="G6" s="90"/>
      <c r="H6" s="90"/>
      <c r="I6" s="90"/>
      <c r="J6" s="90"/>
    </row>
    <row r="7" spans="1:10">
      <c r="A7" s="90"/>
      <c r="B7" s="90"/>
      <c r="C7" s="90"/>
      <c r="D7" s="90"/>
      <c r="E7" s="90"/>
      <c r="F7" s="90"/>
      <c r="G7" s="90"/>
      <c r="H7" s="90"/>
      <c r="I7" s="90"/>
      <c r="J7" s="90"/>
    </row>
    <row r="8" spans="1:10">
      <c r="A8" s="90"/>
      <c r="B8" s="90"/>
      <c r="C8" s="90"/>
      <c r="D8" s="90"/>
      <c r="E8" s="90"/>
      <c r="F8" s="90"/>
      <c r="G8" s="90"/>
      <c r="H8" s="90"/>
      <c r="I8" s="90"/>
      <c r="J8" s="90"/>
    </row>
    <row r="9" spans="1:10">
      <c r="A9" s="90"/>
      <c r="B9" s="90"/>
      <c r="C9" s="90"/>
      <c r="D9" s="90"/>
      <c r="E9" s="90"/>
      <c r="F9" s="90"/>
      <c r="G9" s="90"/>
      <c r="H9" s="90"/>
      <c r="I9" s="90"/>
      <c r="J9" s="90"/>
    </row>
    <row r="10" spans="1:10">
      <c r="A10" s="90"/>
      <c r="B10" s="90"/>
      <c r="C10" s="90"/>
      <c r="D10" s="90"/>
      <c r="E10" s="90"/>
      <c r="F10" s="90"/>
      <c r="G10" s="90"/>
      <c r="H10" s="90"/>
      <c r="I10" s="90"/>
      <c r="J10" s="90"/>
    </row>
    <row r="11" spans="1:10">
      <c r="A11" s="90"/>
      <c r="B11" s="90"/>
      <c r="C11" s="90"/>
      <c r="D11" s="90"/>
      <c r="E11" s="90"/>
      <c r="F11" s="90"/>
      <c r="G11" s="90"/>
      <c r="H11" s="90"/>
      <c r="I11" s="90"/>
      <c r="J11" s="90"/>
    </row>
    <row r="12" spans="1:10">
      <c r="A12" s="90"/>
      <c r="B12" s="90"/>
      <c r="C12" s="90"/>
      <c r="D12" s="90"/>
      <c r="E12" s="90"/>
      <c r="F12" s="90"/>
      <c r="G12" s="90"/>
      <c r="H12" s="90"/>
      <c r="I12" s="90"/>
      <c r="J12" s="90"/>
    </row>
    <row r="13" spans="1:10">
      <c r="A13" s="90"/>
      <c r="B13" s="90"/>
      <c r="C13" s="90"/>
      <c r="D13" s="90"/>
      <c r="E13" s="90"/>
      <c r="F13" s="90"/>
      <c r="G13" s="90"/>
      <c r="H13" s="90"/>
      <c r="I13" s="90"/>
      <c r="J13" s="90"/>
    </row>
    <row r="14" spans="1:10">
      <c r="A14" s="90"/>
      <c r="B14" s="90"/>
      <c r="C14" s="90"/>
      <c r="D14" s="90"/>
      <c r="E14" s="90"/>
      <c r="F14" s="90"/>
      <c r="G14" s="90"/>
      <c r="H14" s="90"/>
      <c r="I14" s="90"/>
      <c r="J14" s="90"/>
    </row>
    <row r="15" spans="1:10">
      <c r="A15" s="90"/>
      <c r="B15" s="90"/>
      <c r="C15" s="90"/>
      <c r="D15" s="90"/>
      <c r="E15" s="90"/>
      <c r="F15" s="90"/>
      <c r="G15" s="90"/>
      <c r="H15" s="90"/>
      <c r="I15" s="90"/>
      <c r="J15" s="90"/>
    </row>
    <row r="16" spans="1:10">
      <c r="A16" s="90"/>
      <c r="B16" s="90"/>
      <c r="C16" s="90"/>
      <c r="D16" s="90"/>
      <c r="E16" s="90"/>
      <c r="F16" s="90"/>
      <c r="G16" s="90"/>
      <c r="H16" s="90"/>
      <c r="I16" s="90"/>
      <c r="J16" s="90"/>
    </row>
    <row r="17" spans="1:10">
      <c r="A17" s="90"/>
      <c r="B17" s="90"/>
      <c r="C17" s="90"/>
      <c r="D17" s="90"/>
      <c r="E17" s="90"/>
      <c r="F17" s="90"/>
      <c r="G17" s="90"/>
      <c r="H17" s="90"/>
      <c r="I17" s="90"/>
      <c r="J17" s="90"/>
    </row>
    <row r="18" spans="1:10">
      <c r="A18" s="90"/>
      <c r="B18" s="90"/>
      <c r="C18" s="90"/>
      <c r="D18" s="90"/>
      <c r="E18" s="90"/>
      <c r="F18" s="90"/>
      <c r="G18" s="90"/>
      <c r="H18" s="90"/>
      <c r="I18" s="90"/>
      <c r="J18" s="90"/>
    </row>
    <row r="19" spans="1:10">
      <c r="A19" s="90"/>
      <c r="B19" s="90"/>
      <c r="C19" s="90"/>
      <c r="D19" s="90"/>
      <c r="E19" s="90"/>
      <c r="F19" s="90"/>
      <c r="G19" s="90"/>
      <c r="H19" s="90"/>
      <c r="I19" s="90"/>
      <c r="J19" s="90"/>
    </row>
    <row r="20" spans="1:10">
      <c r="A20" s="90"/>
      <c r="B20" s="90"/>
      <c r="C20" s="90"/>
      <c r="D20" s="90"/>
      <c r="E20" s="90"/>
      <c r="F20" s="90"/>
      <c r="G20" s="90"/>
      <c r="H20" s="90"/>
      <c r="I20" s="90"/>
      <c r="J20" s="90"/>
    </row>
    <row r="21" spans="1:10">
      <c r="A21" s="90"/>
      <c r="B21" s="90"/>
      <c r="C21" s="90"/>
      <c r="D21" s="90"/>
      <c r="E21" s="90"/>
      <c r="F21" s="90"/>
      <c r="G21" s="90"/>
      <c r="H21" s="90"/>
      <c r="I21" s="90"/>
      <c r="J21" s="90"/>
    </row>
    <row r="22" spans="1:10">
      <c r="A22" s="90"/>
      <c r="B22" s="90"/>
      <c r="C22" s="90"/>
      <c r="D22" s="90"/>
      <c r="E22" s="90"/>
      <c r="F22" s="90"/>
      <c r="G22" s="90"/>
      <c r="H22" s="90"/>
      <c r="I22" s="90"/>
      <c r="J22" s="90"/>
    </row>
    <row r="23" spans="1:10">
      <c r="A23" s="90"/>
      <c r="B23" s="90"/>
      <c r="C23" s="90"/>
      <c r="D23" s="90"/>
      <c r="E23" s="90"/>
      <c r="F23" s="90"/>
      <c r="G23" s="90"/>
      <c r="H23" s="90"/>
      <c r="I23" s="90"/>
      <c r="J23" s="90"/>
    </row>
    <row r="24" spans="1:10">
      <c r="A24" s="90"/>
      <c r="B24" s="90"/>
      <c r="C24" s="90"/>
      <c r="D24" s="90"/>
      <c r="E24" s="90"/>
      <c r="F24" s="90"/>
      <c r="G24" s="90"/>
      <c r="H24" s="90"/>
      <c r="I24" s="90"/>
      <c r="J24" s="90"/>
    </row>
    <row r="25" spans="1:10">
      <c r="A25" s="90"/>
      <c r="B25" s="90"/>
      <c r="C25" s="90"/>
      <c r="D25" s="90"/>
      <c r="E25" s="90"/>
      <c r="F25" s="90"/>
      <c r="G25" s="90"/>
      <c r="H25" s="90"/>
      <c r="I25" s="90"/>
      <c r="J25" s="90"/>
    </row>
    <row r="26" spans="1:10">
      <c r="A26" s="90"/>
      <c r="B26" s="90"/>
      <c r="C26" s="90"/>
      <c r="D26" s="90"/>
      <c r="E26" s="90"/>
      <c r="F26" s="90"/>
      <c r="G26" s="90"/>
      <c r="H26" s="90"/>
      <c r="I26" s="90"/>
      <c r="J26" s="90"/>
    </row>
    <row r="27" spans="1:10">
      <c r="A27" s="75"/>
      <c r="B27" s="75"/>
      <c r="C27" s="75"/>
      <c r="D27" s="75"/>
      <c r="E27" s="75"/>
      <c r="F27" s="75"/>
      <c r="G27" s="75"/>
      <c r="H27" s="75"/>
      <c r="I27" s="75"/>
      <c r="J27" s="75"/>
    </row>
    <row r="28" spans="1:10">
      <c r="A28" s="76"/>
      <c r="B28" s="76"/>
      <c r="C28" s="76"/>
      <c r="D28" s="76"/>
      <c r="E28" s="76"/>
      <c r="F28" s="76"/>
      <c r="G28" s="76"/>
      <c r="H28" s="76"/>
      <c r="I28" s="76"/>
      <c r="J28" s="76"/>
    </row>
    <row r="29" spans="1:10">
      <c r="A29" s="76"/>
      <c r="B29" s="76"/>
      <c r="C29" s="76"/>
      <c r="D29" s="76"/>
      <c r="E29" s="76"/>
      <c r="F29" s="76"/>
      <c r="G29" s="76"/>
      <c r="H29" s="76"/>
      <c r="I29" s="76"/>
      <c r="J29" s="76"/>
    </row>
    <row r="30" spans="1:10">
      <c r="A30" s="76"/>
      <c r="B30" s="76"/>
      <c r="C30" s="76"/>
      <c r="D30" s="76"/>
      <c r="E30" s="76"/>
      <c r="F30" s="76"/>
      <c r="G30" s="76"/>
      <c r="H30" s="76"/>
      <c r="I30" s="76"/>
      <c r="J30" s="76"/>
    </row>
  </sheetData>
  <mergeCells count="2">
    <mergeCell ref="A1:E1"/>
    <mergeCell ref="A4:J26"/>
  </mergeCells>
  <phoneticPr fontId="11" type="noConversion"/>
  <pageMargins left="0.7" right="0.7" top="0.75" bottom="0.75" header="0.3" footer="0.3"/>
  <pageSetup paperSize="9"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7D17EA2F-C750-4529-92AC-6C4892836486}">
  <ds:schemaRefs/>
</ds:datastoreItem>
</file>

<file path=customXml/itemProps2.xml><?xml version="1.0" encoding="utf-8"?>
<ds:datastoreItem xmlns:ds="http://schemas.openxmlformats.org/officeDocument/2006/customXml" ds:itemID="{CC8E1D8D-31FF-4BA8-8B0E-CABA90F07F88}">
  <ds:schemaRefs/>
</ds:datastoreItem>
</file>

<file path=customXml/itemProps3.xml><?xml version="1.0" encoding="utf-8"?>
<ds:datastoreItem xmlns:ds="http://schemas.openxmlformats.org/officeDocument/2006/customXml" ds:itemID="{EB95926E-305F-4933-88B6-A59F8A7A5417}">
  <ds:schemaRefs/>
</ds:datastoreItem>
</file>

<file path=customXml/itemProps4.xml><?xml version="1.0" encoding="utf-8"?>
<ds:datastoreItem xmlns:ds="http://schemas.openxmlformats.org/officeDocument/2006/customXml" ds:itemID="{34E17B8B-CA17-4F26-9FCF-7853F293411D}">
  <ds:schemaRefs/>
</ds:datastoreItem>
</file>

<file path=customXml/itemProps5.xml><?xml version="1.0" encoding="utf-8"?>
<ds:datastoreItem xmlns:ds="http://schemas.openxmlformats.org/officeDocument/2006/customXml" ds:itemID="{B87B1382-F361-41C4-8452-442C84A17703}">
  <ds:schemaRefs/>
</ds:datastoreItem>
</file>

<file path=customXml/itemProps6.xml><?xml version="1.0" encoding="utf-8"?>
<ds:datastoreItem xmlns:ds="http://schemas.openxmlformats.org/officeDocument/2006/customXml" ds:itemID="{00D8C975-590E-425A-AA30-BEA68E9EAC9C}">
  <ds:schemaRefs/>
</ds:datastoreItem>
</file>

<file path=customXml/itemProps7.xml><?xml version="1.0" encoding="utf-8"?>
<ds:datastoreItem xmlns:ds="http://schemas.openxmlformats.org/officeDocument/2006/customXml" ds:itemID="{470762D4-E924-4716-AA27-B94D6589DC8B}">
  <ds:schemaRefs/>
</ds:datastoreItem>
</file>

<file path=customXml/itemProps8.xml><?xml version="1.0" encoding="utf-8"?>
<ds:datastoreItem xmlns:ds="http://schemas.openxmlformats.org/officeDocument/2006/customXml" ds:itemID="{76348057-B749-40A5-BDE9-5A99A23982C0}">
  <ds:schemaRefs/>
</ds:datastoreItem>
</file>

<file path=customXml/itemProps9.xml><?xml version="1.0" encoding="utf-8"?>
<ds:datastoreItem xmlns:ds="http://schemas.openxmlformats.org/officeDocument/2006/customXml" ds:itemID="{CF2C3958-C92F-40A6-AD85-0B8ED8F37490}">
  <ds:schemaRefs/>
</ds:datastoreItem>
</file>

<file path=customXml/itemProps10.xml><?xml version="1.0" encoding="utf-8"?>
<ds:datastoreItem xmlns:ds="http://schemas.openxmlformats.org/officeDocument/2006/customXml" ds:itemID="{9EE92B30-10BC-4CE1-B563-8432AD32FED7}">
  <ds:schemaRefs/>
</ds:datastoreItem>
</file>

<file path=customXml/itemProps11.xml><?xml version="1.0" encoding="utf-8"?>
<ds:datastoreItem xmlns:ds="http://schemas.openxmlformats.org/officeDocument/2006/customXml" ds:itemID="{A8A0345D-97A8-4EF6-8B3D-D6D720DAF112}">
  <ds:schemaRefs/>
</ds:datastoreItem>
</file>

<file path=customXml/itemProps12.xml><?xml version="1.0" encoding="utf-8"?>
<ds:datastoreItem xmlns:ds="http://schemas.openxmlformats.org/officeDocument/2006/customXml" ds:itemID="{84C4DD26-D9CB-413E-AE2C-16051C30BACC}">
  <ds:schemaRefs/>
</ds:datastoreItem>
</file>

<file path=customXml/itemProps13.xml><?xml version="1.0" encoding="utf-8"?>
<ds:datastoreItem xmlns:ds="http://schemas.openxmlformats.org/officeDocument/2006/customXml" ds:itemID="{7D829239-B1AA-46EB-A79E-F158A0723BAF}">
  <ds:schemaRefs/>
</ds:datastoreItem>
</file>

<file path=customXml/itemProps14.xml><?xml version="1.0" encoding="utf-8"?>
<ds:datastoreItem xmlns:ds="http://schemas.openxmlformats.org/officeDocument/2006/customXml" ds:itemID="{D48A8EF0-D6EE-4A9C-8F33-53C37C1A50DF}">
  <ds:schemaRefs/>
</ds:datastoreItem>
</file>

<file path=customXml/itemProps15.xml><?xml version="1.0" encoding="utf-8"?>
<ds:datastoreItem xmlns:ds="http://schemas.openxmlformats.org/officeDocument/2006/customXml" ds:itemID="{859A2AF4-979C-43F7-81A1-E61BCA24E3FC}">
  <ds:schemaRefs/>
</ds:datastoreItem>
</file>

<file path=customXml/itemProps16.xml><?xml version="1.0" encoding="utf-8"?>
<ds:datastoreItem xmlns:ds="http://schemas.openxmlformats.org/officeDocument/2006/customXml" ds:itemID="{873F7AA6-FC59-4D99-A9C2-C50AAD908690}">
  <ds:schemaRefs>
    <ds:schemaRef ds:uri="http://www.w3.org/2001/XMLSchema"/>
    <ds:schemaRef ds:uri="http://microsoft.data.visualization.Client.Excel.LState/1.0"/>
  </ds:schemaRefs>
</ds:datastoreItem>
</file>

<file path=customXml/itemProps17.xml><?xml version="1.0" encoding="utf-8"?>
<ds:datastoreItem xmlns:ds="http://schemas.openxmlformats.org/officeDocument/2006/customXml" ds:itemID="{9569EC82-558E-46B5-8770-4F1515FC081B}">
  <ds:schemaRefs>
    <ds:schemaRef ds:uri="http://www.w3.org/2001/XMLSchema"/>
    <ds:schemaRef ds:uri="http://microsoft.data.visualization.engine.tours/1.0"/>
  </ds:schemaRefs>
</ds:datastoreItem>
</file>

<file path=customXml/itemProps18.xml><?xml version="1.0" encoding="utf-8"?>
<ds:datastoreItem xmlns:ds="http://schemas.openxmlformats.org/officeDocument/2006/customXml" ds:itemID="{9F070D4A-5DCD-48CF-B801-1C1C48F6C9D8}">
  <ds:schemaRefs/>
</ds:datastoreItem>
</file>

<file path=customXml/itemProps19.xml><?xml version="1.0" encoding="utf-8"?>
<ds:datastoreItem xmlns:ds="http://schemas.openxmlformats.org/officeDocument/2006/customXml" ds:itemID="{DB25D06F-5AFE-4CDC-BF45-CB2A82A73940}">
  <ds:schemaRefs/>
</ds:datastoreItem>
</file>

<file path=customXml/itemProps20.xml><?xml version="1.0" encoding="utf-8"?>
<ds:datastoreItem xmlns:ds="http://schemas.openxmlformats.org/officeDocument/2006/customXml" ds:itemID="{77EE8F22-D461-4AA7-8FB0-AF36B9C0B7EF}">
  <ds:schemaRefs/>
</ds:datastoreItem>
</file>

<file path=customXml/itemProps21.xml><?xml version="1.0" encoding="utf-8"?>
<ds:datastoreItem xmlns:ds="http://schemas.openxmlformats.org/officeDocument/2006/customXml" ds:itemID="{14C3898A-7C9A-4374-9526-94F70EF66472}">
  <ds:schemaRefs>
    <ds:schemaRef ds:uri="http://www.w3.org/2001/XMLSchema"/>
    <ds:schemaRef ds:uri="http://microsoft.data.visualization.engine.tours/1.0"/>
  </ds:schemaRefs>
</ds:datastoreItem>
</file>

<file path=customXml/itemProps22.xml><?xml version="1.0" encoding="utf-8"?>
<ds:datastoreItem xmlns:ds="http://schemas.openxmlformats.org/officeDocument/2006/customXml" ds:itemID="{64DB3FBE-6977-4610-A34C-116B139F3F87}">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19</vt:i4>
      </vt:variant>
      <vt:variant>
        <vt:lpstr>Charts</vt:lpstr>
      </vt:variant>
      <vt:variant>
        <vt:i4>2</vt:i4>
      </vt:variant>
      <vt:variant>
        <vt:lpstr>Named Ranges</vt:lpstr>
      </vt:variant>
      <vt:variant>
        <vt:i4>72</vt:i4>
      </vt:variant>
    </vt:vector>
  </HeadingPairs>
  <TitlesOfParts>
    <vt:vector size="93" baseType="lpstr">
      <vt:lpstr>Student Details</vt:lpstr>
      <vt:lpstr>Constant Sheet</vt:lpstr>
      <vt:lpstr>Employees</vt:lpstr>
      <vt:lpstr>Business Income</vt:lpstr>
      <vt:lpstr>Office Location Analysis</vt:lpstr>
      <vt:lpstr>Properties</vt:lpstr>
      <vt:lpstr>ABS Data - Median Weekly Rent b</vt:lpstr>
      <vt:lpstr>Suburb to SA2</vt:lpstr>
      <vt:lpstr>Benchmark</vt:lpstr>
      <vt:lpstr>Benchmark Map Screenshot</vt:lpstr>
      <vt:lpstr>Property Analysis</vt:lpstr>
      <vt:lpstr>Office Redistribution</vt:lpstr>
      <vt:lpstr>Answer Sheet</vt:lpstr>
      <vt:lpstr>Short Stay Holiday Rentals</vt:lpstr>
      <vt:lpstr>Short Stay Result</vt:lpstr>
      <vt:lpstr>Market Analysis-Trend Chart</vt:lpstr>
      <vt:lpstr>Market Analysis-Average Rent by</vt:lpstr>
      <vt:lpstr>Postcode Map Screenshot</vt:lpstr>
      <vt:lpstr>Analytics</vt:lpstr>
      <vt:lpstr>Office Location Pie Analysis</vt:lpstr>
      <vt:lpstr>Property Analysis Chart</vt:lpstr>
      <vt:lpstr>Address</vt:lpstr>
      <vt:lpstr>Annual_Salary</vt:lpstr>
      <vt:lpstr>AnnualSalary</vt:lpstr>
      <vt:lpstr>Average_of_Weekly_Rent</vt:lpstr>
      <vt:lpstr>Benchmark</vt:lpstr>
      <vt:lpstr>Birthday</vt:lpstr>
      <vt:lpstr>Bonus_Rates</vt:lpstr>
      <vt:lpstr>Bottle_of_wine</vt:lpstr>
      <vt:lpstr>Business_Income</vt:lpstr>
      <vt:lpstr>Business_Portion</vt:lpstr>
      <vt:lpstr>Chocolates</vt:lpstr>
      <vt:lpstr>Cleaning_Costs</vt:lpstr>
      <vt:lpstr>Criteria</vt:lpstr>
      <vt:lpstr>Database</vt:lpstr>
      <vt:lpstr>DistanceSurvey</vt:lpstr>
      <vt:lpstr>Employee_Cost</vt:lpstr>
      <vt:lpstr>Employee_Costs</vt:lpstr>
      <vt:lpstr>Employee_Load</vt:lpstr>
      <vt:lpstr>Employee_Superannuation_Contribution</vt:lpstr>
      <vt:lpstr>Employees</vt:lpstr>
      <vt:lpstr>EmployerSuper</vt:lpstr>
      <vt:lpstr>Properties!Extract</vt:lpstr>
      <vt:lpstr>Financial_Year</vt:lpstr>
      <vt:lpstr>First_Working_Day</vt:lpstr>
      <vt:lpstr>Given_Name</vt:lpstr>
      <vt:lpstr>Job</vt:lpstr>
      <vt:lpstr>Market_Analysis</vt:lpstr>
      <vt:lpstr>median_rent_weekly</vt:lpstr>
      <vt:lpstr>Middle_Initial</vt:lpstr>
      <vt:lpstr>Midweek_getaway_rent</vt:lpstr>
      <vt:lpstr>Midweek_nights</vt:lpstr>
      <vt:lpstr>Midweek_Premium_Expenses</vt:lpstr>
      <vt:lpstr>Midweek_Premium_Fee</vt:lpstr>
      <vt:lpstr>Midweek_Rented</vt:lpstr>
      <vt:lpstr>MR_Premium_Bookings</vt:lpstr>
      <vt:lpstr>MR_Standard_Booking</vt:lpstr>
      <vt:lpstr>Office_Location_ID</vt:lpstr>
      <vt:lpstr>Office_Location_Name</vt:lpstr>
      <vt:lpstr>Owner_Portion</vt:lpstr>
      <vt:lpstr>Premium_Bookings</vt:lpstr>
      <vt:lpstr>Premium_Midweek_Cleaning_Expenses</vt:lpstr>
      <vt:lpstr>Premium_Midweek_Rent</vt:lpstr>
      <vt:lpstr>Premium_Weekend_Cleaning_Expenses</vt:lpstr>
      <vt:lpstr>Premium_Weekend_Rent</vt:lpstr>
      <vt:lpstr>Properties</vt:lpstr>
      <vt:lpstr>sa2_code</vt:lpstr>
      <vt:lpstr>SA2_MAINCODE_2016</vt:lpstr>
      <vt:lpstr>sa2_name</vt:lpstr>
      <vt:lpstr>Salary_Table</vt:lpstr>
      <vt:lpstr>Standard_Bookings</vt:lpstr>
      <vt:lpstr>Standard_Midweek_Cleaning_Expenses</vt:lpstr>
      <vt:lpstr>Standard_Midweek_Rent</vt:lpstr>
      <vt:lpstr>Standard_Weekend_Cleaning_Expenses</vt:lpstr>
      <vt:lpstr>Standard_Weekend_Rent</vt:lpstr>
      <vt:lpstr>Suburb</vt:lpstr>
      <vt:lpstr>Suburb__Locality</vt:lpstr>
      <vt:lpstr>Suburb_to_SA2</vt:lpstr>
      <vt:lpstr>Sundry_Expenses</vt:lpstr>
      <vt:lpstr>Surname</vt:lpstr>
      <vt:lpstr>Tax_Table</vt:lpstr>
      <vt:lpstr>Telephone_Number</vt:lpstr>
      <vt:lpstr>Title</vt:lpstr>
      <vt:lpstr>Total_Midweek_Rented</vt:lpstr>
      <vt:lpstr>Total_Sundry_Expenses</vt:lpstr>
      <vt:lpstr>Total_Weekend_Bookings</vt:lpstr>
      <vt:lpstr>User_Id</vt:lpstr>
      <vt:lpstr>Weekend_getaway_rent</vt:lpstr>
      <vt:lpstr>Weekend_nights</vt:lpstr>
      <vt:lpstr>Weekend_Premium_Expenses</vt:lpstr>
      <vt:lpstr>Weekend_Premium_Fee</vt:lpstr>
      <vt:lpstr>Weekends_Rented</vt:lpstr>
      <vt:lpstr>Weekly_Rent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Weigel</dc:creator>
  <cp:lastModifiedBy>Yun-Ya Huang</cp:lastModifiedBy>
  <dcterms:created xsi:type="dcterms:W3CDTF">2017-07-21T15:39:05Z</dcterms:created>
  <dcterms:modified xsi:type="dcterms:W3CDTF">2025-05-26T04:50:51Z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f488380-630a-4f55-a077-a19445e3f360_Enabled">
    <vt:lpwstr>true</vt:lpwstr>
  </property>
  <property fmtid="{D5CDD505-2E9C-101B-9397-08002B2CF9AE}" pid="3" name="MSIP_Label_0f488380-630a-4f55-a077-a19445e3f360_SetDate">
    <vt:lpwstr>2022-03-22T09:29:09Z</vt:lpwstr>
  </property>
  <property fmtid="{D5CDD505-2E9C-101B-9397-08002B2CF9AE}" pid="4" name="MSIP_Label_0f488380-630a-4f55-a077-a19445e3f360_Method">
    <vt:lpwstr>Standard</vt:lpwstr>
  </property>
  <property fmtid="{D5CDD505-2E9C-101B-9397-08002B2CF9AE}" pid="5" name="MSIP_Label_0f488380-630a-4f55-a077-a19445e3f360_Name">
    <vt:lpwstr>OFFICIAL - INTERNAL</vt:lpwstr>
  </property>
  <property fmtid="{D5CDD505-2E9C-101B-9397-08002B2CF9AE}" pid="6" name="MSIP_Label_0f488380-630a-4f55-a077-a19445e3f360_SiteId">
    <vt:lpwstr>b6e377cf-9db3-46cb-91a2-fad9605bb15c</vt:lpwstr>
  </property>
  <property fmtid="{D5CDD505-2E9C-101B-9397-08002B2CF9AE}" pid="7" name="MSIP_Label_0f488380-630a-4f55-a077-a19445e3f360_ActionId">
    <vt:lpwstr>91353492-89b3-47f9-8404-644932f93390</vt:lpwstr>
  </property>
  <property fmtid="{D5CDD505-2E9C-101B-9397-08002B2CF9AE}" pid="8" name="MSIP_Label_0f488380-630a-4f55-a077-a19445e3f360_ContentBits">
    <vt:lpwstr>0</vt:lpwstr>
  </property>
</Properties>
</file>