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50" windowHeight="13200" tabRatio="708"/>
  </bookViews>
  <sheets>
    <sheet name="于志" sheetId="13" r:id="rId1"/>
    <sheet name="欧君兰" sheetId="14" r:id="rId2"/>
    <sheet name="蒋红兵" sheetId="6" state="hidden" r:id="rId3"/>
    <sheet name="何穗" sheetId="11" state="hidden" r:id="rId4"/>
  </sheets>
  <calcPr calcId="144525"/>
</workbook>
</file>

<file path=xl/sharedStrings.xml><?xml version="1.0" encoding="utf-8"?>
<sst xmlns="http://schemas.openxmlformats.org/spreadsheetml/2006/main" count="244">
  <si>
    <t>2018年8月考勤及业绩统计表</t>
  </si>
  <si>
    <t>出勤情况</t>
  </si>
  <si>
    <t>姓   名</t>
  </si>
  <si>
    <t>于志</t>
  </si>
  <si>
    <r>
      <rPr>
        <b/>
        <sz val="10"/>
        <rFont val="楷体_GB2312"/>
        <charset val="134"/>
      </rPr>
      <t xml:space="preserve">岗 </t>
    </r>
    <r>
      <rPr>
        <b/>
        <sz val="10"/>
        <rFont val="楷体_GB2312"/>
        <charset val="134"/>
      </rPr>
      <t xml:space="preserve"> </t>
    </r>
    <r>
      <rPr>
        <b/>
        <sz val="10"/>
        <rFont val="楷体_GB2312"/>
        <charset val="134"/>
      </rPr>
      <t>位</t>
    </r>
  </si>
  <si>
    <t>研发</t>
  </si>
  <si>
    <t>保险由公司统一购买</t>
  </si>
  <si>
    <t>日星期期</t>
  </si>
  <si>
    <t>上午</t>
  </si>
  <si>
    <t>下午</t>
  </si>
  <si>
    <t>上午工作时长（小时：分钟）</t>
  </si>
  <si>
    <t>下午工作时长（小时：分钟）</t>
  </si>
  <si>
    <t>加班</t>
  </si>
  <si>
    <t>迟到</t>
  </si>
  <si>
    <t>早退</t>
  </si>
  <si>
    <t>病假</t>
  </si>
  <si>
    <t xml:space="preserve">事假 </t>
  </si>
  <si>
    <t>休假</t>
  </si>
  <si>
    <t>餐补</t>
  </si>
  <si>
    <t>迟  到</t>
  </si>
  <si>
    <t>分钟</t>
  </si>
  <si>
    <t>应该出勤</t>
  </si>
  <si>
    <t>天</t>
  </si>
  <si>
    <t>备注</t>
  </si>
  <si>
    <t>01 三</t>
  </si>
  <si>
    <t>08:51</t>
  </si>
  <si>
    <t>12:01</t>
  </si>
  <si>
    <t>13:30</t>
  </si>
  <si>
    <t>18:40</t>
  </si>
  <si>
    <t>早  退</t>
  </si>
  <si>
    <t>月    假</t>
  </si>
  <si>
    <t xml:space="preserve">入职时间:2013.3.29
试用时间:2013.3.29-2013.6.28
劳动合同:2013.12.1-2016.11.30
工龄起始:
工龄工资:
</t>
  </si>
  <si>
    <t>02 四</t>
  </si>
  <si>
    <t>事  假</t>
  </si>
  <si>
    <t>放    假</t>
  </si>
  <si>
    <t>03 五</t>
  </si>
  <si>
    <t>08:42</t>
  </si>
  <si>
    <t>12:00</t>
  </si>
  <si>
    <t>13:55</t>
  </si>
  <si>
    <t>18:55</t>
  </si>
  <si>
    <t>病  假</t>
  </si>
  <si>
    <t>年    假</t>
  </si>
  <si>
    <t>04 六</t>
  </si>
  <si>
    <t>旷  工</t>
  </si>
  <si>
    <t>调    休</t>
  </si>
  <si>
    <t>05 日</t>
  </si>
  <si>
    <t>加  班</t>
  </si>
  <si>
    <t>实际出勤</t>
  </si>
  <si>
    <t>06 一</t>
  </si>
  <si>
    <t>08:38</t>
  </si>
  <si>
    <t>13:50</t>
  </si>
  <si>
    <t>18:14</t>
  </si>
  <si>
    <t>加班-迟到剩余</t>
  </si>
  <si>
    <t>餐  补</t>
  </si>
  <si>
    <t>元</t>
  </si>
  <si>
    <t>07 二</t>
  </si>
  <si>
    <r>
      <rPr>
        <b/>
        <sz val="10"/>
        <rFont val="楷体_GB2312"/>
        <charset val="134"/>
      </rPr>
      <t xml:space="preserve">全 </t>
    </r>
    <r>
      <rPr>
        <b/>
        <sz val="10"/>
        <rFont val="楷体_GB2312"/>
        <charset val="134"/>
      </rPr>
      <t xml:space="preserve"> </t>
    </r>
    <r>
      <rPr>
        <b/>
        <sz val="10"/>
        <rFont val="楷体_GB2312"/>
        <charset val="134"/>
      </rPr>
      <t>勤</t>
    </r>
  </si>
  <si>
    <t>08 三</t>
  </si>
  <si>
    <t>备注：
10月1号起，开始冬季作息时间。早上最晚不超过9:30上班，下午下班不早于17：00下班。中午要求如实打卡，中午下班一次打卡，午休后进入上班状态一次打卡。每天上班保证七个半小时。晚于9:30视为迟到，早于17:00下班视为早退，迟到或早退一次无全勤奖。中午在公司连续上班打卡的员工扣除30分钟的午休时间。</t>
  </si>
  <si>
    <t>09 四</t>
  </si>
  <si>
    <t>08:46</t>
  </si>
  <si>
    <t>13:58</t>
  </si>
  <si>
    <t>18:30</t>
  </si>
  <si>
    <t>10 五</t>
  </si>
  <si>
    <t>08:53</t>
  </si>
  <si>
    <t>13:40</t>
  </si>
  <si>
    <t>19:01</t>
  </si>
  <si>
    <t>11 六</t>
  </si>
  <si>
    <t>12 日</t>
  </si>
  <si>
    <t>13 一</t>
  </si>
  <si>
    <t>12:11</t>
  </si>
  <si>
    <t>18:20</t>
  </si>
  <si>
    <t>业绩统计</t>
  </si>
  <si>
    <t>14 二</t>
  </si>
  <si>
    <t>15 三</t>
  </si>
  <si>
    <t>淘宝业绩</t>
  </si>
  <si>
    <t>威客业绩</t>
  </si>
  <si>
    <t>线上模板</t>
  </si>
  <si>
    <t>16 四</t>
  </si>
  <si>
    <t>08:37</t>
  </si>
  <si>
    <t>17 五</t>
  </si>
  <si>
    <t>08:49</t>
  </si>
  <si>
    <t>20:40</t>
  </si>
  <si>
    <t>18 六</t>
  </si>
  <si>
    <t>19 日</t>
  </si>
  <si>
    <t>20 一</t>
  </si>
  <si>
    <t>08:40</t>
  </si>
  <si>
    <t>12:03</t>
  </si>
  <si>
    <t>13:52</t>
  </si>
  <si>
    <t>18:26</t>
  </si>
  <si>
    <t>21 二</t>
  </si>
  <si>
    <t>22 三</t>
  </si>
  <si>
    <t>23 四</t>
  </si>
  <si>
    <t>19:02</t>
  </si>
  <si>
    <t>24 五</t>
  </si>
  <si>
    <t>13:59</t>
  </si>
  <si>
    <t>19:24</t>
  </si>
  <si>
    <t>25 六</t>
  </si>
  <si>
    <t>26 日</t>
  </si>
  <si>
    <t>27 一</t>
  </si>
  <si>
    <t>08:45</t>
  </si>
  <si>
    <t>13:61</t>
  </si>
  <si>
    <t>18:02</t>
  </si>
  <si>
    <t>28 二</t>
  </si>
  <si>
    <t>29 三</t>
  </si>
  <si>
    <t>30 四</t>
  </si>
  <si>
    <t>09:19</t>
  </si>
  <si>
    <t>13:56</t>
  </si>
  <si>
    <t>18:51</t>
  </si>
  <si>
    <t>31 五</t>
  </si>
  <si>
    <t>12:02</t>
  </si>
  <si>
    <t>18:36</t>
  </si>
  <si>
    <t>合计</t>
  </si>
  <si>
    <t>签字
确认</t>
  </si>
  <si>
    <t>电脑书面统计
评语收集汇总：</t>
  </si>
  <si>
    <t>业绩                    本人
统计：                  确认：</t>
  </si>
  <si>
    <t>2018年5月考勤及业绩统计表</t>
  </si>
  <si>
    <t>欧君兰</t>
  </si>
  <si>
    <t>01 二</t>
  </si>
  <si>
    <t>放假</t>
  </si>
  <si>
    <t>02 三</t>
  </si>
  <si>
    <t>13:41</t>
  </si>
  <si>
    <t>18:04</t>
  </si>
  <si>
    <t>03 四</t>
  </si>
  <si>
    <t>08:55</t>
  </si>
  <si>
    <t>18:00</t>
  </si>
  <si>
    <t>04 五</t>
  </si>
  <si>
    <t>08:58</t>
  </si>
  <si>
    <t>05 六</t>
  </si>
  <si>
    <t>06 日</t>
  </si>
  <si>
    <t>07 一</t>
  </si>
  <si>
    <t>08:54</t>
  </si>
  <si>
    <t>18:25</t>
  </si>
  <si>
    <t>08 二</t>
  </si>
  <si>
    <t>08:56</t>
  </si>
  <si>
    <t>13:49</t>
  </si>
  <si>
    <t>09 三</t>
  </si>
  <si>
    <t>08:52</t>
  </si>
  <si>
    <t>13:48</t>
  </si>
  <si>
    <t>18:05</t>
  </si>
  <si>
    <t>10 四</t>
  </si>
  <si>
    <t>11 五</t>
  </si>
  <si>
    <t>13:54</t>
  </si>
  <si>
    <t>20:10</t>
  </si>
  <si>
    <t>12 六</t>
  </si>
  <si>
    <t>13 日</t>
  </si>
  <si>
    <t>14 一</t>
  </si>
  <si>
    <t>13:53</t>
  </si>
  <si>
    <t>15 二</t>
  </si>
  <si>
    <t>20:00</t>
  </si>
  <si>
    <t>16 三</t>
  </si>
  <si>
    <t>17 四</t>
  </si>
  <si>
    <t>18:34</t>
  </si>
  <si>
    <t>18 五</t>
  </si>
  <si>
    <t>20:24</t>
  </si>
  <si>
    <t>19 六</t>
  </si>
  <si>
    <t>20 日</t>
  </si>
  <si>
    <t>21 一</t>
  </si>
  <si>
    <t>08:59</t>
  </si>
  <si>
    <t>22 二</t>
  </si>
  <si>
    <t>08:57</t>
  </si>
  <si>
    <t>20:22</t>
  </si>
  <si>
    <t>23 三</t>
  </si>
  <si>
    <t>18:01</t>
  </si>
  <si>
    <t>24 四</t>
  </si>
  <si>
    <t>08:50</t>
  </si>
  <si>
    <t>18:31</t>
  </si>
  <si>
    <t>25 五</t>
  </si>
  <si>
    <t>18:11</t>
  </si>
  <si>
    <t>26 六</t>
  </si>
  <si>
    <t>27 日</t>
  </si>
  <si>
    <t>28 一</t>
  </si>
  <si>
    <t>13:51</t>
  </si>
  <si>
    <t>29 二</t>
  </si>
  <si>
    <t>30 三</t>
  </si>
  <si>
    <t>09:00</t>
  </si>
  <si>
    <t>19:45</t>
  </si>
  <si>
    <t>31 四</t>
  </si>
  <si>
    <t>18:10</t>
  </si>
  <si>
    <t>2016年3月考勤及业绩统计表</t>
  </si>
  <si>
    <t>蒋红兵</t>
  </si>
  <si>
    <t>研发组长</t>
  </si>
  <si>
    <t>09:21</t>
  </si>
  <si>
    <t>12:12</t>
  </si>
  <si>
    <t>13:47</t>
  </si>
  <si>
    <t xml:space="preserve">入职时间:2015.06.08
试用时间:2015.06.08-2015.09.16
劳动合同:2015.09.16-2018.9.16
工龄起始:
工龄工资:
离职日期:
</t>
  </si>
  <si>
    <t>09:29</t>
  </si>
  <si>
    <t>13:44</t>
  </si>
  <si>
    <t>17:44</t>
  </si>
  <si>
    <t>09:30</t>
  </si>
  <si>
    <t>18:07</t>
  </si>
  <si>
    <t>休</t>
  </si>
  <si>
    <t>假</t>
  </si>
  <si>
    <t>￥0</t>
  </si>
  <si>
    <t>09:28</t>
  </si>
  <si>
    <t>12:08</t>
  </si>
  <si>
    <t xml:space="preserve"> 合计</t>
  </si>
  <si>
    <t>何穗</t>
  </si>
  <si>
    <t>设计师</t>
  </si>
  <si>
    <t>12:13</t>
  </si>
  <si>
    <t>13:09</t>
  </si>
  <si>
    <t>17:36</t>
  </si>
  <si>
    <t xml:space="preserve">入职时间:2015.09.07
试用时间:
劳动合同:
工龄起始:
工龄工资:
</t>
  </si>
  <si>
    <t>09:26</t>
  </si>
  <si>
    <t>13:07</t>
  </si>
  <si>
    <t>13:00</t>
  </si>
  <si>
    <t>17:54</t>
  </si>
  <si>
    <t>12:29</t>
  </si>
  <si>
    <t>09:27</t>
  </si>
  <si>
    <t>12:14</t>
  </si>
  <si>
    <t>17:57</t>
  </si>
  <si>
    <t>09:25</t>
  </si>
  <si>
    <t>17:58</t>
  </si>
  <si>
    <t>12:32</t>
  </si>
  <si>
    <t>09:22</t>
  </si>
  <si>
    <t>12:27</t>
  </si>
  <si>
    <t>13:11</t>
  </si>
  <si>
    <t>18:17</t>
  </si>
  <si>
    <t>12:49</t>
  </si>
  <si>
    <t>18:23</t>
  </si>
  <si>
    <t>12:06</t>
  </si>
  <si>
    <t>12:47</t>
  </si>
  <si>
    <t>17:48</t>
  </si>
  <si>
    <t>12:10</t>
  </si>
  <si>
    <t>17:52</t>
  </si>
  <si>
    <t>18:03</t>
  </si>
  <si>
    <t>12:17</t>
  </si>
  <si>
    <t>17:56</t>
  </si>
  <si>
    <t>09:39</t>
  </si>
  <si>
    <t>12:21</t>
  </si>
  <si>
    <t>17:55</t>
  </si>
  <si>
    <t>09:33</t>
  </si>
  <si>
    <t>12:09</t>
  </si>
  <si>
    <t>12:20</t>
  </si>
  <si>
    <t>09:20</t>
  </si>
  <si>
    <t>12:33</t>
  </si>
  <si>
    <t>17:38</t>
  </si>
  <si>
    <t>17:42</t>
  </si>
  <si>
    <t>09:34</t>
  </si>
  <si>
    <t>12:15</t>
  </si>
  <si>
    <t>12:19</t>
  </si>
  <si>
    <t>18:56</t>
  </si>
  <si>
    <t>09:32</t>
  </si>
  <si>
    <t>18:09</t>
  </si>
</sst>
</file>

<file path=xl/styles.xml><?xml version="1.0" encoding="utf-8"?>
<styleSheet xmlns="http://schemas.openxmlformats.org/spreadsheetml/2006/main">
  <numFmts count="9">
    <numFmt numFmtId="176" formatCode="[h]:mm"/>
    <numFmt numFmtId="177" formatCode="h:mm;@"/>
    <numFmt numFmtId="178" formatCode="\¥#,##0_);[Red]\(\¥#,##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_ "/>
    <numFmt numFmtId="180" formatCode="0.00_ "/>
  </numFmts>
  <fonts count="66">
    <font>
      <sz val="11"/>
      <color indexed="8"/>
      <name val="宋体"/>
      <charset val="134"/>
    </font>
    <font>
      <sz val="12"/>
      <name val="楷体_GB2312"/>
      <charset val="134"/>
    </font>
    <font>
      <sz val="10"/>
      <name val="楷体_GB2312"/>
      <charset val="134"/>
    </font>
    <font>
      <b/>
      <sz val="20"/>
      <name val="楷体_GB2312"/>
      <charset val="134"/>
    </font>
    <font>
      <b/>
      <sz val="15"/>
      <name val="楷体_GB2312"/>
      <charset val="134"/>
    </font>
    <font>
      <sz val="9"/>
      <name val="楷体_GB2312"/>
      <charset val="134"/>
    </font>
    <font>
      <sz val="9"/>
      <color indexed="8"/>
      <name val="宋体"/>
      <charset val="134"/>
    </font>
    <font>
      <sz val="9"/>
      <color rgb="FF3333FF"/>
      <name val="宋体"/>
      <charset val="134"/>
    </font>
    <font>
      <b/>
      <sz val="10"/>
      <name val="楷体_GB2312"/>
      <charset val="134"/>
    </font>
    <font>
      <sz val="9"/>
      <color indexed="12"/>
      <name val="宋体"/>
      <charset val="134"/>
    </font>
    <font>
      <sz val="10"/>
      <name val="宋体"/>
      <charset val="134"/>
    </font>
    <font>
      <sz val="10"/>
      <color rgb="FF5CB7CC"/>
      <name val="宋体"/>
      <charset val="134"/>
    </font>
    <font>
      <sz val="10"/>
      <color indexed="18"/>
      <name val="宋体"/>
      <charset val="134"/>
    </font>
    <font>
      <sz val="10"/>
      <color indexed="12"/>
      <name val="宋体"/>
      <charset val="134"/>
    </font>
    <font>
      <sz val="9"/>
      <color rgb="FF00B0F0"/>
      <name val="宋体"/>
      <charset val="134"/>
    </font>
    <font>
      <sz val="10"/>
      <color indexed="8"/>
      <name val="宋体"/>
      <charset val="134"/>
    </font>
    <font>
      <b/>
      <sz val="12"/>
      <name val="楷体_GB2312"/>
      <charset val="134"/>
    </font>
    <font>
      <sz val="10.5"/>
      <color indexed="63"/>
      <name val="Arial"/>
      <charset val="0"/>
    </font>
    <font>
      <b/>
      <sz val="20"/>
      <name val="隶书"/>
      <charset val="134"/>
    </font>
    <font>
      <sz val="15"/>
      <name val="隶书"/>
      <charset val="134"/>
    </font>
    <font>
      <sz val="9"/>
      <name val="宋体"/>
      <charset val="134"/>
    </font>
    <font>
      <sz val="9"/>
      <color rgb="FF5CB7CC"/>
      <name val="宋体"/>
      <charset val="134"/>
    </font>
    <font>
      <sz val="10"/>
      <color rgb="FF00B0F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indexed="8"/>
      <name val="맑은 고딕"/>
      <charset val="134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indexed="5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9"/>
      <name val="맑은 고딕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b/>
      <sz val="11"/>
      <color indexed="63"/>
      <name val="맑은 고딕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맑은 고딕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u/>
      <sz val="11"/>
      <color indexed="12"/>
      <name val="맑은 고딕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indexed="1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8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6" fillId="23" borderId="37" applyNumberFormat="0" applyAlignment="0" applyProtection="0">
      <alignment vertical="center"/>
    </xf>
    <xf numFmtId="0" fontId="35" fillId="22" borderId="32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0" fillId="23" borderId="40" applyNumberFormat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5" fillId="10" borderId="34" applyNumberFormat="0" applyFon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7" borderId="38" applyNumberFormat="0" applyAlignment="0" applyProtection="0">
      <alignment vertical="center"/>
    </xf>
    <xf numFmtId="0" fontId="26" fillId="7" borderId="32" applyNumberFormat="0" applyAlignment="0" applyProtection="0">
      <alignment vertical="center"/>
    </xf>
    <xf numFmtId="0" fontId="28" fillId="11" borderId="35" applyNumberForma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9" fillId="0" borderId="39" applyNumberFormat="0" applyFill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46" fillId="0" borderId="41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6" fillId="23" borderId="37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0" fillId="23" borderId="40" applyNumberFormat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51" fillId="23" borderId="37" applyNumberFormat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51" fillId="23" borderId="37" applyNumberFormat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50" fillId="0" borderId="0">
      <alignment vertical="center"/>
    </xf>
    <xf numFmtId="0" fontId="48" fillId="3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29" fillId="0" borderId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56" fillId="0" borderId="44" applyNumberFormat="0" applyFill="0" applyAlignment="0" applyProtection="0">
      <alignment vertical="center"/>
    </xf>
    <xf numFmtId="0" fontId="58" fillId="0" borderId="46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44" borderId="0" applyNumberFormat="0" applyBorder="0" applyAlignment="0" applyProtection="0">
      <alignment vertical="center"/>
    </xf>
    <xf numFmtId="0" fontId="65" fillId="0" borderId="48" applyNumberFormat="0" applyFill="0" applyAlignment="0" applyProtection="0">
      <alignment vertical="center"/>
    </xf>
    <xf numFmtId="0" fontId="65" fillId="0" borderId="48" applyNumberFormat="0" applyFill="0" applyAlignment="0" applyProtection="0">
      <alignment vertical="center"/>
    </xf>
    <xf numFmtId="0" fontId="52" fillId="54" borderId="4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45" applyNumberFormat="0" applyFill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56" borderId="0" applyNumberFormat="0" applyBorder="0" applyAlignment="0" applyProtection="0">
      <alignment vertical="center"/>
    </xf>
    <xf numFmtId="0" fontId="64" fillId="50" borderId="40" applyNumberFormat="0" applyAlignment="0" applyProtection="0">
      <alignment vertical="center"/>
    </xf>
    <xf numFmtId="0" fontId="64" fillId="50" borderId="40" applyNumberFormat="0" applyAlignment="0" applyProtection="0">
      <alignment vertical="center"/>
    </xf>
    <xf numFmtId="0" fontId="50" fillId="53" borderId="42" applyNumberFormat="0" applyFont="0" applyAlignment="0" applyProtection="0">
      <alignment vertical="center"/>
    </xf>
    <xf numFmtId="0" fontId="50" fillId="53" borderId="42" applyNumberFormat="0" applyFont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51" fillId="23" borderId="37" applyNumberFormat="0" applyAlignment="0" applyProtection="0">
      <alignment vertical="center"/>
    </xf>
    <xf numFmtId="0" fontId="51" fillId="23" borderId="37" applyNumberFormat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6" fillId="0" borderId="3" xfId="74" applyNumberFormat="1" applyFont="1" applyBorder="1" applyAlignment="1">
      <alignment horizontal="center" vertical="center"/>
    </xf>
    <xf numFmtId="49" fontId="6" fillId="0" borderId="4" xfId="74" applyNumberFormat="1" applyFont="1" applyBorder="1" applyAlignment="1">
      <alignment horizontal="center" vertical="center"/>
    </xf>
    <xf numFmtId="49" fontId="6" fillId="0" borderId="5" xfId="74" applyNumberFormat="1" applyFont="1" applyBorder="1" applyAlignment="1">
      <alignment horizontal="center" vertical="center"/>
    </xf>
    <xf numFmtId="49" fontId="6" fillId="0" borderId="6" xfId="74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6" fillId="0" borderId="7" xfId="74" applyNumberFormat="1" applyFont="1" applyBorder="1" applyAlignment="1">
      <alignment horizontal="center" vertical="center"/>
    </xf>
    <xf numFmtId="49" fontId="6" fillId="0" borderId="8" xfId="74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/>
    </xf>
    <xf numFmtId="177" fontId="9" fillId="0" borderId="9" xfId="0" applyNumberFormat="1" applyFont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wrapText="1"/>
    </xf>
    <xf numFmtId="179" fontId="17" fillId="0" borderId="1" xfId="0" applyNumberFormat="1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179" fontId="10" fillId="2" borderId="1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179" fontId="10" fillId="2" borderId="1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5" fillId="2" borderId="1" xfId="0" applyNumberFormat="1" applyFont="1" applyFill="1" applyBorder="1" applyAlignment="1">
      <alignment horizontal="center" vertical="center"/>
    </xf>
    <xf numFmtId="180" fontId="18" fillId="2" borderId="17" xfId="0" applyNumberFormat="1" applyFont="1" applyFill="1" applyBorder="1" applyAlignment="1">
      <alignment horizontal="center" vertical="center" wrapText="1"/>
    </xf>
    <xf numFmtId="180" fontId="18" fillId="2" borderId="0" xfId="0" applyNumberFormat="1" applyFont="1" applyFill="1" applyBorder="1" applyAlignment="1">
      <alignment horizontal="center" vertical="center" wrapText="1"/>
    </xf>
    <xf numFmtId="180" fontId="18" fillId="2" borderId="18" xfId="0" applyNumberFormat="1" applyFont="1" applyFill="1" applyBorder="1" applyAlignment="1">
      <alignment horizontal="center" vertical="center" wrapText="1"/>
    </xf>
    <xf numFmtId="180" fontId="18" fillId="2" borderId="15" xfId="0" applyNumberFormat="1" applyFont="1" applyFill="1" applyBorder="1" applyAlignment="1">
      <alignment horizontal="center" vertical="center" wrapText="1"/>
    </xf>
    <xf numFmtId="180" fontId="19" fillId="2" borderId="14" xfId="0" applyNumberFormat="1" applyFont="1" applyFill="1" applyBorder="1" applyAlignment="1">
      <alignment horizontal="center" vertical="center" wrapText="1"/>
    </xf>
    <xf numFmtId="180" fontId="19" fillId="2" borderId="12" xfId="0" applyNumberFormat="1" applyFont="1" applyFill="1" applyBorder="1" applyAlignment="1">
      <alignment horizontal="center" vertical="center" wrapText="1"/>
    </xf>
    <xf numFmtId="180" fontId="19" fillId="2" borderId="19" xfId="0" applyNumberFormat="1" applyFont="1" applyFill="1" applyBorder="1" applyAlignment="1">
      <alignment horizontal="center" vertical="center" wrapText="1"/>
    </xf>
    <xf numFmtId="180" fontId="19" fillId="2" borderId="17" xfId="0" applyNumberFormat="1" applyFont="1" applyFill="1" applyBorder="1" applyAlignment="1">
      <alignment horizontal="center" vertical="center" wrapText="1"/>
    </xf>
    <xf numFmtId="180" fontId="19" fillId="2" borderId="0" xfId="0" applyNumberFormat="1" applyFont="1" applyFill="1" applyBorder="1" applyAlignment="1">
      <alignment horizontal="center" vertical="center" wrapText="1"/>
    </xf>
    <xf numFmtId="180" fontId="19" fillId="2" borderId="20" xfId="0" applyNumberFormat="1" applyFont="1" applyFill="1" applyBorder="1" applyAlignment="1">
      <alignment horizontal="center" vertical="center" wrapText="1"/>
    </xf>
    <xf numFmtId="180" fontId="10" fillId="2" borderId="21" xfId="0" applyNumberFormat="1" applyFont="1" applyFill="1" applyBorder="1" applyAlignment="1">
      <alignment horizontal="center" vertical="center" wrapText="1"/>
    </xf>
    <xf numFmtId="180" fontId="10" fillId="2" borderId="22" xfId="0" applyNumberFormat="1" applyFont="1" applyFill="1" applyBorder="1" applyAlignment="1">
      <alignment horizontal="center" vertical="center" wrapText="1"/>
    </xf>
    <xf numFmtId="180" fontId="10" fillId="2" borderId="23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top" wrapText="1"/>
    </xf>
    <xf numFmtId="180" fontId="10" fillId="2" borderId="24" xfId="0" applyNumberFormat="1" applyFont="1" applyFill="1" applyBorder="1" applyAlignment="1">
      <alignment horizontal="center" vertical="center" wrapText="1"/>
    </xf>
    <xf numFmtId="180" fontId="10" fillId="2" borderId="25" xfId="0" applyNumberFormat="1" applyFont="1" applyFill="1" applyBorder="1" applyAlignment="1">
      <alignment horizontal="center" vertical="center" wrapText="1"/>
    </xf>
    <xf numFmtId="180" fontId="10" fillId="2" borderId="26" xfId="0" applyNumberFormat="1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justify" wrapText="1"/>
    </xf>
    <xf numFmtId="0" fontId="8" fillId="2" borderId="10" xfId="74" applyFont="1" applyFill="1" applyBorder="1" applyAlignment="1">
      <alignment horizontal="center" vertical="center" wrapText="1"/>
    </xf>
    <xf numFmtId="0" fontId="2" fillId="2" borderId="10" xfId="74" applyFont="1" applyFill="1" applyBorder="1" applyAlignment="1">
      <alignment horizontal="left" vertical="center" wrapText="1"/>
    </xf>
    <xf numFmtId="0" fontId="2" fillId="2" borderId="13" xfId="74" applyFont="1" applyFill="1" applyBorder="1" applyAlignment="1">
      <alignment horizontal="left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0" fillId="2" borderId="14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left" vertical="center" wrapText="1"/>
    </xf>
    <xf numFmtId="0" fontId="20" fillId="2" borderId="17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20" xfId="0" applyFont="1" applyFill="1" applyBorder="1" applyAlignment="1">
      <alignment horizontal="left" vertical="top" wrapText="1"/>
    </xf>
    <xf numFmtId="0" fontId="10" fillId="2" borderId="18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vertical="center"/>
    </xf>
    <xf numFmtId="178" fontId="10" fillId="2" borderId="10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178" fontId="10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0" fillId="2" borderId="18" xfId="0" applyFont="1" applyFill="1" applyBorder="1" applyAlignment="1">
      <alignment horizontal="left" vertical="top" wrapText="1"/>
    </xf>
    <xf numFmtId="0" fontId="20" fillId="2" borderId="15" xfId="0" applyFont="1" applyFill="1" applyBorder="1" applyAlignment="1">
      <alignment horizontal="left" vertical="top" wrapText="1"/>
    </xf>
    <xf numFmtId="0" fontId="20" fillId="2" borderId="27" xfId="0" applyFont="1" applyFill="1" applyBorder="1" applyAlignment="1">
      <alignment horizontal="left" vertical="top" wrapText="1"/>
    </xf>
    <xf numFmtId="180" fontId="18" fillId="2" borderId="20" xfId="0" applyNumberFormat="1" applyFont="1" applyFill="1" applyBorder="1" applyAlignment="1">
      <alignment horizontal="center" vertical="center" wrapText="1"/>
    </xf>
    <xf numFmtId="180" fontId="18" fillId="2" borderId="27" xfId="0" applyNumberFormat="1" applyFont="1" applyFill="1" applyBorder="1" applyAlignment="1">
      <alignment horizontal="center" vertical="center" wrapText="1"/>
    </xf>
    <xf numFmtId="0" fontId="2" fillId="2" borderId="11" xfId="74" applyFont="1" applyFill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49" fontId="14" fillId="0" borderId="30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31" xfId="0" applyNumberFormat="1" applyFont="1" applyBorder="1" applyAlignment="1">
      <alignment horizontal="center" vertical="center"/>
    </xf>
    <xf numFmtId="177" fontId="21" fillId="0" borderId="1" xfId="0" applyNumberFormat="1" applyFont="1" applyBorder="1" applyAlignment="1">
      <alignment horizontal="center" vertical="center"/>
    </xf>
    <xf numFmtId="177" fontId="22" fillId="2" borderId="1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49" fontId="14" fillId="0" borderId="27" xfId="0" applyNumberFormat="1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23" fillId="2" borderId="1" xfId="0" applyNumberFormat="1" applyFont="1" applyFill="1" applyBorder="1" applyAlignment="1">
      <alignment horizontal="center" vertical="center"/>
    </xf>
    <xf numFmtId="180" fontId="18" fillId="2" borderId="1" xfId="0" applyNumberFormat="1" applyFont="1" applyFill="1" applyBorder="1" applyAlignment="1">
      <alignment horizontal="center" vertical="center" wrapText="1"/>
    </xf>
    <xf numFmtId="180" fontId="19" fillId="2" borderId="1" xfId="0" applyNumberFormat="1" applyFont="1" applyFill="1" applyBorder="1" applyAlignment="1">
      <alignment horizontal="center" vertical="center" wrapText="1"/>
    </xf>
    <xf numFmtId="180" fontId="10" fillId="2" borderId="1" xfId="0" applyNumberFormat="1" applyFont="1" applyFill="1" applyBorder="1" applyAlignment="1">
      <alignment horizontal="center" vertical="center" wrapText="1"/>
    </xf>
    <xf numFmtId="0" fontId="8" fillId="2" borderId="1" xfId="74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80" fontId="10" fillId="2" borderId="1" xfId="0" applyNumberFormat="1" applyFont="1" applyFill="1" applyBorder="1" applyAlignment="1">
      <alignment vertical="center" wrapText="1"/>
    </xf>
    <xf numFmtId="0" fontId="2" fillId="2" borderId="1" xfId="74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</cellXfs>
  <cellStyles count="118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输入" xfId="5" builtinId="20"/>
    <cellStyle name="货币" xfId="6" builtinId="4"/>
    <cellStyle name="20% - 강조색1 3" xfId="7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20% - 강조색1 4" xfId="17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40% - 强调文字颜色 4 2" xfId="32"/>
    <cellStyle name="20% - 强调文字颜色 6" xfId="33" builtinId="50"/>
    <cellStyle name="强调文字颜色 2" xfId="34" builtinId="33"/>
    <cellStyle name="链接单元格" xfId="35" builtinId="24"/>
    <cellStyle name="40% - 强调文字颜色 1 2" xfId="36"/>
    <cellStyle name="汇总" xfId="37" builtinId="25"/>
    <cellStyle name="好" xfId="38" builtinId="26"/>
    <cellStyle name="40% - 强调文字颜色 2 2" xfId="39"/>
    <cellStyle name="适中" xfId="40" builtinId="28"/>
    <cellStyle name="20% - 强调文字颜色 5" xfId="41" builtinId="46"/>
    <cellStyle name="强调文字颜色 1" xfId="42" builtinId="29"/>
    <cellStyle name="40% - 强调文字颜色 5 2" xfId="43"/>
    <cellStyle name="20% - 强调文字颜色 1" xfId="44" builtinId="30"/>
    <cellStyle name="40% - 强调文字颜色 1" xfId="45" builtinId="31"/>
    <cellStyle name="20% - 强调文字颜色 2" xfId="46" builtinId="34"/>
    <cellStyle name="输出 2" xfId="47"/>
    <cellStyle name="40% - 强调文字颜色 2" xfId="48" builtinId="35"/>
    <cellStyle name="强调文字颜色 3" xfId="49" builtinId="37"/>
    <cellStyle name="强调文字颜色 4" xfId="50" builtinId="41"/>
    <cellStyle name="20% - 强调文字颜色 4" xfId="51" builtinId="42"/>
    <cellStyle name="40% - 强调文字颜色 4" xfId="52" builtinId="43"/>
    <cellStyle name="计算 3" xfId="53"/>
    <cellStyle name="强调文字颜色 5" xfId="54" builtinId="45"/>
    <cellStyle name="40% - 强调文字颜色 5" xfId="55" builtinId="47"/>
    <cellStyle name="60% - 强调文字颜色 5" xfId="56" builtinId="48"/>
    <cellStyle name="20% - 강조색1" xfId="57"/>
    <cellStyle name="强调文字颜色 6" xfId="58" builtinId="49"/>
    <cellStyle name="40% - 强调文字颜色 6" xfId="59" builtinId="51"/>
    <cellStyle name="출력" xfId="60"/>
    <cellStyle name="适中 2" xfId="61"/>
    <cellStyle name="출력 2" xfId="62"/>
    <cellStyle name="40% - 强调文字颜色 6 2" xfId="63"/>
    <cellStyle name="60% - 强调文字颜色 6" xfId="64" builtinId="52"/>
    <cellStyle name="20% - 강조색1 2" xfId="65"/>
    <cellStyle name="20% - 强调文字颜色 2 2" xfId="66"/>
    <cellStyle name="20% - 强调文字颜色 3 2" xfId="67"/>
    <cellStyle name="20% - 强调文字颜色 4 2" xfId="68"/>
    <cellStyle name="20% - 强调文字颜色 5 2" xfId="69"/>
    <cellStyle name="20% - 强调文字颜色 6 2" xfId="70"/>
    <cellStyle name="강조색2" xfId="71"/>
    <cellStyle name="40% - 强调文字颜色 3 2" xfId="72"/>
    <cellStyle name="60% - 强调文字颜色 1 2" xfId="73"/>
    <cellStyle name="常规 5" xfId="74"/>
    <cellStyle name="60% - 强调文字颜色 2 2" xfId="75"/>
    <cellStyle name="60% - 强调文字颜色 3 2" xfId="76"/>
    <cellStyle name="60% - 强调文字颜色 4 2" xfId="77"/>
    <cellStyle name="60% - 强调文字颜色 5 2" xfId="78"/>
    <cellStyle name="60% - 强调文字颜色 6 2" xfId="79"/>
    <cellStyle name="Normal_Sheet1" xfId="80"/>
    <cellStyle name="강조색1" xfId="81"/>
    <cellStyle name="강조색1 2" xfId="82"/>
    <cellStyle name="강조색1 3" xfId="83"/>
    <cellStyle name="강조색2 2" xfId="84"/>
    <cellStyle name="강조색2 3" xfId="85"/>
    <cellStyle name="강조색4" xfId="86"/>
    <cellStyle name="강조색4 2" xfId="87"/>
    <cellStyle name="강조색4 3" xfId="88"/>
    <cellStyle name="标题 1 2" xfId="89"/>
    <cellStyle name="标题 2 2" xfId="90"/>
    <cellStyle name="标题 3 2" xfId="91"/>
    <cellStyle name="标题 4 2" xfId="92"/>
    <cellStyle name="标题 5" xfId="93"/>
    <cellStyle name="差 2" xfId="94"/>
    <cellStyle name="超链接 2" xfId="95"/>
    <cellStyle name="好 2" xfId="96"/>
    <cellStyle name="汇总 2" xfId="97"/>
    <cellStyle name="汇总 3" xfId="98"/>
    <cellStyle name="检查单元格 2" xfId="99"/>
    <cellStyle name="解释性文本 2" xfId="100"/>
    <cellStyle name="警告文本 2" xfId="101"/>
    <cellStyle name="链接单元格 2" xfId="102"/>
    <cellStyle name="强调文字颜色 1 2" xfId="103"/>
    <cellStyle name="强调文字颜色 2 2" xfId="104"/>
    <cellStyle name="强调文字颜色 3 2" xfId="105"/>
    <cellStyle name="强调文字颜色 4 2" xfId="106"/>
    <cellStyle name="强调文字颜色 5 2" xfId="107"/>
    <cellStyle name="强调文字颜色 6 2" xfId="108"/>
    <cellStyle name="输入 2" xfId="109"/>
    <cellStyle name="输入 3" xfId="110"/>
    <cellStyle name="注释 2" xfId="111"/>
    <cellStyle name="注释 3" xfId="112"/>
    <cellStyle name="제목 1" xfId="113"/>
    <cellStyle name="제목 1 2" xfId="114"/>
    <cellStyle name="제목 1 3" xfId="115"/>
    <cellStyle name="출력 3" xfId="116"/>
    <cellStyle name="출력 4" xfId="117"/>
  </cellStyles>
  <tableStyles count="0" defaultTableStyle="TableStyleMedium9"/>
  <colors>
    <mruColors>
      <color rgb="00FF0000"/>
      <color rgb="00333333"/>
      <color rgb="00000080"/>
      <color rgb="003333FF"/>
      <color rgb="005CB7CC"/>
      <color rgb="0000B0F0"/>
      <color rgb="000000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4"/>
  <sheetViews>
    <sheetView tabSelected="1" workbookViewId="0">
      <selection activeCell="M15" sqref="M15"/>
    </sheetView>
  </sheetViews>
  <sheetFormatPr defaultColWidth="9" defaultRowHeight="14.25"/>
  <cols>
    <col min="1" max="1" width="5" style="3" customWidth="1"/>
    <col min="2" max="5" width="8.625" style="3" customWidth="1"/>
    <col min="6" max="6" width="12.125" style="3" customWidth="1"/>
    <col min="7" max="7" width="11.375" style="3" customWidth="1"/>
    <col min="8" max="8" width="10" style="3" customWidth="1"/>
    <col min="9" max="9" width="4.75" style="3" customWidth="1"/>
    <col min="10" max="10" width="5.25" style="3" customWidth="1"/>
    <col min="11" max="11" width="4.125" style="3" customWidth="1"/>
    <col min="12" max="12" width="4.875" style="3" customWidth="1"/>
    <col min="13" max="13" width="5.25" style="3" customWidth="1"/>
    <col min="14" max="14" width="6" style="4" customWidth="1"/>
    <col min="15" max="15" width="1.25" style="4" customWidth="1"/>
    <col min="16" max="16" width="9" style="5"/>
    <col min="17" max="17" width="6.5" style="5" customWidth="1"/>
    <col min="18" max="18" width="6.75" style="6" customWidth="1"/>
    <col min="19" max="21" width="9" style="6"/>
    <col min="22" max="22" width="5.125" style="6" customWidth="1"/>
    <col min="23" max="23" width="4.875" style="6" customWidth="1"/>
    <col min="24" max="24" width="5.625" style="6" customWidth="1"/>
    <col min="25" max="25" width="7.875" style="6" customWidth="1"/>
    <col min="26" max="16384" width="9" style="3"/>
  </cols>
  <sheetData>
    <row r="1" s="4" customFormat="1" ht="25.5" spans="1: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="4" customFormat="1" ht="19.5" spans="1: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39"/>
      <c r="P2" s="40" t="s">
        <v>2</v>
      </c>
      <c r="Q2" s="41" t="s">
        <v>3</v>
      </c>
      <c r="R2" s="41"/>
      <c r="S2" s="42" t="s">
        <v>4</v>
      </c>
      <c r="T2" s="82" t="s">
        <v>5</v>
      </c>
      <c r="U2" s="83"/>
      <c r="V2" s="84" t="s">
        <v>6</v>
      </c>
      <c r="W2" s="85"/>
      <c r="X2" s="85"/>
      <c r="Y2" s="86"/>
    </row>
    <row r="3" s="1" customFormat="1" ht="40.5" customHeight="1" spans="1:25">
      <c r="A3" s="10" t="s">
        <v>7</v>
      </c>
      <c r="B3" s="10" t="s">
        <v>8</v>
      </c>
      <c r="C3" s="10"/>
      <c r="D3" s="11" t="s">
        <v>9</v>
      </c>
      <c r="E3" s="11"/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1" t="s">
        <v>18</v>
      </c>
      <c r="O3" s="43"/>
      <c r="P3" s="40" t="s">
        <v>19</v>
      </c>
      <c r="Q3" s="44">
        <f>I35*24*60</f>
        <v>0</v>
      </c>
      <c r="R3" s="9" t="s">
        <v>20</v>
      </c>
      <c r="S3" s="45" t="s">
        <v>21</v>
      </c>
      <c r="T3" s="87">
        <v>22</v>
      </c>
      <c r="U3" s="88" t="s">
        <v>22</v>
      </c>
      <c r="V3" s="89" t="s">
        <v>23</v>
      </c>
      <c r="W3" s="90"/>
      <c r="X3" s="90"/>
      <c r="Y3" s="91"/>
    </row>
    <row r="4" s="4" customFormat="1" spans="1:25">
      <c r="A4" s="143" t="s">
        <v>24</v>
      </c>
      <c r="B4" s="126" t="s">
        <v>25</v>
      </c>
      <c r="C4" s="126" t="s">
        <v>26</v>
      </c>
      <c r="D4" s="126" t="s">
        <v>27</v>
      </c>
      <c r="E4" s="126" t="s">
        <v>28</v>
      </c>
      <c r="F4" s="22">
        <f>C4-B4</f>
        <v>0.131944444444444</v>
      </c>
      <c r="G4" s="22">
        <f>E4-D4</f>
        <v>0.215277777777778</v>
      </c>
      <c r="H4" s="24">
        <f>F4+G4-TIME(7,0,0)</f>
        <v>0.0555555555555555</v>
      </c>
      <c r="I4" s="118"/>
      <c r="J4" s="26"/>
      <c r="K4" s="27"/>
      <c r="L4" s="27"/>
      <c r="M4" s="46"/>
      <c r="N4" s="47"/>
      <c r="O4" s="43"/>
      <c r="P4" s="40" t="s">
        <v>29</v>
      </c>
      <c r="Q4" s="48">
        <v>0</v>
      </c>
      <c r="R4" s="9" t="s">
        <v>20</v>
      </c>
      <c r="S4" s="49" t="s">
        <v>30</v>
      </c>
      <c r="T4" s="92">
        <v>8</v>
      </c>
      <c r="U4" s="93" t="s">
        <v>22</v>
      </c>
      <c r="V4" s="94" t="s">
        <v>31</v>
      </c>
      <c r="W4" s="95"/>
      <c r="X4" s="95"/>
      <c r="Y4" s="96"/>
    </row>
    <row r="5" s="4" customFormat="1" spans="1:25">
      <c r="A5" s="143" t="s">
        <v>32</v>
      </c>
      <c r="B5" s="126" t="s">
        <v>25</v>
      </c>
      <c r="C5" s="126" t="s">
        <v>26</v>
      </c>
      <c r="D5" s="126" t="s">
        <v>27</v>
      </c>
      <c r="E5" s="126" t="s">
        <v>28</v>
      </c>
      <c r="F5" s="22">
        <f t="shared" ref="F5:F11" si="0">C5-B5</f>
        <v>0.131944444444444</v>
      </c>
      <c r="G5" s="22">
        <f t="shared" ref="G5:G11" si="1">E5-D5</f>
        <v>0.215277777777778</v>
      </c>
      <c r="H5" s="24">
        <f t="shared" ref="H5:H11" si="2">F5+G5-TIME(7,0,0)</f>
        <v>0.0555555555555555</v>
      </c>
      <c r="I5" s="118"/>
      <c r="J5" s="28"/>
      <c r="K5" s="29"/>
      <c r="L5" s="35"/>
      <c r="M5" s="50"/>
      <c r="N5" s="47"/>
      <c r="O5" s="43"/>
      <c r="P5" s="40" t="s">
        <v>33</v>
      </c>
      <c r="Q5" s="48">
        <v>0</v>
      </c>
      <c r="R5" s="9" t="s">
        <v>20</v>
      </c>
      <c r="S5" s="51" t="s">
        <v>34</v>
      </c>
      <c r="T5" s="97">
        <v>1</v>
      </c>
      <c r="U5" s="98" t="s">
        <v>22</v>
      </c>
      <c r="V5" s="94"/>
      <c r="W5" s="95"/>
      <c r="X5" s="95"/>
      <c r="Y5" s="96"/>
    </row>
    <row r="6" s="4" customFormat="1" spans="1:25">
      <c r="A6" s="143" t="s">
        <v>35</v>
      </c>
      <c r="B6" s="126" t="s">
        <v>36</v>
      </c>
      <c r="C6" s="126" t="s">
        <v>37</v>
      </c>
      <c r="D6" s="126" t="s">
        <v>38</v>
      </c>
      <c r="E6" s="126" t="s">
        <v>39</v>
      </c>
      <c r="F6" s="22">
        <f t="shared" si="0"/>
        <v>0.1375</v>
      </c>
      <c r="G6" s="22">
        <f t="shared" si="1"/>
        <v>0.208333333333333</v>
      </c>
      <c r="H6" s="24">
        <f t="shared" si="2"/>
        <v>0.0541666666666666</v>
      </c>
      <c r="I6" s="118"/>
      <c r="J6" s="30"/>
      <c r="K6" s="31"/>
      <c r="L6" s="31"/>
      <c r="M6" s="50"/>
      <c r="N6" s="47"/>
      <c r="O6" s="43"/>
      <c r="P6" s="40" t="s">
        <v>40</v>
      </c>
      <c r="Q6" s="48">
        <v>0</v>
      </c>
      <c r="R6" s="9" t="s">
        <v>20</v>
      </c>
      <c r="S6" s="51" t="s">
        <v>41</v>
      </c>
      <c r="T6" s="97">
        <v>0</v>
      </c>
      <c r="U6" s="98" t="s">
        <v>22</v>
      </c>
      <c r="V6" s="94"/>
      <c r="W6" s="95"/>
      <c r="X6" s="95"/>
      <c r="Y6" s="96"/>
    </row>
    <row r="7" s="4" customFormat="1" spans="1:25">
      <c r="A7" s="143" t="s">
        <v>42</v>
      </c>
      <c r="B7" s="126"/>
      <c r="C7" s="126"/>
      <c r="D7" s="126"/>
      <c r="E7" s="126"/>
      <c r="F7" s="22"/>
      <c r="G7" s="22"/>
      <c r="H7" s="24"/>
      <c r="I7" s="118"/>
      <c r="J7" s="32"/>
      <c r="K7" s="31"/>
      <c r="L7" s="31"/>
      <c r="M7" s="50"/>
      <c r="N7" s="47"/>
      <c r="O7" s="43"/>
      <c r="P7" s="52" t="s">
        <v>43</v>
      </c>
      <c r="Q7" s="48">
        <v>0</v>
      </c>
      <c r="R7" s="9" t="s">
        <v>20</v>
      </c>
      <c r="S7" s="51" t="s">
        <v>44</v>
      </c>
      <c r="T7" s="97">
        <v>0</v>
      </c>
      <c r="U7" s="98" t="s">
        <v>22</v>
      </c>
      <c r="V7" s="94"/>
      <c r="W7" s="95"/>
      <c r="X7" s="95"/>
      <c r="Y7" s="96"/>
    </row>
    <row r="8" s="4" customFormat="1" spans="1:25">
      <c r="A8" s="143" t="s">
        <v>45</v>
      </c>
      <c r="B8" s="126"/>
      <c r="C8" s="126"/>
      <c r="D8" s="126"/>
      <c r="E8" s="126"/>
      <c r="F8" s="22"/>
      <c r="G8" s="22"/>
      <c r="H8" s="24"/>
      <c r="I8" s="118"/>
      <c r="J8" s="32"/>
      <c r="K8" s="31"/>
      <c r="L8" s="31"/>
      <c r="M8" s="50"/>
      <c r="N8" s="47"/>
      <c r="O8" s="43"/>
      <c r="P8" s="53" t="s">
        <v>46</v>
      </c>
      <c r="Q8" s="48">
        <f>H35*24*60</f>
        <v>1718</v>
      </c>
      <c r="R8" s="9" t="s">
        <v>20</v>
      </c>
      <c r="S8" s="51" t="s">
        <v>47</v>
      </c>
      <c r="T8" s="97">
        <v>22</v>
      </c>
      <c r="U8" s="98" t="s">
        <v>22</v>
      </c>
      <c r="V8" s="94"/>
      <c r="W8" s="95"/>
      <c r="X8" s="95"/>
      <c r="Y8" s="96"/>
    </row>
    <row r="9" s="4" customFormat="1" spans="1:27">
      <c r="A9" s="143" t="s">
        <v>48</v>
      </c>
      <c r="B9" s="126" t="s">
        <v>49</v>
      </c>
      <c r="C9" s="126" t="s">
        <v>26</v>
      </c>
      <c r="D9" s="126" t="s">
        <v>50</v>
      </c>
      <c r="E9" s="126" t="s">
        <v>51</v>
      </c>
      <c r="F9" s="22">
        <f t="shared" si="0"/>
        <v>0.140972222222222</v>
      </c>
      <c r="G9" s="22">
        <f t="shared" si="1"/>
        <v>0.183333333333333</v>
      </c>
      <c r="H9" s="24">
        <f t="shared" si="2"/>
        <v>0.0326388888888889</v>
      </c>
      <c r="I9" s="118"/>
      <c r="J9" s="32"/>
      <c r="K9" s="31"/>
      <c r="L9" s="31"/>
      <c r="M9" s="50"/>
      <c r="N9" s="47"/>
      <c r="O9" s="43"/>
      <c r="P9" s="40" t="s">
        <v>52</v>
      </c>
      <c r="Q9" s="54">
        <f>Q8-Q3-Q4-Q5-Q6-Q7</f>
        <v>1718</v>
      </c>
      <c r="R9" s="10" t="s">
        <v>20</v>
      </c>
      <c r="S9" s="55" t="s">
        <v>53</v>
      </c>
      <c r="T9" s="99">
        <v>154</v>
      </c>
      <c r="U9" s="93" t="s">
        <v>54</v>
      </c>
      <c r="V9" s="94"/>
      <c r="W9" s="95"/>
      <c r="X9" s="95"/>
      <c r="Y9" s="96"/>
      <c r="Z9" s="100"/>
      <c r="AA9" s="101"/>
    </row>
    <row r="10" s="4" customFormat="1" spans="1:27">
      <c r="A10" s="143" t="s">
        <v>55</v>
      </c>
      <c r="B10" s="126" t="s">
        <v>25</v>
      </c>
      <c r="C10" s="126" t="s">
        <v>26</v>
      </c>
      <c r="D10" s="126" t="s">
        <v>27</v>
      </c>
      <c r="E10" s="126" t="s">
        <v>28</v>
      </c>
      <c r="F10" s="22">
        <f t="shared" si="0"/>
        <v>0.131944444444444</v>
      </c>
      <c r="G10" s="22">
        <f t="shared" si="1"/>
        <v>0.215277777777778</v>
      </c>
      <c r="H10" s="24">
        <f t="shared" si="2"/>
        <v>0.0555555555555555</v>
      </c>
      <c r="I10" s="118"/>
      <c r="J10" s="129"/>
      <c r="K10" s="27"/>
      <c r="L10" s="27"/>
      <c r="M10" s="46"/>
      <c r="N10" s="47"/>
      <c r="O10" s="43"/>
      <c r="P10" s="40"/>
      <c r="Q10" s="54"/>
      <c r="R10" s="145"/>
      <c r="S10" s="42" t="s">
        <v>56</v>
      </c>
      <c r="T10" s="102">
        <v>0</v>
      </c>
      <c r="U10" s="103" t="s">
        <v>54</v>
      </c>
      <c r="V10" s="104"/>
      <c r="W10" s="105"/>
      <c r="X10" s="105"/>
      <c r="Y10" s="106"/>
      <c r="Z10" s="100"/>
      <c r="AA10" s="101"/>
    </row>
    <row r="11" s="4" customFormat="1" spans="1:25">
      <c r="A11" s="143" t="s">
        <v>57</v>
      </c>
      <c r="B11" s="126" t="s">
        <v>25</v>
      </c>
      <c r="C11" s="126" t="s">
        <v>26</v>
      </c>
      <c r="D11" s="126" t="s">
        <v>27</v>
      </c>
      <c r="E11" s="126" t="s">
        <v>28</v>
      </c>
      <c r="F11" s="22">
        <f t="shared" si="0"/>
        <v>0.131944444444444</v>
      </c>
      <c r="G11" s="22">
        <f t="shared" si="1"/>
        <v>0.215277777777778</v>
      </c>
      <c r="H11" s="24">
        <f t="shared" si="2"/>
        <v>0.0555555555555555</v>
      </c>
      <c r="I11" s="118"/>
      <c r="J11" s="24"/>
      <c r="K11" s="27"/>
      <c r="L11" s="27"/>
      <c r="M11" s="46"/>
      <c r="N11" s="47"/>
      <c r="O11" s="43"/>
      <c r="P11" s="56" t="s">
        <v>58</v>
      </c>
      <c r="Q11" s="57"/>
      <c r="R11" s="57"/>
      <c r="S11" s="58"/>
      <c r="T11" s="58"/>
      <c r="U11" s="58"/>
      <c r="V11" s="58"/>
      <c r="W11" s="58"/>
      <c r="X11" s="58"/>
      <c r="Y11" s="58"/>
    </row>
    <row r="12" s="4" customFormat="1" spans="1:25">
      <c r="A12" s="143" t="s">
        <v>59</v>
      </c>
      <c r="B12" s="144" t="s">
        <v>60</v>
      </c>
      <c r="C12" s="126" t="s">
        <v>26</v>
      </c>
      <c r="D12" s="126" t="s">
        <v>61</v>
      </c>
      <c r="E12" s="126" t="s">
        <v>62</v>
      </c>
      <c r="F12" s="127">
        <f t="shared" ref="F10:F18" si="3">C12-B12</f>
        <v>0.135416666666667</v>
      </c>
      <c r="G12" s="22">
        <f t="shared" ref="G10:G18" si="4">E12-D12</f>
        <v>0.188888888888889</v>
      </c>
      <c r="H12" s="24">
        <f t="shared" ref="H10:H18" si="5">F12+G12-TIME(7,0,0)</f>
        <v>0.0326388888888889</v>
      </c>
      <c r="I12" s="118"/>
      <c r="J12" s="32"/>
      <c r="K12" s="31"/>
      <c r="L12" s="31"/>
      <c r="M12" s="50"/>
      <c r="N12" s="47"/>
      <c r="O12" s="43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 s="4" customFormat="1" spans="1:25">
      <c r="A13" s="143" t="s">
        <v>63</v>
      </c>
      <c r="B13" s="126" t="s">
        <v>64</v>
      </c>
      <c r="C13" s="126" t="s">
        <v>37</v>
      </c>
      <c r="D13" s="126" t="s">
        <v>65</v>
      </c>
      <c r="E13" s="126" t="s">
        <v>66</v>
      </c>
      <c r="F13" s="127">
        <f t="shared" si="3"/>
        <v>0.129861111111111</v>
      </c>
      <c r="G13" s="22">
        <f t="shared" si="4"/>
        <v>0.222916666666667</v>
      </c>
      <c r="H13" s="24">
        <f t="shared" si="5"/>
        <v>0.0611111111111111</v>
      </c>
      <c r="I13" s="118"/>
      <c r="J13" s="32"/>
      <c r="K13" s="31"/>
      <c r="L13" s="31"/>
      <c r="M13" s="50"/>
      <c r="N13" s="47"/>
      <c r="O13" s="43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 s="4" customFormat="1" spans="1:25">
      <c r="A14" s="143" t="s">
        <v>67</v>
      </c>
      <c r="B14" s="126"/>
      <c r="C14" s="126"/>
      <c r="D14" s="126"/>
      <c r="E14" s="126"/>
      <c r="F14" s="127"/>
      <c r="G14" s="22"/>
      <c r="H14" s="24"/>
      <c r="I14" s="24"/>
      <c r="J14" s="24"/>
      <c r="K14" s="34"/>
      <c r="L14" s="59"/>
      <c r="M14" s="50"/>
      <c r="N14" s="47"/>
      <c r="O14" s="43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 s="4" customFormat="1" spans="1:25">
      <c r="A15" s="143" t="s">
        <v>68</v>
      </c>
      <c r="B15" s="126"/>
      <c r="C15" s="126"/>
      <c r="D15" s="126"/>
      <c r="E15" s="126"/>
      <c r="F15" s="127"/>
      <c r="G15" s="22"/>
      <c r="H15" s="24"/>
      <c r="I15" s="118"/>
      <c r="J15" s="24"/>
      <c r="K15" s="35"/>
      <c r="L15" s="35"/>
      <c r="M15" s="50"/>
      <c r="N15" s="47"/>
      <c r="O15" s="43"/>
      <c r="P15" s="58"/>
      <c r="Q15" s="58"/>
      <c r="R15" s="58"/>
      <c r="S15" s="58"/>
      <c r="T15" s="58"/>
      <c r="U15" s="58"/>
      <c r="V15" s="58"/>
      <c r="W15" s="58"/>
      <c r="X15" s="58"/>
      <c r="Y15" s="58"/>
    </row>
    <row r="16" s="4" customFormat="1" spans="1:25">
      <c r="A16" s="143" t="s">
        <v>69</v>
      </c>
      <c r="B16" s="126" t="s">
        <v>64</v>
      </c>
      <c r="C16" s="126" t="s">
        <v>70</v>
      </c>
      <c r="D16" s="126" t="s">
        <v>38</v>
      </c>
      <c r="E16" s="126" t="s">
        <v>71</v>
      </c>
      <c r="F16" s="127">
        <f t="shared" si="3"/>
        <v>0.1375</v>
      </c>
      <c r="G16" s="22">
        <f t="shared" si="4"/>
        <v>0.184027777777778</v>
      </c>
      <c r="H16" s="24">
        <f t="shared" si="5"/>
        <v>0.0298611111111109</v>
      </c>
      <c r="I16" s="118"/>
      <c r="J16" s="24"/>
      <c r="K16" s="29"/>
      <c r="L16" s="35"/>
      <c r="M16" s="50"/>
      <c r="N16" s="47"/>
      <c r="O16" s="43"/>
      <c r="P16" s="60" t="s">
        <v>72</v>
      </c>
      <c r="Q16" s="61"/>
      <c r="R16" s="61"/>
      <c r="S16" s="61"/>
      <c r="T16" s="61"/>
      <c r="U16" s="61"/>
      <c r="V16" s="61"/>
      <c r="W16" s="61"/>
      <c r="X16" s="61"/>
      <c r="Y16" s="107"/>
    </row>
    <row r="17" s="4" customFormat="1" spans="1:25">
      <c r="A17" s="143" t="s">
        <v>73</v>
      </c>
      <c r="B17" s="126" t="s">
        <v>25</v>
      </c>
      <c r="C17" s="126" t="s">
        <v>26</v>
      </c>
      <c r="D17" s="126" t="s">
        <v>27</v>
      </c>
      <c r="E17" s="126" t="s">
        <v>28</v>
      </c>
      <c r="F17" s="22">
        <f t="shared" si="3"/>
        <v>0.131944444444444</v>
      </c>
      <c r="G17" s="22">
        <f t="shared" si="4"/>
        <v>0.215277777777778</v>
      </c>
      <c r="H17" s="24">
        <f t="shared" si="5"/>
        <v>0.0555555555555555</v>
      </c>
      <c r="I17" s="24"/>
      <c r="J17" s="24"/>
      <c r="K17" s="27"/>
      <c r="L17" s="27"/>
      <c r="M17" s="46"/>
      <c r="N17" s="47"/>
      <c r="O17" s="43"/>
      <c r="P17" s="62"/>
      <c r="Q17" s="63"/>
      <c r="R17" s="63"/>
      <c r="S17" s="63"/>
      <c r="T17" s="63"/>
      <c r="U17" s="63"/>
      <c r="V17" s="63"/>
      <c r="W17" s="63"/>
      <c r="X17" s="63"/>
      <c r="Y17" s="108"/>
    </row>
    <row r="18" s="4" customFormat="1" spans="1:25">
      <c r="A18" s="143" t="s">
        <v>74</v>
      </c>
      <c r="B18" s="126" t="s">
        <v>25</v>
      </c>
      <c r="C18" s="126" t="s">
        <v>26</v>
      </c>
      <c r="D18" s="126" t="s">
        <v>27</v>
      </c>
      <c r="E18" s="126" t="s">
        <v>28</v>
      </c>
      <c r="F18" s="22">
        <f t="shared" si="3"/>
        <v>0.131944444444444</v>
      </c>
      <c r="G18" s="22">
        <f t="shared" si="4"/>
        <v>0.215277777777778</v>
      </c>
      <c r="H18" s="24">
        <f t="shared" si="5"/>
        <v>0.0555555555555555</v>
      </c>
      <c r="I18" s="118"/>
      <c r="J18" s="24"/>
      <c r="K18" s="29"/>
      <c r="L18" s="35"/>
      <c r="M18" s="50"/>
      <c r="N18" s="47"/>
      <c r="O18" s="43"/>
      <c r="P18" s="64" t="s">
        <v>75</v>
      </c>
      <c r="Q18" s="65"/>
      <c r="R18" s="66"/>
      <c r="S18" s="64" t="s">
        <v>76</v>
      </c>
      <c r="T18" s="65"/>
      <c r="U18" s="66"/>
      <c r="V18" s="64" t="s">
        <v>77</v>
      </c>
      <c r="W18" s="65"/>
      <c r="X18" s="65"/>
      <c r="Y18" s="66"/>
    </row>
    <row r="19" s="4" customFormat="1" spans="1:25">
      <c r="A19" s="143" t="s">
        <v>78</v>
      </c>
      <c r="B19" s="126" t="s">
        <v>79</v>
      </c>
      <c r="C19" s="126" t="s">
        <v>26</v>
      </c>
      <c r="D19" s="126" t="s">
        <v>27</v>
      </c>
      <c r="E19" s="126" t="s">
        <v>51</v>
      </c>
      <c r="F19" s="127">
        <f t="shared" ref="F17:F25" si="6">C19-B19</f>
        <v>0.141666666666667</v>
      </c>
      <c r="G19" s="22">
        <f t="shared" ref="G17:G25" si="7">E19-D19</f>
        <v>0.197222222222222</v>
      </c>
      <c r="H19" s="24">
        <f t="shared" ref="H17:H25" si="8">F19+G19-TIME(7,0,0)</f>
        <v>0.0472222222222222</v>
      </c>
      <c r="I19" s="118"/>
      <c r="J19" s="32"/>
      <c r="K19" s="31"/>
      <c r="L19" s="31"/>
      <c r="M19" s="50"/>
      <c r="N19" s="47"/>
      <c r="O19" s="43"/>
      <c r="P19" s="67"/>
      <c r="Q19" s="68"/>
      <c r="R19" s="69"/>
      <c r="S19" s="67"/>
      <c r="T19" s="68"/>
      <c r="U19" s="69"/>
      <c r="V19" s="67"/>
      <c r="W19" s="68"/>
      <c r="X19" s="68"/>
      <c r="Y19" s="69"/>
    </row>
    <row r="20" s="4" customFormat="1" spans="1:25">
      <c r="A20" s="143" t="s">
        <v>80</v>
      </c>
      <c r="B20" s="126" t="s">
        <v>81</v>
      </c>
      <c r="C20" s="126" t="s">
        <v>37</v>
      </c>
      <c r="D20" s="126" t="s">
        <v>65</v>
      </c>
      <c r="E20" s="126" t="s">
        <v>82</v>
      </c>
      <c r="F20" s="127">
        <f t="shared" si="6"/>
        <v>0.132638888888889</v>
      </c>
      <c r="G20" s="22">
        <f t="shared" si="7"/>
        <v>0.291666666666667</v>
      </c>
      <c r="H20" s="24">
        <f t="shared" si="8"/>
        <v>0.132638888888889</v>
      </c>
      <c r="I20" s="118"/>
      <c r="J20" s="32"/>
      <c r="K20" s="31"/>
      <c r="L20" s="31"/>
      <c r="M20" s="50"/>
      <c r="N20" s="9"/>
      <c r="O20" s="43"/>
      <c r="P20" s="70"/>
      <c r="Q20" s="71"/>
      <c r="R20" s="72"/>
      <c r="S20" s="70"/>
      <c r="T20" s="71"/>
      <c r="U20" s="72"/>
      <c r="V20" s="70"/>
      <c r="W20" s="71"/>
      <c r="X20" s="71"/>
      <c r="Y20" s="72"/>
    </row>
    <row r="21" s="4" customFormat="1" spans="1:25">
      <c r="A21" s="143" t="s">
        <v>83</v>
      </c>
      <c r="B21" s="126"/>
      <c r="C21" s="126"/>
      <c r="D21" s="126"/>
      <c r="E21" s="126"/>
      <c r="F21" s="127"/>
      <c r="G21" s="22"/>
      <c r="H21" s="24"/>
      <c r="I21" s="118"/>
      <c r="J21" s="32"/>
      <c r="K21" s="31"/>
      <c r="L21" s="31"/>
      <c r="M21" s="50"/>
      <c r="N21" s="9"/>
      <c r="O21" s="43"/>
      <c r="P21" s="70"/>
      <c r="Q21" s="71"/>
      <c r="R21" s="72"/>
      <c r="S21" s="70"/>
      <c r="T21" s="71"/>
      <c r="U21" s="72"/>
      <c r="V21" s="70"/>
      <c r="W21" s="71"/>
      <c r="X21" s="71"/>
      <c r="Y21" s="72"/>
    </row>
    <row r="22" s="4" customFormat="1" spans="1:25">
      <c r="A22" s="143" t="s">
        <v>84</v>
      </c>
      <c r="B22" s="126"/>
      <c r="C22" s="126"/>
      <c r="D22" s="126"/>
      <c r="E22" s="126"/>
      <c r="F22" s="127"/>
      <c r="G22" s="22"/>
      <c r="H22" s="24"/>
      <c r="I22" s="118"/>
      <c r="J22" s="32"/>
      <c r="K22" s="31"/>
      <c r="L22" s="31"/>
      <c r="M22" s="50"/>
      <c r="N22" s="9"/>
      <c r="O22" s="43"/>
      <c r="P22" s="70"/>
      <c r="Q22" s="71"/>
      <c r="R22" s="72"/>
      <c r="S22" s="70"/>
      <c r="T22" s="71"/>
      <c r="U22" s="72"/>
      <c r="V22" s="70"/>
      <c r="W22" s="71"/>
      <c r="X22" s="71"/>
      <c r="Y22" s="72"/>
    </row>
    <row r="23" s="4" customFormat="1" spans="1:25">
      <c r="A23" s="143" t="s">
        <v>85</v>
      </c>
      <c r="B23" s="126" t="s">
        <v>86</v>
      </c>
      <c r="C23" s="126" t="s">
        <v>87</v>
      </c>
      <c r="D23" s="126" t="s">
        <v>88</v>
      </c>
      <c r="E23" s="126" t="s">
        <v>89</v>
      </c>
      <c r="F23" s="127">
        <f t="shared" si="6"/>
        <v>0.140972222222222</v>
      </c>
      <c r="G23" s="22">
        <f t="shared" si="7"/>
        <v>0.190277777777778</v>
      </c>
      <c r="H23" s="24">
        <f t="shared" si="8"/>
        <v>0.0395833333333334</v>
      </c>
      <c r="I23" s="118"/>
      <c r="J23" s="32"/>
      <c r="K23" s="31"/>
      <c r="L23" s="31"/>
      <c r="M23" s="50"/>
      <c r="N23" s="9"/>
      <c r="O23" s="43"/>
      <c r="P23" s="70"/>
      <c r="Q23" s="71"/>
      <c r="R23" s="72"/>
      <c r="S23" s="70"/>
      <c r="T23" s="71"/>
      <c r="U23" s="72"/>
      <c r="V23" s="70"/>
      <c r="W23" s="71"/>
      <c r="X23" s="71"/>
      <c r="Y23" s="72"/>
    </row>
    <row r="24" s="4" customFormat="1" spans="1:25">
      <c r="A24" s="143" t="s">
        <v>90</v>
      </c>
      <c r="B24" s="126" t="s">
        <v>25</v>
      </c>
      <c r="C24" s="126" t="s">
        <v>26</v>
      </c>
      <c r="D24" s="126" t="s">
        <v>27</v>
      </c>
      <c r="E24" s="126" t="s">
        <v>28</v>
      </c>
      <c r="F24" s="22">
        <f t="shared" si="6"/>
        <v>0.131944444444444</v>
      </c>
      <c r="G24" s="22">
        <f t="shared" si="7"/>
        <v>0.215277777777778</v>
      </c>
      <c r="H24" s="24">
        <f t="shared" si="8"/>
        <v>0.0555555555555555</v>
      </c>
      <c r="I24" s="118"/>
      <c r="J24" s="32"/>
      <c r="K24" s="31"/>
      <c r="L24" s="31"/>
      <c r="M24" s="50"/>
      <c r="N24" s="9"/>
      <c r="O24" s="43"/>
      <c r="P24" s="70"/>
      <c r="Q24" s="71"/>
      <c r="R24" s="72"/>
      <c r="S24" s="70"/>
      <c r="T24" s="71"/>
      <c r="U24" s="72"/>
      <c r="V24" s="70"/>
      <c r="W24" s="71"/>
      <c r="X24" s="71"/>
      <c r="Y24" s="72"/>
    </row>
    <row r="25" s="4" customFormat="1" spans="1:25">
      <c r="A25" s="143" t="s">
        <v>91</v>
      </c>
      <c r="B25" s="126" t="s">
        <v>25</v>
      </c>
      <c r="C25" s="126" t="s">
        <v>26</v>
      </c>
      <c r="D25" s="126" t="s">
        <v>27</v>
      </c>
      <c r="E25" s="126" t="s">
        <v>28</v>
      </c>
      <c r="F25" s="22">
        <f t="shared" si="6"/>
        <v>0.131944444444444</v>
      </c>
      <c r="G25" s="22">
        <f t="shared" si="7"/>
        <v>0.215277777777778</v>
      </c>
      <c r="H25" s="24">
        <f t="shared" si="8"/>
        <v>0.0555555555555555</v>
      </c>
      <c r="I25" s="24"/>
      <c r="J25" s="32"/>
      <c r="K25" s="31"/>
      <c r="L25" s="31"/>
      <c r="M25" s="50"/>
      <c r="N25" s="9"/>
      <c r="O25" s="43"/>
      <c r="P25" s="70"/>
      <c r="Q25" s="71"/>
      <c r="R25" s="72"/>
      <c r="S25" s="70"/>
      <c r="T25" s="71"/>
      <c r="U25" s="72"/>
      <c r="V25" s="70"/>
      <c r="W25" s="71"/>
      <c r="X25" s="71"/>
      <c r="Y25" s="72"/>
    </row>
    <row r="26" s="4" customFormat="1" spans="1:25">
      <c r="A26" s="143" t="s">
        <v>92</v>
      </c>
      <c r="B26" s="126" t="s">
        <v>60</v>
      </c>
      <c r="C26" s="126" t="s">
        <v>26</v>
      </c>
      <c r="D26" s="126" t="s">
        <v>61</v>
      </c>
      <c r="E26" s="126" t="s">
        <v>93</v>
      </c>
      <c r="F26" s="127">
        <f t="shared" ref="F24:F32" si="9">C26-B26</f>
        <v>0.135416666666667</v>
      </c>
      <c r="G26" s="22">
        <f t="shared" ref="G24:G32" si="10">E26-D26</f>
        <v>0.211111111111111</v>
      </c>
      <c r="H26" s="24">
        <f t="shared" ref="H24:H32" si="11">F26+G26-TIME(7,0,0)</f>
        <v>0.054861111111111</v>
      </c>
      <c r="I26" s="24"/>
      <c r="J26" s="32"/>
      <c r="K26" s="31"/>
      <c r="L26" s="31"/>
      <c r="M26" s="50"/>
      <c r="N26" s="47"/>
      <c r="O26" s="43"/>
      <c r="P26" s="70"/>
      <c r="Q26" s="71"/>
      <c r="R26" s="72"/>
      <c r="S26" s="70"/>
      <c r="T26" s="71"/>
      <c r="U26" s="72"/>
      <c r="V26" s="70"/>
      <c r="W26" s="71"/>
      <c r="X26" s="71"/>
      <c r="Y26" s="72"/>
    </row>
    <row r="27" s="4" customFormat="1" spans="1:25">
      <c r="A27" s="143" t="s">
        <v>94</v>
      </c>
      <c r="B27" s="126" t="s">
        <v>81</v>
      </c>
      <c r="C27" s="126" t="s">
        <v>37</v>
      </c>
      <c r="D27" s="126" t="s">
        <v>95</v>
      </c>
      <c r="E27" s="126" t="s">
        <v>96</v>
      </c>
      <c r="F27" s="127">
        <f t="shared" si="9"/>
        <v>0.132638888888889</v>
      </c>
      <c r="G27" s="22">
        <f t="shared" si="10"/>
        <v>0.225694444444444</v>
      </c>
      <c r="H27" s="24">
        <f t="shared" si="11"/>
        <v>0.0666666666666666</v>
      </c>
      <c r="I27" s="118"/>
      <c r="J27" s="30"/>
      <c r="K27" s="31"/>
      <c r="L27" s="31"/>
      <c r="M27" s="50"/>
      <c r="N27" s="47"/>
      <c r="O27" s="43"/>
      <c r="P27" s="70"/>
      <c r="Q27" s="71"/>
      <c r="R27" s="72"/>
      <c r="S27" s="70"/>
      <c r="T27" s="71"/>
      <c r="U27" s="72"/>
      <c r="V27" s="70"/>
      <c r="W27" s="71"/>
      <c r="X27" s="71"/>
      <c r="Y27" s="72"/>
    </row>
    <row r="28" s="4" customFormat="1" spans="1:25">
      <c r="A28" s="143" t="s">
        <v>97</v>
      </c>
      <c r="B28" s="126"/>
      <c r="C28" s="126"/>
      <c r="D28" s="126"/>
      <c r="E28" s="126"/>
      <c r="F28" s="127"/>
      <c r="G28" s="22"/>
      <c r="H28" s="24"/>
      <c r="I28" s="24"/>
      <c r="J28" s="26"/>
      <c r="K28" s="27"/>
      <c r="L28" s="27"/>
      <c r="M28" s="46"/>
      <c r="N28" s="47"/>
      <c r="O28" s="43"/>
      <c r="P28" s="70"/>
      <c r="Q28" s="71"/>
      <c r="R28" s="72"/>
      <c r="S28" s="70"/>
      <c r="T28" s="71"/>
      <c r="U28" s="72"/>
      <c r="V28" s="70"/>
      <c r="W28" s="71"/>
      <c r="X28" s="71"/>
      <c r="Y28" s="72"/>
    </row>
    <row r="29" s="4" customFormat="1" spans="1:25">
      <c r="A29" s="143" t="s">
        <v>98</v>
      </c>
      <c r="B29" s="126"/>
      <c r="C29" s="126"/>
      <c r="D29" s="126"/>
      <c r="E29" s="126"/>
      <c r="F29" s="127"/>
      <c r="G29" s="22"/>
      <c r="H29" s="24"/>
      <c r="I29" s="118"/>
      <c r="J29" s="30"/>
      <c r="K29" s="31"/>
      <c r="L29" s="31"/>
      <c r="M29" s="50"/>
      <c r="N29" s="47"/>
      <c r="O29" s="43"/>
      <c r="P29" s="70"/>
      <c r="Q29" s="71"/>
      <c r="R29" s="72"/>
      <c r="S29" s="70"/>
      <c r="T29" s="71"/>
      <c r="U29" s="72"/>
      <c r="V29" s="70"/>
      <c r="W29" s="71"/>
      <c r="X29" s="71"/>
      <c r="Y29" s="72"/>
    </row>
    <row r="30" s="4" customFormat="1" spans="1:25">
      <c r="A30" s="143" t="s">
        <v>99</v>
      </c>
      <c r="B30" s="126" t="s">
        <v>100</v>
      </c>
      <c r="C30" s="126" t="s">
        <v>87</v>
      </c>
      <c r="D30" s="126" t="s">
        <v>101</v>
      </c>
      <c r="E30" s="126" t="s">
        <v>102</v>
      </c>
      <c r="F30" s="127">
        <f t="shared" si="9"/>
        <v>0.1375</v>
      </c>
      <c r="G30" s="22">
        <f t="shared" si="10"/>
        <v>0.167361111111111</v>
      </c>
      <c r="H30" s="24">
        <f t="shared" si="11"/>
        <v>0.0131944444444444</v>
      </c>
      <c r="I30" s="25"/>
      <c r="J30" s="28"/>
      <c r="K30" s="29"/>
      <c r="L30" s="35"/>
      <c r="M30" s="50"/>
      <c r="N30" s="47"/>
      <c r="O30" s="43"/>
      <c r="P30" s="70"/>
      <c r="Q30" s="71"/>
      <c r="R30" s="72"/>
      <c r="S30" s="70"/>
      <c r="T30" s="71"/>
      <c r="U30" s="72"/>
      <c r="V30" s="70"/>
      <c r="W30" s="71"/>
      <c r="X30" s="71"/>
      <c r="Y30" s="72"/>
    </row>
    <row r="31" s="4" customFormat="1" spans="1:25">
      <c r="A31" s="143" t="s">
        <v>103</v>
      </c>
      <c r="B31" s="126" t="s">
        <v>25</v>
      </c>
      <c r="C31" s="126" t="s">
        <v>26</v>
      </c>
      <c r="D31" s="126" t="s">
        <v>27</v>
      </c>
      <c r="E31" s="126" t="s">
        <v>28</v>
      </c>
      <c r="F31" s="22">
        <f t="shared" si="9"/>
        <v>0.131944444444444</v>
      </c>
      <c r="G31" s="22">
        <f t="shared" si="10"/>
        <v>0.215277777777778</v>
      </c>
      <c r="H31" s="24">
        <f t="shared" si="11"/>
        <v>0.0555555555555555</v>
      </c>
      <c r="I31" s="25"/>
      <c r="J31" s="28"/>
      <c r="K31" s="29"/>
      <c r="L31" s="35"/>
      <c r="M31" s="50"/>
      <c r="N31" s="47"/>
      <c r="O31" s="43"/>
      <c r="P31" s="70"/>
      <c r="Q31" s="71"/>
      <c r="R31" s="72"/>
      <c r="S31" s="70"/>
      <c r="T31" s="71"/>
      <c r="U31" s="72"/>
      <c r="V31" s="70"/>
      <c r="W31" s="71"/>
      <c r="X31" s="71"/>
      <c r="Y31" s="72"/>
    </row>
    <row r="32" s="4" customFormat="1" spans="1:25">
      <c r="A32" s="143" t="s">
        <v>104</v>
      </c>
      <c r="B32" s="126" t="s">
        <v>25</v>
      </c>
      <c r="C32" s="126" t="s">
        <v>26</v>
      </c>
      <c r="D32" s="126" t="s">
        <v>27</v>
      </c>
      <c r="E32" s="126" t="s">
        <v>28</v>
      </c>
      <c r="F32" s="22">
        <f t="shared" si="9"/>
        <v>0.131944444444444</v>
      </c>
      <c r="G32" s="22">
        <f t="shared" si="10"/>
        <v>0.215277777777778</v>
      </c>
      <c r="H32" s="24">
        <f t="shared" si="11"/>
        <v>0.0555555555555555</v>
      </c>
      <c r="I32" s="25"/>
      <c r="J32" s="28"/>
      <c r="K32" s="29"/>
      <c r="L32" s="35"/>
      <c r="M32" s="50"/>
      <c r="N32" s="47"/>
      <c r="O32" s="43"/>
      <c r="P32" s="70"/>
      <c r="Q32" s="71"/>
      <c r="R32" s="72"/>
      <c r="S32" s="70"/>
      <c r="T32" s="71"/>
      <c r="U32" s="72"/>
      <c r="V32" s="70"/>
      <c r="W32" s="71"/>
      <c r="X32" s="71"/>
      <c r="Y32" s="72"/>
    </row>
    <row r="33" s="4" customFormat="1" spans="1:25">
      <c r="A33" s="143" t="s">
        <v>105</v>
      </c>
      <c r="B33" s="126" t="s">
        <v>106</v>
      </c>
      <c r="C33" s="126" t="s">
        <v>87</v>
      </c>
      <c r="D33" s="126" t="s">
        <v>107</v>
      </c>
      <c r="E33" s="126" t="s">
        <v>108</v>
      </c>
      <c r="F33" s="127">
        <f t="shared" ref="F31:F34" si="12">C33-B33</f>
        <v>0.113888888888889</v>
      </c>
      <c r="G33" s="22">
        <f t="shared" ref="G31:G34" si="13">E33-D33</f>
        <v>0.204861111111111</v>
      </c>
      <c r="H33" s="24">
        <f t="shared" ref="H31:H34" si="14">F33+G33-TIME(7,0,0)</f>
        <v>0.0270833333333332</v>
      </c>
      <c r="I33" s="25"/>
      <c r="J33" s="28"/>
      <c r="K33" s="29"/>
      <c r="L33" s="35"/>
      <c r="M33" s="50"/>
      <c r="N33" s="47"/>
      <c r="O33" s="43"/>
      <c r="P33" s="70"/>
      <c r="Q33" s="71"/>
      <c r="R33" s="72"/>
      <c r="S33" s="70"/>
      <c r="T33" s="71"/>
      <c r="U33" s="72"/>
      <c r="V33" s="70"/>
      <c r="W33" s="71"/>
      <c r="X33" s="71"/>
      <c r="Y33" s="72"/>
    </row>
    <row r="34" s="4" customFormat="1" spans="1:25">
      <c r="A34" s="143" t="s">
        <v>109</v>
      </c>
      <c r="B34" s="126" t="s">
        <v>36</v>
      </c>
      <c r="C34" s="126" t="s">
        <v>110</v>
      </c>
      <c r="D34" s="126" t="s">
        <v>50</v>
      </c>
      <c r="E34" s="126" t="s">
        <v>111</v>
      </c>
      <c r="F34" s="127">
        <f t="shared" si="12"/>
        <v>0.138888888888889</v>
      </c>
      <c r="G34" s="22">
        <f t="shared" si="13"/>
        <v>0.198611111111111</v>
      </c>
      <c r="H34" s="24">
        <f t="shared" si="14"/>
        <v>0.0458333333333334</v>
      </c>
      <c r="I34" s="25"/>
      <c r="J34" s="28"/>
      <c r="K34" s="29"/>
      <c r="L34" s="35"/>
      <c r="M34" s="50"/>
      <c r="N34" s="47"/>
      <c r="O34" s="43"/>
      <c r="P34" s="70"/>
      <c r="Q34" s="71"/>
      <c r="R34" s="72"/>
      <c r="S34" s="70"/>
      <c r="T34" s="71"/>
      <c r="U34" s="72"/>
      <c r="V34" s="70"/>
      <c r="W34" s="71"/>
      <c r="X34" s="71"/>
      <c r="Y34" s="72"/>
    </row>
    <row r="35" s="4" customFormat="1" ht="24" spans="1:25">
      <c r="A35" s="21" t="s">
        <v>112</v>
      </c>
      <c r="B35" s="21"/>
      <c r="C35" s="21"/>
      <c r="D35" s="21"/>
      <c r="E35" s="21"/>
      <c r="F35" s="36">
        <f t="shared" ref="F35:H35" si="15">SUM(F4:F34)</f>
        <v>3.07430555555556</v>
      </c>
      <c r="G35" s="36">
        <f t="shared" si="15"/>
        <v>4.82708333333333</v>
      </c>
      <c r="H35" s="36">
        <f t="shared" si="15"/>
        <v>1.19305555555555</v>
      </c>
      <c r="I35" s="37"/>
      <c r="J35" s="32"/>
      <c r="K35" s="38"/>
      <c r="L35" s="38"/>
      <c r="M35" s="38"/>
      <c r="N35" s="9"/>
      <c r="O35" s="77"/>
      <c r="P35" s="78" t="s">
        <v>113</v>
      </c>
      <c r="Q35" s="79" t="s">
        <v>114</v>
      </c>
      <c r="R35" s="80"/>
      <c r="S35" s="80"/>
      <c r="T35" s="80" t="s">
        <v>115</v>
      </c>
      <c r="U35" s="80"/>
      <c r="V35" s="80"/>
      <c r="W35" s="80"/>
      <c r="X35" s="80"/>
      <c r="Y35" s="109"/>
    </row>
    <row r="36" s="2" customFormat="1" spans="1:248">
      <c r="A36" s="3"/>
      <c r="B36" s="3"/>
      <c r="C36" s="3"/>
      <c r="D36" s="3"/>
      <c r="E36" s="3"/>
      <c r="F36" s="3"/>
      <c r="G36" s="3"/>
      <c r="H36" s="3"/>
      <c r="I36" s="4"/>
      <c r="J36" s="4"/>
      <c r="K36" s="5"/>
      <c r="L36" s="5"/>
      <c r="M36" s="6"/>
      <c r="N36" s="6"/>
      <c r="O36" s="6"/>
      <c r="P36" s="6"/>
      <c r="Q36" s="6"/>
      <c r="R36" s="6"/>
      <c r="S36" s="6"/>
      <c r="T36" s="6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</row>
    <row r="37" customFormat="1" spans="1:256">
      <c r="A37" s="3"/>
      <c r="B37" s="3"/>
      <c r="C37" s="3"/>
      <c r="D37" s="3"/>
      <c r="E37" s="3"/>
      <c r="F37" s="3"/>
      <c r="G37" s="3"/>
      <c r="H37" s="3"/>
      <c r="I37" s="4"/>
      <c r="J37" s="4"/>
      <c r="K37" s="5"/>
      <c r="L37" s="5"/>
      <c r="M37" s="6"/>
      <c r="N37" s="6"/>
      <c r="O37" s="6"/>
      <c r="P37" s="6"/>
      <c r="Q37" s="6"/>
      <c r="R37" s="6"/>
      <c r="S37" s="6"/>
      <c r="T37" s="6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customFormat="1" spans="1:256">
      <c r="A38" s="3"/>
      <c r="B38" s="3"/>
      <c r="C38" s="3"/>
      <c r="D38" s="3"/>
      <c r="E38" s="3"/>
      <c r="F38" s="3"/>
      <c r="G38" s="3"/>
      <c r="H38" s="81"/>
      <c r="I38" s="4"/>
      <c r="J38" s="4"/>
      <c r="K38" s="5"/>
      <c r="L38" s="5"/>
      <c r="M38" s="6"/>
      <c r="N38" s="6"/>
      <c r="O38" s="6"/>
      <c r="P38" s="6"/>
      <c r="Q38" s="6"/>
      <c r="R38" s="6"/>
      <c r="S38" s="6"/>
      <c r="T38" s="6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="3" customFormat="1" spans="9:20">
      <c r="I39" s="4"/>
      <c r="J39" s="4"/>
      <c r="K39" s="5"/>
      <c r="L39" s="5"/>
      <c r="M39" s="6"/>
      <c r="N39" s="6"/>
      <c r="O39" s="6"/>
      <c r="P39" s="6"/>
      <c r="Q39" s="6"/>
      <c r="R39" s="6"/>
      <c r="S39" s="6"/>
      <c r="T39" s="6"/>
    </row>
    <row r="40" s="3" customFormat="1" spans="9:20">
      <c r="I40" s="4"/>
      <c r="J40" s="4"/>
      <c r="K40" s="5"/>
      <c r="L40" s="5"/>
      <c r="M40" s="6"/>
      <c r="N40" s="6"/>
      <c r="O40" s="6"/>
      <c r="P40" s="6"/>
      <c r="Q40" s="6"/>
      <c r="R40" s="6"/>
      <c r="S40" s="6"/>
      <c r="T40" s="6"/>
    </row>
    <row r="41" s="3" customFormat="1" spans="9:20">
      <c r="I41" s="4"/>
      <c r="J41" s="4"/>
      <c r="K41" s="5"/>
      <c r="L41" s="5"/>
      <c r="M41" s="6"/>
      <c r="N41" s="6"/>
      <c r="O41" s="6"/>
      <c r="P41" s="6"/>
      <c r="Q41" s="6"/>
      <c r="R41" s="6"/>
      <c r="S41" s="6"/>
      <c r="T41" s="6"/>
    </row>
    <row r="42" s="3" customFormat="1" spans="9:20">
      <c r="I42" s="4"/>
      <c r="J42" s="4"/>
      <c r="K42" s="5"/>
      <c r="L42" s="5"/>
      <c r="M42" s="6"/>
      <c r="N42" s="6"/>
      <c r="O42" s="6"/>
      <c r="P42" s="6"/>
      <c r="Q42" s="6"/>
      <c r="R42" s="6"/>
      <c r="S42" s="6"/>
      <c r="T42" s="6"/>
    </row>
    <row r="43" s="3" customFormat="1" spans="9:20">
      <c r="I43" s="4"/>
      <c r="J43" s="4"/>
      <c r="K43" s="5"/>
      <c r="L43" s="5"/>
      <c r="M43" s="6"/>
      <c r="N43" s="6"/>
      <c r="O43" s="6"/>
      <c r="P43" s="6"/>
      <c r="Q43" s="6"/>
      <c r="R43" s="6"/>
      <c r="S43" s="6"/>
      <c r="T43" s="6"/>
    </row>
    <row r="44" s="3" customFormat="1" spans="9:20">
      <c r="I44" s="4"/>
      <c r="J44" s="4"/>
      <c r="K44" s="5"/>
      <c r="L44" s="5"/>
      <c r="M44" s="6"/>
      <c r="N44" s="6"/>
      <c r="O44" s="6"/>
      <c r="P44" s="6"/>
      <c r="Q44" s="6"/>
      <c r="R44" s="6"/>
      <c r="S44" s="6"/>
      <c r="T44" s="6"/>
    </row>
  </sheetData>
  <mergeCells count="55">
    <mergeCell ref="A1:Y1"/>
    <mergeCell ref="A2:N2"/>
    <mergeCell ref="Q2:R2"/>
    <mergeCell ref="T2:U2"/>
    <mergeCell ref="V2:Y2"/>
    <mergeCell ref="B3:C3"/>
    <mergeCell ref="D3:E3"/>
    <mergeCell ref="V3:Y3"/>
    <mergeCell ref="P20:Q20"/>
    <mergeCell ref="S20:T20"/>
    <mergeCell ref="V20:X20"/>
    <mergeCell ref="P21:Q21"/>
    <mergeCell ref="S21:T21"/>
    <mergeCell ref="V21:X21"/>
    <mergeCell ref="P22:Q22"/>
    <mergeCell ref="S22:T22"/>
    <mergeCell ref="V22:X22"/>
    <mergeCell ref="P23:Q23"/>
    <mergeCell ref="S23:T23"/>
    <mergeCell ref="V23:X23"/>
    <mergeCell ref="P24:Q24"/>
    <mergeCell ref="S24:T24"/>
    <mergeCell ref="V24:X24"/>
    <mergeCell ref="P25:Q25"/>
    <mergeCell ref="S25:T25"/>
    <mergeCell ref="V25:X25"/>
    <mergeCell ref="P26:Q26"/>
    <mergeCell ref="S26:T26"/>
    <mergeCell ref="V26:X26"/>
    <mergeCell ref="P27:Q27"/>
    <mergeCell ref="S27:T27"/>
    <mergeCell ref="V27:X27"/>
    <mergeCell ref="P28:Q28"/>
    <mergeCell ref="S28:T28"/>
    <mergeCell ref="V28:X28"/>
    <mergeCell ref="P29:Q29"/>
    <mergeCell ref="S29:T29"/>
    <mergeCell ref="V29:X29"/>
    <mergeCell ref="P30:Q30"/>
    <mergeCell ref="S30:T30"/>
    <mergeCell ref="V30:X30"/>
    <mergeCell ref="A35:E35"/>
    <mergeCell ref="Q35:S35"/>
    <mergeCell ref="T35:Y35"/>
    <mergeCell ref="O3:O35"/>
    <mergeCell ref="P9:P10"/>
    <mergeCell ref="Q9:Q10"/>
    <mergeCell ref="R9:R10"/>
    <mergeCell ref="Z9:AA10"/>
    <mergeCell ref="V4:Y10"/>
    <mergeCell ref="V18:Y19"/>
    <mergeCell ref="P11:Y15"/>
    <mergeCell ref="P16:Y17"/>
    <mergeCell ref="P18:R19"/>
    <mergeCell ref="S18:U19"/>
  </mergeCells>
  <pageMargins left="0.75" right="0.75" top="1" bottom="1" header="0.509027777777778" footer="0.509027777777778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5"/>
  <sheetViews>
    <sheetView workbookViewId="0">
      <selection activeCell="R36" sqref="R36"/>
    </sheetView>
  </sheetViews>
  <sheetFormatPr defaultColWidth="9" defaultRowHeight="13.5"/>
  <cols>
    <col min="1" max="1" width="4.875" style="122" customWidth="1"/>
    <col min="2" max="5" width="8.625" style="122" customWidth="1"/>
    <col min="6" max="7" width="9" style="122"/>
    <col min="8" max="8" width="8.875" style="122" customWidth="1"/>
    <col min="9" max="14" width="4.75833333333333" style="122" customWidth="1"/>
    <col min="15" max="15" width="1.25" style="122" customWidth="1"/>
    <col min="16" max="16384" width="9" style="122"/>
  </cols>
  <sheetData>
    <row r="1" ht="25.5" spans="1:25">
      <c r="A1" s="123" t="s">
        <v>116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ht="19.5" spans="1: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39"/>
      <c r="P2" s="21" t="s">
        <v>2</v>
      </c>
      <c r="Q2" s="41" t="s">
        <v>117</v>
      </c>
      <c r="R2" s="41"/>
      <c r="S2" s="21" t="s">
        <v>4</v>
      </c>
      <c r="T2" s="134" t="s">
        <v>5</v>
      </c>
      <c r="U2" s="134"/>
      <c r="V2" s="9" t="s">
        <v>6</v>
      </c>
      <c r="W2" s="9"/>
      <c r="X2" s="9"/>
      <c r="Y2" s="9"/>
    </row>
    <row r="3" ht="33.75" spans="1:25">
      <c r="A3" s="9" t="s">
        <v>7</v>
      </c>
      <c r="B3" s="9" t="s">
        <v>8</v>
      </c>
      <c r="C3" s="9"/>
      <c r="D3" s="124" t="s">
        <v>9</v>
      </c>
      <c r="E3" s="124"/>
      <c r="F3" s="124" t="s">
        <v>10</v>
      </c>
      <c r="G3" s="124" t="s">
        <v>11</v>
      </c>
      <c r="H3" s="124" t="s">
        <v>12</v>
      </c>
      <c r="I3" s="124" t="s">
        <v>13</v>
      </c>
      <c r="J3" s="124" t="s">
        <v>14</v>
      </c>
      <c r="K3" s="124" t="s">
        <v>15</v>
      </c>
      <c r="L3" s="124" t="s">
        <v>16</v>
      </c>
      <c r="M3" s="124" t="s">
        <v>17</v>
      </c>
      <c r="N3" s="124" t="s">
        <v>18</v>
      </c>
      <c r="O3" s="43"/>
      <c r="P3" s="21" t="s">
        <v>19</v>
      </c>
      <c r="Q3" s="44">
        <f>I35*24*60</f>
        <v>0</v>
      </c>
      <c r="R3" s="9" t="s">
        <v>20</v>
      </c>
      <c r="S3" s="21" t="s">
        <v>21</v>
      </c>
      <c r="T3" s="87">
        <v>22</v>
      </c>
      <c r="U3" s="135" t="s">
        <v>22</v>
      </c>
      <c r="V3" s="136" t="s">
        <v>23</v>
      </c>
      <c r="W3" s="137"/>
      <c r="X3" s="137"/>
      <c r="Y3" s="137"/>
    </row>
    <row r="4" spans="1:25">
      <c r="A4" s="125" t="s">
        <v>118</v>
      </c>
      <c r="B4" s="126" t="s">
        <v>119</v>
      </c>
      <c r="C4" s="126"/>
      <c r="D4" s="126"/>
      <c r="E4" s="126"/>
      <c r="F4" s="22"/>
      <c r="G4" s="22"/>
      <c r="H4" s="24"/>
      <c r="I4" s="118"/>
      <c r="J4" s="26"/>
      <c r="K4" s="27"/>
      <c r="L4" s="27"/>
      <c r="M4" s="46"/>
      <c r="N4" s="47"/>
      <c r="O4" s="43"/>
      <c r="P4" s="21" t="s">
        <v>29</v>
      </c>
      <c r="Q4" s="48">
        <v>0</v>
      </c>
      <c r="R4" s="9" t="s">
        <v>20</v>
      </c>
      <c r="S4" s="128" t="s">
        <v>30</v>
      </c>
      <c r="T4" s="92">
        <v>8</v>
      </c>
      <c r="U4" s="135" t="s">
        <v>22</v>
      </c>
      <c r="V4" s="138" t="s">
        <v>31</v>
      </c>
      <c r="W4" s="138"/>
      <c r="X4" s="138"/>
      <c r="Y4" s="138"/>
    </row>
    <row r="5" ht="14.25" spans="1:25">
      <c r="A5" s="125" t="s">
        <v>120</v>
      </c>
      <c r="B5" s="126" t="s">
        <v>64</v>
      </c>
      <c r="C5" s="126" t="s">
        <v>37</v>
      </c>
      <c r="D5" s="126" t="s">
        <v>121</v>
      </c>
      <c r="E5" s="126" t="s">
        <v>122</v>
      </c>
      <c r="F5" s="22">
        <f t="shared" ref="F5:F7" si="0">C5-B5</f>
        <v>0.129861111111111</v>
      </c>
      <c r="G5" s="22">
        <f t="shared" ref="G5:G7" si="1">E5-D5</f>
        <v>0.182638888888889</v>
      </c>
      <c r="H5" s="24">
        <f t="shared" ref="H5:H7" si="2">F5+G5-TIME(7,0,0)</f>
        <v>0.0208333333333333</v>
      </c>
      <c r="I5" s="118"/>
      <c r="J5" s="28"/>
      <c r="K5" s="29"/>
      <c r="L5" s="35"/>
      <c r="M5" s="50"/>
      <c r="N5" s="47"/>
      <c r="O5" s="43"/>
      <c r="P5" s="21" t="s">
        <v>33</v>
      </c>
      <c r="Q5" s="48">
        <v>0</v>
      </c>
      <c r="R5" s="9" t="s">
        <v>22</v>
      </c>
      <c r="S5" s="21" t="s">
        <v>34</v>
      </c>
      <c r="T5" s="97">
        <v>1</v>
      </c>
      <c r="U5" s="139" t="s">
        <v>22</v>
      </c>
      <c r="V5" s="138"/>
      <c r="W5" s="138"/>
      <c r="X5" s="138"/>
      <c r="Y5" s="138"/>
    </row>
    <row r="6" ht="14.25" spans="1:25">
      <c r="A6" s="125" t="s">
        <v>123</v>
      </c>
      <c r="B6" s="126" t="s">
        <v>124</v>
      </c>
      <c r="C6" s="126" t="s">
        <v>37</v>
      </c>
      <c r="D6" s="126" t="s">
        <v>88</v>
      </c>
      <c r="E6" s="126" t="s">
        <v>125</v>
      </c>
      <c r="F6" s="22">
        <f t="shared" si="0"/>
        <v>0.128472222222222</v>
      </c>
      <c r="G6" s="22">
        <f t="shared" si="1"/>
        <v>0.172222222222222</v>
      </c>
      <c r="H6" s="24">
        <f t="shared" si="2"/>
        <v>0.0090277777777778</v>
      </c>
      <c r="I6" s="118"/>
      <c r="J6" s="30"/>
      <c r="K6" s="31"/>
      <c r="L6" s="31"/>
      <c r="M6" s="50"/>
      <c r="N6" s="47"/>
      <c r="O6" s="43"/>
      <c r="P6" s="21" t="s">
        <v>40</v>
      </c>
      <c r="Q6" s="48">
        <v>0</v>
      </c>
      <c r="R6" s="9" t="s">
        <v>20</v>
      </c>
      <c r="S6" s="21" t="s">
        <v>41</v>
      </c>
      <c r="T6" s="97">
        <v>0</v>
      </c>
      <c r="U6" s="139" t="s">
        <v>22</v>
      </c>
      <c r="V6" s="138"/>
      <c r="W6" s="138"/>
      <c r="X6" s="138"/>
      <c r="Y6" s="138"/>
    </row>
    <row r="7" ht="14.25" spans="1:25">
      <c r="A7" s="125" t="s">
        <v>126</v>
      </c>
      <c r="B7" s="126" t="s">
        <v>127</v>
      </c>
      <c r="C7" s="126" t="s">
        <v>37</v>
      </c>
      <c r="D7" s="126" t="s">
        <v>38</v>
      </c>
      <c r="E7" s="126" t="s">
        <v>71</v>
      </c>
      <c r="F7" s="22">
        <f t="shared" si="0"/>
        <v>0.126388888888889</v>
      </c>
      <c r="G7" s="22">
        <f t="shared" si="1"/>
        <v>0.184027777777778</v>
      </c>
      <c r="H7" s="24">
        <f t="shared" si="2"/>
        <v>0.0187499999999999</v>
      </c>
      <c r="I7" s="118"/>
      <c r="J7" s="32"/>
      <c r="K7" s="31"/>
      <c r="L7" s="31"/>
      <c r="M7" s="50"/>
      <c r="N7" s="47"/>
      <c r="O7" s="43"/>
      <c r="P7" s="128" t="s">
        <v>43</v>
      </c>
      <c r="Q7" s="48">
        <v>0</v>
      </c>
      <c r="R7" s="9" t="s">
        <v>20</v>
      </c>
      <c r="S7" s="21" t="s">
        <v>44</v>
      </c>
      <c r="T7" s="97">
        <v>0</v>
      </c>
      <c r="U7" s="139" t="s">
        <v>22</v>
      </c>
      <c r="V7" s="138"/>
      <c r="W7" s="138"/>
      <c r="X7" s="138"/>
      <c r="Y7" s="138"/>
    </row>
    <row r="8" ht="14.25" spans="1:25">
      <c r="A8" s="125" t="s">
        <v>128</v>
      </c>
      <c r="B8" s="126"/>
      <c r="C8" s="126"/>
      <c r="D8" s="126"/>
      <c r="E8" s="126"/>
      <c r="F8" s="127"/>
      <c r="G8" s="22"/>
      <c r="H8" s="24"/>
      <c r="I8" s="118"/>
      <c r="J8" s="32"/>
      <c r="K8" s="31"/>
      <c r="L8" s="31"/>
      <c r="M8" s="50"/>
      <c r="N8" s="47"/>
      <c r="O8" s="43"/>
      <c r="P8" s="21" t="s">
        <v>46</v>
      </c>
      <c r="Q8" s="48">
        <f>H35*24*60</f>
        <v>1113</v>
      </c>
      <c r="R8" s="9" t="s">
        <v>20</v>
      </c>
      <c r="S8" s="21" t="s">
        <v>47</v>
      </c>
      <c r="T8" s="97">
        <v>22</v>
      </c>
      <c r="U8" s="139" t="s">
        <v>22</v>
      </c>
      <c r="V8" s="138"/>
      <c r="W8" s="138"/>
      <c r="X8" s="138"/>
      <c r="Y8" s="138"/>
    </row>
    <row r="9" spans="1:25">
      <c r="A9" s="125" t="s">
        <v>129</v>
      </c>
      <c r="B9" s="126"/>
      <c r="C9" s="126"/>
      <c r="D9" s="126"/>
      <c r="E9" s="126"/>
      <c r="F9" s="127"/>
      <c r="G9" s="22"/>
      <c r="H9" s="24"/>
      <c r="I9" s="118"/>
      <c r="J9" s="32"/>
      <c r="K9" s="31"/>
      <c r="L9" s="31"/>
      <c r="M9" s="50"/>
      <c r="N9" s="47"/>
      <c r="O9" s="43"/>
      <c r="P9" s="21" t="s">
        <v>52</v>
      </c>
      <c r="Q9" s="54">
        <f>Q8-Q3-Q4-Q5-Q6-Q7</f>
        <v>1113</v>
      </c>
      <c r="R9" s="9" t="s">
        <v>20</v>
      </c>
      <c r="S9" s="21" t="s">
        <v>53</v>
      </c>
      <c r="T9" s="99">
        <v>77</v>
      </c>
      <c r="U9" s="135" t="s">
        <v>54</v>
      </c>
      <c r="V9" s="138"/>
      <c r="W9" s="138"/>
      <c r="X9" s="138"/>
      <c r="Y9" s="138"/>
    </row>
    <row r="10" spans="1:25">
      <c r="A10" s="125" t="s">
        <v>130</v>
      </c>
      <c r="B10" s="126" t="s">
        <v>131</v>
      </c>
      <c r="C10" s="126" t="s">
        <v>37</v>
      </c>
      <c r="D10" s="126" t="s">
        <v>88</v>
      </c>
      <c r="E10" s="126" t="s">
        <v>132</v>
      </c>
      <c r="F10" s="127">
        <f t="shared" ref="F10:F14" si="3">C10-B10</f>
        <v>0.129166666666667</v>
      </c>
      <c r="G10" s="22">
        <f t="shared" ref="G10:G14" si="4">E10-D10</f>
        <v>0.189583333333333</v>
      </c>
      <c r="H10" s="24">
        <f t="shared" ref="H10:H14" si="5">F10+G10-TIME(7,0,0)</f>
        <v>0.0270833333333334</v>
      </c>
      <c r="I10" s="118"/>
      <c r="J10" s="129"/>
      <c r="K10" s="27"/>
      <c r="L10" s="27"/>
      <c r="M10" s="46"/>
      <c r="N10" s="47"/>
      <c r="O10" s="43"/>
      <c r="P10" s="21"/>
      <c r="Q10" s="54"/>
      <c r="R10" s="9"/>
      <c r="S10" s="21" t="s">
        <v>56</v>
      </c>
      <c r="T10" s="102">
        <v>0</v>
      </c>
      <c r="U10" s="140" t="s">
        <v>54</v>
      </c>
      <c r="V10" s="138"/>
      <c r="W10" s="138"/>
      <c r="X10" s="138"/>
      <c r="Y10" s="138"/>
    </row>
    <row r="11" spans="1:25">
      <c r="A11" s="125" t="s">
        <v>133</v>
      </c>
      <c r="B11" s="126" t="s">
        <v>134</v>
      </c>
      <c r="C11" s="126" t="s">
        <v>37</v>
      </c>
      <c r="D11" s="126" t="s">
        <v>135</v>
      </c>
      <c r="E11" s="126" t="s">
        <v>102</v>
      </c>
      <c r="F11" s="127">
        <f t="shared" si="3"/>
        <v>0.127777777777778</v>
      </c>
      <c r="G11" s="22">
        <f t="shared" si="4"/>
        <v>0.175694444444444</v>
      </c>
      <c r="H11" s="24">
        <f t="shared" si="5"/>
        <v>0.0118055555555556</v>
      </c>
      <c r="I11" s="118"/>
      <c r="J11" s="24"/>
      <c r="K11" s="27"/>
      <c r="L11" s="27"/>
      <c r="M11" s="46"/>
      <c r="N11" s="47"/>
      <c r="O11" s="43"/>
      <c r="P11" s="56" t="s">
        <v>58</v>
      </c>
      <c r="Q11" s="58"/>
      <c r="R11" s="58"/>
      <c r="S11" s="58"/>
      <c r="T11" s="58"/>
      <c r="U11" s="58"/>
      <c r="V11" s="58"/>
      <c r="W11" s="58"/>
      <c r="X11" s="58"/>
      <c r="Y11" s="58"/>
    </row>
    <row r="12" spans="1:25">
      <c r="A12" s="125" t="s">
        <v>136</v>
      </c>
      <c r="B12" s="126" t="s">
        <v>137</v>
      </c>
      <c r="C12" s="126" t="s">
        <v>37</v>
      </c>
      <c r="D12" s="126" t="s">
        <v>138</v>
      </c>
      <c r="E12" s="126" t="s">
        <v>139</v>
      </c>
      <c r="F12" s="127">
        <f t="shared" si="3"/>
        <v>0.130555555555556</v>
      </c>
      <c r="G12" s="22">
        <f t="shared" si="4"/>
        <v>0.178472222222222</v>
      </c>
      <c r="H12" s="24">
        <f t="shared" si="5"/>
        <v>0.0173611111111111</v>
      </c>
      <c r="I12" s="118"/>
      <c r="J12" s="32"/>
      <c r="K12" s="31"/>
      <c r="L12" s="31"/>
      <c r="M12" s="50"/>
      <c r="N12" s="47"/>
      <c r="O12" s="43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 spans="1:25">
      <c r="A13" s="125" t="s">
        <v>140</v>
      </c>
      <c r="B13" s="126" t="s">
        <v>137</v>
      </c>
      <c r="C13" s="126" t="s">
        <v>37</v>
      </c>
      <c r="D13" s="126" t="s">
        <v>88</v>
      </c>
      <c r="E13" s="126" t="s">
        <v>102</v>
      </c>
      <c r="F13" s="127">
        <f t="shared" si="3"/>
        <v>0.130555555555556</v>
      </c>
      <c r="G13" s="22">
        <f t="shared" si="4"/>
        <v>0.173611111111111</v>
      </c>
      <c r="H13" s="24">
        <f t="shared" si="5"/>
        <v>0.0125</v>
      </c>
      <c r="I13" s="118"/>
      <c r="J13" s="32"/>
      <c r="K13" s="31"/>
      <c r="L13" s="31"/>
      <c r="M13" s="50"/>
      <c r="N13" s="47"/>
      <c r="O13" s="43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 spans="1:25">
      <c r="A14" s="125" t="s">
        <v>141</v>
      </c>
      <c r="B14" s="126" t="s">
        <v>131</v>
      </c>
      <c r="C14" s="126" t="s">
        <v>37</v>
      </c>
      <c r="D14" s="126" t="s">
        <v>142</v>
      </c>
      <c r="E14" s="126" t="s">
        <v>143</v>
      </c>
      <c r="F14" s="127">
        <f t="shared" si="3"/>
        <v>0.129166666666667</v>
      </c>
      <c r="G14" s="22">
        <f t="shared" si="4"/>
        <v>0.261111111111111</v>
      </c>
      <c r="H14" s="24">
        <f t="shared" si="5"/>
        <v>0.098611111111111</v>
      </c>
      <c r="I14" s="24"/>
      <c r="J14" s="24"/>
      <c r="K14" s="34"/>
      <c r="L14" s="59"/>
      <c r="M14" s="50"/>
      <c r="N14" s="47"/>
      <c r="O14" s="43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 spans="1:25">
      <c r="A15" s="125" t="s">
        <v>144</v>
      </c>
      <c r="B15" s="126"/>
      <c r="C15" s="126"/>
      <c r="D15" s="126"/>
      <c r="E15" s="126"/>
      <c r="F15" s="127"/>
      <c r="G15" s="22"/>
      <c r="H15" s="24"/>
      <c r="I15" s="118"/>
      <c r="J15" s="24"/>
      <c r="K15" s="35"/>
      <c r="L15" s="35"/>
      <c r="M15" s="50"/>
      <c r="N15" s="47"/>
      <c r="O15" s="43"/>
      <c r="P15" s="58"/>
      <c r="Q15" s="58"/>
      <c r="R15" s="58"/>
      <c r="S15" s="58"/>
      <c r="T15" s="58"/>
      <c r="U15" s="58"/>
      <c r="V15" s="58"/>
      <c r="W15" s="58"/>
      <c r="X15" s="58"/>
      <c r="Y15" s="58"/>
    </row>
    <row r="16" spans="1:25">
      <c r="A16" s="125" t="s">
        <v>145</v>
      </c>
      <c r="B16" s="126"/>
      <c r="C16" s="126"/>
      <c r="D16" s="126"/>
      <c r="E16" s="126"/>
      <c r="F16" s="127"/>
      <c r="G16" s="22"/>
      <c r="H16" s="24"/>
      <c r="I16" s="118"/>
      <c r="J16" s="24"/>
      <c r="K16" s="29"/>
      <c r="L16" s="35"/>
      <c r="M16" s="50"/>
      <c r="N16" s="47"/>
      <c r="O16" s="43"/>
      <c r="P16" s="130" t="s">
        <v>72</v>
      </c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>
      <c r="A17" s="125" t="s">
        <v>146</v>
      </c>
      <c r="B17" s="126" t="s">
        <v>127</v>
      </c>
      <c r="C17" s="126" t="s">
        <v>37</v>
      </c>
      <c r="D17" s="126" t="s">
        <v>147</v>
      </c>
      <c r="E17" s="126" t="s">
        <v>122</v>
      </c>
      <c r="F17" s="127">
        <f t="shared" ref="F17:F21" si="6">C17-B17</f>
        <v>0.126388888888889</v>
      </c>
      <c r="G17" s="22">
        <f t="shared" ref="G17:G21" si="7">E17-D17</f>
        <v>0.174305555555555</v>
      </c>
      <c r="H17" s="24">
        <f t="shared" ref="H17:H21" si="8">F17+G17-TIME(7,0,0)</f>
        <v>0.00902777777777769</v>
      </c>
      <c r="I17" s="24"/>
      <c r="J17" s="24"/>
      <c r="K17" s="27"/>
      <c r="L17" s="27"/>
      <c r="M17" s="46"/>
      <c r="N17" s="47"/>
      <c r="O17" s="43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>
      <c r="A18" s="125" t="s">
        <v>148</v>
      </c>
      <c r="B18" s="126" t="s">
        <v>131</v>
      </c>
      <c r="C18" s="126" t="s">
        <v>37</v>
      </c>
      <c r="D18" s="126" t="s">
        <v>38</v>
      </c>
      <c r="E18" s="126" t="s">
        <v>149</v>
      </c>
      <c r="F18" s="127">
        <f t="shared" si="6"/>
        <v>0.129166666666667</v>
      </c>
      <c r="G18" s="22">
        <f t="shared" si="7"/>
        <v>0.253472222222222</v>
      </c>
      <c r="H18" s="24">
        <f t="shared" si="8"/>
        <v>0.0909722222222222</v>
      </c>
      <c r="I18" s="118"/>
      <c r="J18" s="24"/>
      <c r="K18" s="29"/>
      <c r="L18" s="35"/>
      <c r="M18" s="50"/>
      <c r="N18" s="47"/>
      <c r="O18" s="43"/>
      <c r="P18" s="131" t="s">
        <v>75</v>
      </c>
      <c r="Q18" s="131"/>
      <c r="R18" s="131"/>
      <c r="S18" s="131" t="s">
        <v>76</v>
      </c>
      <c r="T18" s="131"/>
      <c r="U18" s="131"/>
      <c r="V18" s="131" t="s">
        <v>77</v>
      </c>
      <c r="W18" s="131"/>
      <c r="X18" s="131"/>
      <c r="Y18" s="131"/>
    </row>
    <row r="19" spans="1:25">
      <c r="A19" s="125" t="s">
        <v>150</v>
      </c>
      <c r="B19" s="126" t="s">
        <v>124</v>
      </c>
      <c r="C19" s="126" t="s">
        <v>37</v>
      </c>
      <c r="D19" s="126" t="s">
        <v>61</v>
      </c>
      <c r="E19" s="126" t="s">
        <v>132</v>
      </c>
      <c r="F19" s="127">
        <f t="shared" si="6"/>
        <v>0.128472222222222</v>
      </c>
      <c r="G19" s="22">
        <f t="shared" si="7"/>
        <v>0.185416666666667</v>
      </c>
      <c r="H19" s="24">
        <f t="shared" si="8"/>
        <v>0.0222222222222222</v>
      </c>
      <c r="I19" s="118"/>
      <c r="J19" s="32"/>
      <c r="K19" s="31"/>
      <c r="L19" s="31"/>
      <c r="M19" s="50"/>
      <c r="N19" s="47"/>
      <c r="O19" s="43"/>
      <c r="P19" s="131"/>
      <c r="Q19" s="131"/>
      <c r="R19" s="131"/>
      <c r="S19" s="131"/>
      <c r="T19" s="131"/>
      <c r="U19" s="131"/>
      <c r="V19" s="131"/>
      <c r="W19" s="131"/>
      <c r="X19" s="131"/>
      <c r="Y19" s="131"/>
    </row>
    <row r="20" spans="1:25">
      <c r="A20" s="125" t="s">
        <v>151</v>
      </c>
      <c r="B20" s="126" t="s">
        <v>64</v>
      </c>
      <c r="C20" s="126" t="s">
        <v>37</v>
      </c>
      <c r="D20" s="126" t="s">
        <v>50</v>
      </c>
      <c r="E20" s="126" t="s">
        <v>152</v>
      </c>
      <c r="F20" s="127">
        <f t="shared" si="6"/>
        <v>0.129861111111111</v>
      </c>
      <c r="G20" s="22">
        <f t="shared" si="7"/>
        <v>0.197222222222222</v>
      </c>
      <c r="H20" s="24">
        <f t="shared" si="8"/>
        <v>0.0354166666666667</v>
      </c>
      <c r="I20" s="118"/>
      <c r="J20" s="32"/>
      <c r="K20" s="31"/>
      <c r="L20" s="31"/>
      <c r="M20" s="50"/>
      <c r="N20" s="9"/>
      <c r="O20" s="43"/>
      <c r="P20" s="132"/>
      <c r="Q20" s="132"/>
      <c r="R20" s="141"/>
      <c r="S20" s="132"/>
      <c r="T20" s="132"/>
      <c r="U20" s="141"/>
      <c r="V20" s="132"/>
      <c r="W20" s="132"/>
      <c r="X20" s="132"/>
      <c r="Y20" s="141"/>
    </row>
    <row r="21" spans="1:25">
      <c r="A21" s="125" t="s">
        <v>153</v>
      </c>
      <c r="B21" s="126" t="s">
        <v>134</v>
      </c>
      <c r="C21" s="126" t="s">
        <v>37</v>
      </c>
      <c r="D21" s="126" t="s">
        <v>88</v>
      </c>
      <c r="E21" s="126" t="s">
        <v>154</v>
      </c>
      <c r="F21" s="127">
        <f t="shared" si="6"/>
        <v>0.127777777777778</v>
      </c>
      <c r="G21" s="22">
        <f t="shared" si="7"/>
        <v>0.272222222222222</v>
      </c>
      <c r="H21" s="24">
        <f t="shared" si="8"/>
        <v>0.108333333333333</v>
      </c>
      <c r="I21" s="118"/>
      <c r="J21" s="32"/>
      <c r="K21" s="31"/>
      <c r="L21" s="31"/>
      <c r="M21" s="50"/>
      <c r="N21" s="9"/>
      <c r="O21" s="43"/>
      <c r="P21" s="132"/>
      <c r="Q21" s="132"/>
      <c r="R21" s="141"/>
      <c r="S21" s="132"/>
      <c r="T21" s="132"/>
      <c r="U21" s="141"/>
      <c r="V21" s="132"/>
      <c r="W21" s="132"/>
      <c r="X21" s="132"/>
      <c r="Y21" s="141"/>
    </row>
    <row r="22" spans="1:25">
      <c r="A22" s="125" t="s">
        <v>155</v>
      </c>
      <c r="B22" s="126"/>
      <c r="C22" s="126"/>
      <c r="D22" s="126"/>
      <c r="E22" s="126"/>
      <c r="F22" s="127"/>
      <c r="G22" s="22"/>
      <c r="H22" s="24"/>
      <c r="I22" s="118"/>
      <c r="J22" s="32"/>
      <c r="K22" s="31"/>
      <c r="L22" s="31"/>
      <c r="M22" s="50"/>
      <c r="N22" s="9"/>
      <c r="O22" s="43"/>
      <c r="P22" s="132"/>
      <c r="Q22" s="132"/>
      <c r="R22" s="141"/>
      <c r="S22" s="132"/>
      <c r="T22" s="132"/>
      <c r="U22" s="141"/>
      <c r="V22" s="132"/>
      <c r="W22" s="132"/>
      <c r="X22" s="132"/>
      <c r="Y22" s="141"/>
    </row>
    <row r="23" spans="1:25">
      <c r="A23" s="125" t="s">
        <v>156</v>
      </c>
      <c r="B23" s="126"/>
      <c r="C23" s="126"/>
      <c r="D23" s="126"/>
      <c r="E23" s="126"/>
      <c r="F23" s="127"/>
      <c r="G23" s="22"/>
      <c r="H23" s="24"/>
      <c r="I23" s="118"/>
      <c r="J23" s="32"/>
      <c r="K23" s="31"/>
      <c r="L23" s="31"/>
      <c r="M23" s="50"/>
      <c r="N23" s="9"/>
      <c r="O23" s="43"/>
      <c r="P23" s="132"/>
      <c r="Q23" s="132"/>
      <c r="R23" s="141"/>
      <c r="S23" s="132"/>
      <c r="T23" s="132"/>
      <c r="U23" s="141"/>
      <c r="V23" s="132"/>
      <c r="W23" s="132"/>
      <c r="X23" s="132"/>
      <c r="Y23" s="141"/>
    </row>
    <row r="24" spans="1:25">
      <c r="A24" s="125" t="s">
        <v>157</v>
      </c>
      <c r="B24" s="126" t="s">
        <v>158</v>
      </c>
      <c r="C24" s="126" t="s">
        <v>37</v>
      </c>
      <c r="D24" s="126" t="s">
        <v>135</v>
      </c>
      <c r="E24" s="126" t="s">
        <v>125</v>
      </c>
      <c r="F24" s="127">
        <f t="shared" ref="F24:F28" si="9">C24-B24</f>
        <v>0.125694444444444</v>
      </c>
      <c r="G24" s="22">
        <f t="shared" ref="G24:G28" si="10">E24-D24</f>
        <v>0.174305555555556</v>
      </c>
      <c r="H24" s="24">
        <f t="shared" ref="H24:H28" si="11">F24+G24-TIME(7,0,0)</f>
        <v>0.00833333333333336</v>
      </c>
      <c r="I24" s="118"/>
      <c r="J24" s="32"/>
      <c r="K24" s="31"/>
      <c r="L24" s="31"/>
      <c r="M24" s="50"/>
      <c r="N24" s="9"/>
      <c r="O24" s="43"/>
      <c r="P24" s="132"/>
      <c r="Q24" s="132"/>
      <c r="R24" s="141"/>
      <c r="S24" s="132"/>
      <c r="T24" s="132"/>
      <c r="U24" s="141"/>
      <c r="V24" s="132"/>
      <c r="W24" s="132"/>
      <c r="X24" s="132"/>
      <c r="Y24" s="141"/>
    </row>
    <row r="25" spans="1:25">
      <c r="A25" s="125" t="s">
        <v>159</v>
      </c>
      <c r="B25" s="126" t="s">
        <v>160</v>
      </c>
      <c r="C25" s="126" t="s">
        <v>37</v>
      </c>
      <c r="D25" s="126" t="s">
        <v>38</v>
      </c>
      <c r="E25" s="126" t="s">
        <v>161</v>
      </c>
      <c r="F25" s="127">
        <f t="shared" si="9"/>
        <v>0.127083333333333</v>
      </c>
      <c r="G25" s="22">
        <f t="shared" si="10"/>
        <v>0.26875</v>
      </c>
      <c r="H25" s="24">
        <f t="shared" si="11"/>
        <v>0.104166666666667</v>
      </c>
      <c r="I25" s="24"/>
      <c r="J25" s="32"/>
      <c r="K25" s="31"/>
      <c r="L25" s="31"/>
      <c r="M25" s="50"/>
      <c r="N25" s="9"/>
      <c r="O25" s="43"/>
      <c r="P25" s="132"/>
      <c r="Q25" s="132"/>
      <c r="R25" s="141"/>
      <c r="S25" s="132"/>
      <c r="T25" s="132"/>
      <c r="U25" s="141"/>
      <c r="V25" s="132"/>
      <c r="W25" s="132"/>
      <c r="X25" s="132"/>
      <c r="Y25" s="141"/>
    </row>
    <row r="26" spans="1:25">
      <c r="A26" s="125" t="s">
        <v>162</v>
      </c>
      <c r="B26" s="126" t="s">
        <v>137</v>
      </c>
      <c r="C26" s="126" t="s">
        <v>37</v>
      </c>
      <c r="D26" s="126" t="s">
        <v>95</v>
      </c>
      <c r="E26" s="126" t="s">
        <v>163</v>
      </c>
      <c r="F26" s="127">
        <f t="shared" si="9"/>
        <v>0.130555555555556</v>
      </c>
      <c r="G26" s="22">
        <f t="shared" si="10"/>
        <v>0.168055555555556</v>
      </c>
      <c r="H26" s="24">
        <f t="shared" si="11"/>
        <v>0.00694444444444436</v>
      </c>
      <c r="I26" s="24"/>
      <c r="J26" s="32"/>
      <c r="K26" s="31"/>
      <c r="L26" s="31"/>
      <c r="M26" s="50"/>
      <c r="N26" s="47"/>
      <c r="O26" s="43"/>
      <c r="P26" s="132"/>
      <c r="Q26" s="132"/>
      <c r="R26" s="141"/>
      <c r="S26" s="132"/>
      <c r="T26" s="132"/>
      <c r="U26" s="141"/>
      <c r="V26" s="132"/>
      <c r="W26" s="132"/>
      <c r="X26" s="132"/>
      <c r="Y26" s="141"/>
    </row>
    <row r="27" spans="1:25">
      <c r="A27" s="125" t="s">
        <v>164</v>
      </c>
      <c r="B27" s="126" t="s">
        <v>165</v>
      </c>
      <c r="C27" s="126" t="s">
        <v>37</v>
      </c>
      <c r="D27" s="126" t="s">
        <v>50</v>
      </c>
      <c r="E27" s="126" t="s">
        <v>166</v>
      </c>
      <c r="F27" s="127">
        <f t="shared" si="9"/>
        <v>0.131944444444444</v>
      </c>
      <c r="G27" s="22">
        <f t="shared" si="10"/>
        <v>0.195138888888889</v>
      </c>
      <c r="H27" s="24">
        <f t="shared" si="11"/>
        <v>0.0354166666666667</v>
      </c>
      <c r="I27" s="24"/>
      <c r="J27" s="32"/>
      <c r="K27" s="31"/>
      <c r="L27" s="31"/>
      <c r="M27" s="50"/>
      <c r="N27" s="47"/>
      <c r="O27" s="43"/>
      <c r="P27" s="132"/>
      <c r="Q27" s="132"/>
      <c r="R27" s="141"/>
      <c r="S27" s="132"/>
      <c r="T27" s="132"/>
      <c r="U27" s="141"/>
      <c r="V27" s="132"/>
      <c r="W27" s="132"/>
      <c r="X27" s="132"/>
      <c r="Y27" s="141"/>
    </row>
    <row r="28" spans="1:25">
      <c r="A28" s="125" t="s">
        <v>167</v>
      </c>
      <c r="B28" s="126" t="s">
        <v>64</v>
      </c>
      <c r="C28" s="126" t="s">
        <v>37</v>
      </c>
      <c r="D28" s="126" t="s">
        <v>142</v>
      </c>
      <c r="E28" s="126" t="s">
        <v>168</v>
      </c>
      <c r="F28" s="127">
        <f t="shared" si="9"/>
        <v>0.129861111111111</v>
      </c>
      <c r="G28" s="22">
        <f t="shared" si="10"/>
        <v>0.178472222222222</v>
      </c>
      <c r="H28" s="24">
        <f t="shared" si="11"/>
        <v>0.0166666666666666</v>
      </c>
      <c r="I28" s="118"/>
      <c r="J28" s="30"/>
      <c r="K28" s="31"/>
      <c r="L28" s="31"/>
      <c r="M28" s="50"/>
      <c r="N28" s="47"/>
      <c r="O28" s="43"/>
      <c r="P28" s="132"/>
      <c r="Q28" s="132"/>
      <c r="R28" s="141"/>
      <c r="S28" s="132"/>
      <c r="T28" s="132"/>
      <c r="U28" s="141"/>
      <c r="V28" s="132"/>
      <c r="W28" s="132"/>
      <c r="X28" s="132"/>
      <c r="Y28" s="141"/>
    </row>
    <row r="29" spans="1:25">
      <c r="A29" s="125" t="s">
        <v>169</v>
      </c>
      <c r="B29" s="126"/>
      <c r="C29" s="126"/>
      <c r="D29" s="126"/>
      <c r="E29" s="126"/>
      <c r="F29" s="127"/>
      <c r="G29" s="22"/>
      <c r="H29" s="24"/>
      <c r="I29" s="24"/>
      <c r="J29" s="26"/>
      <c r="K29" s="27"/>
      <c r="L29" s="27"/>
      <c r="M29" s="46"/>
      <c r="N29" s="47"/>
      <c r="O29" s="43"/>
      <c r="P29" s="132"/>
      <c r="Q29" s="132"/>
      <c r="R29" s="141"/>
      <c r="S29" s="132"/>
      <c r="T29" s="132"/>
      <c r="U29" s="141"/>
      <c r="V29" s="132"/>
      <c r="W29" s="132"/>
      <c r="X29" s="132"/>
      <c r="Y29" s="141"/>
    </row>
    <row r="30" spans="1:25">
      <c r="A30" s="125" t="s">
        <v>170</v>
      </c>
      <c r="B30" s="126"/>
      <c r="C30" s="126"/>
      <c r="D30" s="126"/>
      <c r="E30" s="126"/>
      <c r="F30" s="127"/>
      <c r="G30" s="22"/>
      <c r="H30" s="24"/>
      <c r="I30" s="118"/>
      <c r="J30" s="30"/>
      <c r="K30" s="31"/>
      <c r="L30" s="31"/>
      <c r="M30" s="50"/>
      <c r="N30" s="47"/>
      <c r="O30" s="43"/>
      <c r="P30" s="132"/>
      <c r="Q30" s="132"/>
      <c r="R30" s="141"/>
      <c r="S30" s="132"/>
      <c r="T30" s="132"/>
      <c r="U30" s="141"/>
      <c r="V30" s="132"/>
      <c r="W30" s="132"/>
      <c r="X30" s="132"/>
      <c r="Y30" s="141"/>
    </row>
    <row r="31" spans="1:25">
      <c r="A31" s="125" t="s">
        <v>171</v>
      </c>
      <c r="B31" s="126" t="s">
        <v>137</v>
      </c>
      <c r="C31" s="126" t="s">
        <v>37</v>
      </c>
      <c r="D31" s="126" t="s">
        <v>172</v>
      </c>
      <c r="E31" s="126" t="s">
        <v>102</v>
      </c>
      <c r="F31" s="127">
        <f t="shared" ref="F31:F34" si="12">C31-B31</f>
        <v>0.130555555555556</v>
      </c>
      <c r="G31" s="22">
        <f t="shared" ref="G31:G34" si="13">E31-D31</f>
        <v>0.174305555555556</v>
      </c>
      <c r="H31" s="24">
        <f t="shared" ref="H31:H34" si="14">F31+G31-TIME(7,0,0)</f>
        <v>0.0131944444444445</v>
      </c>
      <c r="I31" s="118"/>
      <c r="J31" s="30"/>
      <c r="K31" s="31"/>
      <c r="L31" s="31"/>
      <c r="M31" s="50"/>
      <c r="N31" s="47"/>
      <c r="O31" s="43"/>
      <c r="P31" s="132"/>
      <c r="Q31" s="132"/>
      <c r="R31" s="141"/>
      <c r="S31" s="132"/>
      <c r="T31" s="132"/>
      <c r="U31" s="141"/>
      <c r="V31" s="132"/>
      <c r="W31" s="132"/>
      <c r="X31" s="132"/>
      <c r="Y31" s="141"/>
    </row>
    <row r="32" spans="1:25">
      <c r="A32" s="125" t="s">
        <v>173</v>
      </c>
      <c r="B32" s="126" t="s">
        <v>127</v>
      </c>
      <c r="C32" s="126" t="s">
        <v>37</v>
      </c>
      <c r="D32" s="126" t="s">
        <v>88</v>
      </c>
      <c r="E32" s="126" t="s">
        <v>125</v>
      </c>
      <c r="F32" s="127">
        <f t="shared" si="12"/>
        <v>0.126388888888889</v>
      </c>
      <c r="G32" s="22">
        <f t="shared" si="13"/>
        <v>0.172222222222222</v>
      </c>
      <c r="H32" s="24">
        <f t="shared" si="14"/>
        <v>0.00694444444444448</v>
      </c>
      <c r="I32" s="118"/>
      <c r="J32" s="30"/>
      <c r="K32" s="31"/>
      <c r="L32" s="31"/>
      <c r="M32" s="50"/>
      <c r="N32" s="47"/>
      <c r="O32" s="43"/>
      <c r="P32" s="132"/>
      <c r="Q32" s="132"/>
      <c r="R32" s="141"/>
      <c r="S32" s="132"/>
      <c r="T32" s="132"/>
      <c r="U32" s="141"/>
      <c r="V32" s="132"/>
      <c r="W32" s="132"/>
      <c r="X32" s="132"/>
      <c r="Y32" s="141"/>
    </row>
    <row r="33" spans="1:25">
      <c r="A33" s="125" t="s">
        <v>174</v>
      </c>
      <c r="B33" s="126" t="s">
        <v>175</v>
      </c>
      <c r="C33" s="126" t="s">
        <v>37</v>
      </c>
      <c r="D33" s="126" t="s">
        <v>135</v>
      </c>
      <c r="E33" s="126" t="s">
        <v>176</v>
      </c>
      <c r="F33" s="127">
        <f t="shared" si="12"/>
        <v>0.125</v>
      </c>
      <c r="G33" s="22">
        <f t="shared" si="13"/>
        <v>0.247222222222222</v>
      </c>
      <c r="H33" s="24">
        <f t="shared" si="14"/>
        <v>0.0805555555555555</v>
      </c>
      <c r="I33" s="118"/>
      <c r="J33" s="30"/>
      <c r="K33" s="31"/>
      <c r="L33" s="31"/>
      <c r="M33" s="50"/>
      <c r="N33" s="47"/>
      <c r="O33" s="43"/>
      <c r="P33" s="132"/>
      <c r="Q33" s="132"/>
      <c r="R33" s="141"/>
      <c r="S33" s="132"/>
      <c r="T33" s="132"/>
      <c r="U33" s="141"/>
      <c r="V33" s="132"/>
      <c r="W33" s="132"/>
      <c r="X33" s="132"/>
      <c r="Y33" s="141"/>
    </row>
    <row r="34" spans="1:25">
      <c r="A34" s="125" t="s">
        <v>177</v>
      </c>
      <c r="B34" s="126" t="s">
        <v>137</v>
      </c>
      <c r="C34" s="126" t="s">
        <v>37</v>
      </c>
      <c r="D34" s="126" t="s">
        <v>172</v>
      </c>
      <c r="E34" s="126" t="s">
        <v>178</v>
      </c>
      <c r="F34" s="127">
        <f t="shared" si="12"/>
        <v>0.130555555555556</v>
      </c>
      <c r="G34" s="22">
        <f t="shared" si="13"/>
        <v>0.179861111111111</v>
      </c>
      <c r="H34" s="24">
        <f t="shared" si="14"/>
        <v>0.01875</v>
      </c>
      <c r="I34" s="118"/>
      <c r="J34" s="30"/>
      <c r="K34" s="31"/>
      <c r="L34" s="31"/>
      <c r="M34" s="50"/>
      <c r="N34" s="47"/>
      <c r="O34" s="43"/>
      <c r="P34" s="132"/>
      <c r="Q34" s="132"/>
      <c r="R34" s="141"/>
      <c r="S34" s="132"/>
      <c r="T34" s="132"/>
      <c r="U34" s="141"/>
      <c r="V34" s="132"/>
      <c r="W34" s="132"/>
      <c r="X34" s="132"/>
      <c r="Y34" s="141"/>
    </row>
    <row r="35" ht="24" spans="1:25">
      <c r="A35" s="21" t="s">
        <v>112</v>
      </c>
      <c r="B35" s="21"/>
      <c r="C35" s="21"/>
      <c r="D35" s="21"/>
      <c r="E35" s="21"/>
      <c r="F35" s="36">
        <f>SUM(F5:F34)</f>
        <v>2.83125</v>
      </c>
      <c r="G35" s="36">
        <f>SUM(G5:G34)</f>
        <v>4.35833333333333</v>
      </c>
      <c r="H35" s="24">
        <f>SUM(H5:H34)</f>
        <v>0.772916666666666</v>
      </c>
      <c r="I35" s="37"/>
      <c r="J35" s="32"/>
      <c r="K35" s="38"/>
      <c r="L35" s="38"/>
      <c r="M35" s="38"/>
      <c r="N35" s="9"/>
      <c r="O35" s="43"/>
      <c r="P35" s="133" t="s">
        <v>113</v>
      </c>
      <c r="Q35" s="142" t="s">
        <v>114</v>
      </c>
      <c r="R35" s="142"/>
      <c r="S35" s="142"/>
      <c r="T35" s="142" t="s">
        <v>115</v>
      </c>
      <c r="U35" s="142"/>
      <c r="V35" s="142"/>
      <c r="W35" s="142"/>
      <c r="X35" s="142"/>
      <c r="Y35" s="142"/>
    </row>
  </sheetData>
  <mergeCells count="52">
    <mergeCell ref="A1:Y1"/>
    <mergeCell ref="A2:N2"/>
    <mergeCell ref="Q2:R2"/>
    <mergeCell ref="T2:U2"/>
    <mergeCell ref="V2:Y2"/>
    <mergeCell ref="B3:C3"/>
    <mergeCell ref="D3:E3"/>
    <mergeCell ref="V3:Y3"/>
    <mergeCell ref="B4:E4"/>
    <mergeCell ref="P20:Q20"/>
    <mergeCell ref="S20:T20"/>
    <mergeCell ref="V20:X20"/>
    <mergeCell ref="P21:Q21"/>
    <mergeCell ref="S21:T21"/>
    <mergeCell ref="V21:X21"/>
    <mergeCell ref="P22:Q22"/>
    <mergeCell ref="S22:T22"/>
    <mergeCell ref="V22:X22"/>
    <mergeCell ref="P23:Q23"/>
    <mergeCell ref="S23:T23"/>
    <mergeCell ref="V23:X23"/>
    <mergeCell ref="P24:Q24"/>
    <mergeCell ref="S24:T24"/>
    <mergeCell ref="V24:X24"/>
    <mergeCell ref="P25:Q25"/>
    <mergeCell ref="S25:T25"/>
    <mergeCell ref="V25:X25"/>
    <mergeCell ref="P26:Q26"/>
    <mergeCell ref="S26:T26"/>
    <mergeCell ref="V26:X26"/>
    <mergeCell ref="P28:Q28"/>
    <mergeCell ref="S28:T28"/>
    <mergeCell ref="V28:X28"/>
    <mergeCell ref="P29:Q29"/>
    <mergeCell ref="S29:T29"/>
    <mergeCell ref="V29:X29"/>
    <mergeCell ref="P30:Q30"/>
    <mergeCell ref="S30:T30"/>
    <mergeCell ref="V30:X30"/>
    <mergeCell ref="A35:E35"/>
    <mergeCell ref="Q35:S35"/>
    <mergeCell ref="T35:Y35"/>
    <mergeCell ref="O3:O35"/>
    <mergeCell ref="P9:P10"/>
    <mergeCell ref="Q9:Q10"/>
    <mergeCell ref="R9:R10"/>
    <mergeCell ref="V4:Y10"/>
    <mergeCell ref="P11:Y15"/>
    <mergeCell ref="P16:Y17"/>
    <mergeCell ref="P18:R19"/>
    <mergeCell ref="S18:U19"/>
    <mergeCell ref="V18:Y19"/>
  </mergeCells>
  <pageMargins left="0.75" right="0.75" top="1" bottom="1" header="0.509027777777778" footer="0.509027777777778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8"/>
  <sheetViews>
    <sheetView topLeftCell="A16" workbookViewId="0">
      <selection activeCell="A34" sqref="$A3:$XFD35"/>
    </sheetView>
  </sheetViews>
  <sheetFormatPr defaultColWidth="9" defaultRowHeight="14.25"/>
  <cols>
    <col min="1" max="1" width="5" style="3" customWidth="1"/>
    <col min="2" max="2" width="2" style="3" customWidth="1"/>
    <col min="3" max="3" width="2.25" style="3" customWidth="1"/>
    <col min="4" max="4" width="3" style="3" customWidth="1"/>
    <col min="5" max="5" width="1.625" style="3" customWidth="1"/>
    <col min="6" max="6" width="9" style="3" hidden="1" customWidth="1"/>
    <col min="7" max="7" width="3.875" style="3" customWidth="1"/>
    <col min="8" max="8" width="2.125" style="3" customWidth="1"/>
    <col min="9" max="9" width="6.25" style="3" customWidth="1"/>
    <col min="10" max="10" width="9" style="3" hidden="1" customWidth="1"/>
    <col min="11" max="11" width="12" style="3" customWidth="1"/>
    <col min="12" max="12" width="11.375" style="3" customWidth="1"/>
    <col min="13" max="13" width="5.125" style="3" customWidth="1"/>
    <col min="14" max="14" width="4.375" style="3" customWidth="1"/>
    <col min="15" max="15" width="4.875" style="3" customWidth="1"/>
    <col min="16" max="16" width="4.125" style="3" customWidth="1"/>
    <col min="17" max="17" width="4.875" style="3" customWidth="1"/>
    <col min="18" max="18" width="5.25" style="3" customWidth="1"/>
    <col min="19" max="19" width="6" style="4" customWidth="1"/>
    <col min="20" max="20" width="1.75" style="4" customWidth="1"/>
    <col min="21" max="22" width="9" style="5"/>
    <col min="23" max="30" width="9" style="6"/>
    <col min="31" max="16384" width="9" style="4"/>
  </cols>
  <sheetData>
    <row r="1" ht="25.5" spans="1:30">
      <c r="A1" s="7" t="s">
        <v>179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ht="19.5" spans="1:30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39"/>
      <c r="U2" s="40" t="s">
        <v>2</v>
      </c>
      <c r="V2" s="41" t="s">
        <v>180</v>
      </c>
      <c r="W2" s="41"/>
      <c r="X2" s="42" t="s">
        <v>4</v>
      </c>
      <c r="Y2" s="82" t="s">
        <v>181</v>
      </c>
      <c r="Z2" s="83"/>
      <c r="AA2" s="84" t="s">
        <v>6</v>
      </c>
      <c r="AB2" s="85"/>
      <c r="AC2" s="85"/>
      <c r="AD2" s="86"/>
    </row>
    <row r="3" s="1" customFormat="1" ht="40.5" customHeight="1" spans="1:30">
      <c r="A3" s="9" t="s">
        <v>7</v>
      </c>
      <c r="B3" s="10" t="s">
        <v>8</v>
      </c>
      <c r="C3" s="10"/>
      <c r="D3" s="10"/>
      <c r="E3" s="10"/>
      <c r="F3" s="10"/>
      <c r="G3" s="11" t="s">
        <v>9</v>
      </c>
      <c r="H3" s="11"/>
      <c r="I3" s="11"/>
      <c r="J3" s="11"/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43"/>
      <c r="U3" s="40" t="s">
        <v>19</v>
      </c>
      <c r="V3" s="44">
        <f>N35*24*60</f>
        <v>0</v>
      </c>
      <c r="W3" s="9" t="s">
        <v>20</v>
      </c>
      <c r="X3" s="45" t="s">
        <v>21</v>
      </c>
      <c r="Y3" s="87">
        <v>20</v>
      </c>
      <c r="Z3" s="88" t="s">
        <v>22</v>
      </c>
      <c r="AA3" s="89" t="s">
        <v>23</v>
      </c>
      <c r="AB3" s="90"/>
      <c r="AC3" s="90"/>
      <c r="AD3" s="91"/>
    </row>
    <row r="4" ht="13.5" spans="1:30">
      <c r="A4" s="12" t="s">
        <v>118</v>
      </c>
      <c r="B4" s="13" t="s">
        <v>182</v>
      </c>
      <c r="C4" s="14"/>
      <c r="D4" s="13" t="s">
        <v>183</v>
      </c>
      <c r="E4" s="15"/>
      <c r="F4" s="14"/>
      <c r="G4" s="13" t="s">
        <v>184</v>
      </c>
      <c r="H4" s="14"/>
      <c r="I4" s="13" t="s">
        <v>125</v>
      </c>
      <c r="J4" s="14"/>
      <c r="K4" s="22">
        <f t="shared" ref="K4:K6" si="0">D4-B4</f>
        <v>0.11875</v>
      </c>
      <c r="L4" s="23">
        <f t="shared" ref="L4:L6" si="1">I4-G4</f>
        <v>0.175694444444444</v>
      </c>
      <c r="M4" s="24">
        <f t="shared" ref="M4:M6" si="2">K4+L4-TIME(6,0,0)</f>
        <v>0.0444444444444445</v>
      </c>
      <c r="N4" s="25">
        <v>0</v>
      </c>
      <c r="O4" s="25"/>
      <c r="P4" s="27"/>
      <c r="Q4" s="27"/>
      <c r="R4" s="46"/>
      <c r="S4" s="47"/>
      <c r="T4" s="43"/>
      <c r="U4" s="40" t="s">
        <v>29</v>
      </c>
      <c r="V4" s="48">
        <v>0</v>
      </c>
      <c r="W4" s="9" t="s">
        <v>20</v>
      </c>
      <c r="X4" s="49" t="s">
        <v>30</v>
      </c>
      <c r="Y4" s="92"/>
      <c r="Z4" s="93" t="s">
        <v>22</v>
      </c>
      <c r="AA4" s="94" t="s">
        <v>185</v>
      </c>
      <c r="AB4" s="95"/>
      <c r="AC4" s="95"/>
      <c r="AD4" s="96"/>
    </row>
    <row r="5" spans="1:30">
      <c r="A5" s="12" t="s">
        <v>120</v>
      </c>
      <c r="B5" s="13" t="s">
        <v>186</v>
      </c>
      <c r="C5" s="14"/>
      <c r="D5" s="13" t="s">
        <v>87</v>
      </c>
      <c r="E5" s="15"/>
      <c r="F5" s="14"/>
      <c r="G5" s="13" t="s">
        <v>187</v>
      </c>
      <c r="H5" s="14"/>
      <c r="I5" s="13" t="s">
        <v>188</v>
      </c>
      <c r="J5" s="14"/>
      <c r="K5" s="22">
        <f t="shared" si="0"/>
        <v>0.106944444444444</v>
      </c>
      <c r="L5" s="23">
        <f t="shared" si="1"/>
        <v>0.166666666666667</v>
      </c>
      <c r="M5" s="24">
        <f t="shared" si="2"/>
        <v>0.0236111111111112</v>
      </c>
      <c r="N5" s="25">
        <v>0</v>
      </c>
      <c r="O5" s="25"/>
      <c r="P5" s="29"/>
      <c r="Q5" s="35"/>
      <c r="R5" s="50"/>
      <c r="S5" s="47"/>
      <c r="T5" s="43"/>
      <c r="U5" s="40" t="s">
        <v>33</v>
      </c>
      <c r="V5" s="48">
        <v>0</v>
      </c>
      <c r="W5" s="9" t="s">
        <v>20</v>
      </c>
      <c r="X5" s="51" t="s">
        <v>34</v>
      </c>
      <c r="Y5" s="97">
        <v>0</v>
      </c>
      <c r="Z5" s="98" t="s">
        <v>22</v>
      </c>
      <c r="AA5" s="94"/>
      <c r="AB5" s="95"/>
      <c r="AC5" s="95"/>
      <c r="AD5" s="96"/>
    </row>
    <row r="6" spans="1:30">
      <c r="A6" s="12" t="s">
        <v>123</v>
      </c>
      <c r="B6" s="13" t="s">
        <v>189</v>
      </c>
      <c r="C6" s="14"/>
      <c r="D6" s="13" t="s">
        <v>87</v>
      </c>
      <c r="E6" s="15"/>
      <c r="F6" s="14"/>
      <c r="G6" s="13" t="s">
        <v>138</v>
      </c>
      <c r="H6" s="14"/>
      <c r="I6" s="13" t="s">
        <v>190</v>
      </c>
      <c r="J6" s="14"/>
      <c r="K6" s="22">
        <f t="shared" si="0"/>
        <v>0.10625</v>
      </c>
      <c r="L6" s="23">
        <f t="shared" si="1"/>
        <v>0.179861111111111</v>
      </c>
      <c r="M6" s="24">
        <f t="shared" si="2"/>
        <v>0.0361111111111111</v>
      </c>
      <c r="N6" s="25">
        <v>0</v>
      </c>
      <c r="O6" s="25"/>
      <c r="P6" s="31"/>
      <c r="Q6" s="31"/>
      <c r="R6" s="50"/>
      <c r="S6" s="47"/>
      <c r="T6" s="43"/>
      <c r="U6" s="40" t="s">
        <v>40</v>
      </c>
      <c r="V6" s="48">
        <v>0</v>
      </c>
      <c r="W6" s="9" t="s">
        <v>20</v>
      </c>
      <c r="X6" s="51" t="s">
        <v>41</v>
      </c>
      <c r="Y6" s="97">
        <v>0</v>
      </c>
      <c r="Z6" s="98" t="s">
        <v>22</v>
      </c>
      <c r="AA6" s="94"/>
      <c r="AB6" s="95"/>
      <c r="AC6" s="95"/>
      <c r="AD6" s="96"/>
    </row>
    <row r="7" spans="1:30">
      <c r="A7" s="12" t="s">
        <v>126</v>
      </c>
      <c r="B7" s="16" t="s">
        <v>191</v>
      </c>
      <c r="C7" s="17"/>
      <c r="D7" s="16" t="s">
        <v>192</v>
      </c>
      <c r="E7" s="18"/>
      <c r="F7" s="17"/>
      <c r="G7" s="16" t="s">
        <v>191</v>
      </c>
      <c r="H7" s="17"/>
      <c r="I7" s="16" t="s">
        <v>192</v>
      </c>
      <c r="J7" s="17"/>
      <c r="K7" s="33">
        <v>0</v>
      </c>
      <c r="L7" s="33">
        <v>0</v>
      </c>
      <c r="M7" s="33">
        <v>0</v>
      </c>
      <c r="N7" s="25">
        <v>0</v>
      </c>
      <c r="O7" s="25"/>
      <c r="P7" s="31"/>
      <c r="Q7" s="31"/>
      <c r="R7" s="50"/>
      <c r="S7" s="47"/>
      <c r="T7" s="43"/>
      <c r="U7" s="52" t="s">
        <v>43</v>
      </c>
      <c r="V7" s="48">
        <v>0</v>
      </c>
      <c r="W7" s="9" t="s">
        <v>20</v>
      </c>
      <c r="X7" s="51" t="s">
        <v>44</v>
      </c>
      <c r="Y7" s="97">
        <v>0</v>
      </c>
      <c r="Z7" s="98" t="s">
        <v>22</v>
      </c>
      <c r="AA7" s="94"/>
      <c r="AB7" s="95"/>
      <c r="AC7" s="95"/>
      <c r="AD7" s="96"/>
    </row>
    <row r="8" spans="1:30">
      <c r="A8" s="12" t="s">
        <v>128</v>
      </c>
      <c r="B8" s="16" t="s">
        <v>191</v>
      </c>
      <c r="C8" s="17"/>
      <c r="D8" s="16" t="s">
        <v>192</v>
      </c>
      <c r="E8" s="18"/>
      <c r="F8" s="17"/>
      <c r="G8" s="16" t="s">
        <v>191</v>
      </c>
      <c r="H8" s="17"/>
      <c r="I8" s="16" t="s">
        <v>192</v>
      </c>
      <c r="J8" s="17"/>
      <c r="K8" s="33">
        <v>0</v>
      </c>
      <c r="L8" s="33">
        <v>0</v>
      </c>
      <c r="M8" s="33">
        <v>0</v>
      </c>
      <c r="N8" s="25">
        <v>0</v>
      </c>
      <c r="O8" s="25"/>
      <c r="P8" s="31"/>
      <c r="Q8" s="31"/>
      <c r="R8" s="50"/>
      <c r="S8" s="47"/>
      <c r="T8" s="43"/>
      <c r="U8" s="53" t="s">
        <v>46</v>
      </c>
      <c r="V8" s="48">
        <f>M35*24*60</f>
        <v>192</v>
      </c>
      <c r="W8" s="9" t="s">
        <v>20</v>
      </c>
      <c r="X8" s="51" t="s">
        <v>47</v>
      </c>
      <c r="Y8" s="97">
        <v>4</v>
      </c>
      <c r="Z8" s="98" t="s">
        <v>22</v>
      </c>
      <c r="AA8" s="94"/>
      <c r="AB8" s="95"/>
      <c r="AC8" s="95"/>
      <c r="AD8" s="96"/>
    </row>
    <row r="9" ht="13.5" spans="1:32">
      <c r="A9" s="12" t="s">
        <v>129</v>
      </c>
      <c r="B9" s="16" t="s">
        <v>191</v>
      </c>
      <c r="C9" s="17"/>
      <c r="D9" s="16" t="s">
        <v>192</v>
      </c>
      <c r="E9" s="18"/>
      <c r="F9" s="17"/>
      <c r="G9" s="16" t="s">
        <v>191</v>
      </c>
      <c r="H9" s="17"/>
      <c r="I9" s="16" t="s">
        <v>192</v>
      </c>
      <c r="J9" s="17"/>
      <c r="K9" s="33">
        <v>0</v>
      </c>
      <c r="L9" s="33">
        <v>0</v>
      </c>
      <c r="M9" s="33">
        <v>0</v>
      </c>
      <c r="N9" s="25">
        <v>0</v>
      </c>
      <c r="O9" s="25"/>
      <c r="P9" s="31"/>
      <c r="Q9" s="31"/>
      <c r="R9" s="50"/>
      <c r="S9" s="47"/>
      <c r="T9" s="43"/>
      <c r="U9" s="40" t="s">
        <v>52</v>
      </c>
      <c r="V9" s="54">
        <f>V8-V3-V4-V5-V6-V7</f>
        <v>192</v>
      </c>
      <c r="W9" s="9" t="s">
        <v>20</v>
      </c>
      <c r="X9" s="55" t="s">
        <v>53</v>
      </c>
      <c r="Y9" s="99" t="s">
        <v>193</v>
      </c>
      <c r="Z9" s="93" t="s">
        <v>54</v>
      </c>
      <c r="AA9" s="94"/>
      <c r="AB9" s="95"/>
      <c r="AC9" s="95"/>
      <c r="AD9" s="96"/>
      <c r="AE9" s="100"/>
      <c r="AF9" s="101"/>
    </row>
    <row r="10" ht="13.5" spans="1:32">
      <c r="A10" s="12" t="s">
        <v>130</v>
      </c>
      <c r="B10" s="13" t="s">
        <v>194</v>
      </c>
      <c r="C10" s="14"/>
      <c r="D10" s="13" t="s">
        <v>195</v>
      </c>
      <c r="E10" s="15"/>
      <c r="F10" s="14"/>
      <c r="G10" s="13" t="s">
        <v>95</v>
      </c>
      <c r="H10" s="14"/>
      <c r="I10" s="13" t="s">
        <v>163</v>
      </c>
      <c r="J10" s="14"/>
      <c r="K10" s="22">
        <f t="shared" ref="K10" si="3">D10-B10</f>
        <v>0.111111111111111</v>
      </c>
      <c r="L10" s="23">
        <f t="shared" ref="L10" si="4">I10-G10</f>
        <v>0.168055555555556</v>
      </c>
      <c r="M10" s="24">
        <f t="shared" ref="M10" si="5">K10+L10-TIME(6,0,0)</f>
        <v>0.0291666666666666</v>
      </c>
      <c r="N10" s="25">
        <v>0</v>
      </c>
      <c r="O10" s="25"/>
      <c r="P10" s="27"/>
      <c r="Q10" s="27"/>
      <c r="R10" s="46"/>
      <c r="S10" s="47"/>
      <c r="T10" s="43"/>
      <c r="U10" s="40"/>
      <c r="V10" s="54"/>
      <c r="W10" s="9"/>
      <c r="X10" s="42" t="s">
        <v>56</v>
      </c>
      <c r="Y10" s="102" t="s">
        <v>193</v>
      </c>
      <c r="Z10" s="103" t="s">
        <v>54</v>
      </c>
      <c r="AA10" s="104"/>
      <c r="AB10" s="105"/>
      <c r="AC10" s="105"/>
      <c r="AD10" s="106"/>
      <c r="AE10" s="100"/>
      <c r="AF10" s="101"/>
    </row>
    <row r="11" ht="13.5" spans="1:30">
      <c r="A11" s="13" t="s">
        <v>133</v>
      </c>
      <c r="B11" s="110" t="s">
        <v>17</v>
      </c>
      <c r="C11" s="111"/>
      <c r="D11" s="111"/>
      <c r="E11" s="111"/>
      <c r="F11" s="111"/>
      <c r="G11" s="111"/>
      <c r="H11" s="111"/>
      <c r="I11" s="111"/>
      <c r="J11" s="116"/>
      <c r="K11" s="117"/>
      <c r="L11" s="23"/>
      <c r="M11" s="118"/>
      <c r="N11" s="25"/>
      <c r="O11" s="25"/>
      <c r="P11" s="27"/>
      <c r="Q11" s="27"/>
      <c r="R11" s="46"/>
      <c r="S11" s="47"/>
      <c r="T11" s="43"/>
      <c r="U11" s="56" t="s">
        <v>58</v>
      </c>
      <c r="V11" s="57"/>
      <c r="W11" s="57"/>
      <c r="X11" s="58"/>
      <c r="Y11" s="58"/>
      <c r="Z11" s="58"/>
      <c r="AA11" s="58"/>
      <c r="AB11" s="58"/>
      <c r="AC11" s="58"/>
      <c r="AD11" s="58"/>
    </row>
    <row r="12" ht="13.5" spans="1:30">
      <c r="A12" s="12" t="s">
        <v>136</v>
      </c>
      <c r="B12" s="112"/>
      <c r="C12" s="113"/>
      <c r="D12" s="113"/>
      <c r="E12" s="113"/>
      <c r="F12" s="113"/>
      <c r="G12" s="113"/>
      <c r="H12" s="113"/>
      <c r="I12" s="113"/>
      <c r="J12" s="119"/>
      <c r="K12" s="22"/>
      <c r="L12" s="23"/>
      <c r="M12" s="25"/>
      <c r="N12" s="25"/>
      <c r="O12" s="25"/>
      <c r="P12" s="31"/>
      <c r="Q12" s="31"/>
      <c r="R12" s="50"/>
      <c r="S12" s="47"/>
      <c r="T12" s="43"/>
      <c r="U12" s="58"/>
      <c r="V12" s="58"/>
      <c r="W12" s="58"/>
      <c r="X12" s="58"/>
      <c r="Y12" s="58"/>
      <c r="Z12" s="58"/>
      <c r="AA12" s="58"/>
      <c r="AB12" s="58"/>
      <c r="AC12" s="58"/>
      <c r="AD12" s="58"/>
    </row>
    <row r="13" ht="13.5" spans="1:30">
      <c r="A13" s="12" t="s">
        <v>140</v>
      </c>
      <c r="B13" s="112"/>
      <c r="C13" s="113"/>
      <c r="D13" s="113"/>
      <c r="E13" s="113"/>
      <c r="F13" s="113"/>
      <c r="G13" s="113"/>
      <c r="H13" s="113"/>
      <c r="I13" s="113"/>
      <c r="J13" s="119"/>
      <c r="K13" s="22"/>
      <c r="L13" s="23"/>
      <c r="M13" s="25"/>
      <c r="N13" s="25"/>
      <c r="O13" s="25"/>
      <c r="P13" s="31"/>
      <c r="Q13" s="31"/>
      <c r="R13" s="50"/>
      <c r="S13" s="47"/>
      <c r="T13" s="43"/>
      <c r="U13" s="58"/>
      <c r="V13" s="58"/>
      <c r="W13" s="58"/>
      <c r="X13" s="58"/>
      <c r="Y13" s="58"/>
      <c r="Z13" s="58"/>
      <c r="AA13" s="58"/>
      <c r="AB13" s="58"/>
      <c r="AC13" s="58"/>
      <c r="AD13" s="58"/>
    </row>
    <row r="14" ht="13.5" spans="1:30">
      <c r="A14" s="12" t="s">
        <v>141</v>
      </c>
      <c r="B14" s="112"/>
      <c r="C14" s="113"/>
      <c r="D14" s="113"/>
      <c r="E14" s="113"/>
      <c r="F14" s="113"/>
      <c r="G14" s="113"/>
      <c r="H14" s="113"/>
      <c r="I14" s="113"/>
      <c r="J14" s="119"/>
      <c r="K14" s="22"/>
      <c r="L14" s="23"/>
      <c r="M14" s="24"/>
      <c r="N14" s="25"/>
      <c r="O14" s="25"/>
      <c r="P14" s="34"/>
      <c r="Q14" s="59"/>
      <c r="R14" s="50"/>
      <c r="S14" s="47"/>
      <c r="T14" s="43"/>
      <c r="U14" s="58"/>
      <c r="V14" s="58"/>
      <c r="W14" s="58"/>
      <c r="X14" s="58"/>
      <c r="Y14" s="58"/>
      <c r="Z14" s="58"/>
      <c r="AA14" s="58"/>
      <c r="AB14" s="58"/>
      <c r="AC14" s="58"/>
      <c r="AD14" s="58"/>
    </row>
    <row r="15" ht="13.5" spans="1:30">
      <c r="A15" s="12" t="s">
        <v>144</v>
      </c>
      <c r="B15" s="112"/>
      <c r="C15" s="113"/>
      <c r="D15" s="113"/>
      <c r="E15" s="113"/>
      <c r="F15" s="113"/>
      <c r="G15" s="113"/>
      <c r="H15" s="113"/>
      <c r="I15" s="113"/>
      <c r="J15" s="119"/>
      <c r="K15" s="33"/>
      <c r="L15" s="120"/>
      <c r="M15" s="118"/>
      <c r="N15" s="25"/>
      <c r="O15" s="25"/>
      <c r="P15" s="35"/>
      <c r="Q15" s="35"/>
      <c r="R15" s="50"/>
      <c r="S15" s="47"/>
      <c r="T15" s="43"/>
      <c r="U15" s="58"/>
      <c r="V15" s="58"/>
      <c r="W15" s="58"/>
      <c r="X15" s="58"/>
      <c r="Y15" s="58"/>
      <c r="Z15" s="58"/>
      <c r="AA15" s="58"/>
      <c r="AB15" s="58"/>
      <c r="AC15" s="58"/>
      <c r="AD15" s="58"/>
    </row>
    <row r="16" ht="13.5" spans="1:30">
      <c r="A16" s="12" t="s">
        <v>145</v>
      </c>
      <c r="B16" s="112"/>
      <c r="C16" s="113"/>
      <c r="D16" s="113"/>
      <c r="E16" s="113"/>
      <c r="F16" s="113"/>
      <c r="G16" s="113"/>
      <c r="H16" s="113"/>
      <c r="I16" s="113"/>
      <c r="J16" s="119"/>
      <c r="K16" s="33"/>
      <c r="L16" s="120"/>
      <c r="M16" s="118"/>
      <c r="N16" s="25"/>
      <c r="O16" s="25"/>
      <c r="P16" s="29"/>
      <c r="Q16" s="35"/>
      <c r="R16" s="50"/>
      <c r="S16" s="47"/>
      <c r="T16" s="43"/>
      <c r="U16" s="60" t="s">
        <v>72</v>
      </c>
      <c r="V16" s="61"/>
      <c r="W16" s="61"/>
      <c r="X16" s="61"/>
      <c r="Y16" s="61"/>
      <c r="Z16" s="61"/>
      <c r="AA16" s="61"/>
      <c r="AB16" s="61"/>
      <c r="AC16" s="61"/>
      <c r="AD16" s="107"/>
    </row>
    <row r="17" ht="13.5" spans="1:30">
      <c r="A17" s="12" t="s">
        <v>146</v>
      </c>
      <c r="B17" s="112"/>
      <c r="C17" s="113"/>
      <c r="D17" s="113"/>
      <c r="E17" s="113"/>
      <c r="F17" s="113"/>
      <c r="G17" s="113"/>
      <c r="H17" s="113"/>
      <c r="I17" s="113"/>
      <c r="J17" s="119"/>
      <c r="K17" s="22"/>
      <c r="L17" s="23"/>
      <c r="M17" s="24"/>
      <c r="N17" s="25"/>
      <c r="O17" s="25"/>
      <c r="P17" s="27"/>
      <c r="Q17" s="27"/>
      <c r="R17" s="46"/>
      <c r="S17" s="47"/>
      <c r="T17" s="43"/>
      <c r="U17" s="62"/>
      <c r="V17" s="63"/>
      <c r="W17" s="63"/>
      <c r="X17" s="63"/>
      <c r="Y17" s="63"/>
      <c r="Z17" s="63"/>
      <c r="AA17" s="63"/>
      <c r="AB17" s="63"/>
      <c r="AC17" s="63"/>
      <c r="AD17" s="108"/>
    </row>
    <row r="18" ht="13.5" spans="1:30">
      <c r="A18" s="12" t="s">
        <v>148</v>
      </c>
      <c r="B18" s="112"/>
      <c r="C18" s="113"/>
      <c r="D18" s="113"/>
      <c r="E18" s="113"/>
      <c r="F18" s="113"/>
      <c r="G18" s="113"/>
      <c r="H18" s="113"/>
      <c r="I18" s="113"/>
      <c r="J18" s="119"/>
      <c r="K18" s="22"/>
      <c r="L18" s="23"/>
      <c r="M18" s="24"/>
      <c r="N18" s="25"/>
      <c r="O18" s="25"/>
      <c r="P18" s="29"/>
      <c r="Q18" s="35"/>
      <c r="R18" s="50"/>
      <c r="S18" s="47"/>
      <c r="T18" s="43"/>
      <c r="U18" s="64" t="s">
        <v>75</v>
      </c>
      <c r="V18" s="65"/>
      <c r="W18" s="66"/>
      <c r="X18" s="64" t="s">
        <v>76</v>
      </c>
      <c r="Y18" s="65"/>
      <c r="Z18" s="66"/>
      <c r="AA18" s="64" t="s">
        <v>77</v>
      </c>
      <c r="AB18" s="65"/>
      <c r="AC18" s="65"/>
      <c r="AD18" s="66"/>
    </row>
    <row r="19" ht="13.5" spans="1:30">
      <c r="A19" s="12" t="s">
        <v>150</v>
      </c>
      <c r="B19" s="112"/>
      <c r="C19" s="113"/>
      <c r="D19" s="113"/>
      <c r="E19" s="113"/>
      <c r="F19" s="113"/>
      <c r="G19" s="113"/>
      <c r="H19" s="113"/>
      <c r="I19" s="113"/>
      <c r="J19" s="119"/>
      <c r="K19" s="22"/>
      <c r="L19" s="22"/>
      <c r="M19" s="25"/>
      <c r="N19" s="25"/>
      <c r="O19" s="25"/>
      <c r="P19" s="31"/>
      <c r="Q19" s="31"/>
      <c r="R19" s="50"/>
      <c r="S19" s="47"/>
      <c r="T19" s="43"/>
      <c r="U19" s="67"/>
      <c r="V19" s="68"/>
      <c r="W19" s="69"/>
      <c r="X19" s="67"/>
      <c r="Y19" s="68"/>
      <c r="Z19" s="69"/>
      <c r="AA19" s="67"/>
      <c r="AB19" s="68"/>
      <c r="AC19" s="68"/>
      <c r="AD19" s="69"/>
    </row>
    <row r="20" ht="13.5" spans="1:30">
      <c r="A20" s="12" t="s">
        <v>151</v>
      </c>
      <c r="B20" s="112"/>
      <c r="C20" s="113"/>
      <c r="D20" s="113"/>
      <c r="E20" s="113"/>
      <c r="F20" s="113"/>
      <c r="G20" s="113"/>
      <c r="H20" s="113"/>
      <c r="I20" s="113"/>
      <c r="J20" s="119"/>
      <c r="K20" s="22"/>
      <c r="L20" s="22"/>
      <c r="M20" s="25"/>
      <c r="N20" s="25"/>
      <c r="O20" s="25"/>
      <c r="P20" s="31"/>
      <c r="Q20" s="31"/>
      <c r="R20" s="50"/>
      <c r="S20" s="9"/>
      <c r="T20" s="43"/>
      <c r="U20" s="70"/>
      <c r="V20" s="71"/>
      <c r="W20" s="72"/>
      <c r="X20" s="70"/>
      <c r="Y20" s="71"/>
      <c r="Z20" s="72"/>
      <c r="AA20" s="70"/>
      <c r="AB20" s="71"/>
      <c r="AC20" s="71"/>
      <c r="AD20" s="72"/>
    </row>
    <row r="21" ht="13.5" spans="1:30">
      <c r="A21" s="12" t="s">
        <v>153</v>
      </c>
      <c r="B21" s="112"/>
      <c r="C21" s="113"/>
      <c r="D21" s="113"/>
      <c r="E21" s="113"/>
      <c r="F21" s="113"/>
      <c r="G21" s="113"/>
      <c r="H21" s="113"/>
      <c r="I21" s="113"/>
      <c r="J21" s="119"/>
      <c r="K21" s="22"/>
      <c r="L21" s="23"/>
      <c r="M21" s="24"/>
      <c r="N21" s="25"/>
      <c r="O21" s="25"/>
      <c r="P21" s="31"/>
      <c r="Q21" s="31"/>
      <c r="R21" s="50"/>
      <c r="S21" s="9"/>
      <c r="T21" s="43"/>
      <c r="U21" s="70"/>
      <c r="V21" s="71"/>
      <c r="W21" s="72"/>
      <c r="X21" s="70"/>
      <c r="Y21" s="71"/>
      <c r="Z21" s="72"/>
      <c r="AA21" s="70"/>
      <c r="AB21" s="71"/>
      <c r="AC21" s="71"/>
      <c r="AD21" s="72"/>
    </row>
    <row r="22" ht="13.5" spans="1:30">
      <c r="A22" s="12" t="s">
        <v>155</v>
      </c>
      <c r="B22" s="112"/>
      <c r="C22" s="113"/>
      <c r="D22" s="113"/>
      <c r="E22" s="113"/>
      <c r="F22" s="113"/>
      <c r="G22" s="113"/>
      <c r="H22" s="113"/>
      <c r="I22" s="113"/>
      <c r="J22" s="119"/>
      <c r="K22" s="22"/>
      <c r="L22" s="23"/>
      <c r="M22" s="118"/>
      <c r="N22" s="25"/>
      <c r="O22" s="25"/>
      <c r="P22" s="31"/>
      <c r="Q22" s="31"/>
      <c r="R22" s="50"/>
      <c r="S22" s="9"/>
      <c r="T22" s="43"/>
      <c r="U22" s="70"/>
      <c r="V22" s="71"/>
      <c r="W22" s="72"/>
      <c r="X22" s="70"/>
      <c r="Y22" s="71"/>
      <c r="Z22" s="72"/>
      <c r="AA22" s="70"/>
      <c r="AB22" s="71"/>
      <c r="AC22" s="71"/>
      <c r="AD22" s="72"/>
    </row>
    <row r="23" ht="13.5" spans="1:30">
      <c r="A23" s="12" t="s">
        <v>156</v>
      </c>
      <c r="B23" s="112"/>
      <c r="C23" s="113"/>
      <c r="D23" s="113"/>
      <c r="E23" s="113"/>
      <c r="F23" s="113"/>
      <c r="G23" s="113"/>
      <c r="H23" s="113"/>
      <c r="I23" s="113"/>
      <c r="J23" s="119"/>
      <c r="K23" s="22"/>
      <c r="L23" s="23"/>
      <c r="M23" s="118"/>
      <c r="N23" s="25"/>
      <c r="O23" s="25"/>
      <c r="P23" s="31"/>
      <c r="Q23" s="31"/>
      <c r="R23" s="50"/>
      <c r="S23" s="9"/>
      <c r="T23" s="43"/>
      <c r="U23" s="70"/>
      <c r="V23" s="71"/>
      <c r="W23" s="72"/>
      <c r="X23" s="70"/>
      <c r="Y23" s="71"/>
      <c r="Z23" s="72"/>
      <c r="AA23" s="70"/>
      <c r="AB23" s="71"/>
      <c r="AC23" s="71"/>
      <c r="AD23" s="72"/>
    </row>
    <row r="24" ht="13.5" spans="1:30">
      <c r="A24" s="12" t="s">
        <v>157</v>
      </c>
      <c r="B24" s="112"/>
      <c r="C24" s="113"/>
      <c r="D24" s="113"/>
      <c r="E24" s="113"/>
      <c r="F24" s="113"/>
      <c r="G24" s="113"/>
      <c r="H24" s="113"/>
      <c r="I24" s="113"/>
      <c r="J24" s="119"/>
      <c r="K24" s="22"/>
      <c r="L24" s="23"/>
      <c r="M24" s="24"/>
      <c r="N24" s="25"/>
      <c r="O24" s="25"/>
      <c r="P24" s="31"/>
      <c r="Q24" s="31"/>
      <c r="R24" s="50"/>
      <c r="S24" s="9"/>
      <c r="T24" s="43"/>
      <c r="U24" s="70"/>
      <c r="V24" s="71"/>
      <c r="W24" s="72"/>
      <c r="X24" s="70"/>
      <c r="Y24" s="71"/>
      <c r="Z24" s="72"/>
      <c r="AA24" s="70"/>
      <c r="AB24" s="71"/>
      <c r="AC24" s="71"/>
      <c r="AD24" s="72"/>
    </row>
    <row r="25" ht="13.5" spans="1:30">
      <c r="A25" s="12" t="s">
        <v>159</v>
      </c>
      <c r="B25" s="112"/>
      <c r="C25" s="113"/>
      <c r="D25" s="113"/>
      <c r="E25" s="113"/>
      <c r="F25" s="113"/>
      <c r="G25" s="113"/>
      <c r="H25" s="113"/>
      <c r="I25" s="113"/>
      <c r="J25" s="119"/>
      <c r="K25" s="22"/>
      <c r="L25" s="22"/>
      <c r="M25" s="25"/>
      <c r="N25" s="25"/>
      <c r="O25" s="25"/>
      <c r="P25" s="31"/>
      <c r="Q25" s="31"/>
      <c r="R25" s="50"/>
      <c r="S25" s="9"/>
      <c r="T25" s="43"/>
      <c r="U25" s="70"/>
      <c r="V25" s="71"/>
      <c r="W25" s="72"/>
      <c r="X25" s="70"/>
      <c r="Y25" s="71"/>
      <c r="Z25" s="72"/>
      <c r="AA25" s="70"/>
      <c r="AB25" s="71"/>
      <c r="AC25" s="71"/>
      <c r="AD25" s="72"/>
    </row>
    <row r="26" ht="13.5" spans="1:30">
      <c r="A26" s="12" t="s">
        <v>162</v>
      </c>
      <c r="B26" s="112"/>
      <c r="C26" s="113"/>
      <c r="D26" s="113"/>
      <c r="E26" s="113"/>
      <c r="F26" s="113"/>
      <c r="G26" s="113"/>
      <c r="H26" s="113"/>
      <c r="I26" s="113"/>
      <c r="J26" s="119"/>
      <c r="K26" s="22"/>
      <c r="L26" s="22"/>
      <c r="M26" s="25"/>
      <c r="N26" s="25"/>
      <c r="O26" s="25"/>
      <c r="P26" s="31"/>
      <c r="Q26" s="31"/>
      <c r="R26" s="50"/>
      <c r="S26" s="47"/>
      <c r="T26" s="43"/>
      <c r="U26" s="70"/>
      <c r="V26" s="71"/>
      <c r="W26" s="72"/>
      <c r="X26" s="70"/>
      <c r="Y26" s="71"/>
      <c r="Z26" s="72"/>
      <c r="AA26" s="70"/>
      <c r="AB26" s="71"/>
      <c r="AC26" s="71"/>
      <c r="AD26" s="72"/>
    </row>
    <row r="27" ht="13.5" spans="1:30">
      <c r="A27" s="12" t="s">
        <v>164</v>
      </c>
      <c r="B27" s="112"/>
      <c r="C27" s="113"/>
      <c r="D27" s="113"/>
      <c r="E27" s="113"/>
      <c r="F27" s="113"/>
      <c r="G27" s="113"/>
      <c r="H27" s="113"/>
      <c r="I27" s="113"/>
      <c r="J27" s="119"/>
      <c r="K27" s="22"/>
      <c r="L27" s="22"/>
      <c r="M27" s="25"/>
      <c r="N27" s="25"/>
      <c r="O27" s="25"/>
      <c r="P27" s="31"/>
      <c r="Q27" s="31"/>
      <c r="R27" s="50"/>
      <c r="S27" s="47"/>
      <c r="T27" s="43"/>
      <c r="U27" s="70"/>
      <c r="V27" s="71"/>
      <c r="W27" s="72"/>
      <c r="X27" s="70"/>
      <c r="Y27" s="71"/>
      <c r="Z27" s="72"/>
      <c r="AA27" s="70"/>
      <c r="AB27" s="71"/>
      <c r="AC27" s="71"/>
      <c r="AD27" s="72"/>
    </row>
    <row r="28" ht="13.5" spans="1:30">
      <c r="A28" s="12" t="s">
        <v>167</v>
      </c>
      <c r="B28" s="112"/>
      <c r="C28" s="113"/>
      <c r="D28" s="113"/>
      <c r="E28" s="113"/>
      <c r="F28" s="113"/>
      <c r="G28" s="113"/>
      <c r="H28" s="113"/>
      <c r="I28" s="113"/>
      <c r="J28" s="119"/>
      <c r="K28" s="22"/>
      <c r="L28" s="23"/>
      <c r="M28" s="24"/>
      <c r="N28" s="25"/>
      <c r="O28" s="25"/>
      <c r="P28" s="27"/>
      <c r="Q28" s="27"/>
      <c r="R28" s="46"/>
      <c r="S28" s="47"/>
      <c r="T28" s="43"/>
      <c r="U28" s="70"/>
      <c r="V28" s="71"/>
      <c r="W28" s="72"/>
      <c r="X28" s="70"/>
      <c r="Y28" s="71"/>
      <c r="Z28" s="72"/>
      <c r="AA28" s="70"/>
      <c r="AB28" s="71"/>
      <c r="AC28" s="71"/>
      <c r="AD28" s="72"/>
    </row>
    <row r="29" ht="13.5" spans="1:30">
      <c r="A29" s="12" t="s">
        <v>169</v>
      </c>
      <c r="B29" s="112"/>
      <c r="C29" s="113"/>
      <c r="D29" s="113"/>
      <c r="E29" s="113"/>
      <c r="F29" s="113"/>
      <c r="G29" s="113"/>
      <c r="H29" s="113"/>
      <c r="I29" s="113"/>
      <c r="J29" s="119"/>
      <c r="K29" s="22"/>
      <c r="L29" s="23"/>
      <c r="M29" s="24"/>
      <c r="N29" s="25"/>
      <c r="O29" s="25"/>
      <c r="P29" s="31"/>
      <c r="Q29" s="31"/>
      <c r="R29" s="50"/>
      <c r="S29" s="47"/>
      <c r="T29" s="43"/>
      <c r="U29" s="70"/>
      <c r="V29" s="71"/>
      <c r="W29" s="72"/>
      <c r="X29" s="70"/>
      <c r="Y29" s="71"/>
      <c r="Z29" s="72"/>
      <c r="AA29" s="70"/>
      <c r="AB29" s="71"/>
      <c r="AC29" s="71"/>
      <c r="AD29" s="72"/>
    </row>
    <row r="30" ht="13.5" spans="1:30">
      <c r="A30" s="12" t="s">
        <v>170</v>
      </c>
      <c r="B30" s="112"/>
      <c r="C30" s="113"/>
      <c r="D30" s="113"/>
      <c r="E30" s="113"/>
      <c r="F30" s="113"/>
      <c r="G30" s="113"/>
      <c r="H30" s="113"/>
      <c r="I30" s="113"/>
      <c r="J30" s="119"/>
      <c r="K30" s="22"/>
      <c r="L30" s="23"/>
      <c r="M30" s="24"/>
      <c r="N30" s="24"/>
      <c r="O30" s="25"/>
      <c r="P30" s="29"/>
      <c r="Q30" s="35"/>
      <c r="R30" s="50"/>
      <c r="S30" s="47"/>
      <c r="T30" s="43"/>
      <c r="U30" s="70"/>
      <c r="V30" s="71"/>
      <c r="W30" s="72"/>
      <c r="X30" s="70"/>
      <c r="Y30" s="71"/>
      <c r="Z30" s="72"/>
      <c r="AA30" s="70"/>
      <c r="AB30" s="71"/>
      <c r="AC30" s="71"/>
      <c r="AD30" s="72"/>
    </row>
    <row r="31" ht="13.5" spans="1:30">
      <c r="A31" s="12" t="s">
        <v>171</v>
      </c>
      <c r="B31" s="112"/>
      <c r="C31" s="113"/>
      <c r="D31" s="113"/>
      <c r="E31" s="113"/>
      <c r="F31" s="113"/>
      <c r="G31" s="113"/>
      <c r="H31" s="113"/>
      <c r="I31" s="113"/>
      <c r="J31" s="119"/>
      <c r="K31" s="22"/>
      <c r="L31" s="23"/>
      <c r="M31" s="24"/>
      <c r="N31" s="25"/>
      <c r="O31" s="25"/>
      <c r="P31" s="31"/>
      <c r="Q31" s="31"/>
      <c r="R31" s="50"/>
      <c r="S31" s="47"/>
      <c r="T31" s="43"/>
      <c r="U31" s="70"/>
      <c r="V31" s="71"/>
      <c r="W31" s="72"/>
      <c r="X31" s="70"/>
      <c r="Y31" s="71"/>
      <c r="Z31" s="72"/>
      <c r="AA31" s="70"/>
      <c r="AB31" s="71"/>
      <c r="AC31" s="71"/>
      <c r="AD31" s="72"/>
    </row>
    <row r="32" ht="13.5" spans="1:30">
      <c r="A32" s="12" t="s">
        <v>173</v>
      </c>
      <c r="B32" s="112"/>
      <c r="C32" s="113"/>
      <c r="D32" s="113"/>
      <c r="E32" s="113"/>
      <c r="F32" s="113"/>
      <c r="G32" s="113"/>
      <c r="H32" s="113"/>
      <c r="I32" s="113"/>
      <c r="J32" s="119"/>
      <c r="K32" s="22"/>
      <c r="L32" s="23"/>
      <c r="M32" s="24"/>
      <c r="N32" s="25"/>
      <c r="O32" s="25"/>
      <c r="P32" s="35"/>
      <c r="Q32" s="35"/>
      <c r="R32" s="50"/>
      <c r="S32" s="47"/>
      <c r="T32" s="43"/>
      <c r="U32" s="70"/>
      <c r="V32" s="71"/>
      <c r="W32" s="72"/>
      <c r="X32" s="70"/>
      <c r="Y32" s="71"/>
      <c r="Z32" s="72"/>
      <c r="AA32" s="70"/>
      <c r="AB32" s="71"/>
      <c r="AC32" s="71"/>
      <c r="AD32" s="72"/>
    </row>
    <row r="33" ht="13.5" spans="1:30">
      <c r="A33" s="12" t="s">
        <v>174</v>
      </c>
      <c r="B33" s="112"/>
      <c r="C33" s="113"/>
      <c r="D33" s="113"/>
      <c r="E33" s="113"/>
      <c r="F33" s="113"/>
      <c r="G33" s="113"/>
      <c r="H33" s="113"/>
      <c r="I33" s="113"/>
      <c r="J33" s="119"/>
      <c r="K33" s="22"/>
      <c r="L33" s="22"/>
      <c r="M33" s="25"/>
      <c r="N33" s="25"/>
      <c r="O33" s="25"/>
      <c r="P33" s="31"/>
      <c r="Q33" s="31"/>
      <c r="R33" s="50"/>
      <c r="S33" s="47"/>
      <c r="T33" s="43"/>
      <c r="U33" s="74" t="s">
        <v>196</v>
      </c>
      <c r="V33" s="75"/>
      <c r="W33" s="76"/>
      <c r="X33" s="74" t="s">
        <v>112</v>
      </c>
      <c r="Y33" s="75"/>
      <c r="Z33" s="76"/>
      <c r="AA33" s="74" t="s">
        <v>112</v>
      </c>
      <c r="AB33" s="75"/>
      <c r="AC33" s="75"/>
      <c r="AD33" s="76"/>
    </row>
    <row r="34" ht="13.5" spans="1:20">
      <c r="A34" s="12" t="s">
        <v>177</v>
      </c>
      <c r="B34" s="114"/>
      <c r="C34" s="115"/>
      <c r="D34" s="115"/>
      <c r="E34" s="115"/>
      <c r="F34" s="115"/>
      <c r="G34" s="115"/>
      <c r="H34" s="115"/>
      <c r="I34" s="115"/>
      <c r="J34" s="121"/>
      <c r="K34" s="22"/>
      <c r="L34" s="22"/>
      <c r="M34" s="25"/>
      <c r="N34" s="25"/>
      <c r="O34" s="25"/>
      <c r="P34" s="27"/>
      <c r="Q34" s="27"/>
      <c r="R34" s="46"/>
      <c r="S34" s="73"/>
      <c r="T34" s="43"/>
    </row>
    <row r="35" ht="24" spans="1:30">
      <c r="A35" s="21" t="s">
        <v>112</v>
      </c>
      <c r="B35" s="21"/>
      <c r="C35" s="21"/>
      <c r="D35" s="21"/>
      <c r="E35" s="21"/>
      <c r="F35" s="21"/>
      <c r="G35" s="21"/>
      <c r="H35" s="21"/>
      <c r="I35" s="21"/>
      <c r="J35" s="21"/>
      <c r="K35" s="36">
        <f t="shared" ref="K35:N35" si="6">SUM(K4:K34)</f>
        <v>0.443055555555556</v>
      </c>
      <c r="L35" s="36">
        <f t="shared" si="6"/>
        <v>0.690277777777778</v>
      </c>
      <c r="M35" s="36">
        <f t="shared" si="6"/>
        <v>0.133333333333333</v>
      </c>
      <c r="N35" s="36">
        <f t="shared" si="6"/>
        <v>0</v>
      </c>
      <c r="O35" s="38"/>
      <c r="P35" s="38"/>
      <c r="Q35" s="38"/>
      <c r="R35" s="38">
        <f>SUM(R4:R34)</f>
        <v>0</v>
      </c>
      <c r="S35" s="9">
        <f>SUM(S4:S34)</f>
        <v>0</v>
      </c>
      <c r="T35" s="77"/>
      <c r="U35" s="78" t="s">
        <v>113</v>
      </c>
      <c r="V35" s="79" t="s">
        <v>114</v>
      </c>
      <c r="W35" s="80"/>
      <c r="X35" s="80"/>
      <c r="Y35" s="80" t="s">
        <v>115</v>
      </c>
      <c r="Z35" s="80"/>
      <c r="AA35" s="80"/>
      <c r="AB35" s="80"/>
      <c r="AC35" s="80"/>
      <c r="AD35" s="109"/>
    </row>
    <row r="36" s="2" customFormat="1" spans="1:25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"/>
      <c r="T36" s="4"/>
      <c r="U36" s="5"/>
      <c r="V36" s="5"/>
      <c r="W36" s="6"/>
      <c r="X36" s="6"/>
      <c r="Y36" s="6"/>
      <c r="Z36" s="6"/>
      <c r="AA36" s="6"/>
      <c r="AB36" s="6"/>
      <c r="AC36" s="6"/>
      <c r="AD36" s="6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customFormat="1" spans="1:25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  <c r="T37" s="4"/>
      <c r="U37" s="5"/>
      <c r="V37" s="5"/>
      <c r="W37" s="6"/>
      <c r="X37" s="6"/>
      <c r="Y37" s="6"/>
      <c r="Z37" s="6"/>
      <c r="AA37" s="6"/>
      <c r="AB37" s="6"/>
      <c r="AC37" s="6"/>
      <c r="AD37" s="6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customFormat="1" spans="1:25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81"/>
      <c r="S38" s="4"/>
      <c r="T38" s="4"/>
      <c r="U38" s="5"/>
      <c r="V38" s="5"/>
      <c r="W38" s="6"/>
      <c r="X38" s="6"/>
      <c r="Y38" s="6"/>
      <c r="Z38" s="6"/>
      <c r="AA38" s="6"/>
      <c r="AB38" s="6"/>
      <c r="AC38" s="6"/>
      <c r="AD38" s="6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</sheetData>
  <mergeCells count="92">
    <mergeCell ref="A1:AD1"/>
    <mergeCell ref="A2:S2"/>
    <mergeCell ref="V2:W2"/>
    <mergeCell ref="Y2:Z2"/>
    <mergeCell ref="AA2:AD2"/>
    <mergeCell ref="B3:F3"/>
    <mergeCell ref="G3:J3"/>
    <mergeCell ref="AA3:AD3"/>
    <mergeCell ref="B4:C4"/>
    <mergeCell ref="D4:F4"/>
    <mergeCell ref="G4:H4"/>
    <mergeCell ref="I4:J4"/>
    <mergeCell ref="B5:C5"/>
    <mergeCell ref="D5:F5"/>
    <mergeCell ref="G5:H5"/>
    <mergeCell ref="I5:J5"/>
    <mergeCell ref="B6:C6"/>
    <mergeCell ref="D6:F6"/>
    <mergeCell ref="G6:H6"/>
    <mergeCell ref="I6:J6"/>
    <mergeCell ref="B7:C7"/>
    <mergeCell ref="D7:F7"/>
    <mergeCell ref="G7:H7"/>
    <mergeCell ref="I7:J7"/>
    <mergeCell ref="B8:C8"/>
    <mergeCell ref="D8:F8"/>
    <mergeCell ref="G8:H8"/>
    <mergeCell ref="I8:J8"/>
    <mergeCell ref="B9:C9"/>
    <mergeCell ref="D9:F9"/>
    <mergeCell ref="G9:H9"/>
    <mergeCell ref="I9:J9"/>
    <mergeCell ref="B10:C10"/>
    <mergeCell ref="D10:F10"/>
    <mergeCell ref="G10:H10"/>
    <mergeCell ref="I10:J10"/>
    <mergeCell ref="U20:V20"/>
    <mergeCell ref="X20:Y20"/>
    <mergeCell ref="AA20:AC20"/>
    <mergeCell ref="U21:V21"/>
    <mergeCell ref="X21:Y21"/>
    <mergeCell ref="AA21:AC21"/>
    <mergeCell ref="U22:V22"/>
    <mergeCell ref="X22:Y22"/>
    <mergeCell ref="AA22:AC22"/>
    <mergeCell ref="U23:V23"/>
    <mergeCell ref="X23:Y23"/>
    <mergeCell ref="AA23:AC23"/>
    <mergeCell ref="U24:V24"/>
    <mergeCell ref="X24:Y24"/>
    <mergeCell ref="AA24:AC24"/>
    <mergeCell ref="U25:V25"/>
    <mergeCell ref="X25:Y25"/>
    <mergeCell ref="AA25:AC25"/>
    <mergeCell ref="U26:V26"/>
    <mergeCell ref="X26:Y26"/>
    <mergeCell ref="AA26:AC26"/>
    <mergeCell ref="U27:V27"/>
    <mergeCell ref="X27:Y27"/>
    <mergeCell ref="AA27:AC27"/>
    <mergeCell ref="U28:V28"/>
    <mergeCell ref="X28:Y28"/>
    <mergeCell ref="AA28:AC28"/>
    <mergeCell ref="U29:V29"/>
    <mergeCell ref="X29:Y29"/>
    <mergeCell ref="AA29:AC29"/>
    <mergeCell ref="U30:V30"/>
    <mergeCell ref="X30:Y30"/>
    <mergeCell ref="AA30:AC30"/>
    <mergeCell ref="U31:V31"/>
    <mergeCell ref="X31:Y31"/>
    <mergeCell ref="AA31:AC31"/>
    <mergeCell ref="U32:V32"/>
    <mergeCell ref="X32:Y32"/>
    <mergeCell ref="AA32:AC32"/>
    <mergeCell ref="U33:V33"/>
    <mergeCell ref="X33:Y33"/>
    <mergeCell ref="AA33:AC33"/>
    <mergeCell ref="A35:J35"/>
    <mergeCell ref="V35:X35"/>
    <mergeCell ref="Y35:AD35"/>
    <mergeCell ref="T3:T35"/>
    <mergeCell ref="U9:U10"/>
    <mergeCell ref="V9:V10"/>
    <mergeCell ref="B11:J34"/>
    <mergeCell ref="AE9:AF10"/>
    <mergeCell ref="AA4:AD10"/>
    <mergeCell ref="U11:AD15"/>
    <mergeCell ref="U16:AD17"/>
    <mergeCell ref="U18:W19"/>
    <mergeCell ref="X18:Z19"/>
    <mergeCell ref="AA18:AD19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8"/>
  <sheetViews>
    <sheetView workbookViewId="0">
      <selection activeCell="O9" sqref="O9"/>
    </sheetView>
  </sheetViews>
  <sheetFormatPr defaultColWidth="9" defaultRowHeight="14.25"/>
  <cols>
    <col min="1" max="1" width="5" style="3" customWidth="1"/>
    <col min="2" max="2" width="3" style="3" customWidth="1"/>
    <col min="3" max="3" width="2.75" style="3" customWidth="1"/>
    <col min="4" max="4" width="3.625" style="3" customWidth="1"/>
    <col min="5" max="5" width="1.625" style="3" customWidth="1"/>
    <col min="6" max="6" width="9" style="3" hidden="1" customWidth="1"/>
    <col min="7" max="7" width="5.375" style="3" customWidth="1"/>
    <col min="8" max="8" width="2" style="3" customWidth="1"/>
    <col min="9" max="9" width="6.875" style="3" customWidth="1"/>
    <col min="10" max="10" width="9" style="3" hidden="1" customWidth="1"/>
    <col min="11" max="11" width="12" style="3" customWidth="1"/>
    <col min="12" max="12" width="11.375" style="3" customWidth="1"/>
    <col min="13" max="13" width="4.5" style="3" customWidth="1"/>
    <col min="14" max="14" width="6.25" style="3" customWidth="1"/>
    <col min="15" max="17" width="4.125" style="3" customWidth="1"/>
    <col min="18" max="18" width="4" style="3" customWidth="1"/>
    <col min="19" max="19" width="4.75" style="4" customWidth="1"/>
    <col min="20" max="20" width="1.75" style="4" customWidth="1"/>
    <col min="21" max="22" width="9" style="5"/>
    <col min="23" max="30" width="9" style="6"/>
    <col min="31" max="16384" width="9" style="4"/>
  </cols>
  <sheetData>
    <row r="1" ht="25.5" spans="1:30">
      <c r="A1" s="7" t="s">
        <v>179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ht="19.5" spans="1:30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39"/>
      <c r="U2" s="40" t="s">
        <v>2</v>
      </c>
      <c r="V2" s="41" t="s">
        <v>197</v>
      </c>
      <c r="W2" s="41"/>
      <c r="X2" s="42" t="s">
        <v>4</v>
      </c>
      <c r="Y2" s="82" t="s">
        <v>198</v>
      </c>
      <c r="Z2" s="83"/>
      <c r="AA2" s="84" t="s">
        <v>6</v>
      </c>
      <c r="AB2" s="85"/>
      <c r="AC2" s="85"/>
      <c r="AD2" s="86"/>
    </row>
    <row r="3" s="1" customFormat="1" ht="40.5" customHeight="1" spans="1:30">
      <c r="A3" s="9" t="s">
        <v>7</v>
      </c>
      <c r="B3" s="10" t="s">
        <v>8</v>
      </c>
      <c r="C3" s="10"/>
      <c r="D3" s="10"/>
      <c r="E3" s="10"/>
      <c r="F3" s="10"/>
      <c r="G3" s="11" t="s">
        <v>9</v>
      </c>
      <c r="H3" s="11"/>
      <c r="I3" s="11"/>
      <c r="J3" s="11"/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43"/>
      <c r="U3" s="40" t="s">
        <v>19</v>
      </c>
      <c r="V3" s="44">
        <f>N35*24*60</f>
        <v>27.0000000000001</v>
      </c>
      <c r="W3" s="9" t="s">
        <v>20</v>
      </c>
      <c r="X3" s="45" t="s">
        <v>21</v>
      </c>
      <c r="Y3" s="87">
        <v>23</v>
      </c>
      <c r="Z3" s="88" t="s">
        <v>22</v>
      </c>
      <c r="AA3" s="89" t="s">
        <v>23</v>
      </c>
      <c r="AB3" s="90"/>
      <c r="AC3" s="90"/>
      <c r="AD3" s="91"/>
    </row>
    <row r="4" ht="13.5" spans="1:30">
      <c r="A4" s="12" t="s">
        <v>118</v>
      </c>
      <c r="B4" s="13" t="s">
        <v>189</v>
      </c>
      <c r="C4" s="14"/>
      <c r="D4" s="13" t="s">
        <v>199</v>
      </c>
      <c r="E4" s="15"/>
      <c r="F4" s="14"/>
      <c r="G4" s="13" t="s">
        <v>200</v>
      </c>
      <c r="H4" s="14"/>
      <c r="I4" s="13" t="s">
        <v>201</v>
      </c>
      <c r="J4" s="14"/>
      <c r="K4" s="22">
        <f t="shared" ref="K4:K7" si="0">D4-B4</f>
        <v>0.113194444444444</v>
      </c>
      <c r="L4" s="23">
        <f t="shared" ref="L4:L7" si="1">I4-G4</f>
        <v>0.185416666666667</v>
      </c>
      <c r="M4" s="24">
        <f t="shared" ref="M4:M7" si="2">K4+L4-TIME(6,0,0)</f>
        <v>0.048611111111111</v>
      </c>
      <c r="N4" s="25">
        <v>0</v>
      </c>
      <c r="O4" s="26"/>
      <c r="P4" s="27"/>
      <c r="Q4" s="27"/>
      <c r="R4" s="46"/>
      <c r="S4" s="47"/>
      <c r="T4" s="43"/>
      <c r="U4" s="40" t="s">
        <v>29</v>
      </c>
      <c r="V4" s="48">
        <v>0</v>
      </c>
      <c r="W4" s="9" t="s">
        <v>20</v>
      </c>
      <c r="X4" s="49" t="s">
        <v>30</v>
      </c>
      <c r="Y4" s="92">
        <v>0</v>
      </c>
      <c r="Z4" s="93" t="s">
        <v>22</v>
      </c>
      <c r="AA4" s="94" t="s">
        <v>202</v>
      </c>
      <c r="AB4" s="95"/>
      <c r="AC4" s="95"/>
      <c r="AD4" s="96"/>
    </row>
    <row r="5" spans="1:30">
      <c r="A5" s="12" t="s">
        <v>120</v>
      </c>
      <c r="B5" s="13" t="s">
        <v>203</v>
      </c>
      <c r="C5" s="14"/>
      <c r="D5" s="13" t="s">
        <v>37</v>
      </c>
      <c r="E5" s="15"/>
      <c r="F5" s="14"/>
      <c r="G5" s="13" t="s">
        <v>204</v>
      </c>
      <c r="H5" s="14"/>
      <c r="I5" s="13" t="s">
        <v>122</v>
      </c>
      <c r="J5" s="14"/>
      <c r="K5" s="22">
        <f t="shared" si="0"/>
        <v>0.106944444444444</v>
      </c>
      <c r="L5" s="23">
        <f t="shared" si="1"/>
        <v>0.20625</v>
      </c>
      <c r="M5" s="24">
        <f t="shared" si="2"/>
        <v>0.0631944444444445</v>
      </c>
      <c r="N5" s="25">
        <v>0</v>
      </c>
      <c r="O5" s="28"/>
      <c r="P5" s="29"/>
      <c r="Q5" s="35"/>
      <c r="R5" s="50"/>
      <c r="S5" s="47"/>
      <c r="T5" s="43"/>
      <c r="U5" s="40" t="s">
        <v>33</v>
      </c>
      <c r="V5" s="48">
        <v>0</v>
      </c>
      <c r="W5" s="9" t="s">
        <v>20</v>
      </c>
      <c r="X5" s="51" t="s">
        <v>34</v>
      </c>
      <c r="Y5" s="97">
        <v>0</v>
      </c>
      <c r="Z5" s="98" t="s">
        <v>22</v>
      </c>
      <c r="AA5" s="94"/>
      <c r="AB5" s="95"/>
      <c r="AC5" s="95"/>
      <c r="AD5" s="96"/>
    </row>
    <row r="6" spans="1:30">
      <c r="A6" s="12" t="s">
        <v>123</v>
      </c>
      <c r="B6" s="13" t="s">
        <v>189</v>
      </c>
      <c r="C6" s="14"/>
      <c r="D6" s="13" t="s">
        <v>195</v>
      </c>
      <c r="E6" s="15"/>
      <c r="F6" s="14"/>
      <c r="G6" s="13" t="s">
        <v>205</v>
      </c>
      <c r="H6" s="14"/>
      <c r="I6" s="13" t="s">
        <v>206</v>
      </c>
      <c r="J6" s="14"/>
      <c r="K6" s="22">
        <f t="shared" si="0"/>
        <v>0.109722222222222</v>
      </c>
      <c r="L6" s="23">
        <f t="shared" si="1"/>
        <v>0.204166666666667</v>
      </c>
      <c r="M6" s="24">
        <f t="shared" si="2"/>
        <v>0.0638888888888889</v>
      </c>
      <c r="N6" s="25">
        <v>0</v>
      </c>
      <c r="O6" s="30"/>
      <c r="P6" s="31"/>
      <c r="Q6" s="31"/>
      <c r="R6" s="50"/>
      <c r="S6" s="47"/>
      <c r="T6" s="43"/>
      <c r="U6" s="40" t="s">
        <v>40</v>
      </c>
      <c r="V6" s="48">
        <v>0</v>
      </c>
      <c r="W6" s="9" t="s">
        <v>20</v>
      </c>
      <c r="X6" s="51" t="s">
        <v>41</v>
      </c>
      <c r="Y6" s="97">
        <v>0</v>
      </c>
      <c r="Z6" s="98" t="s">
        <v>22</v>
      </c>
      <c r="AA6" s="94"/>
      <c r="AB6" s="95"/>
      <c r="AC6" s="95"/>
      <c r="AD6" s="96"/>
    </row>
    <row r="7" spans="1:30">
      <c r="A7" s="12" t="s">
        <v>126</v>
      </c>
      <c r="B7" s="13" t="s">
        <v>189</v>
      </c>
      <c r="C7" s="14"/>
      <c r="D7" s="13" t="s">
        <v>195</v>
      </c>
      <c r="E7" s="15"/>
      <c r="F7" s="14"/>
      <c r="G7" s="13" t="s">
        <v>195</v>
      </c>
      <c r="H7" s="14"/>
      <c r="I7" s="13" t="s">
        <v>206</v>
      </c>
      <c r="J7" s="14"/>
      <c r="K7" s="22">
        <f t="shared" si="0"/>
        <v>0.109722222222222</v>
      </c>
      <c r="L7" s="23">
        <f t="shared" si="1"/>
        <v>0.240277777777778</v>
      </c>
      <c r="M7" s="24">
        <f t="shared" si="2"/>
        <v>0.1</v>
      </c>
      <c r="N7" s="25">
        <v>0</v>
      </c>
      <c r="O7" s="32"/>
      <c r="P7" s="31"/>
      <c r="Q7" s="31"/>
      <c r="R7" s="50"/>
      <c r="S7" s="47"/>
      <c r="T7" s="43"/>
      <c r="U7" s="52" t="s">
        <v>43</v>
      </c>
      <c r="V7" s="48">
        <v>0</v>
      </c>
      <c r="W7" s="9" t="s">
        <v>20</v>
      </c>
      <c r="X7" s="51" t="s">
        <v>44</v>
      </c>
      <c r="Y7" s="97">
        <v>0</v>
      </c>
      <c r="Z7" s="98" t="s">
        <v>22</v>
      </c>
      <c r="AA7" s="94"/>
      <c r="AB7" s="95"/>
      <c r="AC7" s="95"/>
      <c r="AD7" s="96"/>
    </row>
    <row r="8" spans="1:30">
      <c r="A8" s="12" t="s">
        <v>128</v>
      </c>
      <c r="B8" s="16" t="s">
        <v>191</v>
      </c>
      <c r="C8" s="17"/>
      <c r="D8" s="16" t="s">
        <v>192</v>
      </c>
      <c r="E8" s="18"/>
      <c r="F8" s="17"/>
      <c r="G8" s="16" t="s">
        <v>191</v>
      </c>
      <c r="H8" s="17"/>
      <c r="I8" s="16" t="s">
        <v>192</v>
      </c>
      <c r="J8" s="17"/>
      <c r="K8" s="33">
        <v>0</v>
      </c>
      <c r="L8" s="33">
        <v>0</v>
      </c>
      <c r="M8" s="25">
        <v>0</v>
      </c>
      <c r="N8" s="25">
        <v>0</v>
      </c>
      <c r="O8" s="32"/>
      <c r="P8" s="31"/>
      <c r="Q8" s="31"/>
      <c r="R8" s="50"/>
      <c r="S8" s="47"/>
      <c r="T8" s="43"/>
      <c r="U8" s="53" t="s">
        <v>46</v>
      </c>
      <c r="V8" s="48">
        <f>M35*24*60</f>
        <v>3191</v>
      </c>
      <c r="W8" s="9" t="s">
        <v>20</v>
      </c>
      <c r="X8" s="51" t="s">
        <v>47</v>
      </c>
      <c r="Y8" s="97">
        <v>23</v>
      </c>
      <c r="Z8" s="98" t="s">
        <v>22</v>
      </c>
      <c r="AA8" s="94"/>
      <c r="AB8" s="95"/>
      <c r="AC8" s="95"/>
      <c r="AD8" s="96"/>
    </row>
    <row r="9" ht="13.5" spans="1:32">
      <c r="A9" s="12" t="s">
        <v>129</v>
      </c>
      <c r="B9" s="16" t="s">
        <v>191</v>
      </c>
      <c r="C9" s="17"/>
      <c r="D9" s="16" t="s">
        <v>192</v>
      </c>
      <c r="E9" s="18"/>
      <c r="F9" s="17"/>
      <c r="G9" s="16" t="s">
        <v>191</v>
      </c>
      <c r="H9" s="17"/>
      <c r="I9" s="16" t="s">
        <v>192</v>
      </c>
      <c r="J9" s="17"/>
      <c r="K9" s="33">
        <v>0</v>
      </c>
      <c r="L9" s="33">
        <v>0</v>
      </c>
      <c r="M9" s="25">
        <v>0</v>
      </c>
      <c r="N9" s="25">
        <v>0</v>
      </c>
      <c r="O9" s="32"/>
      <c r="P9" s="31"/>
      <c r="Q9" s="31"/>
      <c r="R9" s="50"/>
      <c r="S9" s="47"/>
      <c r="T9" s="43"/>
      <c r="U9" s="40" t="s">
        <v>52</v>
      </c>
      <c r="V9" s="54">
        <f>V8-V3-V4</f>
        <v>3164</v>
      </c>
      <c r="W9" s="9" t="s">
        <v>20</v>
      </c>
      <c r="X9" s="55" t="s">
        <v>53</v>
      </c>
      <c r="Y9" s="99" t="s">
        <v>193</v>
      </c>
      <c r="Z9" s="93" t="s">
        <v>54</v>
      </c>
      <c r="AA9" s="94"/>
      <c r="AB9" s="95"/>
      <c r="AC9" s="95"/>
      <c r="AD9" s="96"/>
      <c r="AE9" s="100"/>
      <c r="AF9" s="101"/>
    </row>
    <row r="10" ht="13.5" spans="1:32">
      <c r="A10" s="12" t="s">
        <v>130</v>
      </c>
      <c r="B10" s="13" t="s">
        <v>186</v>
      </c>
      <c r="C10" s="14"/>
      <c r="D10" s="13" t="s">
        <v>207</v>
      </c>
      <c r="E10" s="15"/>
      <c r="F10" s="14"/>
      <c r="G10" s="13" t="s">
        <v>207</v>
      </c>
      <c r="H10" s="14"/>
      <c r="I10" s="13" t="s">
        <v>102</v>
      </c>
      <c r="J10" s="14"/>
      <c r="K10" s="22">
        <f t="shared" ref="K10:K13" si="3">D10-B10</f>
        <v>0.125</v>
      </c>
      <c r="L10" s="23">
        <f t="shared" ref="L10:L13" si="4">I10-G10</f>
        <v>0.23125</v>
      </c>
      <c r="M10" s="24">
        <f t="shared" ref="M10:M14" si="5">K10+L10-TIME(6,0,0)</f>
        <v>0.10625</v>
      </c>
      <c r="N10" s="25">
        <v>0</v>
      </c>
      <c r="O10" s="24"/>
      <c r="P10" s="27"/>
      <c r="Q10" s="27"/>
      <c r="R10" s="46"/>
      <c r="S10" s="47"/>
      <c r="T10" s="43"/>
      <c r="U10" s="40"/>
      <c r="V10" s="54"/>
      <c r="W10" s="9"/>
      <c r="X10" s="42" t="s">
        <v>56</v>
      </c>
      <c r="Y10" s="102">
        <v>0</v>
      </c>
      <c r="Z10" s="103" t="s">
        <v>54</v>
      </c>
      <c r="AA10" s="104"/>
      <c r="AB10" s="105"/>
      <c r="AC10" s="105"/>
      <c r="AD10" s="106"/>
      <c r="AE10" s="100"/>
      <c r="AF10" s="101"/>
    </row>
    <row r="11" ht="13.5" spans="1:30">
      <c r="A11" s="13" t="s">
        <v>133</v>
      </c>
      <c r="B11" s="13" t="s">
        <v>208</v>
      </c>
      <c r="C11" s="14"/>
      <c r="D11" s="15" t="s">
        <v>209</v>
      </c>
      <c r="E11" s="15"/>
      <c r="F11" s="14"/>
      <c r="G11" s="13" t="s">
        <v>209</v>
      </c>
      <c r="H11" s="14"/>
      <c r="I11" s="13" t="s">
        <v>210</v>
      </c>
      <c r="J11" s="14"/>
      <c r="K11" s="22">
        <f t="shared" si="3"/>
        <v>0.115972222222222</v>
      </c>
      <c r="L11" s="23">
        <f t="shared" si="4"/>
        <v>0.238194444444444</v>
      </c>
      <c r="M11" s="24">
        <f t="shared" si="5"/>
        <v>0.104166666666667</v>
      </c>
      <c r="N11" s="25">
        <v>0</v>
      </c>
      <c r="O11" s="24"/>
      <c r="P11" s="27"/>
      <c r="Q11" s="27"/>
      <c r="R11" s="46"/>
      <c r="S11" s="47"/>
      <c r="T11" s="43"/>
      <c r="U11" s="56" t="s">
        <v>58</v>
      </c>
      <c r="V11" s="57"/>
      <c r="W11" s="57"/>
      <c r="X11" s="58"/>
      <c r="Y11" s="58"/>
      <c r="Z11" s="58"/>
      <c r="AA11" s="58"/>
      <c r="AB11" s="58"/>
      <c r="AC11" s="58"/>
      <c r="AD11" s="58"/>
    </row>
    <row r="12" ht="13.5" spans="1:30">
      <c r="A12" s="12" t="s">
        <v>136</v>
      </c>
      <c r="B12" s="19" t="s">
        <v>211</v>
      </c>
      <c r="C12" s="20"/>
      <c r="D12" s="13" t="s">
        <v>209</v>
      </c>
      <c r="E12" s="15"/>
      <c r="F12" s="14"/>
      <c r="G12" s="13" t="s">
        <v>209</v>
      </c>
      <c r="H12" s="14"/>
      <c r="I12" s="13" t="s">
        <v>212</v>
      </c>
      <c r="J12" s="14"/>
      <c r="K12" s="22">
        <f t="shared" si="3"/>
        <v>0.117361111111111</v>
      </c>
      <c r="L12" s="23">
        <f t="shared" si="4"/>
        <v>0.238888888888889</v>
      </c>
      <c r="M12" s="24">
        <f t="shared" si="5"/>
        <v>0.10625</v>
      </c>
      <c r="N12" s="25">
        <v>0</v>
      </c>
      <c r="O12" s="32"/>
      <c r="P12" s="31"/>
      <c r="Q12" s="31"/>
      <c r="R12" s="50"/>
      <c r="S12" s="47"/>
      <c r="T12" s="43"/>
      <c r="U12" s="58"/>
      <c r="V12" s="58"/>
      <c r="W12" s="58"/>
      <c r="X12" s="58"/>
      <c r="Y12" s="58"/>
      <c r="Z12" s="58"/>
      <c r="AA12" s="58"/>
      <c r="AB12" s="58"/>
      <c r="AC12" s="58"/>
      <c r="AD12" s="58"/>
    </row>
    <row r="13" ht="13.5" spans="1:30">
      <c r="A13" s="12" t="s">
        <v>140</v>
      </c>
      <c r="B13" s="13" t="s">
        <v>194</v>
      </c>
      <c r="C13" s="14"/>
      <c r="D13" s="13" t="s">
        <v>213</v>
      </c>
      <c r="E13" s="15"/>
      <c r="F13" s="14"/>
      <c r="G13" s="13" t="s">
        <v>213</v>
      </c>
      <c r="H13" s="14"/>
      <c r="I13" s="13" t="s">
        <v>125</v>
      </c>
      <c r="J13" s="14"/>
      <c r="K13" s="22">
        <f t="shared" si="3"/>
        <v>0.127777777777778</v>
      </c>
      <c r="L13" s="23">
        <f t="shared" si="4"/>
        <v>0.227777777777778</v>
      </c>
      <c r="M13" s="24">
        <f t="shared" si="5"/>
        <v>0.105555555555556</v>
      </c>
      <c r="N13" s="25">
        <v>0</v>
      </c>
      <c r="O13" s="32"/>
      <c r="P13" s="31"/>
      <c r="Q13" s="31"/>
      <c r="R13" s="50"/>
      <c r="S13" s="47"/>
      <c r="T13" s="43"/>
      <c r="U13" s="58"/>
      <c r="V13" s="58"/>
      <c r="W13" s="58"/>
      <c r="X13" s="58"/>
      <c r="Y13" s="58"/>
      <c r="Z13" s="58"/>
      <c r="AA13" s="58"/>
      <c r="AB13" s="58"/>
      <c r="AC13" s="58"/>
      <c r="AD13" s="58"/>
    </row>
    <row r="14" ht="13.5" spans="1:30">
      <c r="A14" s="12" t="s">
        <v>141</v>
      </c>
      <c r="B14" s="13" t="s">
        <v>214</v>
      </c>
      <c r="C14" s="14"/>
      <c r="D14" s="13" t="s">
        <v>215</v>
      </c>
      <c r="E14" s="15"/>
      <c r="F14" s="14"/>
      <c r="G14" s="13" t="s">
        <v>216</v>
      </c>
      <c r="H14" s="14"/>
      <c r="I14" s="13" t="s">
        <v>217</v>
      </c>
      <c r="J14" s="14"/>
      <c r="K14" s="22">
        <f t="shared" ref="K14" si="6">D14-B14</f>
        <v>0.128472222222222</v>
      </c>
      <c r="L14" s="23">
        <f t="shared" ref="L14:L34" si="7">I14-G14</f>
        <v>0.2125</v>
      </c>
      <c r="M14" s="24">
        <f t="shared" si="5"/>
        <v>0.0909722222222222</v>
      </c>
      <c r="N14" s="25">
        <v>0</v>
      </c>
      <c r="O14" s="24"/>
      <c r="P14" s="34"/>
      <c r="Q14" s="59"/>
      <c r="R14" s="50"/>
      <c r="S14" s="47"/>
      <c r="T14" s="43"/>
      <c r="U14" s="58"/>
      <c r="V14" s="58"/>
      <c r="W14" s="58"/>
      <c r="X14" s="58"/>
      <c r="Y14" s="58"/>
      <c r="Z14" s="58"/>
      <c r="AA14" s="58"/>
      <c r="AB14" s="58"/>
      <c r="AC14" s="58"/>
      <c r="AD14" s="58"/>
    </row>
    <row r="15" ht="13.5" spans="1:30">
      <c r="A15" s="12" t="s">
        <v>144</v>
      </c>
      <c r="B15" s="16" t="s">
        <v>191</v>
      </c>
      <c r="C15" s="17"/>
      <c r="D15" s="16" t="s">
        <v>192</v>
      </c>
      <c r="E15" s="18"/>
      <c r="F15" s="17"/>
      <c r="G15" s="16" t="s">
        <v>191</v>
      </c>
      <c r="H15" s="17"/>
      <c r="I15" s="16" t="s">
        <v>192</v>
      </c>
      <c r="J15" s="17"/>
      <c r="K15" s="33">
        <v>0</v>
      </c>
      <c r="L15" s="33">
        <v>0</v>
      </c>
      <c r="M15" s="25">
        <v>0</v>
      </c>
      <c r="N15" s="25">
        <v>0</v>
      </c>
      <c r="O15" s="24"/>
      <c r="P15" s="35"/>
      <c r="Q15" s="35"/>
      <c r="R15" s="50"/>
      <c r="S15" s="47"/>
      <c r="T15" s="43"/>
      <c r="U15" s="58"/>
      <c r="V15" s="58"/>
      <c r="W15" s="58"/>
      <c r="X15" s="58"/>
      <c r="Y15" s="58"/>
      <c r="Z15" s="58"/>
      <c r="AA15" s="58"/>
      <c r="AB15" s="58"/>
      <c r="AC15" s="58"/>
      <c r="AD15" s="58"/>
    </row>
    <row r="16" ht="13.5" spans="1:30">
      <c r="A16" s="12" t="s">
        <v>145</v>
      </c>
      <c r="B16" s="16" t="s">
        <v>191</v>
      </c>
      <c r="C16" s="17"/>
      <c r="D16" s="16" t="s">
        <v>192</v>
      </c>
      <c r="E16" s="18"/>
      <c r="F16" s="17"/>
      <c r="G16" s="16" t="s">
        <v>191</v>
      </c>
      <c r="H16" s="17"/>
      <c r="I16" s="16" t="s">
        <v>192</v>
      </c>
      <c r="J16" s="17"/>
      <c r="K16" s="33">
        <v>0</v>
      </c>
      <c r="L16" s="33">
        <v>0</v>
      </c>
      <c r="M16" s="25">
        <v>0</v>
      </c>
      <c r="N16" s="25">
        <v>0</v>
      </c>
      <c r="O16" s="24"/>
      <c r="P16" s="29"/>
      <c r="Q16" s="35"/>
      <c r="R16" s="50"/>
      <c r="S16" s="47"/>
      <c r="T16" s="43"/>
      <c r="U16" s="60" t="s">
        <v>72</v>
      </c>
      <c r="V16" s="61"/>
      <c r="W16" s="61"/>
      <c r="X16" s="61"/>
      <c r="Y16" s="61"/>
      <c r="Z16" s="61"/>
      <c r="AA16" s="61"/>
      <c r="AB16" s="61"/>
      <c r="AC16" s="61"/>
      <c r="AD16" s="107"/>
    </row>
    <row r="17" ht="13.5" spans="1:30">
      <c r="A17" s="12" t="s">
        <v>146</v>
      </c>
      <c r="B17" s="13" t="s">
        <v>189</v>
      </c>
      <c r="C17" s="14"/>
      <c r="D17" s="13" t="s">
        <v>183</v>
      </c>
      <c r="E17" s="15"/>
      <c r="F17" s="14"/>
      <c r="G17" s="13" t="s">
        <v>218</v>
      </c>
      <c r="H17" s="14"/>
      <c r="I17" s="13" t="s">
        <v>219</v>
      </c>
      <c r="J17" s="14"/>
      <c r="K17" s="22">
        <f>D17-B17</f>
        <v>0.1125</v>
      </c>
      <c r="L17" s="23">
        <f t="shared" si="7"/>
        <v>0.231944444444445</v>
      </c>
      <c r="M17" s="24">
        <f t="shared" ref="M17:M21" si="8">K17+L17-TIME(6,0,0)</f>
        <v>0.0944444444444445</v>
      </c>
      <c r="N17" s="25">
        <v>0</v>
      </c>
      <c r="O17" s="24"/>
      <c r="P17" s="27"/>
      <c r="Q17" s="27"/>
      <c r="R17" s="46"/>
      <c r="S17" s="47"/>
      <c r="T17" s="43"/>
      <c r="U17" s="62"/>
      <c r="V17" s="63"/>
      <c r="W17" s="63"/>
      <c r="X17" s="63"/>
      <c r="Y17" s="63"/>
      <c r="Z17" s="63"/>
      <c r="AA17" s="63"/>
      <c r="AB17" s="63"/>
      <c r="AC17" s="63"/>
      <c r="AD17" s="108"/>
    </row>
    <row r="18" ht="13.5" spans="1:30">
      <c r="A18" s="12" t="s">
        <v>148</v>
      </c>
      <c r="B18" s="13" t="s">
        <v>189</v>
      </c>
      <c r="C18" s="14"/>
      <c r="D18" s="13" t="s">
        <v>220</v>
      </c>
      <c r="E18" s="15"/>
      <c r="F18" s="14"/>
      <c r="G18" s="13" t="s">
        <v>221</v>
      </c>
      <c r="H18" s="14"/>
      <c r="I18" s="13" t="s">
        <v>222</v>
      </c>
      <c r="J18" s="14"/>
      <c r="K18" s="22">
        <f t="shared" ref="K18:K20" si="9">D18-B18</f>
        <v>0.108333333333333</v>
      </c>
      <c r="L18" s="23">
        <f t="shared" si="7"/>
        <v>0.209027777777778</v>
      </c>
      <c r="M18" s="24">
        <f t="shared" si="8"/>
        <v>0.0673611111111111</v>
      </c>
      <c r="N18" s="24">
        <f t="shared" ref="N18" si="10">B18-TIME(9,30,0)</f>
        <v>0</v>
      </c>
      <c r="O18" s="24"/>
      <c r="P18" s="29"/>
      <c r="Q18" s="35"/>
      <c r="R18" s="50"/>
      <c r="S18" s="47"/>
      <c r="T18" s="43"/>
      <c r="U18" s="64" t="s">
        <v>75</v>
      </c>
      <c r="V18" s="65"/>
      <c r="W18" s="66"/>
      <c r="X18" s="64" t="s">
        <v>76</v>
      </c>
      <c r="Y18" s="65"/>
      <c r="Z18" s="66"/>
      <c r="AA18" s="64" t="s">
        <v>77</v>
      </c>
      <c r="AB18" s="65"/>
      <c r="AC18" s="65"/>
      <c r="AD18" s="66"/>
    </row>
    <row r="19" ht="13.5" spans="1:30">
      <c r="A19" s="12" t="s">
        <v>150</v>
      </c>
      <c r="B19" s="13" t="s">
        <v>208</v>
      </c>
      <c r="C19" s="14"/>
      <c r="D19" s="13" t="s">
        <v>223</v>
      </c>
      <c r="E19" s="15"/>
      <c r="F19" s="14"/>
      <c r="G19" s="13" t="s">
        <v>223</v>
      </c>
      <c r="H19" s="14"/>
      <c r="I19" s="13" t="s">
        <v>224</v>
      </c>
      <c r="J19" s="14"/>
      <c r="K19" s="22">
        <f t="shared" si="9"/>
        <v>0.113194444444444</v>
      </c>
      <c r="L19" s="23">
        <f t="shared" si="7"/>
        <v>0.2375</v>
      </c>
      <c r="M19" s="24">
        <f t="shared" si="8"/>
        <v>0.100694444444444</v>
      </c>
      <c r="N19" s="25">
        <v>0</v>
      </c>
      <c r="O19" s="32"/>
      <c r="P19" s="31"/>
      <c r="Q19" s="31"/>
      <c r="R19" s="50"/>
      <c r="S19" s="47"/>
      <c r="T19" s="43"/>
      <c r="U19" s="67"/>
      <c r="V19" s="68"/>
      <c r="W19" s="69"/>
      <c r="X19" s="67"/>
      <c r="Y19" s="68"/>
      <c r="Z19" s="69"/>
      <c r="AA19" s="67"/>
      <c r="AB19" s="68"/>
      <c r="AC19" s="68"/>
      <c r="AD19" s="69"/>
    </row>
    <row r="20" ht="13.5" spans="1:30">
      <c r="A20" s="12" t="s">
        <v>151</v>
      </c>
      <c r="B20" s="13" t="s">
        <v>211</v>
      </c>
      <c r="C20" s="14"/>
      <c r="D20" s="13" t="s">
        <v>70</v>
      </c>
      <c r="E20" s="15"/>
      <c r="F20" s="14"/>
      <c r="G20" s="13" t="s">
        <v>70</v>
      </c>
      <c r="H20" s="14"/>
      <c r="I20" s="13" t="s">
        <v>225</v>
      </c>
      <c r="J20" s="14"/>
      <c r="K20" s="22">
        <f t="shared" si="9"/>
        <v>0.115277777777778</v>
      </c>
      <c r="L20" s="23">
        <f t="shared" si="7"/>
        <v>0.244444444444444</v>
      </c>
      <c r="M20" s="24">
        <f t="shared" si="8"/>
        <v>0.109722222222222</v>
      </c>
      <c r="N20" s="25">
        <v>0</v>
      </c>
      <c r="O20" s="32"/>
      <c r="P20" s="31"/>
      <c r="Q20" s="31"/>
      <c r="R20" s="50"/>
      <c r="S20" s="9"/>
      <c r="T20" s="43"/>
      <c r="U20" s="70"/>
      <c r="V20" s="71"/>
      <c r="W20" s="72"/>
      <c r="X20" s="70"/>
      <c r="Y20" s="71"/>
      <c r="Z20" s="72"/>
      <c r="AA20" s="70"/>
      <c r="AB20" s="71"/>
      <c r="AC20" s="71"/>
      <c r="AD20" s="72"/>
    </row>
    <row r="21" ht="13.5" spans="1:30">
      <c r="A21" s="12" t="s">
        <v>153</v>
      </c>
      <c r="B21" s="13" t="s">
        <v>182</v>
      </c>
      <c r="C21" s="14"/>
      <c r="D21" s="13" t="s">
        <v>209</v>
      </c>
      <c r="E21" s="15"/>
      <c r="F21" s="14"/>
      <c r="G21" s="13" t="s">
        <v>226</v>
      </c>
      <c r="H21" s="14"/>
      <c r="I21" s="13" t="s">
        <v>111</v>
      </c>
      <c r="J21" s="14"/>
      <c r="K21" s="22">
        <f t="shared" ref="K21:K27" si="11">D21-B21</f>
        <v>0.120138888888889</v>
      </c>
      <c r="L21" s="23">
        <f t="shared" si="7"/>
        <v>0.263194444444445</v>
      </c>
      <c r="M21" s="24">
        <f t="shared" si="8"/>
        <v>0.133333333333333</v>
      </c>
      <c r="N21" s="25">
        <v>0</v>
      </c>
      <c r="O21" s="32"/>
      <c r="P21" s="31"/>
      <c r="Q21" s="31"/>
      <c r="R21" s="50"/>
      <c r="S21" s="9"/>
      <c r="T21" s="43"/>
      <c r="U21" s="70"/>
      <c r="V21" s="71"/>
      <c r="W21" s="72"/>
      <c r="X21" s="70"/>
      <c r="Y21" s="71"/>
      <c r="Z21" s="72"/>
      <c r="AA21" s="70"/>
      <c r="AB21" s="71"/>
      <c r="AC21" s="71"/>
      <c r="AD21" s="72"/>
    </row>
    <row r="22" ht="13.5" spans="1:30">
      <c r="A22" s="12" t="s">
        <v>155</v>
      </c>
      <c r="B22" s="16" t="s">
        <v>191</v>
      </c>
      <c r="C22" s="17"/>
      <c r="D22" s="16" t="s">
        <v>192</v>
      </c>
      <c r="E22" s="18"/>
      <c r="F22" s="17"/>
      <c r="G22" s="16" t="s">
        <v>191</v>
      </c>
      <c r="H22" s="17"/>
      <c r="I22" s="16" t="s">
        <v>192</v>
      </c>
      <c r="J22" s="17"/>
      <c r="K22" s="33">
        <v>0</v>
      </c>
      <c r="L22" s="33">
        <v>0</v>
      </c>
      <c r="M22" s="25">
        <v>0</v>
      </c>
      <c r="N22" s="25">
        <v>0</v>
      </c>
      <c r="O22" s="32"/>
      <c r="P22" s="31"/>
      <c r="Q22" s="31"/>
      <c r="R22" s="50"/>
      <c r="S22" s="9"/>
      <c r="T22" s="43"/>
      <c r="U22" s="70"/>
      <c r="V22" s="71"/>
      <c r="W22" s="72"/>
      <c r="X22" s="70"/>
      <c r="Y22" s="71"/>
      <c r="Z22" s="72"/>
      <c r="AA22" s="70"/>
      <c r="AB22" s="71"/>
      <c r="AC22" s="71"/>
      <c r="AD22" s="72"/>
    </row>
    <row r="23" ht="13.5" spans="1:30">
      <c r="A23" s="12" t="s">
        <v>156</v>
      </c>
      <c r="B23" s="16" t="s">
        <v>191</v>
      </c>
      <c r="C23" s="17"/>
      <c r="D23" s="16" t="s">
        <v>192</v>
      </c>
      <c r="E23" s="18"/>
      <c r="F23" s="17"/>
      <c r="G23" s="16" t="s">
        <v>191</v>
      </c>
      <c r="H23" s="17"/>
      <c r="I23" s="16" t="s">
        <v>192</v>
      </c>
      <c r="J23" s="17"/>
      <c r="K23" s="33">
        <v>0</v>
      </c>
      <c r="L23" s="33">
        <v>0</v>
      </c>
      <c r="M23" s="25">
        <v>0</v>
      </c>
      <c r="N23" s="25">
        <v>0</v>
      </c>
      <c r="O23" s="32"/>
      <c r="P23" s="31"/>
      <c r="Q23" s="31"/>
      <c r="R23" s="50"/>
      <c r="S23" s="9"/>
      <c r="T23" s="43"/>
      <c r="U23" s="70"/>
      <c r="V23" s="71"/>
      <c r="W23" s="72"/>
      <c r="X23" s="70"/>
      <c r="Y23" s="71"/>
      <c r="Z23" s="72"/>
      <c r="AA23" s="70"/>
      <c r="AB23" s="71"/>
      <c r="AC23" s="71"/>
      <c r="AD23" s="72"/>
    </row>
    <row r="24" ht="13.5" spans="1:30">
      <c r="A24" s="12" t="s">
        <v>157</v>
      </c>
      <c r="B24" s="13" t="s">
        <v>211</v>
      </c>
      <c r="C24" s="14"/>
      <c r="D24" s="13" t="s">
        <v>223</v>
      </c>
      <c r="E24" s="15"/>
      <c r="F24" s="14"/>
      <c r="G24" s="13" t="s">
        <v>223</v>
      </c>
      <c r="H24" s="14"/>
      <c r="I24" s="13" t="s">
        <v>227</v>
      </c>
      <c r="J24" s="14"/>
      <c r="K24" s="22">
        <f t="shared" si="11"/>
        <v>0.114583333333333</v>
      </c>
      <c r="L24" s="23">
        <f t="shared" si="7"/>
        <v>0.240277777777778</v>
      </c>
      <c r="M24" s="24">
        <f t="shared" ref="M24:M27" si="12">K24+L24-TIME(6,0,0)</f>
        <v>0.104861111111111</v>
      </c>
      <c r="N24" s="25">
        <v>0</v>
      </c>
      <c r="O24" s="32"/>
      <c r="P24" s="31"/>
      <c r="Q24" s="31"/>
      <c r="R24" s="50"/>
      <c r="S24" s="9"/>
      <c r="T24" s="43"/>
      <c r="U24" s="70"/>
      <c r="V24" s="71"/>
      <c r="W24" s="72"/>
      <c r="X24" s="70"/>
      <c r="Y24" s="71"/>
      <c r="Z24" s="72"/>
      <c r="AA24" s="70"/>
      <c r="AB24" s="71"/>
      <c r="AC24" s="71"/>
      <c r="AD24" s="72"/>
    </row>
    <row r="25" ht="13.5" spans="1:30">
      <c r="A25" s="12" t="s">
        <v>159</v>
      </c>
      <c r="B25" s="13" t="s">
        <v>228</v>
      </c>
      <c r="C25" s="14"/>
      <c r="D25" s="13" t="s">
        <v>229</v>
      </c>
      <c r="E25" s="15"/>
      <c r="F25" s="14"/>
      <c r="G25" s="13" t="s">
        <v>229</v>
      </c>
      <c r="H25" s="14"/>
      <c r="I25" s="13" t="s">
        <v>230</v>
      </c>
      <c r="J25" s="14"/>
      <c r="K25" s="22">
        <f t="shared" si="11"/>
        <v>0.1125</v>
      </c>
      <c r="L25" s="23">
        <f t="shared" si="7"/>
        <v>0.231944444444445</v>
      </c>
      <c r="M25" s="24">
        <f t="shared" si="12"/>
        <v>0.0944444444444444</v>
      </c>
      <c r="N25" s="24">
        <f t="shared" ref="N25:N26" si="13">B25-TIME(9,30,0)</f>
        <v>0.00625000000000003</v>
      </c>
      <c r="O25" s="32"/>
      <c r="P25" s="31"/>
      <c r="Q25" s="31"/>
      <c r="R25" s="50"/>
      <c r="S25" s="9"/>
      <c r="T25" s="43"/>
      <c r="U25" s="70"/>
      <c r="V25" s="71"/>
      <c r="W25" s="72"/>
      <c r="X25" s="70"/>
      <c r="Y25" s="71"/>
      <c r="Z25" s="72"/>
      <c r="AA25" s="70"/>
      <c r="AB25" s="71"/>
      <c r="AC25" s="71"/>
      <c r="AD25" s="72"/>
    </row>
    <row r="26" ht="13.5" spans="1:30">
      <c r="A26" s="12" t="s">
        <v>162</v>
      </c>
      <c r="B26" s="13" t="s">
        <v>231</v>
      </c>
      <c r="C26" s="14"/>
      <c r="D26" s="13" t="s">
        <v>232</v>
      </c>
      <c r="E26" s="15"/>
      <c r="F26" s="14"/>
      <c r="G26" s="13" t="s">
        <v>232</v>
      </c>
      <c r="H26" s="14"/>
      <c r="I26" s="13" t="s">
        <v>206</v>
      </c>
      <c r="J26" s="14"/>
      <c r="K26" s="22">
        <f t="shared" si="11"/>
        <v>0.108333333333333</v>
      </c>
      <c r="L26" s="23">
        <f t="shared" si="7"/>
        <v>0.239583333333333</v>
      </c>
      <c r="M26" s="24">
        <f t="shared" si="12"/>
        <v>0.0979166666666667</v>
      </c>
      <c r="N26" s="24">
        <f t="shared" si="13"/>
        <v>0.00208333333333333</v>
      </c>
      <c r="O26" s="32"/>
      <c r="P26" s="31"/>
      <c r="Q26" s="31"/>
      <c r="R26" s="50"/>
      <c r="S26" s="47"/>
      <c r="T26" s="43"/>
      <c r="U26" s="70"/>
      <c r="V26" s="71"/>
      <c r="W26" s="72"/>
      <c r="X26" s="70"/>
      <c r="Y26" s="71"/>
      <c r="Z26" s="72"/>
      <c r="AA26" s="70"/>
      <c r="AB26" s="71"/>
      <c r="AC26" s="71"/>
      <c r="AD26" s="72"/>
    </row>
    <row r="27" ht="13.5" spans="1:30">
      <c r="A27" s="12" t="s">
        <v>164</v>
      </c>
      <c r="B27" s="13" t="s">
        <v>194</v>
      </c>
      <c r="C27" s="14"/>
      <c r="D27" s="13" t="s">
        <v>233</v>
      </c>
      <c r="E27" s="15"/>
      <c r="F27" s="14"/>
      <c r="G27" s="13" t="s">
        <v>233</v>
      </c>
      <c r="H27" s="14"/>
      <c r="I27" s="13" t="s">
        <v>122</v>
      </c>
      <c r="J27" s="14"/>
      <c r="K27" s="22">
        <f t="shared" si="11"/>
        <v>0.119444444444444</v>
      </c>
      <c r="L27" s="23">
        <f t="shared" si="7"/>
        <v>0.238888888888889</v>
      </c>
      <c r="M27" s="24">
        <f t="shared" si="12"/>
        <v>0.108333333333333</v>
      </c>
      <c r="N27" s="25">
        <v>0</v>
      </c>
      <c r="O27" s="30"/>
      <c r="P27" s="31"/>
      <c r="Q27" s="31"/>
      <c r="R27" s="50"/>
      <c r="S27" s="47"/>
      <c r="T27" s="43"/>
      <c r="U27" s="70"/>
      <c r="V27" s="71"/>
      <c r="W27" s="72"/>
      <c r="X27" s="70"/>
      <c r="Y27" s="71"/>
      <c r="Z27" s="72"/>
      <c r="AA27" s="70"/>
      <c r="AB27" s="71"/>
      <c r="AC27" s="71"/>
      <c r="AD27" s="72"/>
    </row>
    <row r="28" ht="13.5" spans="1:30">
      <c r="A28" s="12" t="s">
        <v>167</v>
      </c>
      <c r="B28" s="13" t="s">
        <v>234</v>
      </c>
      <c r="C28" s="14"/>
      <c r="D28" s="13" t="s">
        <v>235</v>
      </c>
      <c r="E28" s="15"/>
      <c r="F28" s="14"/>
      <c r="G28" s="13" t="s">
        <v>235</v>
      </c>
      <c r="H28" s="14"/>
      <c r="I28" s="13" t="s">
        <v>236</v>
      </c>
      <c r="J28" s="14"/>
      <c r="K28" s="22">
        <f t="shared" ref="K28:K34" si="14">D28-B28</f>
        <v>0.134027777777778</v>
      </c>
      <c r="L28" s="23">
        <f t="shared" si="7"/>
        <v>0.211805555555556</v>
      </c>
      <c r="M28" s="24">
        <f t="shared" ref="M28:M34" si="15">K28+L28-TIME(6,0,0)</f>
        <v>0.0958333333333334</v>
      </c>
      <c r="N28" s="25">
        <v>0</v>
      </c>
      <c r="O28" s="26"/>
      <c r="P28" s="27"/>
      <c r="Q28" s="27"/>
      <c r="R28" s="46"/>
      <c r="S28" s="47"/>
      <c r="T28" s="43"/>
      <c r="U28" s="70"/>
      <c r="V28" s="71"/>
      <c r="W28" s="72"/>
      <c r="X28" s="70"/>
      <c r="Y28" s="71"/>
      <c r="Z28" s="72"/>
      <c r="AA28" s="70"/>
      <c r="AB28" s="71"/>
      <c r="AC28" s="71"/>
      <c r="AD28" s="72"/>
    </row>
    <row r="29" ht="13.5" spans="1:30">
      <c r="A29" s="12" t="s">
        <v>169</v>
      </c>
      <c r="B29" s="16" t="s">
        <v>191</v>
      </c>
      <c r="C29" s="17"/>
      <c r="D29" s="16" t="s">
        <v>192</v>
      </c>
      <c r="E29" s="18"/>
      <c r="F29" s="17"/>
      <c r="G29" s="16" t="s">
        <v>191</v>
      </c>
      <c r="H29" s="17"/>
      <c r="I29" s="16" t="s">
        <v>192</v>
      </c>
      <c r="J29" s="17"/>
      <c r="K29" s="33">
        <v>0</v>
      </c>
      <c r="L29" s="33">
        <v>0</v>
      </c>
      <c r="M29" s="25">
        <v>0</v>
      </c>
      <c r="N29" s="25">
        <v>0</v>
      </c>
      <c r="O29" s="30"/>
      <c r="P29" s="31"/>
      <c r="Q29" s="31"/>
      <c r="R29" s="50"/>
      <c r="S29" s="47"/>
      <c r="T29" s="43"/>
      <c r="U29" s="70"/>
      <c r="V29" s="71"/>
      <c r="W29" s="72"/>
      <c r="X29" s="70"/>
      <c r="Y29" s="71"/>
      <c r="Z29" s="72"/>
      <c r="AA29" s="70"/>
      <c r="AB29" s="71"/>
      <c r="AC29" s="71"/>
      <c r="AD29" s="72"/>
    </row>
    <row r="30" ht="13.5" spans="1:30">
      <c r="A30" s="12" t="s">
        <v>170</v>
      </c>
      <c r="B30" s="16" t="s">
        <v>191</v>
      </c>
      <c r="C30" s="17"/>
      <c r="D30" s="16" t="s">
        <v>192</v>
      </c>
      <c r="E30" s="18"/>
      <c r="F30" s="17"/>
      <c r="G30" s="16" t="s">
        <v>191</v>
      </c>
      <c r="H30" s="17"/>
      <c r="I30" s="16" t="s">
        <v>192</v>
      </c>
      <c r="J30" s="17"/>
      <c r="K30" s="33">
        <v>0</v>
      </c>
      <c r="L30" s="33">
        <v>0</v>
      </c>
      <c r="M30" s="25">
        <v>0</v>
      </c>
      <c r="N30" s="25">
        <v>0</v>
      </c>
      <c r="O30" s="28"/>
      <c r="P30" s="29"/>
      <c r="Q30" s="35"/>
      <c r="R30" s="50"/>
      <c r="S30" s="47"/>
      <c r="T30" s="43"/>
      <c r="U30" s="70"/>
      <c r="V30" s="71"/>
      <c r="W30" s="72"/>
      <c r="X30" s="70"/>
      <c r="Y30" s="71"/>
      <c r="Z30" s="72"/>
      <c r="AA30" s="70"/>
      <c r="AB30" s="71"/>
      <c r="AC30" s="71"/>
      <c r="AD30" s="72"/>
    </row>
    <row r="31" ht="13.5" spans="1:30">
      <c r="A31" s="12" t="s">
        <v>171</v>
      </c>
      <c r="B31" s="13" t="s">
        <v>234</v>
      </c>
      <c r="C31" s="14"/>
      <c r="D31" s="13" t="s">
        <v>195</v>
      </c>
      <c r="E31" s="15"/>
      <c r="F31" s="14"/>
      <c r="G31" s="13" t="s">
        <v>218</v>
      </c>
      <c r="H31" s="14"/>
      <c r="I31" s="13" t="s">
        <v>237</v>
      </c>
      <c r="J31" s="14"/>
      <c r="K31" s="22">
        <f t="shared" si="14"/>
        <v>0.116666666666667</v>
      </c>
      <c r="L31" s="23">
        <f t="shared" si="7"/>
        <v>0.203472222222222</v>
      </c>
      <c r="M31" s="24">
        <f t="shared" si="15"/>
        <v>0.0701388888888889</v>
      </c>
      <c r="N31" s="25">
        <v>0</v>
      </c>
      <c r="O31" s="30"/>
      <c r="P31" s="31"/>
      <c r="Q31" s="31"/>
      <c r="R31" s="50"/>
      <c r="S31" s="47"/>
      <c r="T31" s="43"/>
      <c r="U31" s="70"/>
      <c r="V31" s="71"/>
      <c r="W31" s="72"/>
      <c r="X31" s="70"/>
      <c r="Y31" s="71"/>
      <c r="Z31" s="72"/>
      <c r="AA31" s="70"/>
      <c r="AB31" s="71"/>
      <c r="AC31" s="71"/>
      <c r="AD31" s="72"/>
    </row>
    <row r="32" ht="13.5" spans="1:30">
      <c r="A32" s="12" t="s">
        <v>173</v>
      </c>
      <c r="B32" s="13" t="s">
        <v>238</v>
      </c>
      <c r="C32" s="14"/>
      <c r="D32" s="13" t="s">
        <v>239</v>
      </c>
      <c r="E32" s="15"/>
      <c r="F32" s="14"/>
      <c r="G32" s="13" t="s">
        <v>239</v>
      </c>
      <c r="H32" s="14"/>
      <c r="I32" s="13" t="s">
        <v>122</v>
      </c>
      <c r="J32" s="14"/>
      <c r="K32" s="22">
        <f t="shared" si="14"/>
        <v>0.111805555555555</v>
      </c>
      <c r="L32" s="23">
        <f t="shared" si="7"/>
        <v>0.242361111111111</v>
      </c>
      <c r="M32" s="24">
        <f t="shared" si="15"/>
        <v>0.104166666666667</v>
      </c>
      <c r="N32" s="24">
        <f t="shared" ref="N32:N34" si="16">B32-TIME(9,30,0)</f>
        <v>0.00277777777777782</v>
      </c>
      <c r="O32" s="28"/>
      <c r="P32" s="35"/>
      <c r="Q32" s="35"/>
      <c r="R32" s="50"/>
      <c r="S32" s="47"/>
      <c r="T32" s="43"/>
      <c r="U32" s="70"/>
      <c r="V32" s="71"/>
      <c r="W32" s="72"/>
      <c r="X32" s="70"/>
      <c r="Y32" s="71"/>
      <c r="Z32" s="72"/>
      <c r="AA32" s="70"/>
      <c r="AB32" s="71"/>
      <c r="AC32" s="71"/>
      <c r="AD32" s="72"/>
    </row>
    <row r="33" ht="13.5" spans="1:30">
      <c r="A33" s="12" t="s">
        <v>174</v>
      </c>
      <c r="B33" s="13" t="s">
        <v>228</v>
      </c>
      <c r="C33" s="14"/>
      <c r="D33" s="13" t="s">
        <v>240</v>
      </c>
      <c r="E33" s="15"/>
      <c r="F33" s="14"/>
      <c r="G33" s="13" t="s">
        <v>240</v>
      </c>
      <c r="H33" s="14"/>
      <c r="I33" s="13" t="s">
        <v>241</v>
      </c>
      <c r="J33" s="14"/>
      <c r="K33" s="22">
        <f t="shared" si="14"/>
        <v>0.111111111111111</v>
      </c>
      <c r="L33" s="23">
        <f t="shared" si="7"/>
        <v>0.275694444444444</v>
      </c>
      <c r="M33" s="24">
        <f t="shared" si="15"/>
        <v>0.136805555555556</v>
      </c>
      <c r="N33" s="24">
        <f t="shared" si="16"/>
        <v>0.00625000000000003</v>
      </c>
      <c r="O33" s="30"/>
      <c r="P33" s="31"/>
      <c r="Q33" s="31"/>
      <c r="R33" s="50"/>
      <c r="S33" s="47"/>
      <c r="T33" s="43"/>
      <c r="U33" s="70"/>
      <c r="V33" s="71"/>
      <c r="W33" s="72"/>
      <c r="X33" s="70"/>
      <c r="Y33" s="71"/>
      <c r="Z33" s="72"/>
      <c r="AA33" s="70"/>
      <c r="AB33" s="71"/>
      <c r="AC33" s="71"/>
      <c r="AD33" s="72"/>
    </row>
    <row r="34" ht="13.5" spans="1:30">
      <c r="A34" s="12" t="s">
        <v>177</v>
      </c>
      <c r="B34" s="13" t="s">
        <v>242</v>
      </c>
      <c r="C34" s="14"/>
      <c r="D34" s="13" t="s">
        <v>229</v>
      </c>
      <c r="E34" s="15"/>
      <c r="F34" s="14"/>
      <c r="G34" s="13" t="s">
        <v>229</v>
      </c>
      <c r="H34" s="14"/>
      <c r="I34" s="13" t="s">
        <v>243</v>
      </c>
      <c r="J34" s="14"/>
      <c r="K34" s="22">
        <f t="shared" si="14"/>
        <v>0.117361111111111</v>
      </c>
      <c r="L34" s="23">
        <f t="shared" si="7"/>
        <v>0.241666666666667</v>
      </c>
      <c r="M34" s="24">
        <f t="shared" si="15"/>
        <v>0.109027777777778</v>
      </c>
      <c r="N34" s="24">
        <f t="shared" si="16"/>
        <v>0.00138888888888888</v>
      </c>
      <c r="O34" s="26"/>
      <c r="P34" s="27"/>
      <c r="Q34" s="27"/>
      <c r="R34" s="46"/>
      <c r="S34" s="73"/>
      <c r="T34" s="43"/>
      <c r="U34" s="74" t="s">
        <v>196</v>
      </c>
      <c r="V34" s="75"/>
      <c r="W34" s="76"/>
      <c r="X34" s="74" t="s">
        <v>112</v>
      </c>
      <c r="Y34" s="75"/>
      <c r="Z34" s="76"/>
      <c r="AA34" s="74" t="s">
        <v>112</v>
      </c>
      <c r="AB34" s="75"/>
      <c r="AC34" s="75"/>
      <c r="AD34" s="76"/>
    </row>
    <row r="35" ht="24" spans="1:30">
      <c r="A35" s="21" t="s">
        <v>112</v>
      </c>
      <c r="B35" s="21"/>
      <c r="C35" s="21"/>
      <c r="D35" s="21"/>
      <c r="E35" s="21"/>
      <c r="F35" s="21"/>
      <c r="G35" s="21"/>
      <c r="H35" s="21"/>
      <c r="I35" s="21"/>
      <c r="J35" s="21"/>
      <c r="K35" s="36">
        <f>SUM(K11:K33)</f>
        <v>1.9875</v>
      </c>
      <c r="L35" s="36">
        <f>SUM(L11:L33)</f>
        <v>3.9875</v>
      </c>
      <c r="M35" s="36">
        <f t="shared" ref="M35:N35" si="17">SUM(M4:M34)</f>
        <v>2.21597222222222</v>
      </c>
      <c r="N35" s="37">
        <f t="shared" si="17"/>
        <v>0.0187500000000001</v>
      </c>
      <c r="O35" s="32"/>
      <c r="P35" s="38"/>
      <c r="Q35" s="38"/>
      <c r="R35" s="38"/>
      <c r="S35" s="9"/>
      <c r="T35" s="77"/>
      <c r="U35" s="78" t="s">
        <v>113</v>
      </c>
      <c r="V35" s="79" t="s">
        <v>114</v>
      </c>
      <c r="W35" s="80"/>
      <c r="X35" s="80"/>
      <c r="Y35" s="80" t="s">
        <v>115</v>
      </c>
      <c r="Z35" s="80"/>
      <c r="AA35" s="80"/>
      <c r="AB35" s="80"/>
      <c r="AC35" s="80"/>
      <c r="AD35" s="109"/>
    </row>
    <row r="36" s="2" customFormat="1" spans="1:25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"/>
      <c r="T36" s="4"/>
      <c r="U36" s="5"/>
      <c r="V36" s="5"/>
      <c r="W36" s="6"/>
      <c r="X36" s="6"/>
      <c r="Y36" s="6"/>
      <c r="Z36" s="6"/>
      <c r="AA36" s="6"/>
      <c r="AB36" s="6"/>
      <c r="AC36" s="6"/>
      <c r="AD36" s="6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customFormat="1" spans="1:25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  <c r="T37" s="4"/>
      <c r="U37" s="5"/>
      <c r="V37" s="5"/>
      <c r="W37" s="6"/>
      <c r="X37" s="6"/>
      <c r="Y37" s="6"/>
      <c r="Z37" s="6"/>
      <c r="AA37" s="6"/>
      <c r="AB37" s="6"/>
      <c r="AC37" s="6"/>
      <c r="AD37" s="6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customFormat="1" spans="1:25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81"/>
      <c r="S38" s="4"/>
      <c r="T38" s="4"/>
      <c r="U38" s="5"/>
      <c r="V38" s="5"/>
      <c r="W38" s="6"/>
      <c r="X38" s="6"/>
      <c r="Y38" s="6"/>
      <c r="Z38" s="6"/>
      <c r="AA38" s="6"/>
      <c r="AB38" s="6"/>
      <c r="AC38" s="6"/>
      <c r="AD38" s="6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</sheetData>
  <mergeCells count="190">
    <mergeCell ref="A1:AD1"/>
    <mergeCell ref="A2:S2"/>
    <mergeCell ref="V2:W2"/>
    <mergeCell ref="Y2:Z2"/>
    <mergeCell ref="AA2:AD2"/>
    <mergeCell ref="B3:F3"/>
    <mergeCell ref="G3:J3"/>
    <mergeCell ref="AA3:AD3"/>
    <mergeCell ref="B4:C4"/>
    <mergeCell ref="D4:F4"/>
    <mergeCell ref="G4:H4"/>
    <mergeCell ref="I4:J4"/>
    <mergeCell ref="B5:C5"/>
    <mergeCell ref="D5:F5"/>
    <mergeCell ref="G5:H5"/>
    <mergeCell ref="I5:J5"/>
    <mergeCell ref="B6:C6"/>
    <mergeCell ref="D6:F6"/>
    <mergeCell ref="G6:H6"/>
    <mergeCell ref="I6:J6"/>
    <mergeCell ref="B7:C7"/>
    <mergeCell ref="D7:F7"/>
    <mergeCell ref="G7:H7"/>
    <mergeCell ref="I7:J7"/>
    <mergeCell ref="B8:C8"/>
    <mergeCell ref="D8:F8"/>
    <mergeCell ref="G8:H8"/>
    <mergeCell ref="I8:J8"/>
    <mergeCell ref="B9:C9"/>
    <mergeCell ref="D9:F9"/>
    <mergeCell ref="G9:H9"/>
    <mergeCell ref="I9:J9"/>
    <mergeCell ref="B10:C10"/>
    <mergeCell ref="D10:F10"/>
    <mergeCell ref="G10:H10"/>
    <mergeCell ref="I10:J10"/>
    <mergeCell ref="B11:C11"/>
    <mergeCell ref="D11:F11"/>
    <mergeCell ref="G11:H11"/>
    <mergeCell ref="I11:J11"/>
    <mergeCell ref="B12:C12"/>
    <mergeCell ref="D12:F12"/>
    <mergeCell ref="G12:H12"/>
    <mergeCell ref="I12:J12"/>
    <mergeCell ref="B13:C13"/>
    <mergeCell ref="D13:F13"/>
    <mergeCell ref="G13:H13"/>
    <mergeCell ref="I13:J13"/>
    <mergeCell ref="B14:C14"/>
    <mergeCell ref="D14:F14"/>
    <mergeCell ref="G14:H14"/>
    <mergeCell ref="I14:J14"/>
    <mergeCell ref="B15:C15"/>
    <mergeCell ref="D15:F15"/>
    <mergeCell ref="G15:H15"/>
    <mergeCell ref="I15:J15"/>
    <mergeCell ref="B16:C16"/>
    <mergeCell ref="D16:F16"/>
    <mergeCell ref="G16:H16"/>
    <mergeCell ref="I16:J16"/>
    <mergeCell ref="B17:C17"/>
    <mergeCell ref="D17:F17"/>
    <mergeCell ref="G17:H17"/>
    <mergeCell ref="I17:J17"/>
    <mergeCell ref="B18:C18"/>
    <mergeCell ref="D18:F18"/>
    <mergeCell ref="G18:H18"/>
    <mergeCell ref="I18:J18"/>
    <mergeCell ref="B19:C19"/>
    <mergeCell ref="D19:F19"/>
    <mergeCell ref="G19:H19"/>
    <mergeCell ref="I19:J19"/>
    <mergeCell ref="B20:C20"/>
    <mergeCell ref="D20:F20"/>
    <mergeCell ref="G20:H20"/>
    <mergeCell ref="I20:J20"/>
    <mergeCell ref="U20:V20"/>
    <mergeCell ref="X20:Y20"/>
    <mergeCell ref="AA20:AC20"/>
    <mergeCell ref="B21:C21"/>
    <mergeCell ref="D21:F21"/>
    <mergeCell ref="G21:H21"/>
    <mergeCell ref="I21:J21"/>
    <mergeCell ref="U21:V21"/>
    <mergeCell ref="X21:Y21"/>
    <mergeCell ref="AA21:AC21"/>
    <mergeCell ref="B22:C22"/>
    <mergeCell ref="D22:F22"/>
    <mergeCell ref="G22:H22"/>
    <mergeCell ref="I22:J22"/>
    <mergeCell ref="U22:V22"/>
    <mergeCell ref="X22:Y22"/>
    <mergeCell ref="AA22:AC22"/>
    <mergeCell ref="B23:C23"/>
    <mergeCell ref="D23:F23"/>
    <mergeCell ref="G23:H23"/>
    <mergeCell ref="I23:J23"/>
    <mergeCell ref="U23:V23"/>
    <mergeCell ref="X23:Y23"/>
    <mergeCell ref="AA23:AC23"/>
    <mergeCell ref="B24:C24"/>
    <mergeCell ref="D24:F24"/>
    <mergeCell ref="G24:H24"/>
    <mergeCell ref="I24:J24"/>
    <mergeCell ref="U24:V24"/>
    <mergeCell ref="X24:Y24"/>
    <mergeCell ref="AA24:AC24"/>
    <mergeCell ref="B25:C25"/>
    <mergeCell ref="D25:F25"/>
    <mergeCell ref="G25:H25"/>
    <mergeCell ref="I25:J25"/>
    <mergeCell ref="U25:V25"/>
    <mergeCell ref="X25:Y25"/>
    <mergeCell ref="AA25:AC25"/>
    <mergeCell ref="B26:C26"/>
    <mergeCell ref="D26:F26"/>
    <mergeCell ref="G26:H26"/>
    <mergeCell ref="I26:J26"/>
    <mergeCell ref="U26:V26"/>
    <mergeCell ref="X26:Y26"/>
    <mergeCell ref="AA26:AC26"/>
    <mergeCell ref="B27:C27"/>
    <mergeCell ref="D27:F27"/>
    <mergeCell ref="G27:H27"/>
    <mergeCell ref="I27:J27"/>
    <mergeCell ref="U27:V27"/>
    <mergeCell ref="X27:Y27"/>
    <mergeCell ref="AA27:AC27"/>
    <mergeCell ref="B28:C28"/>
    <mergeCell ref="D28:F28"/>
    <mergeCell ref="G28:H28"/>
    <mergeCell ref="I28:J28"/>
    <mergeCell ref="U28:V28"/>
    <mergeCell ref="X28:Y28"/>
    <mergeCell ref="AA28:AC28"/>
    <mergeCell ref="B29:C29"/>
    <mergeCell ref="D29:F29"/>
    <mergeCell ref="G29:H29"/>
    <mergeCell ref="I29:J29"/>
    <mergeCell ref="U29:V29"/>
    <mergeCell ref="X29:Y29"/>
    <mergeCell ref="AA29:AC29"/>
    <mergeCell ref="B30:C30"/>
    <mergeCell ref="D30:F30"/>
    <mergeCell ref="G30:H30"/>
    <mergeCell ref="I30:J30"/>
    <mergeCell ref="U30:V30"/>
    <mergeCell ref="X30:Y30"/>
    <mergeCell ref="AA30:AC30"/>
    <mergeCell ref="B31:C31"/>
    <mergeCell ref="D31:F31"/>
    <mergeCell ref="G31:H31"/>
    <mergeCell ref="I31:J31"/>
    <mergeCell ref="U31:V31"/>
    <mergeCell ref="X31:Y31"/>
    <mergeCell ref="AA31:AC31"/>
    <mergeCell ref="B32:C32"/>
    <mergeCell ref="D32:F32"/>
    <mergeCell ref="G32:H32"/>
    <mergeCell ref="I32:J32"/>
    <mergeCell ref="U32:V32"/>
    <mergeCell ref="X32:Y32"/>
    <mergeCell ref="AA32:AC32"/>
    <mergeCell ref="B33:C33"/>
    <mergeCell ref="D33:F33"/>
    <mergeCell ref="G33:H33"/>
    <mergeCell ref="I33:J33"/>
    <mergeCell ref="U33:V33"/>
    <mergeCell ref="X33:Y33"/>
    <mergeCell ref="AA33:AC33"/>
    <mergeCell ref="B34:C34"/>
    <mergeCell ref="D34:F34"/>
    <mergeCell ref="G34:H34"/>
    <mergeCell ref="I34:J34"/>
    <mergeCell ref="U34:V34"/>
    <mergeCell ref="X34:Y34"/>
    <mergeCell ref="AA34:AC34"/>
    <mergeCell ref="A35:J35"/>
    <mergeCell ref="V35:X35"/>
    <mergeCell ref="Y35:AD35"/>
    <mergeCell ref="T3:T35"/>
    <mergeCell ref="U9:U10"/>
    <mergeCell ref="V9:V10"/>
    <mergeCell ref="AE9:AF10"/>
    <mergeCell ref="AA4:AD10"/>
    <mergeCell ref="U11:AD15"/>
    <mergeCell ref="U16:AD17"/>
    <mergeCell ref="U18:W19"/>
    <mergeCell ref="X18:Z19"/>
    <mergeCell ref="AA18:AD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于志</vt:lpstr>
      <vt:lpstr>欧君兰</vt:lpstr>
      <vt:lpstr>蒋红兵</vt:lpstr>
      <vt:lpstr>何穗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azhi</cp:lastModifiedBy>
  <dcterms:created xsi:type="dcterms:W3CDTF">2006-09-13T11:21:00Z</dcterms:created>
  <dcterms:modified xsi:type="dcterms:W3CDTF">2018-08-31T08:05:09Z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