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10800" tabRatio="1000" firstSheet="2" activeTab="12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5-1  质量初验收汇总表" sheetId="4" state="visible" r:id="rId4"/>
    <sheet xmlns:r="http://schemas.openxmlformats.org/officeDocument/2006/relationships" name="工作底稿丰2东" sheetId="5" state="visible" r:id="rId5"/>
    <sheet xmlns:r="http://schemas.openxmlformats.org/officeDocument/2006/relationships" name="工作底稿丰3中" sheetId="6" state="visible" r:id="rId6"/>
    <sheet xmlns:r="http://schemas.openxmlformats.org/officeDocument/2006/relationships" name="工作底稿丰3西" sheetId="7" state="visible" r:id="rId7"/>
    <sheet xmlns:r="http://schemas.openxmlformats.org/officeDocument/2006/relationships" name="工作底稿丰4东" sheetId="8" state="visible" r:id="rId8"/>
    <sheet xmlns:r="http://schemas.openxmlformats.org/officeDocument/2006/relationships" name="工作底稿丰6东 " sheetId="9" state="visible" r:id="rId9"/>
    <sheet xmlns:r="http://schemas.openxmlformats.org/officeDocument/2006/relationships" name="工作底稿丰6西" sheetId="10" state="visible" r:id="rId10"/>
    <sheet xmlns:r="http://schemas.openxmlformats.org/officeDocument/2006/relationships" name="工作底稿丰7西 " sheetId="11" state="visible" r:id="rId11"/>
    <sheet xmlns:r="http://schemas.openxmlformats.org/officeDocument/2006/relationships" name="工作底稿丰10西  " sheetId="12" state="visible" r:id="rId12"/>
    <sheet xmlns:r="http://schemas.openxmlformats.org/officeDocument/2006/relationships" name="工作底稿新4西" sheetId="13" state="visible" r:id="rId13"/>
  </sheets>
  <definedNames>
    <definedName name="_xlnm.Print_Titles" localSheetId="12">'工作底稿新4西'!1:5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0.0_ "/>
    <numFmt numFmtId="165" formatCode="0.00_ "/>
    <numFmt numFmtId="166" formatCode="0_);[Red](0)"/>
    <numFmt numFmtId="167" formatCode="0.0"/>
  </numFmts>
  <fonts count="22">
    <font>
      <name val="宋体"/>
      <charset val="134"/>
      <sz val="12"/>
    </font>
    <font>
      <name val="华康简标题宋"/>
      <charset val="134"/>
      <sz val="18"/>
    </font>
    <font>
      <name val="黑体"/>
      <charset val="134"/>
      <family val="3"/>
      <sz val="10"/>
    </font>
    <font>
      <name val="宋体"/>
      <charset val="134"/>
      <sz val="10"/>
    </font>
    <font>
      <name val="Times New Roman"/>
      <family val="1"/>
      <sz val="10"/>
    </font>
    <font>
      <name val="仿宋_GB2312"/>
      <charset val="134"/>
      <sz val="10"/>
    </font>
    <font>
      <name val="宋体"/>
      <charset val="134"/>
      <b val="1"/>
      <sz val="10"/>
    </font>
    <font>
      <name val="黑体"/>
      <charset val="134"/>
      <family val="3"/>
      <b val="1"/>
      <sz val="16"/>
    </font>
    <font>
      <name val="黑体"/>
      <charset val="134"/>
      <family val="3"/>
      <sz val="16"/>
    </font>
    <font>
      <name val="仿宋_GB2312"/>
      <charset val="134"/>
      <sz val="12"/>
    </font>
    <font>
      <name val="宋体"/>
      <charset val="134"/>
      <b val="1"/>
      <sz val="16"/>
    </font>
    <font>
      <name val="仿宋_GB2312"/>
      <charset val="134"/>
      <sz val="11"/>
    </font>
    <font>
      <name val="楷体_GB2312"/>
      <charset val="134"/>
      <sz val="11"/>
    </font>
    <font>
      <name val="楷体_GB2312"/>
      <charset val="134"/>
      <sz val="10"/>
    </font>
    <font>
      <name val="楷体_GB2312"/>
      <charset val="134"/>
      <sz val="9"/>
    </font>
    <font>
      <name val="楷体_GB2312"/>
      <charset val="134"/>
      <sz val="12"/>
    </font>
    <font>
      <name val="宋体"/>
      <charset val="134"/>
      <sz val="10"/>
      <vertAlign val="superscript"/>
    </font>
    <font>
      <name val="宋体"/>
      <charset val="134"/>
      <sz val="12"/>
    </font>
    <font>
      <name val="宋体"/>
      <charset val="134"/>
      <sz val="9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4">
    <xf numFmtId="0" fontId="17" fillId="0" borderId="0" applyAlignment="1">
      <alignment vertical="center"/>
    </xf>
    <xf numFmtId="0" fontId="17" fillId="0" borderId="0"/>
    <xf numFmtId="0" fontId="17" fillId="0" borderId="0"/>
    <xf numFmtId="0" fontId="17" fillId="0" borderId="0" applyAlignment="1">
      <alignment vertical="center"/>
    </xf>
  </cellStyleXfs>
  <cellXfs count="210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1">
      <alignment horizontal="center" vertical="center"/>
    </xf>
    <xf numFmtId="0" fontId="3" fillId="0" borderId="1" applyAlignment="1" pivotButton="0" quotePrefix="0" xfId="1">
      <alignment horizontal="center" vertical="center" wrapText="1"/>
    </xf>
    <xf numFmtId="0" fontId="3" fillId="0" borderId="2" applyAlignment="1" pivotButton="0" quotePrefix="0" xfId="2">
      <alignment horizontal="center" vertical="center" wrapText="1"/>
    </xf>
    <xf numFmtId="0" fontId="3" fillId="0" borderId="3" applyAlignment="1" pivotButton="0" quotePrefix="0" xfId="2">
      <alignment horizontal="center" vertical="center" wrapText="1"/>
    </xf>
    <xf numFmtId="0" fontId="3" fillId="0" borderId="2" applyAlignment="1" pivotButton="0" quotePrefix="0" xfId="1">
      <alignment horizontal="center" vertical="center" wrapText="1"/>
    </xf>
    <xf numFmtId="0" fontId="3" fillId="0" borderId="3" applyAlignment="1" pivotButton="0" quotePrefix="0" xfId="1">
      <alignment horizontal="center" vertical="center" wrapText="1"/>
    </xf>
    <xf numFmtId="0" fontId="3" fillId="0" borderId="4" applyAlignment="1" pivotButton="0" quotePrefix="0" xfId="1">
      <alignment horizontal="center" vertical="center" wrapText="1"/>
    </xf>
    <xf numFmtId="0" fontId="3" fillId="0" borderId="5" applyAlignment="1" pivotButton="0" quotePrefix="0" xfId="1">
      <alignment horizontal="center" vertical="center" wrapText="1"/>
    </xf>
    <xf numFmtId="0" fontId="3" fillId="0" borderId="6" applyAlignment="1" pivotButton="0" quotePrefix="0" xfId="2">
      <alignment horizontal="center" vertical="center" wrapText="1"/>
    </xf>
    <xf numFmtId="0" fontId="3" fillId="0" borderId="6" applyAlignment="1" pivotButton="0" quotePrefix="0" xfId="1">
      <alignment horizontal="center" vertical="center" wrapText="1"/>
    </xf>
    <xf numFmtId="0" fontId="4" fillId="0" borderId="5" applyAlignment="1" pivotButton="0" quotePrefix="0" xfId="1">
      <alignment horizontal="left" vertical="center" wrapText="1"/>
    </xf>
    <xf numFmtId="0" fontId="3" fillId="0" borderId="5" applyAlignment="1" pivotButton="0" quotePrefix="0" xfId="2">
      <alignment horizontal="center" vertical="center" wrapText="1"/>
    </xf>
    <xf numFmtId="0" fontId="3" fillId="0" borderId="5" applyAlignment="1" pivotButton="0" quotePrefix="0" xfId="2">
      <alignment horizontal="center" vertical="center"/>
    </xf>
    <xf numFmtId="0" fontId="3" fillId="0" borderId="7" applyAlignment="1" pivotButton="0" quotePrefix="0" xfId="1">
      <alignment horizontal="center" vertical="center" wrapText="1"/>
    </xf>
    <xf numFmtId="0" fontId="3" fillId="0" borderId="7" applyAlignment="1" pivotButton="0" quotePrefix="0" xfId="2">
      <alignment horizontal="center" vertical="center" wrapText="1"/>
    </xf>
    <xf numFmtId="0" fontId="2" fillId="0" borderId="8" applyAlignment="1" pivotButton="0" quotePrefix="0" xfId="1">
      <alignment horizontal="center" vertical="center" wrapText="1"/>
    </xf>
    <xf numFmtId="0" fontId="2" fillId="0" borderId="1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center" vertical="center"/>
    </xf>
    <xf numFmtId="164" fontId="3" fillId="0" borderId="5" applyAlignment="1" pivotButton="0" quotePrefix="0" xfId="2">
      <alignment horizontal="center" vertical="center" wrapText="1"/>
    </xf>
    <xf numFmtId="0" fontId="3" fillId="0" borderId="0" pivotButton="0" quotePrefix="0" xfId="1"/>
    <xf numFmtId="0" fontId="3" fillId="0" borderId="5" applyAlignment="1" pivotButton="0" quotePrefix="0" xfId="1">
      <alignment horizontal="right" vertical="center" wrapText="1"/>
    </xf>
    <xf numFmtId="0" fontId="3" fillId="0" borderId="5" applyAlignment="1" pivotButton="0" quotePrefix="0" xfId="2">
      <alignment horizontal="right" vertical="center" wrapText="1"/>
    </xf>
    <xf numFmtId="164" fontId="3" fillId="0" borderId="5" applyAlignment="1" pivotButton="0" quotePrefix="0" xfId="2">
      <alignment horizontal="right" vertical="center" wrapText="1"/>
    </xf>
    <xf numFmtId="0" fontId="3" fillId="0" borderId="5" applyAlignment="1" pivotButton="0" quotePrefix="0" xfId="2">
      <alignment horizontal="center"/>
    </xf>
    <xf numFmtId="0" fontId="3" fillId="0" borderId="6" applyAlignment="1" pivotButton="0" quotePrefix="0" xfId="2">
      <alignment horizontal="center"/>
    </xf>
    <xf numFmtId="164" fontId="3" fillId="0" borderId="6" applyAlignment="1" pivotButton="0" quotePrefix="0" xfId="2">
      <alignment horizontal="center" vertical="center" wrapText="1"/>
    </xf>
    <xf numFmtId="164" fontId="3" fillId="0" borderId="5" applyAlignment="1" pivotButton="0" quotePrefix="0" xfId="1">
      <alignment horizontal="center" vertical="center" wrapText="1"/>
    </xf>
    <xf numFmtId="165" fontId="3" fillId="0" borderId="6" applyAlignment="1" pivotButton="0" quotePrefix="0" xfId="2">
      <alignment horizontal="center" vertical="center" wrapText="1"/>
    </xf>
    <xf numFmtId="0" fontId="3" fillId="0" borderId="6" applyAlignment="1" pivotButton="0" quotePrefix="0" xfId="1">
      <alignment horizontal="center" vertical="center"/>
    </xf>
    <xf numFmtId="164" fontId="3" fillId="0" borderId="7" applyAlignment="1" pivotButton="0" quotePrefix="0" xfId="1">
      <alignment horizontal="center" vertical="center" wrapText="1"/>
    </xf>
    <xf numFmtId="0" fontId="2" fillId="0" borderId="9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textRotation="255" wrapText="1"/>
    </xf>
    <xf numFmtId="0" fontId="3" fillId="0" borderId="4" applyAlignment="1" pivotButton="0" quotePrefix="0" xfId="0">
      <alignment vertical="center"/>
    </xf>
    <xf numFmtId="0" fontId="3" fillId="0" borderId="5" applyAlignment="1" pivotButton="0" quotePrefix="0" xfId="0">
      <alignment vertical="center" wrapText="1"/>
    </xf>
    <xf numFmtId="0" fontId="0" fillId="0" borderId="5" applyAlignment="1" pivotButton="0" quotePrefix="0" xfId="0">
      <alignment vertical="center"/>
    </xf>
    <xf numFmtId="164" fontId="0" fillId="0" borderId="5" applyAlignment="1" pivotButton="0" quotePrefix="0" xfId="0">
      <alignment vertical="center"/>
    </xf>
    <xf numFmtId="0" fontId="3" fillId="0" borderId="5" applyAlignment="1" pivotButton="0" quotePrefix="0" xfId="0">
      <alignment vertical="center" textRotation="255" wrapText="1"/>
    </xf>
    <xf numFmtId="0" fontId="3" fillId="0" borderId="2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horizontal="center" vertical="center"/>
    </xf>
    <xf numFmtId="165" fontId="3" fillId="0" borderId="5" applyAlignment="1" pivotButton="0" quotePrefix="0" xfId="0">
      <alignment horizontal="center" vertical="center"/>
    </xf>
    <xf numFmtId="0" fontId="9" fillId="0" borderId="0" applyAlignment="1" pivotButton="0" quotePrefix="0" xfId="3">
      <alignment vertical="center"/>
    </xf>
    <xf numFmtId="0" fontId="17" fillId="0" borderId="0" applyAlignment="1" pivotButton="0" quotePrefix="0" xfId="3">
      <alignment horizontal="center" vertical="center"/>
    </xf>
    <xf numFmtId="0" fontId="17" fillId="0" borderId="0" applyAlignment="1" pivotButton="0" quotePrefix="0" xfId="3">
      <alignment vertical="center"/>
    </xf>
    <xf numFmtId="0" fontId="6" fillId="0" borderId="0" applyAlignment="1" pivotButton="0" quotePrefix="0" xfId="3">
      <alignment horizontal="left" vertical="center"/>
    </xf>
    <xf numFmtId="0" fontId="9" fillId="0" borderId="0" applyAlignment="1" pivotButton="0" quotePrefix="0" xfId="3">
      <alignment horizontal="center" vertical="center"/>
    </xf>
    <xf numFmtId="0" fontId="11" fillId="0" borderId="0" applyAlignment="1" pivotButton="0" quotePrefix="0" xfId="3">
      <alignment vertical="center"/>
    </xf>
    <xf numFmtId="0" fontId="11" fillId="0" borderId="0" applyAlignment="1" pivotButton="0" quotePrefix="0" xfId="3">
      <alignment horizontal="center" vertical="center"/>
    </xf>
    <xf numFmtId="0" fontId="3" fillId="0" borderId="0" applyAlignment="1" pivotButton="0" quotePrefix="0" xfId="3">
      <alignment vertical="center"/>
    </xf>
    <xf numFmtId="0" fontId="3" fillId="0" borderId="6" applyAlignment="1" pivotButton="0" quotePrefix="0" xfId="3">
      <alignment horizontal="center" vertical="center" wrapText="1"/>
    </xf>
    <xf numFmtId="0" fontId="3" fillId="0" borderId="6" applyAlignment="1" pivotButton="0" quotePrefix="0" xfId="3">
      <alignment horizontal="center" vertical="center"/>
    </xf>
    <xf numFmtId="0" fontId="3" fillId="0" borderId="5" applyAlignment="1" pivotButton="0" quotePrefix="0" xfId="3">
      <alignment horizontal="center" vertical="center"/>
    </xf>
    <xf numFmtId="0" fontId="3" fillId="0" borderId="0" applyAlignment="1" pivotButton="0" quotePrefix="0" xfId="3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12" fillId="0" borderId="5" applyAlignment="1" pivotButton="0" quotePrefix="0" xfId="3">
      <alignment horizontal="center" vertical="center"/>
    </xf>
    <xf numFmtId="0" fontId="12" fillId="0" borderId="5" applyAlignment="1" pivotButton="0" quotePrefix="0" xfId="3">
      <alignment vertical="center"/>
    </xf>
    <xf numFmtId="0" fontId="13" fillId="0" borderId="6" applyAlignment="1" pivotButton="0" quotePrefix="0" xfId="3">
      <alignment horizontal="center" vertical="center"/>
    </xf>
    <xf numFmtId="0" fontId="13" fillId="0" borderId="6" applyAlignment="1" pivotButton="0" quotePrefix="0" xfId="3">
      <alignment horizontal="center" vertical="center" wrapText="1"/>
    </xf>
    <xf numFmtId="0" fontId="14" fillId="0" borderId="0" applyAlignment="1" pivotButton="0" quotePrefix="0" xfId="3">
      <alignment horizontal="left" vertical="center"/>
    </xf>
    <xf numFmtId="0" fontId="13" fillId="0" borderId="0" applyAlignment="1" pivotButton="0" quotePrefix="0" xfId="3">
      <alignment horizontal="left" vertical="center"/>
    </xf>
    <xf numFmtId="0" fontId="13" fillId="0" borderId="0" applyAlignment="1" pivotButton="0" quotePrefix="0" xfId="3">
      <alignment horizontal="center" vertical="center"/>
    </xf>
    <xf numFmtId="0" fontId="12" fillId="0" borderId="0" applyAlignment="1" pivotButton="0" quotePrefix="0" xfId="3">
      <alignment horizontal="left" vertical="center"/>
    </xf>
    <xf numFmtId="0" fontId="14" fillId="0" borderId="0" applyAlignment="1" pivotButton="0" quotePrefix="0" xfId="3">
      <alignment horizontal="left" vertical="center"/>
    </xf>
    <xf numFmtId="0" fontId="13" fillId="0" borderId="0" applyAlignment="1" pivotButton="0" quotePrefix="0" xfId="3">
      <alignment vertical="center"/>
    </xf>
    <xf numFmtId="0" fontId="13" fillId="0" borderId="0" applyAlignment="1" pivotButton="0" quotePrefix="0" xfId="3">
      <alignment horizontal="center" vertical="center"/>
    </xf>
    <xf numFmtId="0" fontId="15" fillId="0" borderId="0" applyAlignment="1" pivotButton="0" quotePrefix="0" xfId="3">
      <alignment vertical="center"/>
    </xf>
    <xf numFmtId="0" fontId="14" fillId="0" borderId="0" applyAlignment="1" pivotButton="0" quotePrefix="0" xfId="3">
      <alignment horizontal="center" vertical="center"/>
    </xf>
    <xf numFmtId="0" fontId="15" fillId="0" borderId="0" applyAlignment="1" pivotButton="0" quotePrefix="0" xfId="3">
      <alignment horizontal="center" vertical="center"/>
    </xf>
    <xf numFmtId="0" fontId="0" fillId="0" borderId="0" applyAlignment="1" pivotButton="0" quotePrefix="0" xfId="3">
      <alignment horizontal="center" vertical="center"/>
    </xf>
    <xf numFmtId="0" fontId="0" fillId="0" borderId="5" applyAlignment="1" pivotButton="0" quotePrefix="0" xfId="0">
      <alignment vertical="center" wrapText="1"/>
    </xf>
    <xf numFmtId="0" fontId="3" fillId="0" borderId="11" applyAlignment="1" pivotButton="0" quotePrefix="0" xfId="3">
      <alignment horizontal="center" vertical="center" textRotation="255"/>
    </xf>
    <xf numFmtId="0" fontId="3" fillId="0" borderId="2" applyAlignment="1" pivotButton="0" quotePrefix="0" xfId="3">
      <alignment horizontal="center" vertical="center" textRotation="255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13" fillId="0" borderId="6" applyAlignment="1" pivotButton="0" quotePrefix="0" xfId="3">
      <alignment horizontal="left" vertical="center"/>
    </xf>
    <xf numFmtId="0" fontId="13" fillId="0" borderId="10" applyAlignment="1" pivotButton="0" quotePrefix="0" xfId="3">
      <alignment horizontal="left" vertical="center"/>
    </xf>
    <xf numFmtId="0" fontId="13" fillId="0" borderId="4" applyAlignment="1" pivotButton="0" quotePrefix="0" xfId="3">
      <alignment horizontal="left" vertical="center"/>
    </xf>
    <xf numFmtId="0" fontId="3" fillId="0" borderId="0" applyAlignment="1" pivotButton="0" quotePrefix="0" xfId="3">
      <alignment horizontal="left" vertical="center" wrapText="1"/>
    </xf>
    <xf numFmtId="0" fontId="3" fillId="0" borderId="0" applyAlignment="1" pivotButton="0" quotePrefix="0" xfId="3">
      <alignment horizontal="left" vertical="center"/>
    </xf>
    <xf numFmtId="0" fontId="3" fillId="0" borderId="6" applyAlignment="1" pivotButton="0" quotePrefix="0" xfId="3">
      <alignment horizontal="center" vertical="center"/>
    </xf>
    <xf numFmtId="0" fontId="3" fillId="0" borderId="10" applyAlignment="1" pivotButton="0" quotePrefix="0" xfId="3">
      <alignment horizontal="center" vertical="center"/>
    </xf>
    <xf numFmtId="0" fontId="3" fillId="0" borderId="10" applyAlignment="1" pivotButton="0" quotePrefix="0" xfId="3">
      <alignment horizontal="center" vertical="center" wrapText="1"/>
    </xf>
    <xf numFmtId="0" fontId="3" fillId="0" borderId="4" applyAlignment="1" pivotButton="0" quotePrefix="0" xfId="3">
      <alignment horizontal="center" vertical="center"/>
    </xf>
    <xf numFmtId="0" fontId="13" fillId="0" borderId="6" applyAlignment="1" pivotButton="0" quotePrefix="0" xfId="3">
      <alignment horizontal="center" vertical="center"/>
    </xf>
    <xf numFmtId="0" fontId="13" fillId="0" borderId="10" applyAlignment="1" pivotButton="0" quotePrefix="0" xfId="3">
      <alignment horizontal="center" vertical="center"/>
    </xf>
    <xf numFmtId="0" fontId="13" fillId="0" borderId="4" applyAlignment="1" pivotButton="0" quotePrefix="0" xfId="3">
      <alignment horizontal="center" vertical="center"/>
    </xf>
    <xf numFmtId="0" fontId="10" fillId="0" borderId="0" applyAlignment="1" pivotButton="0" quotePrefix="0" xfId="3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left" vertical="center"/>
    </xf>
    <xf numFmtId="0" fontId="0" fillId="0" borderId="8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1">
      <alignment horizontal="left" vertical="center"/>
    </xf>
    <xf numFmtId="0" fontId="3" fillId="0" borderId="0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center" vertical="center" wrapText="1"/>
    </xf>
    <xf numFmtId="0" fontId="3" fillId="0" borderId="9" applyAlignment="1" pivotButton="0" quotePrefix="0" xfId="1">
      <alignment horizontal="center" vertical="center" wrapText="1"/>
    </xf>
    <xf numFmtId="0" fontId="4" fillId="0" borderId="17" applyAlignment="1" pivotButton="0" quotePrefix="0" xfId="1">
      <alignment horizontal="center" vertical="center" wrapText="1"/>
    </xf>
    <xf numFmtId="0" fontId="3" fillId="0" borderId="13" applyAlignment="1" pivotButton="0" quotePrefix="0" xfId="1">
      <alignment horizontal="center" vertical="center" wrapText="1"/>
    </xf>
    <xf numFmtId="0" fontId="3" fillId="0" borderId="18" applyAlignment="1" pivotButton="0" quotePrefix="0" xfId="1">
      <alignment horizontal="center" vertical="center" wrapText="1"/>
    </xf>
    <xf numFmtId="0" fontId="3" fillId="0" borderId="19" applyAlignment="1" pivotButton="0" quotePrefix="0" xfId="1">
      <alignment vertical="center"/>
    </xf>
    <xf numFmtId="0" fontId="2" fillId="0" borderId="10" applyAlignment="1" pivotButton="0" quotePrefix="0" xfId="1">
      <alignment horizontal="center" vertical="center" wrapText="1"/>
    </xf>
    <xf numFmtId="0" fontId="2" fillId="0" borderId="4" applyAlignment="1" pivotButton="0" quotePrefix="0" xfId="1">
      <alignment horizontal="center" vertical="center" wrapText="1"/>
    </xf>
    <xf numFmtId="0" fontId="4" fillId="0" borderId="10" applyAlignment="1" pivotButton="0" quotePrefix="0" xfId="1">
      <alignment vertical="center" wrapText="1"/>
    </xf>
    <xf numFmtId="0" fontId="2" fillId="0" borderId="10" applyAlignment="1" pivotButton="0" quotePrefix="0" xfId="1">
      <alignment vertical="center" wrapText="1"/>
    </xf>
    <xf numFmtId="0" fontId="2" fillId="0" borderId="4" applyAlignment="1" pivotButton="0" quotePrefix="0" xfId="1">
      <alignment vertical="center" wrapText="1"/>
    </xf>
    <xf numFmtId="0" fontId="4" fillId="0" borderId="6" applyAlignment="1" pivotButton="0" quotePrefix="0" xfId="1">
      <alignment vertical="center" wrapText="1"/>
    </xf>
    <xf numFmtId="0" fontId="3" fillId="0" borderId="4" applyAlignment="1" pivotButton="0" quotePrefix="0" xfId="1">
      <alignment horizontal="center" vertical="center" wrapText="1"/>
    </xf>
    <xf numFmtId="0" fontId="3" fillId="0" borderId="5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20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center" vertical="center" wrapText="1"/>
    </xf>
    <xf numFmtId="0" fontId="3" fillId="0" borderId="10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 wrapText="1"/>
    </xf>
    <xf numFmtId="0" fontId="2" fillId="0" borderId="15" applyAlignment="1" pivotButton="0" quotePrefix="0" xfId="1">
      <alignment horizontal="center" vertical="center" wrapText="1"/>
    </xf>
    <xf numFmtId="0" fontId="0" fillId="0" borderId="0" applyAlignment="1" pivotButton="0" quotePrefix="0" xfId="1">
      <alignment horizontal="right" vertical="center"/>
    </xf>
    <xf numFmtId="0" fontId="1" fillId="0" borderId="0" applyAlignment="1" pivotButton="0" quotePrefix="0" xfId="1">
      <alignment horizontal="center" vertical="center"/>
    </xf>
    <xf numFmtId="0" fontId="3" fillId="0" borderId="13" applyAlignment="1" pivotButton="0" quotePrefix="0" xfId="2">
      <alignment horizontal="left" vertical="center"/>
    </xf>
    <xf numFmtId="0" fontId="3" fillId="0" borderId="13" applyAlignment="1" pivotButton="0" quotePrefix="0" xfId="2">
      <alignment horizontal="center" vertical="center"/>
    </xf>
    <xf numFmtId="0" fontId="3" fillId="0" borderId="2" applyAlignment="1" pivotButton="0" quotePrefix="0" xfId="1">
      <alignment horizontal="center" vertical="center" wrapText="1"/>
    </xf>
    <xf numFmtId="0" fontId="3" fillId="0" borderId="10" applyAlignment="1" pivotButton="0" quotePrefix="0" xfId="1">
      <alignment horizontal="center" vertical="center" wrapText="1"/>
    </xf>
    <xf numFmtId="0" fontId="0" fillId="0" borderId="0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3" fillId="0" borderId="5" applyAlignment="1" pivotButton="0" quotePrefix="0" xfId="3">
      <alignment horizontal="center" vertical="center" textRotation="255"/>
    </xf>
    <xf numFmtId="0" fontId="0" fillId="0" borderId="2" pivotButton="0" quotePrefix="0" xfId="0"/>
    <xf numFmtId="164" fontId="0" fillId="0" borderId="5" applyAlignment="1" pivotButton="0" quotePrefix="0" xfId="0">
      <alignment vertical="center"/>
    </xf>
    <xf numFmtId="0" fontId="3" fillId="0" borderId="4" applyAlignment="1" pivotButton="0" quotePrefix="0" xfId="3">
      <alignment horizontal="center" vertical="center" wrapText="1"/>
    </xf>
    <xf numFmtId="0" fontId="13" fillId="0" borderId="5" applyAlignment="1" pivotButton="0" quotePrefix="0" xfId="3">
      <alignment horizontal="center" vertical="center"/>
    </xf>
    <xf numFmtId="0" fontId="13" fillId="0" borderId="5" applyAlignment="1" pivotButton="0" quotePrefix="0" xfId="3">
      <alignment horizontal="left" vertical="center"/>
    </xf>
    <xf numFmtId="0" fontId="0" fillId="0" borderId="1" pivotButton="0" quotePrefix="0" xfId="0"/>
    <xf numFmtId="0" fontId="0" fillId="0" borderId="3" pivotButton="0" quotePrefix="0" xfId="0"/>
    <xf numFmtId="165" fontId="3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1" pivotButton="0" quotePrefix="0" xfId="0"/>
    <xf numFmtId="0" fontId="0" fillId="0" borderId="14" pivotButton="0" quotePrefix="0" xfId="0"/>
    <xf numFmtId="0" fontId="0" fillId="0" borderId="15" pivotButton="0" quotePrefix="0" xfId="0"/>
    <xf numFmtId="164" fontId="3" fillId="0" borderId="5" applyAlignment="1" pivotButton="0" quotePrefix="0" xfId="2">
      <alignment horizontal="center" vertical="center" wrapText="1"/>
    </xf>
    <xf numFmtId="164" fontId="3" fillId="0" borderId="5" applyAlignment="1" pivotButton="0" quotePrefix="0" xfId="2">
      <alignment horizontal="right" vertical="center" wrapText="1"/>
    </xf>
    <xf numFmtId="0" fontId="4" fillId="0" borderId="4" applyAlignment="1" pivotButton="0" quotePrefix="0" xfId="1">
      <alignment vertical="center" wrapText="1"/>
    </xf>
    <xf numFmtId="164" fontId="3" fillId="0" borderId="6" applyAlignment="1" pivotButton="0" quotePrefix="0" xfId="2">
      <alignment horizontal="center" vertical="center" wrapText="1"/>
    </xf>
    <xf numFmtId="164" fontId="3" fillId="0" borderId="5" applyAlignment="1" pivotButton="0" quotePrefix="0" xfId="1">
      <alignment horizontal="center" vertical="center" wrapText="1"/>
    </xf>
    <xf numFmtId="165" fontId="3" fillId="0" borderId="6" applyAlignment="1" pivotButton="0" quotePrefix="0" xfId="2">
      <alignment horizontal="center" vertical="center" wrapText="1"/>
    </xf>
    <xf numFmtId="0" fontId="0" fillId="0" borderId="16" pivotButton="0" quotePrefix="0" xfId="0"/>
    <xf numFmtId="164" fontId="3" fillId="0" borderId="7" applyAlignment="1" pivotButton="0" quotePrefix="0" xfId="1">
      <alignment horizontal="center" vertical="center" wrapText="1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20" fillId="0" borderId="0" applyAlignment="1" pivotButton="0" quotePrefix="0" xfId="1">
      <alignment horizontal="right" vertical="center"/>
    </xf>
    <xf numFmtId="0" fontId="19" fillId="0" borderId="0" pivotButton="0" quotePrefix="0" xfId="0"/>
    <xf numFmtId="167" fontId="19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0" fontId="21" fillId="0" borderId="0" applyAlignment="1" pivotButton="0" quotePrefix="0" xfId="1">
      <alignment horizontal="center" vertical="center"/>
    </xf>
    <xf numFmtId="0" fontId="21" fillId="0" borderId="0" applyAlignment="1" pivotButton="0" quotePrefix="0" xfId="0">
      <alignment horizontal="center" vertical="center"/>
    </xf>
    <xf numFmtId="167" fontId="21" fillId="0" borderId="0" applyAlignment="1" pivotButton="0" quotePrefix="0" xfId="0">
      <alignment horizontal="center" vertical="center"/>
    </xf>
    <xf numFmtId="166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1">
      <alignment horizontal="center" vertical="center"/>
    </xf>
    <xf numFmtId="167" fontId="19" fillId="0" borderId="0" applyAlignment="1" pivotButton="0" quotePrefix="0" xfId="1">
      <alignment horizontal="center" vertical="center"/>
    </xf>
    <xf numFmtId="0" fontId="19" fillId="0" borderId="26" applyAlignment="1" pivotButton="0" quotePrefix="0" xfId="2">
      <alignment horizontal="center" vertical="center" wrapText="1"/>
    </xf>
    <xf numFmtId="0" fontId="19" fillId="0" borderId="26" applyAlignment="1" pivotButton="0" quotePrefix="0" xfId="0">
      <alignment horizontal="center" vertical="center" wrapText="1"/>
    </xf>
    <xf numFmtId="167" fontId="0" fillId="0" borderId="29" pivotButton="0" quotePrefix="0" xfId="0"/>
    <xf numFmtId="0" fontId="0" fillId="0" borderId="29" pivotButton="0" quotePrefix="0" xfId="0"/>
    <xf numFmtId="0" fontId="0" fillId="0" borderId="30" pivotButton="0" quotePrefix="0" xfId="0"/>
    <xf numFmtId="166" fontId="0" fillId="0" borderId="34" applyAlignment="1" pivotButton="0" quotePrefix="0" xfId="0">
      <alignment horizontal="center" vertical="center" textRotation="255"/>
    </xf>
    <xf numFmtId="0" fontId="0" fillId="0" borderId="34" applyAlignment="1" pivotButton="0" quotePrefix="0" xfId="0">
      <alignment horizontal="center" vertical="center" textRotation="255"/>
    </xf>
    <xf numFmtId="0" fontId="0" fillId="0" borderId="33" pivotButton="0" quotePrefix="0" xfId="0"/>
    <xf numFmtId="0" fontId="19" fillId="0" borderId="26" applyAlignment="1" pivotButton="0" quotePrefix="0" xfId="2">
      <alignment horizontal="center" vertical="center" textRotation="255" wrapText="1"/>
    </xf>
    <xf numFmtId="167" fontId="19" fillId="0" borderId="26" applyAlignment="1" pivotButton="0" quotePrefix="0" xfId="2">
      <alignment horizontal="center" vertical="center" textRotation="255" wrapText="1"/>
    </xf>
    <xf numFmtId="0" fontId="19" fillId="0" borderId="26" applyAlignment="1" pivotButton="0" quotePrefix="0" xfId="0">
      <alignment horizontal="center" vertical="center" textRotation="255" wrapText="1"/>
    </xf>
    <xf numFmtId="167" fontId="19" fillId="0" borderId="26" applyAlignment="1" pivotButton="0" quotePrefix="0" xfId="0">
      <alignment horizontal="center" vertical="center" textRotation="255" wrapText="1"/>
    </xf>
    <xf numFmtId="166" fontId="19" fillId="0" borderId="26" applyAlignment="1" pivotButton="0" quotePrefix="0" xfId="0">
      <alignment horizontal="center" vertical="center" textRotation="255" wrapText="1"/>
    </xf>
    <xf numFmtId="166" fontId="0" fillId="0" borderId="34" pivotButton="0" quotePrefix="0" xfId="0"/>
    <xf numFmtId="0" fontId="0" fillId="0" borderId="34" pivotButton="0" quotePrefix="0" xfId="0"/>
    <xf numFmtId="0" fontId="19" fillId="2" borderId="26" applyAlignment="1" pivotButton="0" quotePrefix="0" xfId="1">
      <alignment horizontal="center" vertical="center"/>
    </xf>
    <xf numFmtId="0" fontId="19" fillId="2" borderId="26" applyAlignment="1" pivotButton="0" quotePrefix="0" xfId="0">
      <alignment horizontal="center" vertical="center"/>
    </xf>
    <xf numFmtId="167" fontId="19" fillId="2" borderId="26" applyAlignment="1" pivotButton="0" quotePrefix="0" xfId="1">
      <alignment horizontal="center" vertical="center"/>
    </xf>
    <xf numFmtId="167" fontId="19" fillId="2" borderId="26" applyAlignment="1" pivotButton="0" quotePrefix="0" xfId="0">
      <alignment horizontal="center" vertical="center"/>
    </xf>
    <xf numFmtId="166" fontId="19" fillId="2" borderId="26" applyAlignment="1" pivotButton="0" quotePrefix="0" xfId="0">
      <alignment horizontal="center" vertical="center"/>
    </xf>
    <xf numFmtId="167" fontId="19" fillId="2" borderId="26" applyAlignment="1" pivotButton="0" quotePrefix="0" xfId="2">
      <alignment horizontal="center" vertical="center"/>
    </xf>
    <xf numFmtId="0" fontId="19" fillId="2" borderId="26" applyAlignment="1" pivotButton="0" quotePrefix="0" xfId="2">
      <alignment horizontal="center" vertical="center"/>
    </xf>
    <xf numFmtId="164" fontId="19" fillId="2" borderId="26" applyAlignment="1" pivotButton="0" quotePrefix="0" xfId="2">
      <alignment horizontal="center" vertical="center"/>
    </xf>
    <xf numFmtId="164" fontId="19" fillId="2" borderId="26" applyAlignment="1" pivotButton="0" quotePrefix="0" xfId="1">
      <alignment horizontal="center" vertical="center"/>
    </xf>
    <xf numFmtId="0" fontId="19" fillId="0" borderId="0" applyAlignment="1" pivotButton="0" quotePrefix="0" xfId="1">
      <alignment horizontal="left" vertical="center"/>
    </xf>
  </cellXfs>
  <cellStyles count="4">
    <cellStyle name="常规" xfId="0" builtinId="0"/>
    <cellStyle name="常规_2017新荣粮站9仓" xfId="1"/>
    <cellStyle name="常规_Sheet5" xfId="2"/>
    <cellStyle name="常规_抽样单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"/>
  <sheetViews>
    <sheetView topLeftCell="A4" workbookViewId="0">
      <selection activeCell="W10" sqref="W10:W14"/>
    </sheetView>
  </sheetViews>
  <sheetFormatPr baseColWidth="8" defaultColWidth="9" defaultRowHeight="14.25"/>
  <cols>
    <col width="9.75" customWidth="1" style="144" min="1" max="1"/>
    <col width="15.875" customWidth="1" style="144" min="2" max="2"/>
    <col width="11.25" customWidth="1" style="144" min="3" max="3"/>
    <col width="8.5" customWidth="1" style="144" min="4" max="4"/>
    <col width="5.125" customWidth="1" style="144" min="5" max="7"/>
    <col width="5.75" customWidth="1" style="144" min="8" max="8"/>
    <col width="5.125" customWidth="1" style="144" min="9" max="13"/>
    <col width="5.625" customWidth="1" style="144" min="14" max="17"/>
    <col width="6.375" customWidth="1" style="144" min="18" max="18"/>
    <col width="3.75" customWidth="1" style="144" min="19" max="21"/>
    <col width="9.625" customWidth="1" style="144" min="22" max="22"/>
    <col width="5.375" customWidth="1" style="144" min="23" max="23"/>
  </cols>
  <sheetData>
    <row r="1" ht="15.75" customHeight="1" s="144">
      <c r="A1" s="34" t="inlineStr">
        <is>
          <t>附件2</t>
        </is>
      </c>
      <c r="B1" s="35" t="n"/>
      <c r="D1" s="35" t="n"/>
    </row>
    <row r="2" ht="23.45" customHeight="1" s="144">
      <c r="A2" s="83" t="inlineStr">
        <is>
          <t>2020年最低收购价早籼稻质量自检情况表</t>
        </is>
      </c>
    </row>
    <row r="3" ht="26.25" customHeight="1" s="144">
      <c r="A3" s="36" t="inlineStr">
        <is>
          <t>委托收储库点（盖章）：</t>
        </is>
      </c>
      <c r="B3" s="37" t="n"/>
      <c r="C3" s="84" t="inlineStr">
        <is>
          <t>南昌县南新粮食管理所</t>
        </is>
      </c>
      <c r="O3" s="85" t="inlineStr">
        <is>
          <t>单位：%、(KOH)mg/100g、t</t>
        </is>
      </c>
      <c r="P3" s="145" t="n"/>
      <c r="Q3" s="145" t="n"/>
      <c r="R3" s="145" t="n"/>
      <c r="S3" s="145" t="n"/>
      <c r="T3" s="145" t="n"/>
      <c r="U3" s="145" t="n"/>
      <c r="V3" s="145" t="n"/>
      <c r="W3" s="145" t="n"/>
    </row>
    <row r="4" ht="24" customHeight="1" s="144">
      <c r="A4" s="89" t="inlineStr">
        <is>
          <t>县（市、区）名称</t>
        </is>
      </c>
      <c r="B4" s="89" t="inlineStr">
        <is>
          <t>监管直属库名称</t>
        </is>
      </c>
      <c r="C4" s="89" t="inlineStr">
        <is>
          <t>委托收储库点名称</t>
        </is>
      </c>
      <c r="D4" s="89" t="inlineStr">
        <is>
          <t>仓号</t>
        </is>
      </c>
      <c r="E4" s="89" t="inlineStr">
        <is>
          <t>质量情况</t>
        </is>
      </c>
      <c r="F4" s="146" t="n"/>
      <c r="G4" s="146" t="n"/>
      <c r="H4" s="146" t="n"/>
      <c r="I4" s="146" t="n"/>
      <c r="J4" s="146" t="n"/>
      <c r="K4" s="146" t="n"/>
      <c r="L4" s="146" t="n"/>
      <c r="M4" s="147" t="n"/>
      <c r="N4" s="89" t="inlineStr">
        <is>
          <t>储存品质情况</t>
        </is>
      </c>
      <c r="O4" s="146" t="n"/>
      <c r="P4" s="146" t="n"/>
      <c r="Q4" s="147" t="n"/>
      <c r="R4" s="89" t="inlineStr">
        <is>
          <t>食品安全指标</t>
        </is>
      </c>
      <c r="S4" s="146" t="n"/>
      <c r="T4" s="146" t="n"/>
      <c r="U4" s="147" t="n"/>
      <c r="V4" s="148" t="inlineStr">
        <is>
          <t>代表数量</t>
        </is>
      </c>
      <c r="W4" s="148" t="inlineStr">
        <is>
          <t>自检结果是否合格</t>
        </is>
      </c>
    </row>
    <row r="5" ht="85.15000000000001" customHeight="1" s="144">
      <c r="A5" s="149" t="n"/>
      <c r="B5" s="149" t="n"/>
      <c r="C5" s="149" t="n"/>
      <c r="D5" s="149" t="n"/>
      <c r="E5" s="39" t="inlineStr">
        <is>
          <t>等级</t>
        </is>
      </c>
      <c r="F5" s="39" t="inlineStr">
        <is>
          <t>出糙率%</t>
        </is>
      </c>
      <c r="G5" s="39" t="inlineStr">
        <is>
          <t>色泽气味</t>
        </is>
      </c>
      <c r="H5" s="39" t="inlineStr">
        <is>
          <t>水分%</t>
        </is>
      </c>
      <c r="I5" s="39" t="inlineStr">
        <is>
          <t>杂质%</t>
        </is>
      </c>
      <c r="J5" s="39" t="inlineStr">
        <is>
          <t>黄粒米%</t>
        </is>
      </c>
      <c r="K5" s="44" t="inlineStr">
        <is>
          <t>整精米率%</t>
        </is>
      </c>
      <c r="L5" s="39" t="inlineStr">
        <is>
          <t>谷外糙米%</t>
        </is>
      </c>
      <c r="M5" s="39" t="inlineStr">
        <is>
          <t>互混率%</t>
        </is>
      </c>
      <c r="N5" s="44" t="inlineStr">
        <is>
          <t>储存品质判定</t>
        </is>
      </c>
      <c r="O5" s="44" t="inlineStr">
        <is>
          <t>色泽气味</t>
        </is>
      </c>
      <c r="P5" s="44" t="inlineStr">
        <is>
          <t>脂肪酸值</t>
        </is>
      </c>
      <c r="Q5" s="39" t="inlineStr">
        <is>
          <t>品尝评分值</t>
        </is>
      </c>
      <c r="R5" s="91" t="inlineStr">
        <is>
          <t>镉</t>
        </is>
      </c>
      <c r="S5" s="45" t="n"/>
      <c r="T5" s="45" t="n"/>
      <c r="U5" s="45" t="n"/>
      <c r="V5" s="149" t="n"/>
      <c r="W5" s="149" t="n"/>
    </row>
    <row r="6" ht="44.1" customHeight="1" s="144">
      <c r="A6" s="42" t="inlineStr">
        <is>
          <t>南昌县</t>
        </is>
      </c>
      <c r="B6" s="80" t="inlineStr">
        <is>
          <t>中央储备粮南昌直属库有限公司</t>
        </is>
      </c>
      <c r="C6" s="42" t="inlineStr">
        <is>
          <t>丰产桥粮站</t>
        </is>
      </c>
      <c r="D6" s="42" t="inlineStr">
        <is>
          <t>丰2东</t>
        </is>
      </c>
      <c r="E6" s="42" t="inlineStr">
        <is>
          <t>三等</t>
        </is>
      </c>
      <c r="F6" s="42" t="n">
        <v>75.59999999999999</v>
      </c>
      <c r="G6" s="42" t="inlineStr">
        <is>
          <t>正常</t>
        </is>
      </c>
      <c r="H6" s="42" t="n">
        <v>13.3</v>
      </c>
      <c r="I6" s="42" t="n">
        <v>0.9</v>
      </c>
      <c r="J6" s="42" t="n">
        <v>0</v>
      </c>
      <c r="K6" s="42" t="n">
        <v>46.1</v>
      </c>
      <c r="L6" s="42" t="n">
        <v>0.2</v>
      </c>
      <c r="M6" s="42" t="n">
        <v>0</v>
      </c>
      <c r="N6" s="42" t="inlineStr">
        <is>
          <t>宜存</t>
        </is>
      </c>
      <c r="O6" s="42" t="inlineStr">
        <is>
          <t>正常</t>
        </is>
      </c>
      <c r="P6" s="42" t="n">
        <v>15.8</v>
      </c>
      <c r="Q6" s="42" t="n">
        <v>80</v>
      </c>
      <c r="R6" s="42" t="n">
        <v>0.141</v>
      </c>
      <c r="S6" s="42" t="n"/>
      <c r="T6" s="42" t="n"/>
      <c r="U6" s="42" t="n"/>
      <c r="V6" s="42" t="n">
        <v>481</v>
      </c>
      <c r="W6" s="42" t="inlineStr">
        <is>
          <t>合格</t>
        </is>
      </c>
    </row>
    <row r="7" ht="38.1" customHeight="1" s="144">
      <c r="A7" s="42" t="inlineStr">
        <is>
          <t>南昌县</t>
        </is>
      </c>
      <c r="B7" s="80" t="inlineStr">
        <is>
          <t>中央储备粮南昌直属库有限公司</t>
        </is>
      </c>
      <c r="C7" s="42" t="inlineStr">
        <is>
          <t>丰产桥粮站</t>
        </is>
      </c>
      <c r="D7" s="42" t="inlineStr">
        <is>
          <t>丰3中</t>
        </is>
      </c>
      <c r="E7" s="42" t="inlineStr">
        <is>
          <t>三等</t>
        </is>
      </c>
      <c r="F7" s="42" t="n">
        <v>75.40000000000001</v>
      </c>
      <c r="G7" s="42" t="inlineStr">
        <is>
          <t>正常</t>
        </is>
      </c>
      <c r="H7" s="42" t="n">
        <v>13.1</v>
      </c>
      <c r="I7" s="42" t="n">
        <v>0.8</v>
      </c>
      <c r="J7" s="42" t="n">
        <v>0</v>
      </c>
      <c r="K7" s="42" t="n">
        <v>46.4</v>
      </c>
      <c r="L7" s="42" t="n">
        <v>0.3</v>
      </c>
      <c r="M7" s="42" t="n">
        <v>0</v>
      </c>
      <c r="N7" s="42" t="inlineStr">
        <is>
          <t>宜存</t>
        </is>
      </c>
      <c r="O7" s="42" t="inlineStr">
        <is>
          <t>正常</t>
        </is>
      </c>
      <c r="P7" s="42" t="n">
        <v>16.2</v>
      </c>
      <c r="Q7" s="42" t="n">
        <v>81</v>
      </c>
      <c r="R7" s="42" t="n">
        <v>0.142</v>
      </c>
      <c r="S7" s="42" t="n"/>
      <c r="T7" s="42" t="n"/>
      <c r="U7" s="42" t="n"/>
      <c r="V7" s="42" t="n">
        <v>496</v>
      </c>
      <c r="W7" s="42" t="inlineStr">
        <is>
          <t>合格</t>
        </is>
      </c>
    </row>
    <row r="8" ht="36" customHeight="1" s="144">
      <c r="A8" s="42" t="inlineStr">
        <is>
          <t>南昌县</t>
        </is>
      </c>
      <c r="B8" s="80" t="inlineStr">
        <is>
          <t>中央储备粮南昌直属库有限公司</t>
        </is>
      </c>
      <c r="C8" s="42" t="inlineStr">
        <is>
          <t>丰产桥粮站</t>
        </is>
      </c>
      <c r="D8" s="42" t="inlineStr">
        <is>
          <t>丰3西</t>
        </is>
      </c>
      <c r="E8" s="42" t="inlineStr">
        <is>
          <t>三等</t>
        </is>
      </c>
      <c r="F8" s="42" t="n">
        <v>75.7</v>
      </c>
      <c r="G8" s="42" t="inlineStr">
        <is>
          <t>正常</t>
        </is>
      </c>
      <c r="H8" s="150" t="n">
        <v>13</v>
      </c>
      <c r="I8" s="42" t="n">
        <v>0.9</v>
      </c>
      <c r="J8" s="42" t="n">
        <v>0</v>
      </c>
      <c r="K8" s="42" t="n">
        <v>46.1</v>
      </c>
      <c r="L8" s="42" t="n">
        <v>0.2</v>
      </c>
      <c r="M8" s="42" t="n">
        <v>0</v>
      </c>
      <c r="N8" s="42" t="inlineStr">
        <is>
          <t>宜存</t>
        </is>
      </c>
      <c r="O8" s="42" t="inlineStr">
        <is>
          <t>正常</t>
        </is>
      </c>
      <c r="P8" s="42" t="n">
        <v>16.5</v>
      </c>
      <c r="Q8" s="42" t="n">
        <v>79</v>
      </c>
      <c r="R8" s="42" t="n">
        <v>0.134</v>
      </c>
      <c r="S8" s="42" t="n"/>
      <c r="T8" s="42" t="n"/>
      <c r="U8" s="42" t="n"/>
      <c r="V8" s="42" t="n">
        <v>497</v>
      </c>
      <c r="W8" s="42" t="inlineStr">
        <is>
          <t>合格</t>
        </is>
      </c>
    </row>
    <row r="9" ht="42" customHeight="1" s="144">
      <c r="A9" s="42" t="inlineStr">
        <is>
          <t>南昌县</t>
        </is>
      </c>
      <c r="B9" s="80" t="inlineStr">
        <is>
          <t>中央储备粮南昌直属库有限公司</t>
        </is>
      </c>
      <c r="C9" s="42" t="inlineStr">
        <is>
          <t>丰产桥粮站</t>
        </is>
      </c>
      <c r="D9" s="42" t="inlineStr">
        <is>
          <t>丰4东</t>
        </is>
      </c>
      <c r="E9" s="42" t="inlineStr">
        <is>
          <t>三等</t>
        </is>
      </c>
      <c r="F9" s="42" t="n">
        <v>75.7</v>
      </c>
      <c r="G9" s="42" t="inlineStr">
        <is>
          <t>正常</t>
        </is>
      </c>
      <c r="H9" s="42" t="n">
        <v>13.2</v>
      </c>
      <c r="I9" s="42" t="n">
        <v>0.8</v>
      </c>
      <c r="J9" s="42" t="n">
        <v>0</v>
      </c>
      <c r="K9" s="42" t="n">
        <v>45.8</v>
      </c>
      <c r="L9" s="42" t="n">
        <v>0.1</v>
      </c>
      <c r="M9" s="42" t="n">
        <v>0</v>
      </c>
      <c r="N9" s="42" t="inlineStr">
        <is>
          <t>宜存</t>
        </is>
      </c>
      <c r="O9" s="42" t="inlineStr">
        <is>
          <t>正常</t>
        </is>
      </c>
      <c r="P9" s="42" t="n">
        <v>15.4</v>
      </c>
      <c r="Q9" s="42" t="n">
        <v>81</v>
      </c>
      <c r="R9" s="42" t="n">
        <v>0.126</v>
      </c>
      <c r="S9" s="42" t="n"/>
      <c r="T9" s="42" t="n"/>
      <c r="U9" s="42" t="n"/>
      <c r="V9" s="42" t="n">
        <v>495</v>
      </c>
      <c r="W9" s="42" t="inlineStr">
        <is>
          <t>合格</t>
        </is>
      </c>
    </row>
    <row r="10" ht="35.1" customHeight="1" s="144">
      <c r="A10" s="42" t="inlineStr">
        <is>
          <t>南昌县</t>
        </is>
      </c>
      <c r="B10" s="80" t="inlineStr">
        <is>
          <t>中央储备粮南昌直属库有限公司</t>
        </is>
      </c>
      <c r="C10" s="42" t="inlineStr">
        <is>
          <t>丰产桥粮站</t>
        </is>
      </c>
      <c r="D10" s="42" t="inlineStr">
        <is>
          <t>丰6东</t>
        </is>
      </c>
      <c r="E10" s="42" t="inlineStr">
        <is>
          <t>三等</t>
        </is>
      </c>
      <c r="F10" s="42" t="n">
        <v>75.5</v>
      </c>
      <c r="G10" s="42" t="inlineStr">
        <is>
          <t>正常</t>
        </is>
      </c>
      <c r="H10" s="42" t="n">
        <v>13.4</v>
      </c>
      <c r="I10" s="42" t="n">
        <v>0.8</v>
      </c>
      <c r="J10" s="42" t="n">
        <v>0</v>
      </c>
      <c r="K10" s="42" t="n">
        <v>45.9</v>
      </c>
      <c r="L10" s="42" t="n">
        <v>0.2</v>
      </c>
      <c r="M10" s="42" t="n">
        <v>0</v>
      </c>
      <c r="N10" s="42" t="inlineStr">
        <is>
          <t>宜存</t>
        </is>
      </c>
      <c r="O10" s="42" t="inlineStr">
        <is>
          <t>正常</t>
        </is>
      </c>
      <c r="P10" s="42" t="n">
        <v>16.1</v>
      </c>
      <c r="Q10" s="42" t="n">
        <v>81</v>
      </c>
      <c r="R10" s="42" t="n">
        <v>0.131</v>
      </c>
      <c r="S10" s="42" t="n"/>
      <c r="T10" s="42" t="n"/>
      <c r="U10" s="42" t="n"/>
      <c r="V10" s="42" t="n">
        <v>446</v>
      </c>
      <c r="W10" s="42" t="inlineStr">
        <is>
          <t>合格</t>
        </is>
      </c>
    </row>
    <row r="11" ht="39" customHeight="1" s="144">
      <c r="A11" s="42" t="inlineStr">
        <is>
          <t>南昌县</t>
        </is>
      </c>
      <c r="B11" s="80" t="inlineStr">
        <is>
          <t>中央储备粮南昌直属库有限公司</t>
        </is>
      </c>
      <c r="C11" s="42" t="inlineStr">
        <is>
          <t>丰产桥粮站</t>
        </is>
      </c>
      <c r="D11" s="42" t="inlineStr">
        <is>
          <t>丰6西</t>
        </is>
      </c>
      <c r="E11" s="42" t="inlineStr">
        <is>
          <t>三等</t>
        </is>
      </c>
      <c r="F11" s="42" t="n">
        <v>75.8</v>
      </c>
      <c r="G11" s="42" t="inlineStr">
        <is>
          <t>正常</t>
        </is>
      </c>
      <c r="H11" s="42" t="n">
        <v>13.2</v>
      </c>
      <c r="I11" s="42" t="n">
        <v>0.9</v>
      </c>
      <c r="J11" s="42" t="n">
        <v>0</v>
      </c>
      <c r="K11" s="42" t="n">
        <v>46.4</v>
      </c>
      <c r="L11" s="42" t="n">
        <v>0.2</v>
      </c>
      <c r="M11" s="42" t="n">
        <v>0</v>
      </c>
      <c r="N11" s="42" t="inlineStr">
        <is>
          <t>宜存</t>
        </is>
      </c>
      <c r="O11" s="42" t="inlineStr">
        <is>
          <t>正常</t>
        </is>
      </c>
      <c r="P11" s="42" t="n">
        <v>15.7</v>
      </c>
      <c r="Q11" s="42" t="n">
        <v>80</v>
      </c>
      <c r="R11" s="42" t="n">
        <v>0.126</v>
      </c>
      <c r="S11" s="42" t="n"/>
      <c r="T11" s="42" t="n"/>
      <c r="U11" s="42" t="n"/>
      <c r="V11" s="42" t="n">
        <v>455</v>
      </c>
      <c r="W11" s="42" t="inlineStr">
        <is>
          <t>合格</t>
        </is>
      </c>
    </row>
    <row r="12" ht="33.95" customHeight="1" s="144">
      <c r="A12" s="42" t="inlineStr">
        <is>
          <t>南昌县</t>
        </is>
      </c>
      <c r="B12" s="80" t="inlineStr">
        <is>
          <t>中央储备粮南昌直属库有限公司</t>
        </is>
      </c>
      <c r="C12" s="42" t="inlineStr">
        <is>
          <t>丰产桥粮站</t>
        </is>
      </c>
      <c r="D12" s="42" t="inlineStr">
        <is>
          <t>丰7西</t>
        </is>
      </c>
      <c r="E12" s="42" t="inlineStr">
        <is>
          <t>三等</t>
        </is>
      </c>
      <c r="F12" s="42" t="n">
        <v>76.09999999999999</v>
      </c>
      <c r="G12" s="42" t="inlineStr">
        <is>
          <t>正常</t>
        </is>
      </c>
      <c r="H12" s="42" t="n">
        <v>13.1</v>
      </c>
      <c r="I12" s="42" t="n">
        <v>0.8</v>
      </c>
      <c r="J12" s="42" t="n">
        <v>0</v>
      </c>
      <c r="K12" s="42" t="n">
        <v>46.1</v>
      </c>
      <c r="L12" s="42" t="n">
        <v>0.1</v>
      </c>
      <c r="M12" s="42" t="n">
        <v>0</v>
      </c>
      <c r="N12" s="42" t="inlineStr">
        <is>
          <t>宜存</t>
        </is>
      </c>
      <c r="O12" s="42" t="inlineStr">
        <is>
          <t>正常</t>
        </is>
      </c>
      <c r="P12" s="42" t="n">
        <v>16.2</v>
      </c>
      <c r="Q12" s="42" t="n">
        <v>81</v>
      </c>
      <c r="R12" s="42" t="n">
        <v>0.135</v>
      </c>
      <c r="S12" s="42" t="n"/>
      <c r="T12" s="42" t="n"/>
      <c r="U12" s="42" t="n"/>
      <c r="V12" s="42" t="n">
        <v>449</v>
      </c>
      <c r="W12" s="42" t="inlineStr">
        <is>
          <t>合格</t>
        </is>
      </c>
    </row>
    <row r="13" ht="33.95" customHeight="1" s="144">
      <c r="A13" s="42" t="inlineStr">
        <is>
          <t>南昌县</t>
        </is>
      </c>
      <c r="B13" s="80" t="inlineStr">
        <is>
          <t>中央储备粮南昌直属库有限公司</t>
        </is>
      </c>
      <c r="C13" s="42" t="inlineStr">
        <is>
          <t>丰产桥粮站</t>
        </is>
      </c>
      <c r="D13" s="42" t="inlineStr">
        <is>
          <t>丰10西</t>
        </is>
      </c>
      <c r="E13" s="42" t="inlineStr">
        <is>
          <t>三等</t>
        </is>
      </c>
      <c r="F13" s="42" t="n">
        <v>75.90000000000001</v>
      </c>
      <c r="G13" s="42" t="inlineStr">
        <is>
          <t>正常</t>
        </is>
      </c>
      <c r="H13" s="150" t="n">
        <v>13</v>
      </c>
      <c r="I13" s="42" t="n">
        <v>0.9</v>
      </c>
      <c r="J13" s="42" t="n">
        <v>0</v>
      </c>
      <c r="K13" s="42" t="n">
        <v>45.9</v>
      </c>
      <c r="L13" s="42" t="n">
        <v>0.2</v>
      </c>
      <c r="M13" s="42" t="n">
        <v>0</v>
      </c>
      <c r="N13" s="42" t="inlineStr">
        <is>
          <t>宜存</t>
        </is>
      </c>
      <c r="O13" s="42" t="inlineStr">
        <is>
          <t>正常</t>
        </is>
      </c>
      <c r="P13" s="42" t="n">
        <v>15.9</v>
      </c>
      <c r="Q13" s="42" t="n">
        <v>80</v>
      </c>
      <c r="R13" s="42" t="n">
        <v>0.127</v>
      </c>
      <c r="S13" s="42" t="n"/>
      <c r="T13" s="42" t="n"/>
      <c r="U13" s="42" t="n"/>
      <c r="V13" s="42" t="n">
        <v>532</v>
      </c>
      <c r="W13" s="42" t="inlineStr">
        <is>
          <t>合格</t>
        </is>
      </c>
    </row>
    <row r="14" ht="33" customHeight="1" s="144">
      <c r="A14" s="42" t="inlineStr">
        <is>
          <t>南昌县</t>
        </is>
      </c>
      <c r="B14" s="80" t="inlineStr">
        <is>
          <t>中央储备粮南昌直属库有限公司</t>
        </is>
      </c>
      <c r="C14" s="42" t="inlineStr">
        <is>
          <t>新东粮站</t>
        </is>
      </c>
      <c r="D14" s="42" t="inlineStr">
        <is>
          <t>新5西</t>
        </is>
      </c>
      <c r="E14" s="42" t="inlineStr">
        <is>
          <t>三等</t>
        </is>
      </c>
      <c r="F14" s="42" t="n">
        <v>76.2</v>
      </c>
      <c r="G14" s="42" t="inlineStr">
        <is>
          <t>正常</t>
        </is>
      </c>
      <c r="H14" s="150" t="n">
        <v>13.5</v>
      </c>
      <c r="I14" s="42" t="n">
        <v>0.9</v>
      </c>
      <c r="J14" s="42" t="n">
        <v>0</v>
      </c>
      <c r="K14" s="42" t="n">
        <v>46.3</v>
      </c>
      <c r="L14" s="42" t="n">
        <v>0.1</v>
      </c>
      <c r="M14" s="42" t="n">
        <v>0</v>
      </c>
      <c r="N14" s="42" t="inlineStr">
        <is>
          <t>宜存</t>
        </is>
      </c>
      <c r="O14" s="42" t="inlineStr">
        <is>
          <t>正常</t>
        </is>
      </c>
      <c r="P14" s="42" t="n">
        <v>16.3</v>
      </c>
      <c r="Q14" s="42" t="n">
        <v>79</v>
      </c>
      <c r="R14" s="42" t="n">
        <v>0.129</v>
      </c>
      <c r="S14" s="42" t="n"/>
      <c r="T14" s="42" t="n"/>
      <c r="U14" s="42" t="n"/>
      <c r="V14" s="42" t="n">
        <v>485</v>
      </c>
      <c r="W14" s="42" t="inlineStr">
        <is>
          <t>合格</t>
        </is>
      </c>
    </row>
    <row r="15" ht="22.5" customHeight="1" s="144">
      <c r="A15" s="42" t="n"/>
      <c r="B15" s="42" t="n"/>
      <c r="C15" s="42" t="n"/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>
        <v>4336</v>
      </c>
      <c r="W15" s="42" t="n"/>
    </row>
    <row r="16" ht="22.5" customHeight="1" s="144"/>
    <row r="17" ht="22.5" customHeight="1" s="144"/>
    <row r="18" ht="22.5" customHeight="1" s="144"/>
    <row r="19" ht="22.5" customHeight="1" s="144"/>
    <row r="20" ht="22.5" customHeight="1" s="144"/>
    <row r="21" ht="22.5" customHeight="1" s="144"/>
    <row r="22" ht="22.5" customHeight="1" s="144"/>
    <row r="23" ht="22.5" customHeight="1" s="144"/>
    <row r="24" ht="22.5" customHeight="1" s="144"/>
    <row r="25" ht="22.5" customHeight="1" s="144"/>
    <row r="26" ht="22.5" customHeight="1" s="144"/>
  </sheetData>
  <mergeCells count="12">
    <mergeCell ref="C4:C5"/>
    <mergeCell ref="D4:D5"/>
    <mergeCell ref="V4:V5"/>
    <mergeCell ref="W4:W5"/>
    <mergeCell ref="A2:W2"/>
    <mergeCell ref="C3:E3"/>
    <mergeCell ref="O3:W3"/>
    <mergeCell ref="E4:M4"/>
    <mergeCell ref="N4:Q4"/>
    <mergeCell ref="R4:U4"/>
    <mergeCell ref="A4:A5"/>
    <mergeCell ref="B4:B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inlineStr">
        <is>
          <t>6西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455071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75.8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75.8</v>
      </c>
    </row>
    <row r="11">
      <c r="A11" s="160" t="n"/>
      <c r="B11" s="130" t="inlineStr">
        <is>
          <t>水分（%）</t>
        </is>
      </c>
      <c r="C11" s="13" t="n">
        <v>13.2</v>
      </c>
      <c r="D11" s="158" t="n"/>
      <c r="E11" s="130" t="inlineStr">
        <is>
          <t>水分（%）</t>
        </is>
      </c>
      <c r="F11" s="13" t="n">
        <v>13.2</v>
      </c>
    </row>
    <row r="12">
      <c r="A12" s="154" t="n"/>
      <c r="B12" s="117" t="inlineStr">
        <is>
          <t>杂质（%）</t>
        </is>
      </c>
      <c r="C12" s="15" t="n">
        <v>0.9</v>
      </c>
      <c r="D12" s="14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535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17.78</v>
      </c>
      <c r="E24" s="24" t="n">
        <v>11.77</v>
      </c>
      <c r="F24" s="25" t="n">
        <v>4.07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王迪文  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inlineStr">
        <is>
          <t>7西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449153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76.09999999999999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76.09999999999999</v>
      </c>
    </row>
    <row r="11">
      <c r="A11" s="160" t="n"/>
      <c r="B11" s="130" t="inlineStr">
        <is>
          <t>水分（%）</t>
        </is>
      </c>
      <c r="C11" s="13" t="n">
        <v>13.1</v>
      </c>
      <c r="D11" s="158" t="n"/>
      <c r="E11" s="130" t="inlineStr">
        <is>
          <t>水分（%）</t>
        </is>
      </c>
      <c r="F11" s="13" t="n">
        <v>13.1</v>
      </c>
    </row>
    <row r="12">
      <c r="A12" s="154" t="n"/>
      <c r="B12" s="117" t="inlineStr">
        <is>
          <t>杂质（%）</t>
        </is>
      </c>
      <c r="C12" s="15" t="n">
        <v>0.8</v>
      </c>
      <c r="D12" s="14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532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17.78</v>
      </c>
      <c r="E24" s="24" t="n">
        <v>11.78</v>
      </c>
      <c r="F24" s="25" t="n">
        <v>4.04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李莉 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n">
        <v>10</v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531563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75.90000000000001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75.90000000000001</v>
      </c>
    </row>
    <row r="11">
      <c r="A11" s="160" t="n"/>
      <c r="B11" s="130" t="inlineStr">
        <is>
          <t>水分（%）</t>
        </is>
      </c>
      <c r="C11" s="13" t="n">
        <v>13</v>
      </c>
      <c r="D11" s="158" t="n"/>
      <c r="E11" s="130" t="inlineStr">
        <is>
          <t>水分（%）</t>
        </is>
      </c>
      <c r="F11" s="13" t="n">
        <v>13</v>
      </c>
    </row>
    <row r="12">
      <c r="A12" s="154" t="n"/>
      <c r="B12" s="117" t="inlineStr">
        <is>
          <t>杂质（%）</t>
        </is>
      </c>
      <c r="C12" s="15" t="n">
        <v>0.8</v>
      </c>
      <c r="D12" s="149" t="n"/>
      <c r="E12" s="117" t="inlineStr">
        <is>
          <t>杂质（%）</t>
        </is>
      </c>
      <c r="F12" s="15" t="n">
        <v>0.8</v>
      </c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538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17.74</v>
      </c>
      <c r="E24" s="24" t="n">
        <v>13.8</v>
      </c>
      <c r="F24" s="25" t="n">
        <v>4.03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何玉留  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46"/>
  <sheetViews>
    <sheetView tabSelected="1" workbookViewId="0">
      <selection activeCell="O10" sqref="O10"/>
    </sheetView>
  </sheetViews>
  <sheetFormatPr baseColWidth="8" defaultColWidth="9" defaultRowHeight="14.25"/>
  <cols>
    <col width="11" customWidth="1" style="144" min="1" max="1"/>
    <col width="11" customWidth="1" style="144" min="2" max="2"/>
    <col width="11" customWidth="1" style="144" min="3" max="3"/>
    <col width="6" customWidth="1" style="144" min="4" max="4"/>
    <col width="5" customWidth="1" style="144" min="5" max="5"/>
    <col width="5" customWidth="1" style="144" min="6" max="6"/>
    <col width="9" customWidth="1" style="144" min="22" max="22"/>
    <col width="9" customWidth="1" style="144" min="24" max="24"/>
  </cols>
  <sheetData>
    <row r="1" ht="18" customHeight="1" s="144">
      <c r="A1" s="174" t="inlineStr">
        <is>
          <t>粮食库存检查工作底稿</t>
        </is>
      </c>
      <c r="B1" s="175" t="n"/>
      <c r="C1" s="175" t="n"/>
      <c r="D1" s="175" t="n"/>
      <c r="E1" s="175" t="n"/>
      <c r="F1" s="176" t="n"/>
      <c r="H1" s="177" t="n"/>
      <c r="I1" s="177" t="n"/>
      <c r="K1" s="177" t="n"/>
      <c r="L1" s="177" t="n"/>
      <c r="P1" s="177" t="n"/>
      <c r="Q1" s="178" t="n"/>
      <c r="V1" s="178" t="n"/>
    </row>
    <row r="2" ht="25" customHeight="1" s="144">
      <c r="A2" s="179" t="inlineStr">
        <is>
          <t>附表2－1  粮食实物检查工作底稿（测量计算法）</t>
        </is>
      </c>
      <c r="B2" s="180" t="n"/>
      <c r="C2" s="180" t="n"/>
      <c r="D2" s="180" t="n"/>
      <c r="E2" s="180" t="n"/>
      <c r="F2" s="181" t="n"/>
      <c r="G2" s="180" t="n"/>
      <c r="H2" s="181" t="n"/>
      <c r="I2" s="181" t="n"/>
      <c r="J2" s="180" t="n"/>
      <c r="K2" s="181" t="n"/>
      <c r="L2" s="181" t="n"/>
      <c r="M2" s="180" t="n"/>
      <c r="N2" s="180" t="n"/>
      <c r="O2" s="180" t="n"/>
      <c r="P2" s="181" t="n"/>
      <c r="Q2" s="182" t="n"/>
      <c r="R2" s="180" t="n"/>
      <c r="S2" s="180" t="n"/>
      <c r="T2" s="180" t="n"/>
      <c r="U2" s="180" t="n"/>
      <c r="V2" s="182" t="n"/>
      <c r="W2" s="180" t="n"/>
      <c r="X2" s="180" t="n"/>
    </row>
    <row r="3" ht="25" customHeight="1" s="144">
      <c r="A3" s="183" t="n"/>
      <c r="B3" s="183" t="n"/>
      <c r="C3" s="183" t="n"/>
      <c r="D3" s="183" t="n"/>
      <c r="E3" s="183" t="n"/>
      <c r="F3" s="184" t="n"/>
      <c r="H3" s="177" t="n"/>
      <c r="I3" s="177" t="n"/>
      <c r="K3" s="177" t="n"/>
      <c r="L3" s="177" t="n"/>
      <c r="P3" s="177" t="n"/>
      <c r="Q3" s="178" t="n"/>
      <c r="V3" s="178" t="n"/>
    </row>
    <row r="4" ht="25" customHeight="1" s="144">
      <c r="A4" s="185" t="inlineStr">
        <is>
          <t xml:space="preserve">被检查企业（盖章）南昌县南新粮食管理所    </t>
        </is>
      </c>
      <c r="B4" s="186" t="n"/>
      <c r="C4" s="186" t="n"/>
      <c r="D4" s="185" t="inlineStr">
        <is>
          <t xml:space="preserve">     实际查库日：2020年9月3日</t>
        </is>
      </c>
      <c r="E4" s="186" t="n"/>
      <c r="F4" s="187" t="n"/>
      <c r="G4" s="188" t="n"/>
      <c r="H4" s="187" t="n"/>
      <c r="I4" s="187" t="n"/>
      <c r="J4" s="188" t="n"/>
      <c r="K4" s="187" t="n"/>
      <c r="L4" s="187" t="n"/>
      <c r="M4" s="189" t="n"/>
      <c r="P4" s="177" t="n"/>
      <c r="Q4" s="178" t="n"/>
      <c r="V4" s="190" t="n"/>
      <c r="W4" s="191" t="n"/>
      <c r="X4" s="191" t="n"/>
    </row>
    <row r="5" ht="80" customHeight="1" s="144">
      <c r="A5" s="192" t="n"/>
      <c r="B5" s="192" t="n"/>
      <c r="C5" s="192" t="n"/>
      <c r="D5" s="192" t="n"/>
      <c r="E5" s="193" t="inlineStr">
        <is>
          <t>性质</t>
        </is>
      </c>
      <c r="F5" s="194" t="inlineStr">
        <is>
          <t>最低收购价</t>
        </is>
      </c>
      <c r="G5" s="195" t="n"/>
      <c r="H5" s="196" t="n"/>
      <c r="I5" s="196" t="n"/>
      <c r="J5" s="195" t="n"/>
      <c r="K5" s="196" t="n"/>
      <c r="L5" s="196" t="n"/>
      <c r="M5" s="195" t="n"/>
      <c r="N5" s="195" t="n"/>
      <c r="O5" s="195" t="n"/>
      <c r="P5" s="196" t="n"/>
      <c r="Q5" s="197" t="n"/>
      <c r="R5" s="186" t="n"/>
      <c r="S5" s="195" t="n"/>
      <c r="T5" s="195" t="n"/>
      <c r="U5" s="195" t="n"/>
      <c r="V5" s="198" t="n"/>
      <c r="W5" s="199" t="n"/>
      <c r="X5" s="199" t="n"/>
    </row>
    <row r="6" ht="23" customHeight="1" s="144">
      <c r="A6" s="200" t="inlineStr">
        <is>
          <t>所在库区</t>
        </is>
      </c>
      <c r="B6" s="200" t="inlineStr">
        <is>
          <t>新东粮站</t>
        </is>
      </c>
      <c r="C6" s="201" t="n"/>
      <c r="D6" s="201" t="n"/>
      <c r="E6" s="200" t="inlineStr">
        <is>
          <t>仓房类型</t>
        </is>
      </c>
      <c r="F6" s="202" t="inlineStr">
        <is>
          <t>平房仓</t>
        </is>
      </c>
      <c r="G6" s="201" t="n"/>
      <c r="H6" s="203" t="n"/>
      <c r="I6" s="203" t="n"/>
      <c r="J6" s="201" t="n"/>
      <c r="K6" s="203" t="n"/>
      <c r="L6" s="203" t="n"/>
      <c r="M6" s="201" t="n"/>
      <c r="N6" s="201" t="n"/>
      <c r="O6" s="201" t="n"/>
      <c r="P6" s="203" t="n"/>
      <c r="Q6" s="204" t="n"/>
      <c r="R6" s="201" t="n"/>
      <c r="S6" s="201" t="n"/>
      <c r="T6" s="201" t="n"/>
      <c r="U6" s="201" t="n"/>
      <c r="V6" s="204" t="n"/>
      <c r="W6" s="201" t="n"/>
      <c r="X6" s="201" t="n"/>
    </row>
    <row r="7" ht="23" customHeight="1" s="144">
      <c r="A7" s="200" t="inlineStr">
        <is>
          <t>收获年度</t>
        </is>
      </c>
      <c r="B7" s="200" t="n">
        <v>2020</v>
      </c>
      <c r="C7" s="200" t="inlineStr">
        <is>
          <t>储存形式</t>
        </is>
      </c>
      <c r="D7" s="200" t="inlineStr">
        <is>
          <t>散装</t>
        </is>
      </c>
      <c r="E7" s="200" t="inlineStr">
        <is>
          <t>保管账数量(kg)</t>
        </is>
      </c>
      <c r="F7" s="205" t="n">
        <v>484728</v>
      </c>
      <c r="G7" s="201" t="n"/>
      <c r="H7" s="203" t="n"/>
      <c r="I7" s="203" t="n"/>
      <c r="J7" s="201" t="n"/>
      <c r="K7" s="203" t="n"/>
      <c r="L7" s="203" t="n"/>
      <c r="M7" s="201" t="n"/>
      <c r="N7" s="201" t="n"/>
      <c r="O7" s="201" t="n"/>
      <c r="P7" s="203" t="n"/>
      <c r="Q7" s="204" t="n"/>
      <c r="R7" s="201" t="n"/>
      <c r="S7" s="201" t="n"/>
      <c r="T7" s="201" t="n"/>
      <c r="U7" s="201" t="n"/>
      <c r="V7" s="204" t="n"/>
      <c r="W7" s="201" t="n"/>
      <c r="X7" s="201" t="n"/>
    </row>
    <row r="8" ht="23" customHeight="1" s="144">
      <c r="A8" s="200" t="inlineStr">
        <is>
          <t>质量等级</t>
        </is>
      </c>
      <c r="B8" s="200" t="inlineStr">
        <is>
          <t>三</t>
        </is>
      </c>
      <c r="C8" s="200" t="inlineStr">
        <is>
          <t>入仓方式</t>
        </is>
      </c>
      <c r="D8" s="200" t="inlineStr">
        <is>
          <t>人工入仓□     机械入仓√</t>
        </is>
      </c>
      <c r="E8" s="201" t="n"/>
      <c r="F8" s="203" t="n"/>
      <c r="G8" s="201" t="n"/>
      <c r="H8" s="203" t="n"/>
      <c r="I8" s="203" t="n"/>
      <c r="J8" s="201" t="n"/>
      <c r="K8" s="203" t="n"/>
      <c r="L8" s="203" t="n"/>
      <c r="M8" s="201" t="n"/>
      <c r="N8" s="201" t="n"/>
      <c r="O8" s="201" t="n"/>
      <c r="P8" s="203" t="n"/>
      <c r="Q8" s="204" t="n"/>
      <c r="R8" s="201" t="n"/>
      <c r="S8" s="201" t="n"/>
      <c r="T8" s="201" t="n"/>
      <c r="U8" s="201" t="n"/>
      <c r="V8" s="204" t="n"/>
      <c r="W8" s="201" t="n"/>
      <c r="X8" s="201" t="n"/>
    </row>
    <row r="9" ht="23" customHeight="1" s="144">
      <c r="A9" s="200" t="inlineStr">
        <is>
          <t>是否重度不宜存</t>
        </is>
      </c>
      <c r="B9" s="200" t="inlineStr">
        <is>
          <t>否</t>
        </is>
      </c>
      <c r="C9" s="200" t="inlineStr">
        <is>
          <t>储存方式</t>
        </is>
      </c>
      <c r="D9" s="200" t="inlineStr">
        <is>
          <t xml:space="preserve">本省储存本省所属 √    本省储存外省所属□ 
未纳入检查范围□ </t>
        </is>
      </c>
      <c r="E9" s="201" t="n"/>
      <c r="F9" s="203" t="n"/>
      <c r="G9" s="201" t="n"/>
      <c r="H9" s="203" t="n"/>
      <c r="I9" s="203" t="n"/>
      <c r="J9" s="201" t="n"/>
      <c r="K9" s="203" t="n"/>
      <c r="L9" s="203" t="n"/>
      <c r="M9" s="201" t="n"/>
      <c r="N9" s="201" t="n"/>
      <c r="O9" s="201" t="n"/>
      <c r="P9" s="203" t="n"/>
      <c r="Q9" s="204" t="n"/>
      <c r="R9" s="201" t="n"/>
      <c r="S9" s="201" t="n"/>
      <c r="T9" s="201" t="n"/>
      <c r="U9" s="201" t="n"/>
      <c r="V9" s="204" t="n"/>
      <c r="W9" s="201" t="n"/>
      <c r="X9" s="201" t="n"/>
    </row>
    <row r="10" ht="23" customHeight="1" s="144">
      <c r="A10" s="200" t="inlineStr">
        <is>
          <t>粮食入库           质量</t>
        </is>
      </c>
      <c r="B10" s="200" t="inlineStr">
        <is>
          <t xml:space="preserve">            容重 （g/l）     (出糙率、纯粮率%)</t>
        </is>
      </c>
      <c r="C10" s="206" t="n">
        <v>76.2</v>
      </c>
      <c r="D10" s="200" t="inlineStr">
        <is>
          <t>实测粮食质量</t>
        </is>
      </c>
      <c r="E10" s="200" t="inlineStr">
        <is>
          <t xml:space="preserve">            容重 （g/l）     (出糙率、纯粮率%)</t>
        </is>
      </c>
      <c r="F10" s="205" t="n">
        <v>76.2</v>
      </c>
      <c r="G10" s="201" t="n"/>
      <c r="H10" s="203" t="n"/>
      <c r="I10" s="203" t="n"/>
      <c r="J10" s="201" t="n"/>
      <c r="K10" s="203" t="n"/>
      <c r="L10" s="203" t="n"/>
      <c r="M10" s="201" t="n"/>
      <c r="N10" s="201" t="n"/>
      <c r="O10" s="201" t="n"/>
      <c r="P10" s="203" t="n"/>
      <c r="Q10" s="204" t="n"/>
      <c r="R10" s="201" t="n"/>
      <c r="S10" s="201" t="n"/>
      <c r="T10" s="201" t="n"/>
      <c r="U10" s="201" t="n"/>
      <c r="V10" s="204" t="n"/>
      <c r="W10" s="201" t="n"/>
      <c r="X10" s="201" t="n"/>
    </row>
    <row r="11" ht="23" customHeight="1" s="144">
      <c r="A11" s="201" t="n"/>
      <c r="B11" s="200" t="inlineStr">
        <is>
          <t>水分（%）</t>
        </is>
      </c>
      <c r="C11" s="206" t="n">
        <v>13.5</v>
      </c>
      <c r="D11" s="201" t="n"/>
      <c r="E11" s="200" t="inlineStr">
        <is>
          <t>水分（%）</t>
        </is>
      </c>
      <c r="F11" s="205" t="n">
        <v>13.5</v>
      </c>
      <c r="G11" s="201" t="n"/>
      <c r="H11" s="203" t="n"/>
      <c r="I11" s="203" t="n"/>
      <c r="J11" s="201" t="n"/>
      <c r="K11" s="203" t="n"/>
      <c r="L11" s="203" t="n"/>
      <c r="M11" s="201" t="n"/>
      <c r="N11" s="201" t="n"/>
      <c r="O11" s="201" t="n"/>
      <c r="P11" s="203" t="n"/>
      <c r="Q11" s="204" t="n"/>
      <c r="R11" s="201" t="n"/>
      <c r="S11" s="201" t="n"/>
      <c r="T11" s="201" t="n"/>
      <c r="U11" s="201" t="n"/>
      <c r="V11" s="204" t="n"/>
      <c r="W11" s="201" t="n"/>
      <c r="X11" s="201" t="n"/>
    </row>
    <row r="12" ht="23" customHeight="1" s="144">
      <c r="A12" s="201" t="n"/>
      <c r="B12" s="200" t="inlineStr">
        <is>
          <t>杂质（%）</t>
        </is>
      </c>
      <c r="C12" s="206" t="n">
        <v>0.9</v>
      </c>
      <c r="D12" s="201" t="n"/>
      <c r="E12" s="200" t="inlineStr">
        <is>
          <t>杂质（%）</t>
        </is>
      </c>
      <c r="F12" s="205" t="n">
        <v>0.9</v>
      </c>
      <c r="G12" s="201" t="n"/>
      <c r="H12" s="203" t="n"/>
      <c r="I12" s="203" t="n"/>
      <c r="J12" s="201" t="n"/>
      <c r="K12" s="203" t="n"/>
      <c r="L12" s="203" t="n"/>
      <c r="M12" s="201" t="n"/>
      <c r="N12" s="201" t="n"/>
      <c r="O12" s="201" t="n"/>
      <c r="P12" s="203" t="n"/>
      <c r="Q12" s="204" t="n"/>
      <c r="R12" s="201" t="n"/>
      <c r="S12" s="201" t="n"/>
      <c r="T12" s="201" t="n"/>
      <c r="U12" s="201" t="n"/>
      <c r="V12" s="204" t="n"/>
      <c r="W12" s="201" t="n"/>
      <c r="X12" s="201" t="n"/>
    </row>
    <row r="13" ht="23" customHeight="1" s="144">
      <c r="A13" s="200" t="inlineStr">
        <is>
          <t>1.计算粮堆体积</t>
        </is>
      </c>
      <c r="B13" s="201" t="n"/>
      <c r="C13" s="201" t="n"/>
      <c r="D13" s="200" t="inlineStr">
        <is>
          <t>粮堆形状及基本尺寸</t>
        </is>
      </c>
      <c r="E13" s="201" t="n"/>
      <c r="F13" s="203" t="n"/>
      <c r="G13" s="201" t="n"/>
      <c r="H13" s="203" t="n"/>
      <c r="I13" s="203" t="n"/>
      <c r="J13" s="201" t="n"/>
      <c r="K13" s="203" t="n"/>
      <c r="L13" s="203" t="n"/>
      <c r="M13" s="201" t="n"/>
      <c r="N13" s="201" t="n"/>
      <c r="O13" s="201" t="n"/>
      <c r="P13" s="203" t="n"/>
      <c r="Q13" s="204" t="n"/>
      <c r="R13" s="201" t="n"/>
      <c r="S13" s="201" t="n"/>
      <c r="T13" s="201" t="n"/>
      <c r="U13" s="201" t="n"/>
      <c r="V13" s="204" t="n"/>
      <c r="W13" s="201" t="n"/>
      <c r="X13" s="201" t="n"/>
    </row>
    <row r="14" ht="23" customHeight="1" s="144">
      <c r="A14" s="200" t="n"/>
      <c r="B14" s="200" t="n"/>
      <c r="C14" s="200" t="n"/>
      <c r="D14" s="200" t="n"/>
      <c r="E14" s="200" t="n"/>
      <c r="F14" s="202" t="n"/>
      <c r="G14" s="201" t="n"/>
      <c r="H14" s="203" t="n"/>
      <c r="I14" s="203" t="n"/>
      <c r="J14" s="201" t="n"/>
      <c r="K14" s="203" t="n"/>
      <c r="L14" s="203" t="n"/>
      <c r="M14" s="201" t="n"/>
      <c r="N14" s="201" t="n"/>
      <c r="O14" s="201" t="n"/>
      <c r="P14" s="203" t="n"/>
      <c r="Q14" s="204" t="n"/>
      <c r="R14" s="201" t="n"/>
      <c r="S14" s="201" t="n"/>
      <c r="T14" s="201" t="n"/>
      <c r="U14" s="201" t="n"/>
      <c r="V14" s="204" t="n"/>
      <c r="W14" s="201" t="n"/>
      <c r="X14" s="201" t="n"/>
    </row>
    <row r="15" ht="23" customHeight="1" s="144">
      <c r="A15" s="200" t="inlineStr">
        <is>
          <t>粮堆测量体积(m3)</t>
        </is>
      </c>
      <c r="B15" s="201" t="n"/>
      <c r="C15" s="207">
        <f>D24*E24*F24</f>
        <v/>
      </c>
      <c r="D15" s="200" t="n"/>
      <c r="E15" s="200" t="n"/>
      <c r="F15" s="202" t="n"/>
      <c r="G15" s="201" t="n"/>
      <c r="H15" s="203" t="n"/>
      <c r="I15" s="203" t="n"/>
      <c r="J15" s="201" t="n"/>
      <c r="K15" s="203" t="n"/>
      <c r="L15" s="203" t="n"/>
      <c r="M15" s="201" t="n"/>
      <c r="N15" s="201" t="n"/>
      <c r="O15" s="201" t="n"/>
      <c r="P15" s="203" t="n"/>
      <c r="Q15" s="204" t="n"/>
      <c r="R15" s="201" t="n"/>
      <c r="S15" s="201" t="n"/>
      <c r="T15" s="201" t="n"/>
      <c r="U15" s="201" t="n"/>
      <c r="V15" s="204" t="n"/>
      <c r="W15" s="201" t="n"/>
      <c r="X15" s="201" t="n"/>
    </row>
    <row r="16" ht="23" customHeight="1" s="144">
      <c r="A16" s="200" t="inlineStr">
        <is>
          <t>需要扣除体积(m3)</t>
        </is>
      </c>
      <c r="B16" s="201" t="n"/>
      <c r="C16" s="206" t="n">
        <v>8</v>
      </c>
      <c r="D16" s="200" t="n"/>
      <c r="E16" s="200" t="n"/>
      <c r="F16" s="202" t="n"/>
      <c r="G16" s="201" t="n"/>
      <c r="H16" s="203" t="n"/>
      <c r="I16" s="203" t="n"/>
      <c r="J16" s="201" t="n"/>
      <c r="K16" s="203" t="n"/>
      <c r="L16" s="203" t="n"/>
      <c r="M16" s="201" t="n"/>
      <c r="N16" s="201" t="n"/>
      <c r="O16" s="201" t="n"/>
      <c r="P16" s="203" t="n"/>
      <c r="Q16" s="204" t="n"/>
      <c r="R16" s="201" t="n"/>
      <c r="S16" s="201" t="n"/>
      <c r="T16" s="201" t="n"/>
      <c r="U16" s="201" t="n"/>
      <c r="V16" s="204" t="n"/>
      <c r="W16" s="201" t="n"/>
      <c r="X16" s="201" t="n"/>
    </row>
    <row r="17" ht="23" customHeight="1" s="144">
      <c r="A17" s="200" t="inlineStr">
        <is>
          <t>粮堆实际体积(m3)</t>
        </is>
      </c>
      <c r="B17" s="201" t="n"/>
      <c r="C17" s="207">
        <f>C15-C16</f>
        <v/>
      </c>
      <c r="D17" s="200" t="n"/>
      <c r="E17" s="200" t="n"/>
      <c r="F17" s="202" t="n"/>
      <c r="G17" s="201" t="n"/>
      <c r="H17" s="203" t="n"/>
      <c r="I17" s="203" t="n"/>
      <c r="J17" s="201" t="n"/>
      <c r="K17" s="203" t="n"/>
      <c r="L17" s="203" t="n"/>
      <c r="M17" s="201" t="n"/>
      <c r="N17" s="201" t="n"/>
      <c r="O17" s="201" t="n"/>
      <c r="P17" s="203" t="n"/>
      <c r="Q17" s="204" t="n"/>
      <c r="R17" s="201" t="n"/>
      <c r="S17" s="201" t="n"/>
      <c r="T17" s="201" t="n"/>
      <c r="U17" s="201" t="n"/>
      <c r="V17" s="204" t="n"/>
      <c r="W17" s="201" t="n"/>
      <c r="X17" s="201" t="n"/>
    </row>
    <row r="18" ht="23" customHeight="1" s="144">
      <c r="A18" s="200" t="inlineStr">
        <is>
          <t>2.计算粮堆平均密度</t>
        </is>
      </c>
      <c r="B18" s="201" t="n"/>
      <c r="C18" s="201" t="n"/>
      <c r="D18" s="200" t="n"/>
      <c r="E18" s="200" t="n"/>
      <c r="F18" s="202" t="n"/>
      <c r="G18" s="201" t="n"/>
      <c r="H18" s="203" t="n"/>
      <c r="I18" s="203" t="n"/>
      <c r="J18" s="201" t="n"/>
      <c r="K18" s="203" t="n"/>
      <c r="L18" s="203" t="n"/>
      <c r="M18" s="201" t="n"/>
      <c r="N18" s="201" t="n"/>
      <c r="O18" s="201" t="n"/>
      <c r="P18" s="203" t="n"/>
      <c r="Q18" s="204" t="n"/>
      <c r="R18" s="201" t="n"/>
      <c r="S18" s="201" t="n"/>
      <c r="T18" s="201" t="n"/>
      <c r="U18" s="201" t="n"/>
      <c r="V18" s="204" t="n"/>
      <c r="W18" s="201" t="n"/>
      <c r="X18" s="201" t="n"/>
    </row>
    <row r="19" ht="23" customHeight="1" s="144">
      <c r="A19" s="200" t="inlineStr">
        <is>
          <t>标准容重器法 □</t>
        </is>
      </c>
      <c r="B19" s="200" t="inlineStr">
        <is>
          <t>粮食容重</t>
        </is>
      </c>
      <c r="C19" s="200" t="inlineStr">
        <is>
          <t>（g/l）</t>
        </is>
      </c>
      <c r="D19" s="200" t="n"/>
      <c r="E19" s="200" t="n"/>
      <c r="F19" s="202" t="n"/>
      <c r="G19" s="201" t="n"/>
      <c r="H19" s="203" t="n"/>
      <c r="I19" s="203" t="n"/>
      <c r="J19" s="201" t="n"/>
      <c r="K19" s="203" t="n"/>
      <c r="L19" s="203" t="n"/>
      <c r="M19" s="201" t="n"/>
      <c r="N19" s="201" t="n"/>
      <c r="O19" s="201" t="n"/>
      <c r="P19" s="203" t="n"/>
      <c r="Q19" s="204" t="n"/>
      <c r="R19" s="201" t="n"/>
      <c r="S19" s="201" t="n"/>
      <c r="T19" s="201" t="n"/>
      <c r="U19" s="201" t="n"/>
      <c r="V19" s="204" t="n"/>
      <c r="W19" s="201" t="n"/>
      <c r="X19" s="201" t="n"/>
    </row>
    <row r="20" ht="23" customHeight="1" s="144">
      <c r="A20" s="201" t="n"/>
      <c r="B20" s="200" t="inlineStr">
        <is>
          <t>校正后修正系数</t>
        </is>
      </c>
      <c r="C20" s="200" t="n"/>
      <c r="D20" s="200" t="n"/>
      <c r="E20" s="200" t="n"/>
      <c r="F20" s="202" t="n"/>
      <c r="G20" s="201" t="n"/>
      <c r="H20" s="203" t="n"/>
      <c r="I20" s="203" t="n"/>
      <c r="J20" s="201" t="n"/>
      <c r="K20" s="203" t="n"/>
      <c r="L20" s="203" t="n"/>
      <c r="M20" s="201" t="n"/>
      <c r="N20" s="201" t="n"/>
      <c r="O20" s="201" t="n"/>
      <c r="P20" s="203" t="n"/>
      <c r="Q20" s="204" t="n"/>
      <c r="R20" s="201" t="n"/>
      <c r="S20" s="201" t="n"/>
      <c r="T20" s="201" t="n"/>
      <c r="U20" s="201" t="n"/>
      <c r="V20" s="204" t="n"/>
      <c r="W20" s="201" t="n"/>
      <c r="X20" s="201" t="n"/>
    </row>
    <row r="21" ht="23" customHeight="1" s="144">
      <c r="A21" s="201" t="n"/>
      <c r="B21" s="200" t="inlineStr">
        <is>
          <t>粮堆平均密度</t>
        </is>
      </c>
      <c r="C21" s="200" t="inlineStr">
        <is>
          <t>（kg/m3）</t>
        </is>
      </c>
      <c r="D21" s="200" t="n"/>
      <c r="E21" s="200" t="n"/>
      <c r="F21" s="202" t="n"/>
      <c r="G21" s="201" t="n"/>
      <c r="H21" s="203" t="n"/>
      <c r="I21" s="203" t="n"/>
      <c r="J21" s="201" t="n"/>
      <c r="K21" s="203" t="n"/>
      <c r="L21" s="203" t="n"/>
      <c r="M21" s="201" t="n"/>
      <c r="N21" s="201" t="n"/>
      <c r="O21" s="201" t="n"/>
      <c r="P21" s="203" t="n"/>
      <c r="Q21" s="204" t="n"/>
      <c r="R21" s="201" t="n"/>
      <c r="S21" s="201" t="n"/>
      <c r="T21" s="201" t="n"/>
      <c r="U21" s="201" t="n"/>
      <c r="V21" s="204" t="n"/>
      <c r="W21" s="201" t="n"/>
      <c r="X21" s="201" t="n"/>
    </row>
    <row r="22" ht="23" customHeight="1" s="144">
      <c r="A22" s="200" t="inlineStr">
        <is>
          <t>特制大容器法 □</t>
        </is>
      </c>
      <c r="B22" s="200" t="inlineStr">
        <is>
          <t>单位体积粮食重量</t>
        </is>
      </c>
      <c r="C22" s="206" t="n">
        <v>550</v>
      </c>
      <c r="D22" s="200" t="n"/>
      <c r="E22" s="200" t="n"/>
      <c r="F22" s="202" t="n"/>
      <c r="G22" s="201" t="n"/>
      <c r="H22" s="203" t="n"/>
      <c r="I22" s="203" t="n"/>
      <c r="J22" s="201" t="n"/>
      <c r="K22" s="203" t="n"/>
      <c r="L22" s="203" t="n"/>
      <c r="M22" s="201" t="n"/>
      <c r="N22" s="201" t="n"/>
      <c r="O22" s="201" t="n"/>
      <c r="P22" s="203" t="n"/>
      <c r="Q22" s="204" t="n"/>
      <c r="R22" s="201" t="n"/>
      <c r="S22" s="201" t="n"/>
      <c r="T22" s="201" t="n"/>
      <c r="U22" s="201" t="n"/>
      <c r="V22" s="204" t="n"/>
      <c r="W22" s="201" t="n"/>
      <c r="X22" s="201" t="n"/>
    </row>
    <row r="23" ht="23" customHeight="1" s="144">
      <c r="A23" s="201" t="n"/>
      <c r="B23" s="200" t="inlineStr">
        <is>
          <t>校正后修正系数</t>
        </is>
      </c>
      <c r="C23" s="206" t="n">
        <v>1.01</v>
      </c>
      <c r="D23" s="200" t="inlineStr">
        <is>
          <t>长：m</t>
        </is>
      </c>
      <c r="E23" s="200" t="inlineStr">
        <is>
          <t>宽m</t>
        </is>
      </c>
      <c r="F23" s="202" t="inlineStr">
        <is>
          <t>高：m</t>
        </is>
      </c>
      <c r="G23" s="201" t="n"/>
      <c r="H23" s="203" t="n"/>
      <c r="I23" s="203" t="n"/>
      <c r="J23" s="201" t="n"/>
      <c r="K23" s="203" t="n"/>
      <c r="L23" s="203" t="n"/>
      <c r="M23" s="201" t="n"/>
      <c r="N23" s="201" t="n"/>
      <c r="O23" s="201" t="n"/>
      <c r="P23" s="203" t="n"/>
      <c r="Q23" s="204" t="n"/>
      <c r="R23" s="201" t="n"/>
      <c r="S23" s="201" t="n"/>
      <c r="T23" s="201" t="n"/>
      <c r="U23" s="201" t="n"/>
      <c r="V23" s="204" t="n"/>
      <c r="W23" s="201" t="n"/>
      <c r="X23" s="201" t="n"/>
    </row>
    <row r="24" ht="23" customHeight="1" s="144">
      <c r="A24" s="201" t="n"/>
      <c r="B24" s="200" t="inlineStr">
        <is>
          <t>粮堆平均密度</t>
        </is>
      </c>
      <c r="C24" s="207">
        <f>C22*C23</f>
        <v/>
      </c>
      <c r="D24" s="206" t="n">
        <v>17.73</v>
      </c>
      <c r="E24" s="206" t="n">
        <v>11.76</v>
      </c>
      <c r="F24" s="205" t="n">
        <v>4.23</v>
      </c>
      <c r="G24" s="201" t="n"/>
      <c r="H24" s="203" t="n"/>
      <c r="I24" s="203" t="n"/>
      <c r="J24" s="201" t="n"/>
      <c r="K24" s="203" t="n"/>
      <c r="L24" s="203" t="n"/>
      <c r="M24" s="201" t="n"/>
      <c r="N24" s="201" t="n"/>
      <c r="O24" s="201" t="n"/>
      <c r="P24" s="203" t="n"/>
      <c r="Q24" s="204" t="n"/>
      <c r="R24" s="201" t="n"/>
      <c r="S24" s="201" t="n"/>
      <c r="T24" s="201" t="n"/>
      <c r="U24" s="201" t="n"/>
      <c r="V24" s="204" t="n"/>
      <c r="W24" s="201" t="n"/>
      <c r="X24" s="201" t="n"/>
    </row>
    <row r="25" ht="23" customHeight="1" s="144">
      <c r="A25" s="200" t="inlineStr">
        <is>
          <t xml:space="preserve">                      3.计算粮食数量</t>
        </is>
      </c>
      <c r="B25" s="201" t="n"/>
      <c r="C25" s="201" t="n"/>
      <c r="D25" s="200" t="inlineStr">
        <is>
          <t xml:space="preserve">                   4.认定粮食实际数量</t>
        </is>
      </c>
      <c r="E25" s="201" t="n"/>
      <c r="F25" s="203" t="n"/>
      <c r="G25" s="201" t="n"/>
      <c r="H25" s="203" t="n"/>
      <c r="I25" s="203" t="n"/>
      <c r="J25" s="201" t="n"/>
      <c r="K25" s="203" t="n"/>
      <c r="L25" s="203" t="n"/>
      <c r="M25" s="201" t="n"/>
      <c r="N25" s="201" t="n"/>
      <c r="O25" s="201" t="n"/>
      <c r="P25" s="203" t="n"/>
      <c r="Q25" s="204" t="n"/>
      <c r="R25" s="201" t="n"/>
      <c r="S25" s="201" t="n"/>
      <c r="T25" s="201" t="n"/>
      <c r="U25" s="201" t="n"/>
      <c r="V25" s="204" t="n"/>
      <c r="W25" s="201" t="n"/>
      <c r="X25" s="201" t="n"/>
    </row>
    <row r="26" ht="23" customHeight="1" s="144">
      <c r="A26" s="200" t="inlineStr">
        <is>
          <t>测量计算数（kg）</t>
        </is>
      </c>
      <c r="B26" s="201" t="n"/>
      <c r="C26" s="207">
        <f>C17*C24</f>
        <v/>
      </c>
      <c r="D26" s="200" t="inlineStr">
        <is>
          <t>检查计算数与保管账数量比较</t>
        </is>
      </c>
      <c r="E26" s="200" t="inlineStr">
        <is>
          <t>差数（kg）</t>
        </is>
      </c>
      <c r="F26" s="205">
        <f>F29-C30</f>
        <v/>
      </c>
      <c r="G26" s="201" t="n"/>
      <c r="H26" s="203" t="n"/>
      <c r="I26" s="203" t="n"/>
      <c r="J26" s="201" t="n"/>
      <c r="K26" s="203" t="n"/>
      <c r="L26" s="203" t="n"/>
      <c r="M26" s="201" t="n"/>
      <c r="N26" s="201" t="n"/>
      <c r="O26" s="201" t="n"/>
      <c r="P26" s="203" t="n"/>
      <c r="Q26" s="204" t="n"/>
      <c r="R26" s="201" t="n"/>
      <c r="S26" s="201" t="n"/>
      <c r="T26" s="201" t="n"/>
      <c r="U26" s="201" t="n"/>
      <c r="V26" s="204" t="n"/>
      <c r="W26" s="201" t="n"/>
      <c r="X26" s="201" t="n"/>
    </row>
    <row r="27" ht="23" customHeight="1" s="144">
      <c r="A27" s="200" t="inlineStr">
        <is>
          <t>应记粮食损耗(kg)</t>
        </is>
      </c>
      <c r="B27" s="200" t="inlineStr">
        <is>
          <t>水分减量</t>
        </is>
      </c>
      <c r="C27" s="208">
        <f>F7*(C11-F11)/100/(1-F11/100)</f>
        <v/>
      </c>
      <c r="D27" s="201" t="n"/>
      <c r="E27" s="200" t="inlineStr">
        <is>
          <t>差率（％）</t>
        </is>
      </c>
      <c r="F27" s="205">
        <f>F26/F7*100</f>
        <v/>
      </c>
      <c r="G27" s="201" t="n"/>
      <c r="H27" s="203" t="n"/>
      <c r="I27" s="203" t="n"/>
      <c r="J27" s="201" t="n"/>
      <c r="K27" s="203" t="n"/>
      <c r="L27" s="203" t="n"/>
      <c r="M27" s="201" t="n"/>
      <c r="N27" s="201" t="n"/>
      <c r="O27" s="201" t="n"/>
      <c r="P27" s="203" t="n"/>
      <c r="Q27" s="204" t="n"/>
      <c r="R27" s="201" t="n"/>
      <c r="S27" s="201" t="n"/>
      <c r="T27" s="201" t="n"/>
      <c r="U27" s="201" t="n"/>
      <c r="V27" s="204" t="n"/>
      <c r="W27" s="201" t="n"/>
      <c r="X27" s="201" t="n"/>
    </row>
    <row r="28" ht="23" customHeight="1" s="144">
      <c r="A28" s="201" t="n"/>
      <c r="B28" s="200" t="inlineStr">
        <is>
          <t>保管自然损耗</t>
        </is>
      </c>
      <c r="C28" s="208" t="n"/>
      <c r="D28" s="200" t="inlineStr">
        <is>
          <t>账实是否相符</t>
        </is>
      </c>
      <c r="E28" s="201" t="n"/>
      <c r="F28" s="202" t="inlineStr">
        <is>
          <t>是√   否□</t>
        </is>
      </c>
      <c r="G28" s="201" t="n"/>
      <c r="H28" s="203" t="n"/>
      <c r="I28" s="203" t="n"/>
      <c r="J28" s="201" t="n"/>
      <c r="K28" s="203" t="n"/>
      <c r="L28" s="203" t="n"/>
      <c r="M28" s="201" t="n"/>
      <c r="N28" s="201" t="n"/>
      <c r="O28" s="201" t="n"/>
      <c r="P28" s="203" t="n"/>
      <c r="Q28" s="204" t="n"/>
      <c r="R28" s="201" t="n"/>
      <c r="S28" s="201" t="n"/>
      <c r="T28" s="201" t="n"/>
      <c r="U28" s="201" t="n"/>
      <c r="V28" s="204" t="n"/>
      <c r="W28" s="201" t="n"/>
      <c r="X28" s="201" t="n"/>
    </row>
    <row r="29" ht="23" customHeight="1" s="144">
      <c r="A29" s="201" t="n"/>
      <c r="B29" s="200" t="inlineStr">
        <is>
          <t>合计</t>
        </is>
      </c>
      <c r="C29" s="208">
        <f>C27+C28</f>
        <v/>
      </c>
      <c r="D29" s="200" t="inlineStr">
        <is>
          <t>粮食实际数量（kg）</t>
        </is>
      </c>
      <c r="E29" s="201" t="n"/>
      <c r="F29" s="202">
        <f>F7</f>
        <v/>
      </c>
      <c r="G29" s="201" t="n"/>
      <c r="H29" s="203" t="n"/>
      <c r="I29" s="203" t="n"/>
      <c r="J29" s="201" t="n"/>
      <c r="K29" s="203" t="n"/>
      <c r="L29" s="203" t="n"/>
      <c r="M29" s="201" t="n"/>
      <c r="N29" s="201" t="n"/>
      <c r="O29" s="201" t="n"/>
      <c r="P29" s="203" t="n"/>
      <c r="Q29" s="204" t="n"/>
      <c r="R29" s="201" t="n"/>
      <c r="S29" s="201" t="n"/>
      <c r="T29" s="201" t="n"/>
      <c r="U29" s="201" t="n"/>
      <c r="V29" s="204" t="n"/>
      <c r="W29" s="201" t="n"/>
      <c r="X29" s="201" t="n"/>
    </row>
    <row r="30" ht="23" customHeight="1" s="144">
      <c r="A30" s="200" t="inlineStr">
        <is>
          <t>检查计算数（kg）</t>
        </is>
      </c>
      <c r="B30" s="201" t="n"/>
      <c r="C30" s="208">
        <f>C26+C29</f>
        <v/>
      </c>
      <c r="D30" s="200" t="inlineStr">
        <is>
          <t>账实不符原因</t>
        </is>
      </c>
      <c r="E30" s="201" t="n"/>
      <c r="F30" s="202" t="n"/>
      <c r="G30" s="201" t="n"/>
      <c r="H30" s="203" t="n"/>
      <c r="I30" s="203" t="n"/>
      <c r="J30" s="201" t="n"/>
      <c r="K30" s="203" t="n"/>
      <c r="L30" s="203" t="n"/>
      <c r="M30" s="201" t="n"/>
      <c r="N30" s="201" t="n"/>
      <c r="O30" s="201" t="n"/>
      <c r="P30" s="203" t="n"/>
      <c r="Q30" s="204" t="n"/>
      <c r="R30" s="201" t="n"/>
      <c r="S30" s="201" t="n"/>
      <c r="T30" s="201" t="n"/>
      <c r="U30" s="201" t="n"/>
      <c r="V30" s="204" t="n"/>
      <c r="W30" s="201" t="n"/>
      <c r="X30" s="201" t="n"/>
    </row>
    <row r="31" ht="23" customHeight="1" s="144">
      <c r="A31" s="200" t="inlineStr">
        <is>
          <t>备注</t>
        </is>
      </c>
      <c r="B31" s="201" t="n"/>
      <c r="C31" s="200" t="n"/>
      <c r="D31" s="201" t="n"/>
      <c r="E31" s="201" t="n"/>
      <c r="F31" s="203" t="n"/>
      <c r="G31" s="201" t="n"/>
      <c r="H31" s="203" t="n"/>
      <c r="I31" s="203" t="n"/>
      <c r="J31" s="201" t="n"/>
      <c r="K31" s="203" t="n"/>
      <c r="L31" s="203" t="n"/>
      <c r="M31" s="201" t="n"/>
      <c r="N31" s="201" t="n"/>
      <c r="O31" s="201" t="n"/>
      <c r="P31" s="203" t="n"/>
      <c r="Q31" s="204" t="n"/>
      <c r="R31" s="201" t="n"/>
      <c r="S31" s="201" t="n"/>
      <c r="T31" s="201" t="n"/>
      <c r="U31" s="201" t="n"/>
      <c r="V31" s="204" t="n"/>
      <c r="W31" s="201" t="n"/>
      <c r="X31" s="201" t="n"/>
    </row>
    <row r="32" ht="23" customHeight="1" s="144">
      <c r="A32" s="200" t="inlineStr">
        <is>
          <t>检查人(签字)：　　　　   保管责任人(签字)：  向盛勇        被检查企业负责人(签字)：叶云春</t>
        </is>
      </c>
      <c r="B32" s="201" t="n"/>
      <c r="C32" s="201" t="n"/>
      <c r="D32" s="201" t="n"/>
      <c r="E32" s="201" t="n"/>
      <c r="F32" s="203" t="n"/>
      <c r="G32" s="201" t="n"/>
      <c r="H32" s="203" t="n"/>
      <c r="I32" s="203" t="n"/>
      <c r="J32" s="201" t="n"/>
      <c r="K32" s="203" t="n"/>
      <c r="L32" s="203" t="n"/>
      <c r="M32" s="201" t="n"/>
      <c r="N32" s="201" t="n"/>
      <c r="O32" s="201" t="n"/>
      <c r="P32" s="203" t="n"/>
      <c r="Q32" s="204" t="n"/>
      <c r="R32" s="201" t="n"/>
      <c r="S32" s="201" t="n"/>
      <c r="T32" s="201" t="n"/>
      <c r="U32" s="201" t="n"/>
      <c r="V32" s="204" t="n"/>
      <c r="W32" s="201" t="n"/>
      <c r="X32" s="201" t="n"/>
    </row>
    <row r="33" ht="23" customHeight="1" s="144">
      <c r="A33" s="200" t="inlineStr">
        <is>
          <t>填表说明：</t>
        </is>
      </c>
      <c r="B33" s="200" t="n"/>
      <c r="C33" s="200" t="n"/>
      <c r="D33" s="200" t="n"/>
      <c r="E33" s="200" t="n"/>
      <c r="F33" s="202" t="n"/>
      <c r="G33" s="201" t="n"/>
      <c r="H33" s="203" t="n"/>
      <c r="I33" s="203" t="n"/>
      <c r="J33" s="201" t="n"/>
      <c r="K33" s="203" t="n"/>
      <c r="L33" s="203" t="n"/>
      <c r="M33" s="201" t="n"/>
      <c r="N33" s="201" t="n"/>
      <c r="O33" s="201" t="n"/>
      <c r="P33" s="203" t="n"/>
      <c r="Q33" s="204" t="n"/>
      <c r="R33" s="201" t="n"/>
      <c r="S33" s="201" t="n"/>
      <c r="T33" s="201" t="n"/>
      <c r="U33" s="201" t="n"/>
      <c r="V33" s="204" t="n"/>
      <c r="W33" s="201" t="n"/>
      <c r="X33" s="201" t="n"/>
    </row>
    <row r="34" ht="23" customHeight="1" s="144">
      <c r="A34" s="200" t="inlineStr">
        <is>
          <t xml:space="preserve">    1.根据检查情况在表内相关项目后的“□”内打“√”。</t>
        </is>
      </c>
      <c r="B34" s="201" t="n"/>
      <c r="C34" s="201" t="n"/>
      <c r="D34" s="201" t="n"/>
      <c r="E34" s="201" t="n"/>
      <c r="F34" s="203" t="n"/>
      <c r="G34" s="201" t="n"/>
      <c r="H34" s="203" t="n"/>
      <c r="I34" s="203" t="n"/>
      <c r="J34" s="201" t="n"/>
      <c r="K34" s="203" t="n"/>
      <c r="L34" s="203" t="n"/>
      <c r="M34" s="201" t="n"/>
      <c r="N34" s="201" t="n"/>
      <c r="O34" s="201" t="n"/>
      <c r="P34" s="203" t="n"/>
      <c r="Q34" s="204" t="n"/>
      <c r="R34" s="201" t="n"/>
      <c r="S34" s="201" t="n"/>
      <c r="T34" s="201" t="n"/>
      <c r="U34" s="201" t="n"/>
      <c r="V34" s="204" t="n"/>
      <c r="W34" s="201" t="n"/>
      <c r="X34" s="201" t="n"/>
    </row>
    <row r="35" ht="23" customHeight="1" s="144">
      <c r="A35" s="200" t="inlineStr">
        <is>
          <t xml:space="preserve">    2.粮堆实际体积＝粮堆测量体积－需要扣除体积</t>
        </is>
      </c>
      <c r="B35" s="201" t="n"/>
      <c r="C35" s="201" t="n"/>
      <c r="D35" s="201" t="n"/>
      <c r="E35" s="201" t="n"/>
      <c r="F35" s="203" t="n"/>
      <c r="G35" s="201" t="n"/>
      <c r="H35" s="203" t="n"/>
      <c r="I35" s="203" t="n"/>
      <c r="J35" s="201" t="n"/>
      <c r="K35" s="203" t="n"/>
      <c r="L35" s="203" t="n"/>
      <c r="M35" s="201" t="n"/>
      <c r="N35" s="201" t="n"/>
      <c r="O35" s="201" t="n"/>
      <c r="P35" s="203" t="n"/>
      <c r="Q35" s="204" t="n"/>
      <c r="R35" s="201" t="n"/>
      <c r="S35" s="201" t="n"/>
      <c r="T35" s="201" t="n"/>
      <c r="U35" s="201" t="n"/>
      <c r="V35" s="204" t="n"/>
      <c r="W35" s="201" t="n"/>
      <c r="X35" s="201" t="n"/>
    </row>
    <row r="36" ht="23" customHeight="1" s="144">
      <c r="A36" s="200" t="inlineStr">
        <is>
          <t xml:space="preserve">    3.粮堆平均密度＝粮食容重(单位体积粮食重量)×校正后修正系数。</t>
        </is>
      </c>
      <c r="B36" s="201" t="n"/>
      <c r="C36" s="201" t="n"/>
      <c r="D36" s="201" t="n"/>
      <c r="E36" s="201" t="n"/>
      <c r="F36" s="203" t="n"/>
      <c r="G36" s="201" t="n"/>
      <c r="H36" s="203" t="n"/>
      <c r="I36" s="203" t="n"/>
      <c r="J36" s="201" t="n"/>
      <c r="K36" s="203" t="n"/>
      <c r="L36" s="203" t="n"/>
      <c r="M36" s="201" t="n"/>
      <c r="N36" s="201" t="n"/>
      <c r="O36" s="201" t="n"/>
      <c r="P36" s="203" t="n"/>
      <c r="Q36" s="204" t="n"/>
      <c r="R36" s="201" t="n"/>
      <c r="S36" s="201" t="n"/>
      <c r="T36" s="201" t="n"/>
      <c r="U36" s="201" t="n"/>
      <c r="V36" s="204" t="n"/>
      <c r="W36" s="201" t="n"/>
      <c r="X36" s="201" t="n"/>
    </row>
    <row r="37" ht="23" customHeight="1" s="144">
      <c r="A37" s="200" t="inlineStr">
        <is>
          <t xml:space="preserve">    4.测量计算数＝粮堆实际体积×粮堆平均密度。</t>
        </is>
      </c>
      <c r="B37" s="201" t="n"/>
      <c r="C37" s="201" t="n"/>
      <c r="D37" s="201" t="n"/>
      <c r="E37" s="201" t="n"/>
      <c r="F37" s="203" t="n"/>
      <c r="G37" s="201" t="n"/>
      <c r="H37" s="203" t="n"/>
      <c r="I37" s="203" t="n"/>
      <c r="J37" s="201" t="n"/>
      <c r="K37" s="203" t="n"/>
      <c r="L37" s="203" t="n"/>
      <c r="M37" s="201" t="n"/>
      <c r="N37" s="201" t="n"/>
      <c r="O37" s="201" t="n"/>
      <c r="P37" s="203" t="n"/>
      <c r="Q37" s="204" t="n"/>
      <c r="R37" s="201" t="n"/>
      <c r="S37" s="201" t="n"/>
      <c r="T37" s="201" t="n"/>
      <c r="U37" s="201" t="n"/>
      <c r="V37" s="204" t="n"/>
      <c r="W37" s="201" t="n"/>
      <c r="X37" s="201" t="n"/>
    </row>
    <row r="38" ht="23" customHeight="1" s="144">
      <c r="A38" s="200" t="inlineStr">
        <is>
          <t xml:space="preserve">    5.水分减量＝保管账数量×(入库水分%－实测水分%)/(1－实测水分%)。</t>
        </is>
      </c>
      <c r="B38" s="201" t="n"/>
      <c r="C38" s="201" t="n"/>
      <c r="D38" s="201" t="n"/>
      <c r="E38" s="201" t="n"/>
      <c r="F38" s="203" t="n"/>
      <c r="G38" s="201" t="n"/>
      <c r="H38" s="203" t="n"/>
      <c r="I38" s="203" t="n"/>
      <c r="J38" s="201" t="n"/>
      <c r="K38" s="203" t="n"/>
      <c r="L38" s="203" t="n"/>
      <c r="M38" s="201" t="n"/>
      <c r="N38" s="201" t="n"/>
      <c r="O38" s="201" t="n"/>
      <c r="P38" s="203" t="n"/>
      <c r="Q38" s="204" t="n"/>
      <c r="R38" s="201" t="n"/>
      <c r="S38" s="201" t="n"/>
      <c r="T38" s="201" t="n"/>
      <c r="U38" s="201" t="n"/>
      <c r="V38" s="204" t="n"/>
      <c r="W38" s="201" t="n"/>
      <c r="X38" s="201" t="n"/>
    </row>
    <row r="39" ht="23" customHeight="1" s="144">
      <c r="A39" s="200" t="inlineStr">
        <is>
          <t xml:space="preserve">    6.保管自然损耗＝保管账数量×0.2%×粮食储存年数。</t>
        </is>
      </c>
      <c r="B39" s="201" t="n"/>
      <c r="C39" s="201" t="n"/>
      <c r="D39" s="201" t="n"/>
      <c r="E39" s="201" t="n"/>
      <c r="F39" s="203" t="n"/>
      <c r="G39" s="201" t="n"/>
      <c r="H39" s="203" t="n"/>
      <c r="I39" s="203" t="n"/>
      <c r="J39" s="201" t="n"/>
      <c r="K39" s="203" t="n"/>
      <c r="L39" s="203" t="n"/>
      <c r="M39" s="201" t="n"/>
      <c r="N39" s="201" t="n"/>
      <c r="O39" s="201" t="n"/>
      <c r="P39" s="203" t="n"/>
      <c r="Q39" s="204" t="n"/>
      <c r="R39" s="201" t="n"/>
      <c r="S39" s="201" t="n"/>
      <c r="T39" s="201" t="n"/>
      <c r="U39" s="201" t="n"/>
      <c r="V39" s="204" t="n"/>
      <c r="W39" s="201" t="n"/>
      <c r="X39" s="201" t="n"/>
    </row>
    <row r="40" ht="23" customHeight="1" s="144">
      <c r="A40" s="200" t="inlineStr">
        <is>
          <t xml:space="preserve">    7.应记粮食损耗=水分减量＋保管自然损耗。</t>
        </is>
      </c>
      <c r="B40" s="201" t="n"/>
      <c r="C40" s="201" t="n"/>
      <c r="D40" s="201" t="n"/>
      <c r="E40" s="201" t="n"/>
      <c r="F40" s="203" t="n"/>
      <c r="G40" s="201" t="n"/>
      <c r="H40" s="203" t="n"/>
      <c r="I40" s="203" t="n"/>
      <c r="J40" s="201" t="n"/>
      <c r="K40" s="203" t="n"/>
      <c r="L40" s="203" t="n"/>
      <c r="M40" s="201" t="n"/>
      <c r="N40" s="201" t="n"/>
      <c r="O40" s="201" t="n"/>
      <c r="P40" s="203" t="n"/>
      <c r="Q40" s="204" t="n"/>
      <c r="R40" s="201" t="n"/>
      <c r="S40" s="201" t="n"/>
      <c r="T40" s="201" t="n"/>
      <c r="U40" s="201" t="n"/>
      <c r="V40" s="204" t="n"/>
      <c r="W40" s="201" t="n"/>
      <c r="X40" s="201" t="n"/>
    </row>
    <row r="41" ht="23" customHeight="1" s="144">
      <c r="A41" s="200" t="inlineStr">
        <is>
          <t xml:space="preserve">    8.检查计算数＝测量计算数＋应记粮食损耗。</t>
        </is>
      </c>
      <c r="B41" s="201" t="n"/>
      <c r="C41" s="201" t="n"/>
      <c r="D41" s="201" t="n"/>
      <c r="E41" s="201" t="n"/>
      <c r="F41" s="203" t="n"/>
      <c r="G41" s="201" t="n"/>
      <c r="H41" s="203" t="n"/>
      <c r="I41" s="203" t="n"/>
      <c r="J41" s="201" t="n"/>
      <c r="K41" s="203" t="n"/>
      <c r="L41" s="203" t="n"/>
      <c r="M41" s="201" t="n"/>
      <c r="N41" s="201" t="n"/>
      <c r="O41" s="201" t="n"/>
      <c r="P41" s="203" t="n"/>
      <c r="Q41" s="204" t="n"/>
      <c r="R41" s="201" t="n"/>
      <c r="S41" s="201" t="n"/>
      <c r="T41" s="201" t="n"/>
      <c r="U41" s="201" t="n"/>
      <c r="V41" s="204" t="n"/>
      <c r="W41" s="201" t="n"/>
      <c r="X41" s="201" t="n"/>
    </row>
    <row r="42" ht="23" customHeight="1" s="144">
      <c r="A42" s="200" t="inlineStr">
        <is>
          <t xml:space="preserve">    9.差数＝保管账数量－检查计算数；差率＝差数/保管账数量×100％。</t>
        </is>
      </c>
      <c r="B42" s="201" t="n"/>
      <c r="C42" s="201" t="n"/>
      <c r="D42" s="201" t="n"/>
      <c r="E42" s="201" t="n"/>
      <c r="F42" s="203" t="n"/>
      <c r="G42" s="201" t="n"/>
      <c r="H42" s="203" t="n"/>
      <c r="I42" s="203" t="n"/>
      <c r="J42" s="201" t="n"/>
      <c r="K42" s="203" t="n"/>
      <c r="L42" s="203" t="n"/>
      <c r="M42" s="201" t="n"/>
      <c r="N42" s="201" t="n"/>
      <c r="O42" s="201" t="n"/>
      <c r="P42" s="203" t="n"/>
      <c r="Q42" s="204" t="n"/>
      <c r="R42" s="201" t="n"/>
      <c r="S42" s="201" t="n"/>
      <c r="T42" s="201" t="n"/>
      <c r="U42" s="201" t="n"/>
      <c r="V42" s="204" t="n"/>
      <c r="W42" s="201" t="n"/>
      <c r="X42" s="201" t="n"/>
    </row>
    <row r="43" ht="23" customHeight="1" s="144">
      <c r="A43" s="200" t="inlineStr">
        <is>
          <t xml:space="preserve">   10.差率在±3％以内的，认定账实相符，保管账数量即为粮食实际数量。</t>
        </is>
      </c>
      <c r="B43" s="201" t="n"/>
      <c r="C43" s="201" t="n"/>
      <c r="D43" s="201" t="n"/>
      <c r="E43" s="201" t="n"/>
      <c r="F43" s="203" t="n"/>
      <c r="G43" s="201" t="n"/>
      <c r="H43" s="203" t="n"/>
      <c r="I43" s="203" t="n"/>
      <c r="J43" s="201" t="n"/>
      <c r="K43" s="203" t="n"/>
      <c r="L43" s="203" t="n"/>
      <c r="M43" s="201" t="n"/>
      <c r="N43" s="201" t="n"/>
      <c r="O43" s="201" t="n"/>
      <c r="P43" s="203" t="n"/>
      <c r="Q43" s="204" t="n"/>
      <c r="R43" s="201" t="n"/>
      <c r="S43" s="201" t="n"/>
      <c r="T43" s="201" t="n"/>
      <c r="U43" s="201" t="n"/>
      <c r="V43" s="204" t="n"/>
      <c r="W43" s="201" t="n"/>
      <c r="X43" s="201" t="n"/>
    </row>
    <row r="44" ht="23" customHeight="1" s="144">
      <c r="A44" s="200" t="inlineStr">
        <is>
          <t xml:space="preserve">   11.账实不符原因可另附说明。</t>
        </is>
      </c>
      <c r="B44" s="201" t="n"/>
      <c r="C44" s="201" t="n"/>
      <c r="D44" s="201" t="n"/>
      <c r="E44" s="201" t="n"/>
      <c r="F44" s="203" t="n"/>
      <c r="G44" s="201" t="n"/>
      <c r="H44" s="203" t="n"/>
      <c r="I44" s="203" t="n"/>
      <c r="J44" s="201" t="n"/>
      <c r="K44" s="203" t="n"/>
      <c r="L44" s="203" t="n"/>
      <c r="M44" s="201" t="n"/>
      <c r="N44" s="201" t="n"/>
      <c r="O44" s="201" t="n"/>
      <c r="P44" s="203" t="n"/>
      <c r="Q44" s="204" t="n"/>
      <c r="R44" s="201" t="n"/>
      <c r="S44" s="201" t="n"/>
      <c r="T44" s="201" t="n"/>
      <c r="U44" s="201" t="n"/>
      <c r="V44" s="204" t="n"/>
      <c r="W44" s="201" t="n"/>
      <c r="X44" s="201" t="n"/>
    </row>
    <row r="45" ht="23" customHeight="1" s="144">
      <c r="A45" s="209" t="inlineStr">
        <is>
          <t xml:space="preserve">　 12.属于受托储粮的，在备注栏中标明委托方企业名称。</t>
        </is>
      </c>
      <c r="B45" s="175" t="n"/>
      <c r="C45" s="175" t="n"/>
      <c r="D45" s="175" t="n"/>
      <c r="E45" s="175" t="n"/>
      <c r="F45" s="176" t="n"/>
      <c r="H45" s="177" t="n"/>
      <c r="I45" s="177" t="n"/>
      <c r="K45" s="177" t="n"/>
      <c r="L45" s="177" t="n"/>
      <c r="P45" s="177" t="n"/>
      <c r="Q45" s="178" t="n"/>
      <c r="V45" s="178" t="n"/>
    </row>
    <row r="46" ht="23" customHeight="1" s="144">
      <c r="A46" s="183" t="inlineStr">
        <is>
          <t xml:space="preserve">　 13.表中以kg、 g/l为单位的栏目保留整数，以m 、kg/m 、％为单位的保留1位小数，修正系数保留2位小数。</t>
        </is>
      </c>
      <c r="D46" s="175" t="n"/>
      <c r="E46" s="175" t="n"/>
      <c r="F46" s="176" t="n"/>
      <c r="H46" s="177" t="n"/>
      <c r="I46" s="177" t="n"/>
      <c r="K46" s="177" t="n"/>
      <c r="L46" s="177" t="n"/>
      <c r="P46" s="177" t="n"/>
      <c r="Q46" s="178" t="n"/>
      <c r="V46" s="178" t="n"/>
    </row>
  </sheetData>
  <mergeCells count="54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2:X2"/>
    <mergeCell ref="E4:M4"/>
    <mergeCell ref="N4:Q4"/>
    <mergeCell ref="R4:U4"/>
    <mergeCell ref="A4:A5"/>
    <mergeCell ref="B4:B5"/>
    <mergeCell ref="C4:C5"/>
    <mergeCell ref="D4:D5"/>
    <mergeCell ref="V4:V5"/>
    <mergeCell ref="W4:W5"/>
    <mergeCell ref="X4:X5"/>
    <mergeCell ref="L46:W46"/>
  </mergeCells>
  <printOptions horizontalCentered="1"/>
  <pageMargins left="0.2" right="0.2" top="0.4" bottom="0.4" header="0.5" footer="0.5"/>
  <pageSetup orientation="portrait" paperSize="9" scale="95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0"/>
  <sheetViews>
    <sheetView showGridLines="0" topLeftCell="A10" workbookViewId="0">
      <selection activeCell="B18" sqref="B18"/>
    </sheetView>
  </sheetViews>
  <sheetFormatPr baseColWidth="8" defaultRowHeight="14.25"/>
  <cols>
    <col width="12.5" customWidth="1" style="53" min="1" max="1"/>
    <col width="14.25" customWidth="1" style="54" min="2" max="2"/>
    <col width="14.375" customWidth="1" style="54" min="3" max="3"/>
    <col width="14" customWidth="1" style="53" min="4" max="4"/>
    <col width="15" customWidth="1" style="54" min="5" max="5"/>
    <col width="20.5" customWidth="1" style="54" min="6" max="6"/>
    <col width="9" customWidth="1" style="54" min="7" max="16384"/>
  </cols>
  <sheetData>
    <row r="1">
      <c r="A1" s="55" t="inlineStr">
        <is>
          <t>附件3</t>
        </is>
      </c>
    </row>
    <row r="2" ht="21" customHeight="1" s="144">
      <c r="A2" s="104" t="inlineStr">
        <is>
          <t>2020年最低收购价早籼稻质量验收扦样单</t>
        </is>
      </c>
    </row>
    <row r="3" ht="21.95" customFormat="1" customHeight="1" s="52">
      <c r="A3" s="56" t="n"/>
      <c r="B3" s="57" t="n"/>
      <c r="C3" s="57" t="n"/>
      <c r="D3" s="58" t="n"/>
      <c r="E3" s="59" t="inlineStr">
        <is>
          <t>单位：吨</t>
        </is>
      </c>
      <c r="F3" s="57" t="n"/>
    </row>
    <row r="4" ht="30" customFormat="1" customHeight="1" s="52">
      <c r="A4" s="60" t="inlineStr">
        <is>
          <t>县（市、区）
名称</t>
        </is>
      </c>
      <c r="B4" s="62" t="inlineStr">
        <is>
          <t>南昌县南新粮食管理所</t>
        </is>
      </c>
      <c r="C4" s="146" t="n"/>
      <c r="D4" s="146" t="n"/>
      <c r="E4" s="146" t="n"/>
      <c r="F4" s="147" t="n"/>
    </row>
    <row r="5" ht="30" customFormat="1" customHeight="1" s="52">
      <c r="A5" s="97" t="inlineStr">
        <is>
          <t>监管直属库</t>
        </is>
      </c>
      <c r="B5" s="62" t="inlineStr">
        <is>
          <t>中央储备粮南昌直属库有限公司</t>
        </is>
      </c>
      <c r="C5" s="147" t="n"/>
      <c r="D5" s="62" t="inlineStr">
        <is>
          <t>承检单位</t>
        </is>
      </c>
      <c r="E5" s="62" t="inlineStr">
        <is>
          <t>中央储备粮南昌直属库有限公司</t>
        </is>
      </c>
      <c r="F5" s="147" t="n"/>
    </row>
    <row r="6" ht="30" customFormat="1" customHeight="1" s="52">
      <c r="A6" s="97" t="inlineStr">
        <is>
          <t>委托收储库点</t>
        </is>
      </c>
      <c r="B6" s="97" t="inlineStr">
        <is>
          <t>丰产桥粮站、新东粮站</t>
        </is>
      </c>
      <c r="C6" s="146" t="n"/>
      <c r="D6" s="62" t="inlineStr">
        <is>
          <t>检验性质</t>
        </is>
      </c>
      <c r="E6" s="100" t="inlineStr">
        <is>
          <t>收购验收</t>
        </is>
      </c>
      <c r="F6" s="147" t="n"/>
    </row>
    <row r="7" ht="48" customFormat="1" customHeight="1" s="52">
      <c r="A7" s="60" t="inlineStr">
        <is>
          <t>委托收购
企业地址</t>
        </is>
      </c>
      <c r="B7" s="97" t="inlineStr">
        <is>
          <t>南昌县南新乡</t>
        </is>
      </c>
      <c r="C7" s="146" t="n"/>
      <c r="D7" s="62" t="inlineStr">
        <is>
          <t>扦样检验依据</t>
        </is>
      </c>
      <c r="E7" s="151" t="inlineStr">
        <is>
          <t>《中储粮质量抽查扦样检验管理办法》
GB 1350－1999
GB/T 20569-2006《稻谷储存品质判定规则》</t>
        </is>
      </c>
      <c r="F7" s="147" t="n"/>
    </row>
    <row r="8" ht="30" customFormat="1" customHeight="1" s="52">
      <c r="A8" s="60" t="inlineStr">
        <is>
          <t>委托收购
企业邮编</t>
        </is>
      </c>
      <c r="B8" s="97" t="n">
        <v>330225</v>
      </c>
      <c r="C8" s="146" t="n"/>
      <c r="D8" s="62" t="inlineStr">
        <is>
          <t>扦样日期</t>
        </is>
      </c>
      <c r="E8" s="100" t="n">
        <v>2020.9</v>
      </c>
      <c r="F8" s="147" t="n"/>
    </row>
    <row r="9" ht="30" customFormat="1" customHeight="1" s="52">
      <c r="A9" s="62" t="inlineStr">
        <is>
          <t>样品编号</t>
        </is>
      </c>
      <c r="B9" s="63" t="inlineStr">
        <is>
          <t>储存地点</t>
        </is>
      </c>
      <c r="C9" s="64" t="inlineStr">
        <is>
          <t>仓号</t>
        </is>
      </c>
      <c r="D9" s="63" t="inlineStr">
        <is>
          <t>储存方式</t>
        </is>
      </c>
      <c r="E9" s="64" t="inlineStr">
        <is>
          <t>代表数量</t>
        </is>
      </c>
      <c r="F9" s="64" t="inlineStr">
        <is>
          <t>仓容量</t>
        </is>
      </c>
    </row>
    <row r="10" ht="24" customFormat="1" customHeight="1" s="52">
      <c r="A10" s="65" t="n"/>
      <c r="B10" s="65" t="inlineStr">
        <is>
          <t>丰产桥粮站</t>
        </is>
      </c>
      <c r="C10" s="65" t="inlineStr">
        <is>
          <t>丰2东</t>
        </is>
      </c>
      <c r="D10" s="65" t="inlineStr">
        <is>
          <t>散装</t>
        </is>
      </c>
      <c r="E10" s="65" t="n">
        <v>481</v>
      </c>
      <c r="F10" s="65" t="n">
        <v>500</v>
      </c>
    </row>
    <row r="11" ht="24" customFormat="1" customHeight="1" s="52">
      <c r="A11" s="65" t="n"/>
      <c r="B11" s="65" t="inlineStr">
        <is>
          <t>丰产桥粮站</t>
        </is>
      </c>
      <c r="C11" s="65" t="inlineStr">
        <is>
          <t>丰3中</t>
        </is>
      </c>
      <c r="D11" s="65" t="inlineStr">
        <is>
          <t>散装</t>
        </is>
      </c>
      <c r="E11" s="65" t="n">
        <v>496</v>
      </c>
      <c r="F11" s="65" t="n">
        <v>500</v>
      </c>
    </row>
    <row r="12" ht="24" customFormat="1" customHeight="1" s="52">
      <c r="A12" s="65" t="n"/>
      <c r="B12" s="65" t="inlineStr">
        <is>
          <t>丰产桥粮站</t>
        </is>
      </c>
      <c r="C12" s="65" t="inlineStr">
        <is>
          <t>丰3西</t>
        </is>
      </c>
      <c r="D12" s="65" t="inlineStr">
        <is>
          <t>散装</t>
        </is>
      </c>
      <c r="E12" s="65" t="n">
        <v>497</v>
      </c>
      <c r="F12" s="65" t="n">
        <v>500</v>
      </c>
    </row>
    <row r="13" ht="24" customFormat="1" customHeight="1" s="52">
      <c r="A13" s="65" t="n"/>
      <c r="B13" s="65" t="inlineStr">
        <is>
          <t>丰产桥粮站</t>
        </is>
      </c>
      <c r="C13" s="65" t="inlineStr">
        <is>
          <t>丰4东</t>
        </is>
      </c>
      <c r="D13" s="65" t="inlineStr">
        <is>
          <t>散装</t>
        </is>
      </c>
      <c r="E13" s="65" t="n">
        <v>495</v>
      </c>
      <c r="F13" s="65" t="n">
        <v>500</v>
      </c>
    </row>
    <row r="14" ht="24" customFormat="1" customHeight="1" s="52">
      <c r="A14" s="65" t="n"/>
      <c r="B14" s="65" t="inlineStr">
        <is>
          <t>丰产桥粮站</t>
        </is>
      </c>
      <c r="C14" s="65" t="inlineStr">
        <is>
          <t>丰6东</t>
        </is>
      </c>
      <c r="D14" s="65" t="inlineStr">
        <is>
          <t>散装</t>
        </is>
      </c>
      <c r="E14" s="65" t="n">
        <v>446</v>
      </c>
      <c r="F14" s="65" t="n">
        <v>500</v>
      </c>
    </row>
    <row r="15" ht="24" customFormat="1" customHeight="1" s="52">
      <c r="A15" s="65" t="n"/>
      <c r="B15" s="65" t="inlineStr">
        <is>
          <t>丰产桥粮站</t>
        </is>
      </c>
      <c r="C15" s="65" t="inlineStr">
        <is>
          <t>丰6西</t>
        </is>
      </c>
      <c r="D15" s="65" t="inlineStr">
        <is>
          <t>散装</t>
        </is>
      </c>
      <c r="E15" s="65" t="n">
        <v>455</v>
      </c>
      <c r="F15" s="65" t="n">
        <v>500</v>
      </c>
    </row>
    <row r="16" ht="24" customFormat="1" customHeight="1" s="52">
      <c r="A16" s="65" t="n"/>
      <c r="B16" s="65" t="inlineStr">
        <is>
          <t>丰产桥粮站</t>
        </is>
      </c>
      <c r="C16" s="65" t="inlineStr">
        <is>
          <t>丰7西</t>
        </is>
      </c>
      <c r="D16" s="65" t="inlineStr">
        <is>
          <t>散装</t>
        </is>
      </c>
      <c r="E16" s="65" t="n">
        <v>449</v>
      </c>
      <c r="F16" s="65" t="n">
        <v>500</v>
      </c>
    </row>
    <row r="17" ht="24" customFormat="1" customHeight="1" s="52">
      <c r="A17" s="65" t="n"/>
      <c r="B17" s="65" t="inlineStr">
        <is>
          <t>丰产桥粮站</t>
        </is>
      </c>
      <c r="C17" s="65" t="inlineStr">
        <is>
          <t>丰10西</t>
        </is>
      </c>
      <c r="D17" s="65" t="inlineStr">
        <is>
          <t>散装</t>
        </is>
      </c>
      <c r="E17" s="65" t="n">
        <v>532</v>
      </c>
      <c r="F17" s="65" t="n">
        <v>550</v>
      </c>
    </row>
    <row r="18" ht="24" customFormat="1" customHeight="1" s="52">
      <c r="A18" s="65" t="n"/>
      <c r="B18" s="65" t="inlineStr">
        <is>
          <t>新东粮站</t>
        </is>
      </c>
      <c r="C18" s="65" t="inlineStr">
        <is>
          <t>新5西</t>
        </is>
      </c>
      <c r="D18" s="65" t="inlineStr">
        <is>
          <t>散装</t>
        </is>
      </c>
      <c r="E18" s="65" t="n">
        <v>485</v>
      </c>
      <c r="F18" s="65" t="n">
        <v>500</v>
      </c>
    </row>
    <row r="19" ht="24" customFormat="1" customHeight="1" s="52">
      <c r="A19" s="65" t="n"/>
      <c r="B19" s="66" t="n"/>
      <c r="C19" s="66" t="n"/>
      <c r="D19" s="65" t="n"/>
      <c r="E19" s="65" t="n">
        <v>4336</v>
      </c>
      <c r="F19" s="65" t="n">
        <v>4550</v>
      </c>
    </row>
    <row r="20" ht="43.5" customFormat="1" customHeight="1" s="52">
      <c r="A20" s="101" t="inlineStr">
        <is>
          <t>备注</t>
        </is>
      </c>
      <c r="B20" s="152" t="n"/>
      <c r="C20" s="146" t="n"/>
      <c r="D20" s="146" t="n"/>
      <c r="E20" s="146" t="n"/>
      <c r="F20" s="147" t="n"/>
    </row>
    <row r="21" ht="33.75" customFormat="1" customHeight="1" s="52">
      <c r="A21" s="68" t="inlineStr">
        <is>
          <t>收购库点         扦样人员签字</t>
        </is>
      </c>
      <c r="B21" s="102" t="n"/>
      <c r="C21" s="146" t="n"/>
      <c r="D21" s="68" t="inlineStr">
        <is>
          <t>验收机构          扦样人员签字</t>
        </is>
      </c>
      <c r="E21" s="103" t="n"/>
      <c r="F21" s="147" t="n"/>
    </row>
    <row r="22" ht="81.75" customFormat="1" customHeight="1" s="52">
      <c r="A22" s="92" t="inlineStr">
        <is>
          <t>收购库点公章：</t>
        </is>
      </c>
      <c r="B22" s="146" t="n"/>
      <c r="C22" s="146" t="n"/>
      <c r="D22" s="153" t="inlineStr">
        <is>
          <t>承检单位业务专用章：</t>
        </is>
      </c>
      <c r="E22" s="146" t="n"/>
      <c r="F22" s="147" t="n"/>
    </row>
    <row r="23" ht="16.5" customFormat="1" customHeight="1" s="52">
      <c r="A23" s="73" t="inlineStr">
        <is>
          <t>注：1、扦取样品封样后须由扦样人员带回承检单位</t>
        </is>
      </c>
      <c r="B23" s="70" t="n"/>
      <c r="C23" s="70" t="n"/>
      <c r="D23" s="75" t="n"/>
      <c r="E23" s="72" t="n"/>
      <c r="F23" s="72" t="n"/>
    </row>
    <row r="24" ht="16.5" customFormat="1" customHeight="1" s="52">
      <c r="A24" s="73" t="inlineStr">
        <is>
          <t xml:space="preserve">    2、扦样人员均经签字确认对所扦样品负法定责任</t>
        </is>
      </c>
      <c r="B24" s="70" t="n"/>
      <c r="C24" s="70" t="n"/>
      <c r="D24" s="75" t="n"/>
      <c r="E24" s="72" t="n"/>
      <c r="F24" s="72" t="n"/>
    </row>
    <row r="25" ht="16.5" customFormat="1" customHeight="1" s="52">
      <c r="A25" s="73" t="inlineStr">
        <is>
          <t xml:space="preserve">    3、本表一式三份，一份由委托收储企业留存，一份由验收机构保留，一份随样品寄送或呈送。</t>
        </is>
      </c>
      <c r="B25" s="74" t="n"/>
      <c r="C25" s="74" t="n"/>
      <c r="D25" s="75" t="n"/>
      <c r="E25" s="76" t="n"/>
      <c r="F25" s="76" t="n"/>
    </row>
    <row r="26" ht="16.5" customFormat="1" customHeight="1" s="52">
      <c r="A26" s="73" t="inlineStr">
        <is>
          <t xml:space="preserve">    4、样品一式三份，验收机构带回二份（其中一份检验，一份复查），收购库点留存一份。</t>
        </is>
      </c>
      <c r="B26" s="74" t="n"/>
      <c r="C26" s="74" t="n"/>
      <c r="D26" s="75" t="n"/>
      <c r="E26" s="76" t="n"/>
      <c r="F26" s="76" t="n"/>
    </row>
    <row r="27" ht="16.5" customHeight="1" s="144">
      <c r="A27" s="77" t="n"/>
      <c r="B27" s="76" t="n"/>
      <c r="C27" s="76" t="n"/>
      <c r="D27" s="78" t="n"/>
      <c r="E27" s="76" t="n"/>
      <c r="F27" s="76" t="n"/>
    </row>
    <row r="28" ht="60" customHeight="1" s="144">
      <c r="A28" s="95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D28" s="95" t="inlineStr">
        <is>
          <t>江西中储粮粮油质监中心
地址：江西南昌湾里区招贤路630号（江西中储粮粮油质监中心）
联系人：谢海荣（19979067862）</t>
        </is>
      </c>
    </row>
    <row r="30">
      <c r="D30" s="79" t="n"/>
    </row>
  </sheetData>
  <mergeCells count="17">
    <mergeCell ref="E21:F21"/>
    <mergeCell ref="A2:F2"/>
    <mergeCell ref="B4:F4"/>
    <mergeCell ref="B5:C5"/>
    <mergeCell ref="E5:F5"/>
    <mergeCell ref="B6:C6"/>
    <mergeCell ref="E6:F6"/>
    <mergeCell ref="A22:C22"/>
    <mergeCell ref="D22:F22"/>
    <mergeCell ref="A28:C28"/>
    <mergeCell ref="D28:F28"/>
    <mergeCell ref="B7:C7"/>
    <mergeCell ref="E7:F7"/>
    <mergeCell ref="B8:C8"/>
    <mergeCell ref="E8:F8"/>
    <mergeCell ref="B20:F20"/>
    <mergeCell ref="B21:C21"/>
  </mergeCells>
  <printOptions horizontalCentered="1" verticalCentered="1"/>
  <pageMargins left="0.1569444444444444" right="0.1569444444444444" top="0.4722222222222222" bottom="0.2361111111111111" header="0.3930555555555555" footer="0.118055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9"/>
  <sheetViews>
    <sheetView showGridLines="0" topLeftCell="A13" workbookViewId="0">
      <selection activeCell="M14" sqref="M14"/>
    </sheetView>
  </sheetViews>
  <sheetFormatPr baseColWidth="8" defaultColWidth="9" defaultRowHeight="14.25"/>
  <cols>
    <col width="10.875" customWidth="1" style="35" min="1" max="1"/>
    <col width="12.5" customWidth="1" style="35" min="2" max="2"/>
    <col width="11.25" customWidth="1" style="35" min="3" max="3"/>
    <col width="7.5" customWidth="1" style="35" min="4" max="8"/>
    <col width="5.625" customWidth="1" style="109" min="9" max="11"/>
    <col width="7.5" customWidth="1" style="109" min="12" max="12"/>
    <col width="10.5" customWidth="1" style="109" min="13" max="13"/>
    <col width="9.25" customWidth="1" style="144" min="14" max="14"/>
    <col width="10.375" customWidth="1" style="144" min="15" max="15"/>
    <col width="7.75" customWidth="1" style="144" min="16" max="16"/>
  </cols>
  <sheetData>
    <row r="1" ht="17.25" customHeight="1" s="144">
      <c r="A1" s="34" t="inlineStr">
        <is>
          <t>附件4-1</t>
        </is>
      </c>
    </row>
    <row r="2" ht="21.6" customHeight="1" s="144">
      <c r="A2" s="83" t="inlineStr">
        <is>
          <t>2020年最低收购价早籼稻数量初验收汇总表</t>
        </is>
      </c>
    </row>
    <row r="3" ht="19.5" customHeight="1" s="144">
      <c r="A3" s="107" t="inlineStr">
        <is>
          <t>委托收储库点（盖章）：南新粮食管理所</t>
        </is>
      </c>
      <c r="B3" s="145" t="n"/>
      <c r="C3" s="145" t="n"/>
      <c r="D3" s="47" t="n"/>
      <c r="E3" s="47" t="n"/>
      <c r="F3" s="47" t="n"/>
      <c r="G3" s="47" t="n"/>
      <c r="H3" s="109" t="inlineStr">
        <is>
          <t>验收时间：</t>
        </is>
      </c>
      <c r="I3" s="47" t="n"/>
      <c r="J3" s="47" t="n"/>
      <c r="K3" s="47" t="n"/>
      <c r="L3" s="47" t="n"/>
      <c r="N3" s="49" t="inlineStr">
        <is>
          <t>单位：</t>
        </is>
      </c>
      <c r="O3" s="107" t="inlineStr">
        <is>
          <t>t，m，kg/m3,%</t>
        </is>
      </c>
      <c r="P3" s="145" t="n"/>
    </row>
    <row r="4" ht="27" customHeight="1" s="144">
      <c r="A4" s="88" t="inlineStr">
        <is>
          <t>县(市、区）名称</t>
        </is>
      </c>
      <c r="B4" s="89" t="inlineStr">
        <is>
          <t>监管直属库名称</t>
        </is>
      </c>
      <c r="C4" s="89" t="inlineStr">
        <is>
          <t>委托收储库点名称</t>
        </is>
      </c>
      <c r="D4" s="89" t="inlineStr">
        <is>
          <t>仓号</t>
        </is>
      </c>
      <c r="E4" s="89" t="inlineStr">
        <is>
          <t>上报统计数量</t>
        </is>
      </c>
      <c r="F4" s="89" t="inlineStr">
        <is>
          <t>收购码单数量</t>
        </is>
      </c>
      <c r="G4" s="89" t="inlineStr">
        <is>
          <t>保管帐  数量</t>
        </is>
      </c>
      <c r="H4" s="89" t="inlineStr">
        <is>
          <t>粮食收购入库净重数量</t>
        </is>
      </c>
      <c r="I4" s="105" t="inlineStr">
        <is>
          <t>实际测量</t>
        </is>
      </c>
      <c r="J4" s="146" t="n"/>
      <c r="K4" s="146" t="n"/>
      <c r="L4" s="146" t="n"/>
      <c r="M4" s="147" t="n"/>
      <c r="N4" s="105" t="inlineStr">
        <is>
          <t>差率</t>
        </is>
      </c>
      <c r="O4" s="89" t="inlineStr">
        <is>
          <t>水分超标等粮食是否按要求扣量或补量</t>
        </is>
      </c>
      <c r="P4" s="86" t="inlineStr">
        <is>
          <t>初验认定
数量</t>
        </is>
      </c>
    </row>
    <row r="5" ht="25.5" customHeight="1" s="144">
      <c r="A5" s="154" t="n"/>
      <c r="B5" s="149" t="n"/>
      <c r="C5" s="149" t="n"/>
      <c r="D5" s="149" t="n"/>
      <c r="E5" s="149" t="n"/>
      <c r="F5" s="149" t="n"/>
      <c r="G5" s="149" t="n"/>
      <c r="H5" s="149" t="n"/>
      <c r="I5" s="105" t="inlineStr">
        <is>
          <t>长</t>
        </is>
      </c>
      <c r="J5" s="105" t="inlineStr">
        <is>
          <t>宽</t>
        </is>
      </c>
      <c r="K5" s="105" t="inlineStr">
        <is>
          <t>高</t>
        </is>
      </c>
      <c r="L5" s="105" t="inlineStr">
        <is>
          <t>容重</t>
        </is>
      </c>
      <c r="M5" s="105" t="inlineStr">
        <is>
          <t>测量计算数量</t>
        </is>
      </c>
      <c r="N5" s="149" t="n"/>
      <c r="O5" s="149" t="n"/>
      <c r="P5" s="155" t="n"/>
    </row>
    <row r="6" ht="29.1" customHeight="1" s="144">
      <c r="A6" s="40" t="inlineStr">
        <is>
          <t>南昌县</t>
        </is>
      </c>
      <c r="B6" s="41" t="inlineStr">
        <is>
          <t>中央储备粮南昌
直属库有限公司</t>
        </is>
      </c>
      <c r="C6" s="48" t="inlineStr">
        <is>
          <t>丰产桥粮站</t>
        </is>
      </c>
      <c r="D6" s="48" t="inlineStr">
        <is>
          <t>丰2东</t>
        </is>
      </c>
      <c r="E6" s="48" t="n">
        <v>481</v>
      </c>
      <c r="F6" s="48" t="n">
        <v>481</v>
      </c>
      <c r="G6" s="48" t="n">
        <v>481</v>
      </c>
      <c r="H6" s="48" t="n">
        <v>481</v>
      </c>
      <c r="I6" s="105" t="n">
        <v>17.79</v>
      </c>
      <c r="J6" s="105" t="n">
        <v>11.78</v>
      </c>
      <c r="K6" s="105" t="n">
        <v>4.19</v>
      </c>
      <c r="L6" s="105" t="n">
        <v>548</v>
      </c>
      <c r="M6" s="105" t="n">
        <v>482</v>
      </c>
      <c r="N6" s="42" t="n">
        <v>-0.02</v>
      </c>
      <c r="O6" s="42" t="n"/>
      <c r="P6" s="48" t="n">
        <v>481</v>
      </c>
    </row>
    <row r="7" ht="33" customHeight="1" s="144">
      <c r="A7" s="40" t="inlineStr">
        <is>
          <t>南昌县</t>
        </is>
      </c>
      <c r="B7" s="41" t="inlineStr">
        <is>
          <t>中央储备粮南昌
直属库有限公司</t>
        </is>
      </c>
      <c r="C7" s="48" t="inlineStr">
        <is>
          <t>丰产桥粮站</t>
        </is>
      </c>
      <c r="D7" s="48" t="inlineStr">
        <is>
          <t>丰3中</t>
        </is>
      </c>
      <c r="E7" s="48" t="n">
        <v>496</v>
      </c>
      <c r="F7" s="48" t="n">
        <v>496</v>
      </c>
      <c r="G7" s="48" t="n">
        <v>496</v>
      </c>
      <c r="H7" s="48" t="n">
        <v>496</v>
      </c>
      <c r="I7" s="105" t="n">
        <v>17.78</v>
      </c>
      <c r="J7" s="105" t="n">
        <v>11.82</v>
      </c>
      <c r="K7" s="105" t="n">
        <v>4.38</v>
      </c>
      <c r="L7" s="105" t="n">
        <v>538</v>
      </c>
      <c r="M7" s="105" t="n">
        <v>496</v>
      </c>
      <c r="N7" s="42" t="n">
        <v>-0.03</v>
      </c>
      <c r="O7" s="42" t="n"/>
      <c r="P7" s="48" t="n">
        <v>496</v>
      </c>
    </row>
    <row r="8" ht="38.1" customHeight="1" s="144">
      <c r="A8" s="40" t="inlineStr">
        <is>
          <t>南昌县</t>
        </is>
      </c>
      <c r="B8" s="41" t="inlineStr">
        <is>
          <t>中央储备粮南昌
直属库有限公司</t>
        </is>
      </c>
      <c r="C8" s="48" t="inlineStr">
        <is>
          <t>丰产桥粮站</t>
        </is>
      </c>
      <c r="D8" s="48" t="inlineStr">
        <is>
          <t>丰3西</t>
        </is>
      </c>
      <c r="E8" s="48" t="n">
        <v>497</v>
      </c>
      <c r="F8" s="48" t="n">
        <v>497</v>
      </c>
      <c r="G8" s="48" t="n">
        <v>497</v>
      </c>
      <c r="H8" s="48" t="n">
        <v>497</v>
      </c>
      <c r="I8" s="105" t="n">
        <v>17.82</v>
      </c>
      <c r="J8" s="105" t="n">
        <v>11.83</v>
      </c>
      <c r="K8" s="105" t="n">
        <v>4.23</v>
      </c>
      <c r="L8" s="105" t="n">
        <v>552</v>
      </c>
      <c r="M8" s="105" t="n">
        <v>493</v>
      </c>
      <c r="N8" s="42" t="n">
        <v>0.88</v>
      </c>
      <c r="O8" s="42" t="n"/>
      <c r="P8" s="48" t="n">
        <v>497</v>
      </c>
    </row>
    <row r="9" ht="38.1" customHeight="1" s="144">
      <c r="A9" s="40" t="inlineStr">
        <is>
          <t>南昌县</t>
        </is>
      </c>
      <c r="B9" s="41" t="inlineStr">
        <is>
          <t>中央储备粮南昌
直属库有限公司</t>
        </is>
      </c>
      <c r="C9" s="48" t="inlineStr">
        <is>
          <t>丰产桥粮站</t>
        </is>
      </c>
      <c r="D9" s="48" t="inlineStr">
        <is>
          <t>丰4东</t>
        </is>
      </c>
      <c r="E9" s="48" t="n">
        <v>495</v>
      </c>
      <c r="F9" s="48" t="n">
        <v>495</v>
      </c>
      <c r="G9" s="48" t="n">
        <v>495</v>
      </c>
      <c r="H9" s="48" t="n">
        <v>495</v>
      </c>
      <c r="I9" s="105" t="n">
        <v>17.78</v>
      </c>
      <c r="J9" s="105" t="n">
        <v>11.77</v>
      </c>
      <c r="K9" s="105" t="n">
        <v>4.3</v>
      </c>
      <c r="L9" s="105" t="n">
        <v>550</v>
      </c>
      <c r="M9" s="105" t="n">
        <v>495</v>
      </c>
      <c r="N9" s="42" t="n">
        <v>-0.01</v>
      </c>
      <c r="O9" s="42" t="n"/>
      <c r="P9" s="48" t="n">
        <v>495</v>
      </c>
    </row>
    <row r="10" ht="38.1" customHeight="1" s="144">
      <c r="A10" s="40" t="inlineStr">
        <is>
          <t>南昌县</t>
        </is>
      </c>
      <c r="B10" s="41" t="inlineStr">
        <is>
          <t>中央储备粮南昌
直属库有限公司</t>
        </is>
      </c>
      <c r="C10" s="48" t="inlineStr">
        <is>
          <t>丰产桥粮站</t>
        </is>
      </c>
      <c r="D10" s="48" t="inlineStr">
        <is>
          <t>丰6东</t>
        </is>
      </c>
      <c r="E10" s="48" t="n">
        <v>446</v>
      </c>
      <c r="F10" s="48" t="n">
        <v>446</v>
      </c>
      <c r="G10" s="48" t="n">
        <v>446</v>
      </c>
      <c r="H10" s="48" t="n">
        <v>446</v>
      </c>
      <c r="I10" s="105" t="n">
        <v>17.74</v>
      </c>
      <c r="J10" s="105" t="n">
        <v>11.75</v>
      </c>
      <c r="K10" s="105" t="n">
        <v>4.07</v>
      </c>
      <c r="L10" s="105" t="n">
        <v>530</v>
      </c>
      <c r="M10" s="105" t="n">
        <v>449</v>
      </c>
      <c r="N10" s="42" t="n">
        <v>-0.8100000000000001</v>
      </c>
      <c r="O10" s="42" t="n"/>
      <c r="P10" s="48" t="n">
        <v>446</v>
      </c>
    </row>
    <row r="11" ht="38.1" customHeight="1" s="144">
      <c r="A11" s="40" t="inlineStr">
        <is>
          <t>南昌县</t>
        </is>
      </c>
      <c r="B11" s="41" t="inlineStr">
        <is>
          <t>中央储备粮南昌
直属库有限公司</t>
        </is>
      </c>
      <c r="C11" s="48" t="inlineStr">
        <is>
          <t>丰产桥粮站</t>
        </is>
      </c>
      <c r="D11" s="48" t="inlineStr">
        <is>
          <t>丰6西</t>
        </is>
      </c>
      <c r="E11" s="48" t="n">
        <v>455</v>
      </c>
      <c r="F11" s="48" t="n">
        <v>455</v>
      </c>
      <c r="G11" s="48" t="n">
        <v>455</v>
      </c>
      <c r="H11" s="48" t="n">
        <v>455</v>
      </c>
      <c r="I11" s="105" t="n">
        <v>17.78</v>
      </c>
      <c r="J11" s="105" t="n">
        <v>11.77</v>
      </c>
      <c r="K11" s="105" t="n">
        <v>4.07</v>
      </c>
      <c r="L11" s="105" t="n">
        <v>535</v>
      </c>
      <c r="M11" s="105" t="n">
        <v>456</v>
      </c>
      <c r="N11" s="42" t="n">
        <v>-0.18</v>
      </c>
      <c r="O11" s="42" t="n"/>
      <c r="P11" s="48" t="n">
        <v>455</v>
      </c>
    </row>
    <row r="12" ht="38.1" customHeight="1" s="144">
      <c r="A12" s="40" t="inlineStr">
        <is>
          <t>南昌县</t>
        </is>
      </c>
      <c r="B12" s="41" t="inlineStr">
        <is>
          <t>中央储备粮南昌
直属库有限公司</t>
        </is>
      </c>
      <c r="C12" s="48" t="inlineStr">
        <is>
          <t>丰产桥粮站</t>
        </is>
      </c>
      <c r="D12" s="48" t="inlineStr">
        <is>
          <t>丰7西</t>
        </is>
      </c>
      <c r="E12" s="48" t="n">
        <v>449</v>
      </c>
      <c r="F12" s="48" t="n">
        <v>449</v>
      </c>
      <c r="G12" s="48" t="n">
        <v>449</v>
      </c>
      <c r="H12" s="48" t="n">
        <v>449</v>
      </c>
      <c r="I12" s="105" t="n">
        <v>17.78</v>
      </c>
      <c r="J12" s="105" t="n">
        <v>11.78</v>
      </c>
      <c r="K12" s="105" t="n">
        <v>4.04</v>
      </c>
      <c r="L12" s="105" t="n">
        <v>532</v>
      </c>
      <c r="M12" s="105" t="n">
        <v>450</v>
      </c>
      <c r="N12" s="42" t="n">
        <v>-0.27</v>
      </c>
      <c r="O12" s="42" t="n"/>
      <c r="P12" s="48" t="n">
        <v>449</v>
      </c>
    </row>
    <row r="13" ht="38.1" customHeight="1" s="144">
      <c r="A13" s="40" t="inlineStr">
        <is>
          <t>南昌县</t>
        </is>
      </c>
      <c r="B13" s="41" t="inlineStr">
        <is>
          <t>中央储备粮南昌
直属库有限公司</t>
        </is>
      </c>
      <c r="C13" s="48" t="inlineStr">
        <is>
          <t>丰产桥粮站</t>
        </is>
      </c>
      <c r="D13" s="48" t="inlineStr">
        <is>
          <t>丰10西</t>
        </is>
      </c>
      <c r="E13" s="48" t="n">
        <v>532</v>
      </c>
      <c r="F13" s="48" t="n">
        <v>532</v>
      </c>
      <c r="G13" s="48" t="n">
        <v>532</v>
      </c>
      <c r="H13" s="48" t="n">
        <v>532</v>
      </c>
      <c r="I13" s="105" t="n">
        <v>17.74</v>
      </c>
      <c r="J13" s="156" t="n">
        <v>13.8</v>
      </c>
      <c r="K13" s="105" t="n">
        <v>4.03</v>
      </c>
      <c r="L13" s="105" t="n">
        <v>538</v>
      </c>
      <c r="M13" s="105" t="n">
        <v>532</v>
      </c>
      <c r="N13" s="42" t="n">
        <v>-0.03</v>
      </c>
      <c r="O13" s="42" t="n"/>
      <c r="P13" s="48" t="n">
        <v>532</v>
      </c>
    </row>
    <row r="14" ht="47.1" customHeight="1" s="144">
      <c r="A14" s="40" t="inlineStr">
        <is>
          <t>南昌县</t>
        </is>
      </c>
      <c r="B14" s="41" t="inlineStr">
        <is>
          <t>中央储备粮南昌
直属库有限公司</t>
        </is>
      </c>
      <c r="C14" s="48" t="inlineStr">
        <is>
          <t>新东粮站</t>
        </is>
      </c>
      <c r="D14" s="48" t="inlineStr">
        <is>
          <t>新5西</t>
        </is>
      </c>
      <c r="E14" s="48" t="n">
        <v>485</v>
      </c>
      <c r="F14" s="48" t="n">
        <v>485</v>
      </c>
      <c r="G14" s="48" t="n">
        <v>485</v>
      </c>
      <c r="H14" s="48" t="n">
        <v>485</v>
      </c>
      <c r="I14" s="105" t="n">
        <v>17.73</v>
      </c>
      <c r="J14" s="105" t="n">
        <v>11.76</v>
      </c>
      <c r="K14" s="105" t="n">
        <v>4.23</v>
      </c>
      <c r="L14" s="105" t="n">
        <v>550</v>
      </c>
      <c r="M14" s="105" t="n">
        <v>486</v>
      </c>
      <c r="N14" s="42" t="n">
        <v>-0.16</v>
      </c>
      <c r="O14" s="42" t="n"/>
      <c r="P14" s="48" t="n">
        <v>485</v>
      </c>
    </row>
    <row r="15" ht="18.75" customHeight="1" s="144">
      <c r="A15" s="40" t="n"/>
      <c r="B15" s="48" t="n"/>
      <c r="C15" s="48" t="n"/>
      <c r="D15" s="48" t="n"/>
      <c r="E15" s="48" t="n"/>
      <c r="F15" s="48" t="n"/>
      <c r="G15" s="48" t="n"/>
      <c r="H15" s="48" t="n"/>
      <c r="I15" s="105" t="n"/>
      <c r="J15" s="105" t="n"/>
      <c r="K15" s="105" t="n"/>
      <c r="L15" s="105" t="n"/>
      <c r="M15" s="105" t="n"/>
      <c r="N15" s="42" t="n"/>
      <c r="O15" s="42" t="n"/>
      <c r="P15" s="48" t="n"/>
    </row>
    <row r="16" ht="18.75" customHeight="1" s="144">
      <c r="A16" s="40" t="n"/>
      <c r="B16" s="48" t="n"/>
      <c r="C16" s="48" t="n"/>
      <c r="D16" s="48" t="n"/>
      <c r="E16" s="48" t="n">
        <v>4336</v>
      </c>
      <c r="F16" s="48" t="n">
        <v>4336</v>
      </c>
      <c r="G16" s="48" t="n">
        <v>4336</v>
      </c>
      <c r="H16" s="48" t="n">
        <v>4336</v>
      </c>
      <c r="I16" s="105" t="n"/>
      <c r="J16" s="105" t="n"/>
      <c r="K16" s="105" t="n"/>
      <c r="L16" s="105" t="n"/>
      <c r="M16" s="105" t="n"/>
      <c r="N16" s="42" t="n"/>
      <c r="O16" s="42" t="n"/>
      <c r="P16" s="48" t="n">
        <v>4336</v>
      </c>
    </row>
    <row r="17" ht="18.75" customHeight="1" s="144">
      <c r="A17" s="40" t="n"/>
      <c r="B17" s="48" t="n"/>
      <c r="C17" s="48" t="n"/>
      <c r="D17" s="48" t="n"/>
      <c r="E17" s="48" t="n"/>
      <c r="F17" s="48" t="n"/>
      <c r="G17" s="48" t="n"/>
      <c r="H17" s="48" t="n"/>
      <c r="I17" s="105" t="n"/>
      <c r="J17" s="105" t="n"/>
      <c r="K17" s="105" t="n"/>
      <c r="L17" s="105" t="n"/>
      <c r="M17" s="105" t="n"/>
      <c r="N17" s="42" t="n"/>
      <c r="O17" s="42" t="n"/>
      <c r="P17" s="48" t="n"/>
    </row>
    <row r="18" ht="18.75" customHeight="1" s="144">
      <c r="A18" s="40" t="n"/>
      <c r="B18" s="48" t="n"/>
      <c r="C18" s="48" t="n"/>
      <c r="D18" s="48" t="n"/>
      <c r="E18" s="48" t="n"/>
      <c r="F18" s="48" t="n"/>
      <c r="G18" s="48" t="n"/>
      <c r="H18" s="48" t="n"/>
      <c r="I18" s="105" t="n"/>
      <c r="J18" s="105" t="n"/>
      <c r="K18" s="105" t="n"/>
      <c r="L18" s="105" t="n"/>
      <c r="M18" s="105" t="n"/>
      <c r="N18" s="42" t="n"/>
      <c r="O18" s="42" t="n"/>
      <c r="P18" s="48" t="n"/>
    </row>
    <row r="19" ht="18.75" customHeight="1" s="144">
      <c r="A19" s="40" t="n"/>
      <c r="B19" s="48" t="n"/>
      <c r="C19" s="48" t="n"/>
      <c r="D19" s="48" t="n"/>
      <c r="E19" s="48" t="n"/>
      <c r="F19" s="48" t="n"/>
      <c r="G19" s="48" t="n"/>
      <c r="H19" s="48" t="n"/>
      <c r="I19" s="105" t="n"/>
      <c r="J19" s="105" t="n"/>
      <c r="K19" s="105" t="n"/>
      <c r="L19" s="105" t="n"/>
      <c r="M19" s="105" t="n"/>
      <c r="N19" s="42" t="n"/>
      <c r="O19" s="42" t="n"/>
      <c r="P19" s="48" t="n"/>
    </row>
    <row r="20" ht="18.75" customHeight="1" s="144">
      <c r="A20" s="40" t="n"/>
      <c r="B20" s="48" t="n"/>
      <c r="C20" s="48" t="n"/>
      <c r="D20" s="48" t="n"/>
      <c r="E20" s="48" t="n"/>
      <c r="F20" s="48" t="n"/>
      <c r="G20" s="48" t="n"/>
      <c r="H20" s="48" t="n"/>
      <c r="I20" s="105" t="n"/>
      <c r="J20" s="105" t="n"/>
      <c r="K20" s="105" t="n"/>
      <c r="L20" s="105" t="n"/>
      <c r="M20" s="105" t="n"/>
      <c r="N20" s="42" t="n"/>
      <c r="O20" s="42" t="n"/>
      <c r="P20" s="48" t="n"/>
    </row>
    <row r="21" ht="18.75" customHeight="1" s="144">
      <c r="A21" s="40" t="n"/>
      <c r="B21" s="48" t="n"/>
      <c r="C21" s="48" t="n"/>
      <c r="D21" s="48" t="n"/>
      <c r="E21" s="48" t="n"/>
      <c r="F21" s="48" t="n"/>
      <c r="G21" s="48" t="n"/>
      <c r="H21" s="48" t="n"/>
      <c r="I21" s="105" t="n"/>
      <c r="J21" s="105" t="n"/>
      <c r="K21" s="105" t="n"/>
      <c r="L21" s="105" t="n"/>
      <c r="M21" s="105" t="n"/>
      <c r="N21" s="42" t="n"/>
      <c r="O21" s="42" t="n"/>
      <c r="P21" s="48" t="n"/>
    </row>
    <row r="22" ht="18.75" customHeight="1" s="144">
      <c r="A22" s="40" t="n"/>
      <c r="B22" s="48" t="n"/>
      <c r="C22" s="48" t="n"/>
      <c r="D22" s="48" t="n"/>
      <c r="E22" s="48" t="n"/>
      <c r="F22" s="48" t="n"/>
      <c r="G22" s="48" t="n"/>
      <c r="H22" s="48" t="n"/>
      <c r="I22" s="105" t="n"/>
      <c r="J22" s="105" t="n"/>
      <c r="K22" s="105" t="n"/>
      <c r="L22" s="105" t="n"/>
      <c r="M22" s="105" t="n"/>
      <c r="N22" s="42" t="n"/>
      <c r="O22" s="42" t="n"/>
      <c r="P22" s="48" t="n"/>
    </row>
    <row r="23" ht="18.75" customHeight="1" s="144">
      <c r="A23" s="40" t="n"/>
      <c r="B23" s="48" t="n"/>
      <c r="C23" s="48" t="n"/>
      <c r="D23" s="48" t="n"/>
      <c r="E23" s="48" t="n"/>
      <c r="F23" s="48" t="n"/>
      <c r="G23" s="48" t="n"/>
      <c r="H23" s="48" t="n"/>
      <c r="I23" s="105" t="n"/>
      <c r="J23" s="105" t="n"/>
      <c r="K23" s="105" t="n"/>
      <c r="L23" s="105" t="n"/>
      <c r="M23" s="105" t="n"/>
      <c r="N23" s="42" t="n"/>
      <c r="O23" s="42" t="n"/>
      <c r="P23" s="48" t="n"/>
    </row>
    <row r="24" ht="18.75" customHeight="1" s="144">
      <c r="A24" s="40" t="n"/>
      <c r="B24" s="48" t="n"/>
      <c r="C24" s="48" t="n"/>
      <c r="D24" s="48" t="n"/>
      <c r="E24" s="48" t="n"/>
      <c r="F24" s="48" t="n"/>
      <c r="G24" s="48" t="n"/>
      <c r="H24" s="48" t="n"/>
      <c r="I24" s="105" t="n"/>
      <c r="J24" s="105" t="n"/>
      <c r="K24" s="105" t="n"/>
      <c r="L24" s="105" t="n"/>
      <c r="M24" s="105" t="n"/>
      <c r="N24" s="42" t="n"/>
      <c r="O24" s="42" t="n"/>
      <c r="P24" s="48" t="n"/>
    </row>
    <row r="25" ht="18.75" customHeight="1" s="144">
      <c r="A25" s="40" t="n"/>
      <c r="B25" s="48" t="n"/>
      <c r="C25" s="48" t="n"/>
      <c r="D25" s="48" t="n"/>
      <c r="E25" s="48" t="n"/>
      <c r="F25" s="48" t="n"/>
      <c r="G25" s="48" t="n"/>
      <c r="H25" s="48" t="n"/>
      <c r="I25" s="105" t="n"/>
      <c r="J25" s="105" t="n"/>
      <c r="K25" s="105" t="n"/>
      <c r="L25" s="105" t="n"/>
      <c r="M25" s="105" t="n"/>
      <c r="N25" s="42" t="n"/>
      <c r="O25" s="42" t="n"/>
      <c r="P25" s="48" t="n"/>
    </row>
    <row r="26" ht="18.75" customHeight="1" s="144">
      <c r="A26" s="40" t="n"/>
      <c r="B26" s="48" t="n"/>
      <c r="C26" s="48" t="n"/>
      <c r="D26" s="48" t="n"/>
      <c r="E26" s="48" t="n"/>
      <c r="F26" s="48" t="n"/>
      <c r="G26" s="48" t="n"/>
      <c r="H26" s="48" t="n"/>
      <c r="I26" s="105" t="n"/>
      <c r="J26" s="105" t="n"/>
      <c r="K26" s="105" t="n"/>
      <c r="L26" s="105" t="n"/>
      <c r="M26" s="105" t="n"/>
      <c r="N26" s="42" t="n"/>
      <c r="O26" s="42" t="n"/>
      <c r="P26" s="48" t="n"/>
    </row>
    <row r="27" ht="18.75" customHeight="1" s="144">
      <c r="A27" s="40" t="n"/>
      <c r="B27" s="48" t="n"/>
      <c r="C27" s="48" t="n"/>
      <c r="D27" s="48" t="n"/>
      <c r="E27" s="48" t="n"/>
      <c r="F27" s="48" t="n"/>
      <c r="G27" s="48" t="n"/>
      <c r="H27" s="48" t="n"/>
      <c r="I27" s="105" t="n"/>
      <c r="J27" s="105" t="n"/>
      <c r="K27" s="105" t="n"/>
      <c r="L27" s="105" t="n"/>
      <c r="M27" s="105" t="n"/>
      <c r="N27" s="42" t="n"/>
      <c r="O27" s="42" t="n"/>
      <c r="P27" s="48" t="n"/>
    </row>
    <row r="29">
      <c r="A29" s="109" t="inlineStr">
        <is>
          <t>直属库（盖章）：</t>
        </is>
      </c>
      <c r="G29" s="109" t="inlineStr">
        <is>
          <t>粮食局（盖章）：</t>
        </is>
      </c>
      <c r="H29" s="109" t="n"/>
      <c r="L29" s="35" t="inlineStr">
        <is>
          <t>农发行（盖章）：</t>
        </is>
      </c>
      <c r="P29" s="35" t="n"/>
    </row>
  </sheetData>
  <mergeCells count="16">
    <mergeCell ref="A2:P2"/>
    <mergeCell ref="A3:C3"/>
    <mergeCell ref="O3:P3"/>
    <mergeCell ref="I4:M4"/>
    <mergeCell ref="A29:C29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rintOptions horizontalCentered="1"/>
  <pageMargins left="0.3930555555555555" right="0.3541666666666667" top="0.4722222222222222" bottom="0.3930555555555555" header="0.4326388888888889" footer="0.314583333333333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8"/>
  <sheetViews>
    <sheetView topLeftCell="A10" workbookViewId="0">
      <selection activeCell="W10" sqref="W10:W14"/>
    </sheetView>
  </sheetViews>
  <sheetFormatPr baseColWidth="8" defaultColWidth="9" defaultRowHeight="14.25"/>
  <cols>
    <col width="10.25" customWidth="1" style="144" min="1" max="1"/>
    <col width="13.75" customWidth="1" style="144" min="2" max="2"/>
    <col width="11.25" customWidth="1" style="144" min="3" max="3"/>
    <col width="7.25" customWidth="1" style="144" min="4" max="4"/>
    <col width="5.125" customWidth="1" style="144" min="5" max="7"/>
    <col width="5.875" customWidth="1" style="144" min="8" max="8"/>
    <col width="5.125" customWidth="1" style="144" min="9" max="13"/>
    <col width="5.625" customWidth="1" style="144" min="14" max="18"/>
    <col width="3.75" customWidth="1" style="144" min="19" max="21"/>
    <col width="8.75" customWidth="1" style="144" min="22" max="22"/>
    <col width="5.375" customWidth="1" style="144" min="23" max="24"/>
  </cols>
  <sheetData>
    <row r="1" ht="15.75" customHeight="1" s="144">
      <c r="A1" s="34" t="inlineStr">
        <is>
          <t>附件5-1</t>
        </is>
      </c>
      <c r="B1" s="35" t="n"/>
      <c r="D1" s="35" t="n"/>
    </row>
    <row r="2" ht="22.15" customHeight="1" s="144">
      <c r="A2" s="83" t="inlineStr">
        <is>
          <t>2020年最低收购价早籼稻质量初验收汇总表</t>
        </is>
      </c>
    </row>
    <row r="3" ht="26.25" customHeight="1" s="144">
      <c r="A3" s="36" t="inlineStr">
        <is>
          <t>检验单位（盖章）：</t>
        </is>
      </c>
      <c r="B3" s="37" t="n"/>
      <c r="C3" s="84" t="inlineStr">
        <is>
          <t>南昌县南新粮食管理所</t>
        </is>
      </c>
      <c r="Q3" s="107" t="inlineStr">
        <is>
          <t>单位：%、(KOH)mg/100g、t</t>
        </is>
      </c>
      <c r="R3" s="145" t="n"/>
      <c r="S3" s="145" t="n"/>
      <c r="T3" s="145" t="n"/>
      <c r="U3" s="145" t="n"/>
      <c r="V3" s="145" t="n"/>
      <c r="W3" s="145" t="n"/>
      <c r="X3" s="145" t="n"/>
    </row>
    <row r="4" ht="24" customHeight="1" s="144">
      <c r="A4" s="89" t="inlineStr">
        <is>
          <t>县（市、区）名称</t>
        </is>
      </c>
      <c r="B4" s="89" t="inlineStr">
        <is>
          <t>监管直属库名称</t>
        </is>
      </c>
      <c r="C4" s="89" t="inlineStr">
        <is>
          <t>委托收储库点名称</t>
        </is>
      </c>
      <c r="D4" s="89" t="inlineStr">
        <is>
          <t>仓号</t>
        </is>
      </c>
      <c r="E4" s="89" t="inlineStr">
        <is>
          <t>质量情况</t>
        </is>
      </c>
      <c r="F4" s="146" t="n"/>
      <c r="G4" s="146" t="n"/>
      <c r="H4" s="146" t="n"/>
      <c r="I4" s="146" t="n"/>
      <c r="J4" s="146" t="n"/>
      <c r="K4" s="146" t="n"/>
      <c r="L4" s="146" t="n"/>
      <c r="M4" s="147" t="n"/>
      <c r="N4" s="89" t="inlineStr">
        <is>
          <t>储存品质情况</t>
        </is>
      </c>
      <c r="O4" s="146" t="n"/>
      <c r="P4" s="146" t="n"/>
      <c r="Q4" s="147" t="n"/>
      <c r="R4" s="89" t="inlineStr">
        <is>
          <t>食品安全指标</t>
        </is>
      </c>
      <c r="S4" s="146" t="n"/>
      <c r="T4" s="146" t="n"/>
      <c r="U4" s="147" t="n"/>
      <c r="V4" s="148" t="inlineStr">
        <is>
          <t>代表数量</t>
        </is>
      </c>
      <c r="W4" s="148" t="inlineStr">
        <is>
          <t>初验收是否合格</t>
        </is>
      </c>
      <c r="X4" s="148" t="inlineStr">
        <is>
          <t>初验小组审核意见</t>
        </is>
      </c>
    </row>
    <row r="5" ht="85.15000000000001" customHeight="1" s="144">
      <c r="A5" s="149" t="n"/>
      <c r="B5" s="149" t="n"/>
      <c r="C5" s="149" t="n"/>
      <c r="D5" s="149" t="n"/>
      <c r="E5" s="39" t="inlineStr">
        <is>
          <t>等级</t>
        </is>
      </c>
      <c r="F5" s="39" t="inlineStr">
        <is>
          <t>出糙率%</t>
        </is>
      </c>
      <c r="G5" s="39" t="inlineStr">
        <is>
          <t>色泽气味</t>
        </is>
      </c>
      <c r="H5" s="39" t="inlineStr">
        <is>
          <t>水分%</t>
        </is>
      </c>
      <c r="I5" s="39" t="inlineStr">
        <is>
          <t>杂质%</t>
        </is>
      </c>
      <c r="J5" s="39" t="inlineStr">
        <is>
          <t>黄粒米%</t>
        </is>
      </c>
      <c r="K5" s="44" t="inlineStr">
        <is>
          <t>整精米率%</t>
        </is>
      </c>
      <c r="L5" s="39" t="inlineStr">
        <is>
          <t>谷外糙米%</t>
        </is>
      </c>
      <c r="M5" s="39" t="inlineStr">
        <is>
          <t>互混率%</t>
        </is>
      </c>
      <c r="N5" s="44" t="inlineStr">
        <is>
          <t>储存品质判定</t>
        </is>
      </c>
      <c r="O5" s="44" t="inlineStr">
        <is>
          <t>色泽气味</t>
        </is>
      </c>
      <c r="P5" s="44" t="inlineStr">
        <is>
          <t>脂肪酸值</t>
        </is>
      </c>
      <c r="Q5" s="39" t="inlineStr">
        <is>
          <t>品尝评分值</t>
        </is>
      </c>
      <c r="R5" s="91" t="inlineStr">
        <is>
          <t>镉</t>
        </is>
      </c>
      <c r="S5" s="45" t="n"/>
      <c r="T5" s="45" t="n"/>
      <c r="U5" s="45" t="n"/>
      <c r="V5" s="149" t="n"/>
      <c r="W5" s="149" t="n"/>
      <c r="X5" s="149" t="n"/>
    </row>
    <row r="6" ht="42.95" customHeight="1" s="144">
      <c r="A6" s="40" t="inlineStr">
        <is>
          <t>南昌县</t>
        </is>
      </c>
      <c r="B6" s="41" t="inlineStr">
        <is>
          <t>中央储备粮南昌
直属库有限公司</t>
        </is>
      </c>
      <c r="C6" s="42" t="inlineStr">
        <is>
          <t>丰产桥粮站</t>
        </is>
      </c>
      <c r="D6" s="42" t="inlineStr">
        <is>
          <t>丰2东</t>
        </is>
      </c>
      <c r="E6" s="42" t="inlineStr">
        <is>
          <t>三等</t>
        </is>
      </c>
      <c r="F6" s="42" t="n">
        <v>75.59999999999999</v>
      </c>
      <c r="G6" s="42" t="inlineStr">
        <is>
          <t>正常</t>
        </is>
      </c>
      <c r="H6" s="42" t="n">
        <v>13.4</v>
      </c>
      <c r="I6" s="42" t="n">
        <v>0.8</v>
      </c>
      <c r="J6" s="42" t="n">
        <v>0</v>
      </c>
      <c r="K6" s="42" t="n">
        <v>46.5</v>
      </c>
      <c r="L6" s="42" t="n">
        <v>0.2</v>
      </c>
      <c r="M6" s="42" t="n">
        <v>0</v>
      </c>
      <c r="N6" s="42" t="inlineStr">
        <is>
          <t>宜存</t>
        </is>
      </c>
      <c r="O6" s="42" t="inlineStr">
        <is>
          <t>正常</t>
        </is>
      </c>
      <c r="P6" s="42" t="n">
        <v>15.8</v>
      </c>
      <c r="Q6" s="42" t="n">
        <v>80</v>
      </c>
      <c r="R6" s="42" t="n">
        <v>0.141</v>
      </c>
      <c r="S6" s="42" t="n"/>
      <c r="T6" s="42" t="n"/>
      <c r="U6" s="42" t="n"/>
      <c r="V6" s="42" t="n">
        <v>481</v>
      </c>
      <c r="W6" s="42" t="inlineStr">
        <is>
          <t>合格</t>
        </is>
      </c>
      <c r="X6" s="157" t="n"/>
    </row>
    <row r="7" ht="27" customHeight="1" s="144">
      <c r="A7" s="40" t="inlineStr">
        <is>
          <t>南昌县</t>
        </is>
      </c>
      <c r="B7" s="41" t="inlineStr">
        <is>
          <t>中央储备粮南昌
直属库有限公司</t>
        </is>
      </c>
      <c r="C7" s="42" t="inlineStr">
        <is>
          <t>丰产桥粮站</t>
        </is>
      </c>
      <c r="D7" s="42" t="inlineStr">
        <is>
          <t>丰3中</t>
        </is>
      </c>
      <c r="E7" s="42" t="inlineStr">
        <is>
          <t>三等</t>
        </is>
      </c>
      <c r="F7" s="42" t="n">
        <v>75.40000000000001</v>
      </c>
      <c r="G7" s="42" t="inlineStr">
        <is>
          <t>正常</t>
        </is>
      </c>
      <c r="H7" s="42" t="n">
        <v>13.1</v>
      </c>
      <c r="I7" s="42" t="n">
        <v>0.8</v>
      </c>
      <c r="J7" s="42" t="n">
        <v>0</v>
      </c>
      <c r="K7" s="42" t="n">
        <v>46.4</v>
      </c>
      <c r="L7" s="42" t="n">
        <v>0.3</v>
      </c>
      <c r="M7" s="42" t="n">
        <v>0</v>
      </c>
      <c r="N7" s="42" t="inlineStr">
        <is>
          <t>宜存</t>
        </is>
      </c>
      <c r="O7" s="42" t="inlineStr">
        <is>
          <t>正常</t>
        </is>
      </c>
      <c r="P7" s="42" t="n">
        <v>16.2</v>
      </c>
      <c r="Q7" s="42" t="n">
        <v>81</v>
      </c>
      <c r="R7" s="42" t="n">
        <v>0.142</v>
      </c>
      <c r="S7" s="42" t="n"/>
      <c r="T7" s="42" t="n"/>
      <c r="U7" s="42" t="n"/>
      <c r="V7" s="42" t="n">
        <v>496</v>
      </c>
      <c r="W7" s="42" t="inlineStr">
        <is>
          <t>合格</t>
        </is>
      </c>
      <c r="X7" s="158" t="n"/>
    </row>
    <row r="8" ht="36.95" customHeight="1" s="144">
      <c r="A8" s="40" t="inlineStr">
        <is>
          <t>南昌县</t>
        </is>
      </c>
      <c r="B8" s="41" t="inlineStr">
        <is>
          <t>中央储备粮南昌
直属库有限公司</t>
        </is>
      </c>
      <c r="C8" s="42" t="inlineStr">
        <is>
          <t>丰产桥粮站</t>
        </is>
      </c>
      <c r="D8" s="42" t="inlineStr">
        <is>
          <t>丰3西</t>
        </is>
      </c>
      <c r="E8" s="42" t="inlineStr">
        <is>
          <t>三等</t>
        </is>
      </c>
      <c r="F8" s="42" t="n">
        <v>75.7</v>
      </c>
      <c r="G8" s="42" t="inlineStr">
        <is>
          <t>正常</t>
        </is>
      </c>
      <c r="H8" s="42" t="n">
        <v>13</v>
      </c>
      <c r="I8" s="42" t="n">
        <v>0.9</v>
      </c>
      <c r="J8" s="42" t="n">
        <v>0</v>
      </c>
      <c r="K8" s="42" t="n">
        <v>46.1</v>
      </c>
      <c r="L8" s="42" t="n">
        <v>0.2</v>
      </c>
      <c r="M8" s="42" t="n">
        <v>0</v>
      </c>
      <c r="N8" s="42" t="inlineStr">
        <is>
          <t>宜存</t>
        </is>
      </c>
      <c r="O8" s="42" t="inlineStr">
        <is>
          <t>正常</t>
        </is>
      </c>
      <c r="P8" s="42" t="n">
        <v>16.5</v>
      </c>
      <c r="Q8" s="42" t="n">
        <v>79</v>
      </c>
      <c r="R8" s="42" t="n">
        <v>0.134</v>
      </c>
      <c r="S8" s="42" t="n"/>
      <c r="T8" s="42" t="n"/>
      <c r="U8" s="42" t="n"/>
      <c r="V8" s="42" t="n">
        <v>497</v>
      </c>
      <c r="W8" s="42" t="inlineStr">
        <is>
          <t>合格</t>
        </is>
      </c>
      <c r="X8" s="158" t="n"/>
    </row>
    <row r="9" ht="32.1" customHeight="1" s="144">
      <c r="A9" s="40" t="inlineStr">
        <is>
          <t>南昌县</t>
        </is>
      </c>
      <c r="B9" s="41" t="inlineStr">
        <is>
          <t>中央储备粮南昌
直属库有限公司</t>
        </is>
      </c>
      <c r="C9" s="42" t="inlineStr">
        <is>
          <t>丰产桥粮站</t>
        </is>
      </c>
      <c r="D9" s="42" t="inlineStr">
        <is>
          <t>丰4东</t>
        </is>
      </c>
      <c r="E9" s="42" t="inlineStr">
        <is>
          <t>三等</t>
        </is>
      </c>
      <c r="F9" s="42" t="n">
        <v>75.7</v>
      </c>
      <c r="G9" s="42" t="inlineStr">
        <is>
          <t>正常</t>
        </is>
      </c>
      <c r="H9" s="42" t="n">
        <v>13.2</v>
      </c>
      <c r="I9" s="42" t="n">
        <v>0.8</v>
      </c>
      <c r="J9" s="42" t="n">
        <v>0</v>
      </c>
      <c r="K9" s="42" t="n">
        <v>45.8</v>
      </c>
      <c r="L9" s="42" t="n">
        <v>0.1</v>
      </c>
      <c r="M9" s="42" t="n">
        <v>0</v>
      </c>
      <c r="N9" s="42" t="inlineStr">
        <is>
          <t>宜存</t>
        </is>
      </c>
      <c r="O9" s="42" t="inlineStr">
        <is>
          <t>正常</t>
        </is>
      </c>
      <c r="P9" s="42" t="n">
        <v>15.4</v>
      </c>
      <c r="Q9" s="42" t="n">
        <v>81</v>
      </c>
      <c r="R9" s="42" t="n">
        <v>0.126</v>
      </c>
      <c r="S9" s="42" t="n"/>
      <c r="T9" s="42" t="n"/>
      <c r="U9" s="42" t="n"/>
      <c r="V9" s="42" t="n">
        <v>495</v>
      </c>
      <c r="W9" s="42" t="inlineStr">
        <is>
          <t>合格</t>
        </is>
      </c>
      <c r="X9" s="158" t="n"/>
    </row>
    <row r="10" ht="27.95" customHeight="1" s="144">
      <c r="A10" s="42" t="n"/>
      <c r="B10" s="41" t="inlineStr">
        <is>
          <t>中央储备粮南昌
直属库有限公司</t>
        </is>
      </c>
      <c r="C10" s="42" t="inlineStr">
        <is>
          <t>丰产桥粮站</t>
        </is>
      </c>
      <c r="D10" s="42" t="inlineStr">
        <is>
          <t>丰6东</t>
        </is>
      </c>
      <c r="E10" s="42" t="inlineStr">
        <is>
          <t>三等</t>
        </is>
      </c>
      <c r="F10" s="42" t="n">
        <v>75.5</v>
      </c>
      <c r="G10" s="42" t="inlineStr">
        <is>
          <t>正常</t>
        </is>
      </c>
      <c r="H10" s="42" t="n">
        <v>13.4</v>
      </c>
      <c r="I10" s="42" t="n">
        <v>0.8</v>
      </c>
      <c r="J10" s="42" t="n">
        <v>0</v>
      </c>
      <c r="K10" s="42" t="n">
        <v>45.9</v>
      </c>
      <c r="L10" s="42" t="n">
        <v>0.2</v>
      </c>
      <c r="M10" s="42" t="n">
        <v>0</v>
      </c>
      <c r="N10" s="42" t="inlineStr">
        <is>
          <t>宜存</t>
        </is>
      </c>
      <c r="O10" s="42" t="inlineStr">
        <is>
          <t>正常</t>
        </is>
      </c>
      <c r="P10" s="42" t="n">
        <v>16.1</v>
      </c>
      <c r="Q10" s="42" t="n">
        <v>80</v>
      </c>
      <c r="R10" s="42" t="n">
        <v>0.131</v>
      </c>
      <c r="S10" s="42" t="n"/>
      <c r="T10" s="42" t="n"/>
      <c r="U10" s="42" t="n"/>
      <c r="V10" s="42" t="n">
        <v>446</v>
      </c>
      <c r="W10" s="42" t="inlineStr">
        <is>
          <t>合格</t>
        </is>
      </c>
      <c r="X10" s="158" t="n"/>
    </row>
    <row r="11" ht="24" customHeight="1" s="144">
      <c r="A11" s="42" t="n"/>
      <c r="B11" s="41" t="inlineStr">
        <is>
          <t>中央储备粮南昌
直属库有限公司</t>
        </is>
      </c>
      <c r="C11" s="42" t="inlineStr">
        <is>
          <t>丰产桥粮站</t>
        </is>
      </c>
      <c r="D11" s="42" t="inlineStr">
        <is>
          <t>丰6西</t>
        </is>
      </c>
      <c r="E11" s="42" t="inlineStr">
        <is>
          <t>三等</t>
        </is>
      </c>
      <c r="F11" s="42" t="n">
        <v>75.8</v>
      </c>
      <c r="G11" s="42" t="inlineStr">
        <is>
          <t>正常</t>
        </is>
      </c>
      <c r="H11" s="42" t="n">
        <v>13.2</v>
      </c>
      <c r="I11" s="42" t="n">
        <v>0.9</v>
      </c>
      <c r="J11" s="42" t="n">
        <v>0</v>
      </c>
      <c r="K11" s="42" t="n">
        <v>46.4</v>
      </c>
      <c r="L11" s="42" t="n">
        <v>0.2</v>
      </c>
      <c r="M11" s="42" t="n">
        <v>0</v>
      </c>
      <c r="N11" s="42" t="inlineStr">
        <is>
          <t>宜存</t>
        </is>
      </c>
      <c r="O11" s="42" t="inlineStr">
        <is>
          <t>正常</t>
        </is>
      </c>
      <c r="P11" s="42" t="n">
        <v>15.7</v>
      </c>
      <c r="Q11" s="42" t="n">
        <v>80</v>
      </c>
      <c r="R11" s="42" t="n">
        <v>0.126</v>
      </c>
      <c r="S11" s="42" t="n"/>
      <c r="T11" s="42" t="n"/>
      <c r="U11" s="42" t="n"/>
      <c r="V11" s="42" t="n">
        <v>455</v>
      </c>
      <c r="W11" s="42" t="inlineStr">
        <is>
          <t>合格</t>
        </is>
      </c>
      <c r="X11" s="158" t="n"/>
    </row>
    <row r="12" ht="26.1" customHeight="1" s="144">
      <c r="A12" s="42" t="n"/>
      <c r="B12" s="41" t="inlineStr">
        <is>
          <t>中央储备粮南昌
直属库有限公司</t>
        </is>
      </c>
      <c r="C12" s="42" t="inlineStr">
        <is>
          <t>丰产桥粮站</t>
        </is>
      </c>
      <c r="D12" s="42" t="inlineStr">
        <is>
          <t>丰7西</t>
        </is>
      </c>
      <c r="E12" s="42" t="inlineStr">
        <is>
          <t>三等</t>
        </is>
      </c>
      <c r="F12" s="42" t="n">
        <v>76.09999999999999</v>
      </c>
      <c r="G12" s="42" t="inlineStr">
        <is>
          <t>正常</t>
        </is>
      </c>
      <c r="H12" s="42" t="n">
        <v>13.1</v>
      </c>
      <c r="I12" s="42" t="n">
        <v>0.8</v>
      </c>
      <c r="J12" s="42" t="n">
        <v>0</v>
      </c>
      <c r="K12" s="42" t="n">
        <v>46.1</v>
      </c>
      <c r="L12" s="42" t="n">
        <v>0.1</v>
      </c>
      <c r="M12" s="42" t="n">
        <v>0</v>
      </c>
      <c r="N12" s="42" t="inlineStr">
        <is>
          <t>宜存</t>
        </is>
      </c>
      <c r="O12" s="42" t="inlineStr">
        <is>
          <t>正常</t>
        </is>
      </c>
      <c r="P12" s="42" t="n">
        <v>16.2</v>
      </c>
      <c r="Q12" s="42" t="n">
        <v>81</v>
      </c>
      <c r="R12" s="42" t="n">
        <v>0.135</v>
      </c>
      <c r="S12" s="42" t="n"/>
      <c r="T12" s="42" t="n"/>
      <c r="U12" s="42" t="n"/>
      <c r="V12" s="42" t="n">
        <v>449</v>
      </c>
      <c r="W12" s="42" t="inlineStr">
        <is>
          <t>合格</t>
        </is>
      </c>
      <c r="X12" s="158" t="n"/>
    </row>
    <row r="13" ht="27" customHeight="1" s="144">
      <c r="A13" s="42" t="n"/>
      <c r="B13" s="41" t="inlineStr">
        <is>
          <t>中央储备粮南昌
直属库有限公司</t>
        </is>
      </c>
      <c r="C13" s="42" t="inlineStr">
        <is>
          <t>丰产桥粮站</t>
        </is>
      </c>
      <c r="D13" s="42" t="inlineStr">
        <is>
          <t>丰10西</t>
        </is>
      </c>
      <c r="E13" s="42" t="inlineStr">
        <is>
          <t>三等</t>
        </is>
      </c>
      <c r="F13" s="42" t="n">
        <v>75.90000000000001</v>
      </c>
      <c r="G13" s="42" t="inlineStr">
        <is>
          <t>正常</t>
        </is>
      </c>
      <c r="H13" s="150" t="n">
        <v>13</v>
      </c>
      <c r="I13" s="42" t="n">
        <v>0.9</v>
      </c>
      <c r="J13" s="42" t="n">
        <v>0</v>
      </c>
      <c r="K13" s="42" t="n">
        <v>45.9</v>
      </c>
      <c r="L13" s="42" t="n">
        <v>0.2</v>
      </c>
      <c r="M13" s="42" t="n">
        <v>0</v>
      </c>
      <c r="N13" s="42" t="inlineStr">
        <is>
          <t>宜存</t>
        </is>
      </c>
      <c r="O13" s="42" t="inlineStr">
        <is>
          <t>正常</t>
        </is>
      </c>
      <c r="P13" s="42" t="n">
        <v>15.9</v>
      </c>
      <c r="Q13" s="42" t="n">
        <v>80</v>
      </c>
      <c r="R13" s="42" t="n">
        <v>0.127</v>
      </c>
      <c r="S13" s="42" t="n"/>
      <c r="T13" s="42" t="n"/>
      <c r="U13" s="42" t="n"/>
      <c r="V13" s="42" t="n">
        <v>532</v>
      </c>
      <c r="W13" s="42" t="inlineStr">
        <is>
          <t>合格</t>
        </is>
      </c>
      <c r="X13" s="158" t="n"/>
    </row>
    <row r="14" ht="27.95" customHeight="1" s="144">
      <c r="A14" s="42" t="n"/>
      <c r="B14" s="41" t="inlineStr">
        <is>
          <t>中央储备粮南昌
直属库有限公司</t>
        </is>
      </c>
      <c r="C14" s="42" t="inlineStr">
        <is>
          <t>新东粮站</t>
        </is>
      </c>
      <c r="D14" s="42" t="inlineStr">
        <is>
          <t>新4东</t>
        </is>
      </c>
      <c r="E14" s="42" t="inlineStr">
        <is>
          <t>三等</t>
        </is>
      </c>
      <c r="F14" s="42" t="n">
        <v>76.2</v>
      </c>
      <c r="G14" s="42" t="inlineStr">
        <is>
          <t>正常</t>
        </is>
      </c>
      <c r="H14" s="42" t="n">
        <v>13.5</v>
      </c>
      <c r="I14" s="42" t="n">
        <v>0.9</v>
      </c>
      <c r="J14" s="42" t="n">
        <v>0</v>
      </c>
      <c r="K14" s="42" t="n">
        <v>46.3</v>
      </c>
      <c r="L14" s="42" t="n">
        <v>0.1</v>
      </c>
      <c r="M14" s="42" t="n">
        <v>0</v>
      </c>
      <c r="N14" s="42" t="inlineStr">
        <is>
          <t>宜存</t>
        </is>
      </c>
      <c r="O14" s="42" t="inlineStr">
        <is>
          <t>正常</t>
        </is>
      </c>
      <c r="P14" s="42" t="n">
        <v>16.3</v>
      </c>
      <c r="Q14" s="42" t="n">
        <v>79</v>
      </c>
      <c r="R14" s="42" t="n">
        <v>0.129</v>
      </c>
      <c r="S14" s="42" t="n"/>
      <c r="T14" s="42" t="n"/>
      <c r="U14" s="42" t="n"/>
      <c r="V14" s="42" t="n">
        <v>485</v>
      </c>
      <c r="W14" s="42" t="inlineStr">
        <is>
          <t>合格</t>
        </is>
      </c>
      <c r="X14" s="158" t="n"/>
    </row>
    <row r="15" ht="22.5" customHeight="1" s="144">
      <c r="A15" s="42" t="n"/>
      <c r="B15" s="42" t="n"/>
      <c r="C15" s="42" t="n"/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>
        <v>4336</v>
      </c>
      <c r="W15" s="42" t="n"/>
      <c r="X15" s="158" t="n"/>
    </row>
    <row r="16" ht="22.5" customHeight="1" s="144">
      <c r="A16" s="42" t="n"/>
      <c r="B16" s="42" t="n"/>
      <c r="C16" s="42" t="n"/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149" t="n"/>
    </row>
    <row r="17" ht="22.5" customHeight="1" s="144"/>
    <row r="18" ht="22.5" customFormat="1" customHeight="1" s="33">
      <c r="A18" s="113" t="inlineStr">
        <is>
          <t>直属库（盖章）：</t>
        </is>
      </c>
      <c r="D18" s="113" t="inlineStr">
        <is>
          <t>粮食局（盖章）：</t>
        </is>
      </c>
      <c r="L18" s="113" t="inlineStr">
        <is>
          <t>农发行（盖章）：</t>
        </is>
      </c>
    </row>
    <row r="19" ht="22.5" customHeight="1" s="144"/>
    <row r="20" ht="22.5" customHeight="1" s="144"/>
    <row r="21" ht="22.5" customHeight="1" s="144"/>
    <row r="22" ht="22.5" customHeight="1" s="144"/>
    <row r="23" ht="22.5" customHeight="1" s="144"/>
    <row r="24" ht="22.5" customHeight="1" s="144"/>
    <row r="25" ht="22.5" customHeight="1" s="144"/>
    <row r="26" ht="22.5" customHeight="1" s="144"/>
    <row r="27" ht="22.5" customHeight="1" s="144"/>
    <row r="28" ht="22.5" customHeight="1" s="144"/>
  </sheetData>
  <mergeCells count="17">
    <mergeCell ref="A2:X2"/>
    <mergeCell ref="C3:E3"/>
    <mergeCell ref="Q3:X3"/>
    <mergeCell ref="E4:M4"/>
    <mergeCell ref="N4:Q4"/>
    <mergeCell ref="R4:U4"/>
    <mergeCell ref="X4:X5"/>
    <mergeCell ref="X6:X16"/>
    <mergeCell ref="A18:C18"/>
    <mergeCell ref="D18:K18"/>
    <mergeCell ref="L18:W18"/>
    <mergeCell ref="A4:A5"/>
    <mergeCell ref="B4:B5"/>
    <mergeCell ref="C4:C5"/>
    <mergeCell ref="D4:D5"/>
    <mergeCell ref="V4:V5"/>
    <mergeCell ref="W4:W5"/>
  </mergeCells>
  <printOptions horizontalCentered="1"/>
  <pageMargins left="0.3930555555555555" right="0.275" top="0.4722222222222222" bottom="0.3930555555555555" header="0.3930555555555555" footer="0.3541666666666667"/>
  <pageSetup orientation="landscape" paperSize="9" scale="9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J10" sqref="J10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inlineStr">
        <is>
          <t>2东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481491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75.59999999999999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75.59999999999999</v>
      </c>
    </row>
    <row r="11">
      <c r="A11" s="160" t="n"/>
      <c r="B11" s="130" t="inlineStr">
        <is>
          <t>水分（%）</t>
        </is>
      </c>
      <c r="C11" s="13" t="n">
        <v>13.3</v>
      </c>
      <c r="D11" s="158" t="n"/>
      <c r="E11" s="130" t="inlineStr">
        <is>
          <t>水分（%）</t>
        </is>
      </c>
      <c r="F11" s="13" t="n">
        <v>13.3</v>
      </c>
    </row>
    <row r="12">
      <c r="A12" s="154" t="n"/>
      <c r="B12" s="117" t="inlineStr">
        <is>
          <t>杂质（%）</t>
        </is>
      </c>
      <c r="C12" s="15" t="n">
        <v>0.9</v>
      </c>
      <c r="D12" s="14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548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17.79</v>
      </c>
      <c r="E24" s="24" t="n">
        <v>11.78</v>
      </c>
      <c r="F24" s="25" t="n">
        <v>4.19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刘火金 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inlineStr">
        <is>
          <t>3中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495690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75.40000000000001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75.40000000000001</v>
      </c>
    </row>
    <row r="11">
      <c r="A11" s="160" t="n"/>
      <c r="B11" s="130" t="inlineStr">
        <is>
          <t>水分（%）</t>
        </is>
      </c>
      <c r="C11" s="13" t="n">
        <v>13.1</v>
      </c>
      <c r="D11" s="158" t="n"/>
      <c r="E11" s="130" t="inlineStr">
        <is>
          <t>水分（%）</t>
        </is>
      </c>
      <c r="F11" s="13" t="n">
        <v>13.1</v>
      </c>
    </row>
    <row r="12">
      <c r="A12" s="154" t="n"/>
      <c r="B12" s="117" t="inlineStr">
        <is>
          <t>杂质（%）</t>
        </is>
      </c>
      <c r="C12" s="15" t="n">
        <v>0.8</v>
      </c>
      <c r="D12" s="14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538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17.78</v>
      </c>
      <c r="E24" s="24" t="n">
        <v>11.82</v>
      </c>
      <c r="F24" s="25" t="n">
        <v>4.38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刘火金  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inlineStr">
        <is>
          <t>3西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497062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75.7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75.7</v>
      </c>
    </row>
    <row r="11">
      <c r="A11" s="160" t="n"/>
      <c r="B11" s="130" t="inlineStr">
        <is>
          <t>水分（%）</t>
        </is>
      </c>
      <c r="C11" s="13" t="n">
        <v>13</v>
      </c>
      <c r="D11" s="158" t="n"/>
      <c r="E11" s="130" t="inlineStr">
        <is>
          <t>水分（%）</t>
        </is>
      </c>
      <c r="F11" s="13" t="n">
        <v>13</v>
      </c>
    </row>
    <row r="12">
      <c r="A12" s="154" t="n"/>
      <c r="B12" s="117" t="inlineStr">
        <is>
          <t>杂质（%）</t>
        </is>
      </c>
      <c r="C12" s="15" t="n">
        <v>0.9</v>
      </c>
      <c r="D12" s="14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552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17.82</v>
      </c>
      <c r="E24" s="24" t="n">
        <v>11.83</v>
      </c>
      <c r="F24" s="25" t="n">
        <v>4.23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刘火金 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inlineStr">
        <is>
          <t>4东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495368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75.7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75.7</v>
      </c>
    </row>
    <row r="11">
      <c r="A11" s="160" t="n"/>
      <c r="B11" s="130" t="inlineStr">
        <is>
          <t>水分（%）</t>
        </is>
      </c>
      <c r="C11" s="13" t="n">
        <v>13.2</v>
      </c>
      <c r="D11" s="158" t="n"/>
      <c r="E11" s="130" t="inlineStr">
        <is>
          <t>水分（%）</t>
        </is>
      </c>
      <c r="F11" s="13" t="n">
        <v>13.2</v>
      </c>
    </row>
    <row r="12">
      <c r="A12" s="154" t="n"/>
      <c r="B12" s="117" t="inlineStr">
        <is>
          <t>杂质（%）</t>
        </is>
      </c>
      <c r="C12" s="15" t="n">
        <v>0.8</v>
      </c>
      <c r="D12" s="14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550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17.78</v>
      </c>
      <c r="E24" s="24" t="n">
        <v>11.77</v>
      </c>
      <c r="F24" s="25" t="n">
        <v>4.3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王迪文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D4" sqref="D4:F4"/>
    </sheetView>
  </sheetViews>
  <sheetFormatPr baseColWidth="8" defaultColWidth="9" defaultRowHeight="14.25"/>
  <cols>
    <col width="12" customWidth="1" style="144" min="1" max="1"/>
    <col width="10.625" customWidth="1" style="144" min="2" max="2"/>
    <col width="15.625" customWidth="1" style="144" min="3" max="3"/>
    <col width="11.5" customWidth="1" style="144" min="4" max="4"/>
    <col width="14.25" customWidth="1" style="144" min="5" max="5"/>
    <col width="17.125" customWidth="1" style="144" min="6" max="6"/>
  </cols>
  <sheetData>
    <row r="1">
      <c r="A1" s="138" t="inlineStr">
        <is>
          <t>粮食库存检查工作底稿</t>
        </is>
      </c>
    </row>
    <row r="2" ht="22.5" customHeight="1" s="144">
      <c r="A2" s="139" t="inlineStr">
        <is>
          <t>附表2－1  粮食实物检查工作底稿（测量计算法）</t>
        </is>
      </c>
    </row>
    <row r="3">
      <c r="A3" s="1" t="n"/>
      <c r="B3" s="1" t="n"/>
      <c r="C3" s="1" t="n"/>
      <c r="D3" s="1" t="n"/>
      <c r="E3" s="1" t="n"/>
      <c r="F3" s="1" t="n"/>
    </row>
    <row r="4">
      <c r="A4" s="140" t="inlineStr">
        <is>
          <t xml:space="preserve">被检查企业（盖章）南昌县南新粮食管理所    </t>
        </is>
      </c>
      <c r="B4" s="159" t="n"/>
      <c r="C4" s="159" t="n"/>
      <c r="D4" s="141" t="inlineStr">
        <is>
          <t xml:space="preserve">     实际查库日：2020年9月3日</t>
        </is>
      </c>
      <c r="E4" s="159" t="n"/>
      <c r="F4" s="159" t="n"/>
    </row>
    <row r="5">
      <c r="A5" s="134" t="inlineStr">
        <is>
          <t>货位号</t>
        </is>
      </c>
      <c r="B5" s="3" t="inlineStr">
        <is>
          <t>6东</t>
        </is>
      </c>
      <c r="C5" s="3" t="inlineStr">
        <is>
          <t>品种</t>
        </is>
      </c>
      <c r="D5" s="3" t="inlineStr">
        <is>
          <t>早籼稻</t>
        </is>
      </c>
      <c r="E5" s="3" t="inlineStr">
        <is>
          <t>性质</t>
        </is>
      </c>
      <c r="F5" s="4" t="inlineStr">
        <is>
          <t>最低收购价</t>
        </is>
      </c>
    </row>
    <row r="6">
      <c r="A6" s="134" t="inlineStr">
        <is>
          <t>所在库区</t>
        </is>
      </c>
      <c r="B6" s="142" t="inlineStr">
        <is>
          <t>丰产桥粮站</t>
        </is>
      </c>
      <c r="C6" s="145" t="n"/>
      <c r="D6" s="154" t="n"/>
      <c r="E6" s="142" t="inlineStr">
        <is>
          <t>仓房类型</t>
        </is>
      </c>
      <c r="F6" s="6" t="inlineStr">
        <is>
          <t>平房仓</t>
        </is>
      </c>
    </row>
    <row r="7">
      <c r="A7" s="129" t="inlineStr">
        <is>
          <t>收获年度</t>
        </is>
      </c>
      <c r="B7" s="130" t="n">
        <v>2020</v>
      </c>
      <c r="C7" s="130" t="inlineStr">
        <is>
          <t>储存形式</t>
        </is>
      </c>
      <c r="D7" s="130" t="inlineStr">
        <is>
          <t>散装</t>
        </is>
      </c>
      <c r="E7" s="130" t="inlineStr">
        <is>
          <t>保管账数量(kg)</t>
        </is>
      </c>
      <c r="F7" s="9" t="n">
        <v>446240</v>
      </c>
    </row>
    <row r="8">
      <c r="A8" s="129" t="inlineStr">
        <is>
          <t>质量等级</t>
        </is>
      </c>
      <c r="B8" s="130" t="inlineStr">
        <is>
          <t>三</t>
        </is>
      </c>
      <c r="C8" s="130" t="inlineStr">
        <is>
          <t>入仓方式</t>
        </is>
      </c>
      <c r="D8" s="131" t="inlineStr">
        <is>
          <t>人工入仓□     机械入仓√</t>
        </is>
      </c>
      <c r="E8" s="146" t="n"/>
      <c r="F8" s="146" t="n"/>
    </row>
    <row r="9">
      <c r="A9" s="129" t="inlineStr">
        <is>
          <t>是否重度不宜存</t>
        </is>
      </c>
      <c r="B9" s="131" t="inlineStr">
        <is>
          <t>否</t>
        </is>
      </c>
      <c r="C9" s="130" t="inlineStr">
        <is>
          <t>储存方式</t>
        </is>
      </c>
      <c r="D9" s="131" t="inlineStr">
        <is>
          <t xml:space="preserve">本省储存本省所属 √    本省储存外省所属□ 
未纳入检查范围□ </t>
        </is>
      </c>
      <c r="E9" s="146" t="n"/>
      <c r="F9" s="146" t="n"/>
    </row>
    <row r="10" ht="50.25" customHeight="1" s="144">
      <c r="A10" s="129" t="inlineStr">
        <is>
          <t>粮食入库           质量</t>
        </is>
      </c>
      <c r="B10" s="11" t="inlineStr">
        <is>
          <t xml:space="preserve">            容重 （g/l）     (出糙率、纯粮率%)</t>
        </is>
      </c>
      <c r="C10" s="12" t="n">
        <v>75.5</v>
      </c>
      <c r="D10" s="130" t="inlineStr">
        <is>
          <t>实测粮食质量</t>
        </is>
      </c>
      <c r="E10" s="11" t="inlineStr">
        <is>
          <t xml:space="preserve">            容重 （g/l）     (出糙率、纯粮率%)</t>
        </is>
      </c>
      <c r="F10" s="12" t="n">
        <v>75.5</v>
      </c>
    </row>
    <row r="11">
      <c r="A11" s="160" t="n"/>
      <c r="B11" s="130" t="inlineStr">
        <is>
          <t>水分（%）</t>
        </is>
      </c>
      <c r="C11" s="13" t="n">
        <v>13.4</v>
      </c>
      <c r="D11" s="158" t="n"/>
      <c r="E11" s="130" t="inlineStr">
        <is>
          <t>水分（%）</t>
        </is>
      </c>
      <c r="F11" s="13" t="n">
        <v>13.4</v>
      </c>
    </row>
    <row r="12">
      <c r="A12" s="154" t="n"/>
      <c r="B12" s="117" t="inlineStr">
        <is>
          <t>杂质（%）</t>
        </is>
      </c>
      <c r="C12" s="15" t="n">
        <v>0.8</v>
      </c>
      <c r="D12" s="149" t="n"/>
      <c r="E12" s="117" t="inlineStr">
        <is>
          <t>杂质（%）</t>
        </is>
      </c>
      <c r="F12" s="15" t="n"/>
    </row>
    <row r="13">
      <c r="A13" s="137" t="inlineStr">
        <is>
          <t>1.计算粮堆体积</t>
        </is>
      </c>
      <c r="B13" s="161" t="n"/>
      <c r="C13" s="162" t="n"/>
      <c r="D13" s="130" t="inlineStr">
        <is>
          <t>粮堆形状及基本尺寸</t>
        </is>
      </c>
      <c r="E13" s="146" t="n"/>
      <c r="F13" s="147" t="n"/>
    </row>
    <row r="14">
      <c r="A14" s="16" t="n"/>
      <c r="B14" s="16" t="n"/>
      <c r="C14" s="17" t="n"/>
      <c r="D14" s="18" t="n"/>
      <c r="E14" s="18" t="n"/>
      <c r="F14" s="18" t="n"/>
    </row>
    <row r="15">
      <c r="A15" s="129" t="inlineStr">
        <is>
          <t>粮堆测量体积(m3)</t>
        </is>
      </c>
      <c r="B15" s="147" t="n"/>
      <c r="C15" s="163">
        <f>D24*E24*F24</f>
        <v/>
      </c>
      <c r="D15" s="18" t="n"/>
      <c r="E15" s="18" t="n"/>
      <c r="F15" s="18" t="n"/>
    </row>
    <row r="16">
      <c r="A16" s="129" t="inlineStr">
        <is>
          <t>需要扣除体积(m3)</t>
        </is>
      </c>
      <c r="B16" s="147" t="n"/>
      <c r="C16" s="12" t="n">
        <v>8</v>
      </c>
      <c r="D16" s="20" t="n"/>
      <c r="E16" s="20" t="n"/>
      <c r="F16" s="20" t="n"/>
    </row>
    <row r="17">
      <c r="A17" s="129" t="inlineStr">
        <is>
          <t>粮堆实际体积(m3)</t>
        </is>
      </c>
      <c r="B17" s="147" t="n"/>
      <c r="C17" s="163">
        <f>C15-C16</f>
        <v/>
      </c>
      <c r="D17" s="20" t="n"/>
      <c r="E17" s="20" t="n"/>
      <c r="F17" s="20" t="n"/>
    </row>
    <row r="18">
      <c r="A18" s="124" t="inlineStr">
        <is>
          <t>2.计算粮堆平均密度</t>
        </is>
      </c>
      <c r="B18" s="146" t="n"/>
      <c r="C18" s="147" t="n"/>
      <c r="D18" s="20" t="n"/>
      <c r="E18" s="20" t="n"/>
      <c r="F18" s="20" t="n"/>
    </row>
    <row r="19">
      <c r="A19" s="129" t="inlineStr">
        <is>
          <t>标准容重器法 □</t>
        </is>
      </c>
      <c r="B19" s="130" t="inlineStr">
        <is>
          <t>粮食容重</t>
        </is>
      </c>
      <c r="C19" s="21" t="inlineStr">
        <is>
          <t>（g/l）</t>
        </is>
      </c>
      <c r="D19" s="20" t="n"/>
      <c r="E19" s="20" t="n"/>
      <c r="F19" s="20" t="n"/>
    </row>
    <row r="20" ht="24" customHeight="1" s="144">
      <c r="A20" s="160" t="n"/>
      <c r="B20" s="130" t="inlineStr">
        <is>
          <t>校正后修正系数</t>
        </is>
      </c>
      <c r="C20" s="21" t="n"/>
      <c r="D20" s="20" t="n"/>
      <c r="E20" s="20" t="n"/>
      <c r="F20" s="20" t="n"/>
    </row>
    <row r="21">
      <c r="A21" s="154" t="n"/>
      <c r="B21" s="130" t="inlineStr">
        <is>
          <t>粮堆平均密度</t>
        </is>
      </c>
      <c r="C21" s="21" t="inlineStr">
        <is>
          <t>（kg/m3）</t>
        </is>
      </c>
      <c r="D21" s="20" t="n"/>
      <c r="E21" s="20" t="n"/>
      <c r="F21" s="20" t="n"/>
    </row>
    <row r="22" ht="24" customHeight="1" s="144">
      <c r="A22" s="129" t="inlineStr">
        <is>
          <t>特制大容器法 □</t>
        </is>
      </c>
      <c r="B22" s="130" t="inlineStr">
        <is>
          <t>单位体积粮食重量</t>
        </is>
      </c>
      <c r="C22" s="22" t="n">
        <v>530</v>
      </c>
      <c r="D22" s="20" t="n"/>
      <c r="E22" s="20" t="n"/>
      <c r="F22" s="20" t="n"/>
    </row>
    <row r="23" ht="24" customHeight="1" s="144">
      <c r="A23" s="160" t="n"/>
      <c r="B23" s="130" t="inlineStr">
        <is>
          <t>校正后修正系数</t>
        </is>
      </c>
      <c r="C23" s="22" t="n">
        <v>1.01</v>
      </c>
      <c r="D23" s="130" t="inlineStr">
        <is>
          <t>长：m</t>
        </is>
      </c>
      <c r="E23" s="130" t="inlineStr">
        <is>
          <t>宽m</t>
        </is>
      </c>
      <c r="F23" s="131" t="inlineStr">
        <is>
          <t>高：m</t>
        </is>
      </c>
    </row>
    <row r="24">
      <c r="A24" s="154" t="n"/>
      <c r="B24" s="130" t="inlineStr">
        <is>
          <t>粮堆平均密度</t>
        </is>
      </c>
      <c r="C24" s="164">
        <f>C22*C23</f>
        <v/>
      </c>
      <c r="D24" s="24" t="n">
        <v>17.74</v>
      </c>
      <c r="E24" s="24" t="n">
        <v>11.75</v>
      </c>
      <c r="F24" s="25" t="n">
        <v>4.07</v>
      </c>
    </row>
    <row r="25">
      <c r="A25" s="165" t="inlineStr">
        <is>
          <t xml:space="preserve">                      3.计算粮食数量</t>
        </is>
      </c>
      <c r="B25" s="146" t="n"/>
      <c r="C25" s="147" t="n"/>
      <c r="D25" s="128" t="inlineStr">
        <is>
          <t xml:space="preserve">                   4.认定粮食实际数量</t>
        </is>
      </c>
      <c r="E25" s="146" t="n"/>
      <c r="F25" s="146" t="n"/>
    </row>
    <row r="26">
      <c r="A26" s="129" t="inlineStr">
        <is>
          <t>测量计算数（kg）</t>
        </is>
      </c>
      <c r="B26" s="147" t="n"/>
      <c r="C26" s="163">
        <f>C17*C24</f>
        <v/>
      </c>
      <c r="D26" s="130" t="inlineStr">
        <is>
          <t>检查计算数与保管账数量比较</t>
        </is>
      </c>
      <c r="E26" s="130" t="inlineStr">
        <is>
          <t>差数（kg）</t>
        </is>
      </c>
      <c r="F26" s="166">
        <f>F29-C30</f>
        <v/>
      </c>
    </row>
    <row r="27">
      <c r="A27" s="129" t="inlineStr">
        <is>
          <t>应记粮食损耗(kg)</t>
        </is>
      </c>
      <c r="B27" s="130" t="inlineStr">
        <is>
          <t>水分减量</t>
        </is>
      </c>
      <c r="C27" s="167">
        <f>F7*(C11-F11)/100/(1-F11/100)</f>
        <v/>
      </c>
      <c r="D27" s="149" t="n"/>
      <c r="E27" s="130" t="inlineStr">
        <is>
          <t>差率（％）</t>
        </is>
      </c>
      <c r="F27" s="168">
        <f>F26/F7*100</f>
        <v/>
      </c>
    </row>
    <row r="28">
      <c r="A28" s="160" t="n"/>
      <c r="B28" s="130" t="inlineStr">
        <is>
          <t>保管自然损耗</t>
        </is>
      </c>
      <c r="C28" s="167" t="n"/>
      <c r="D28" s="130" t="inlineStr">
        <is>
          <t>账实是否相符</t>
        </is>
      </c>
      <c r="E28" s="147" t="n"/>
      <c r="F28" s="29" t="inlineStr">
        <is>
          <t>是√   否□</t>
        </is>
      </c>
    </row>
    <row r="29">
      <c r="A29" s="154" t="n"/>
      <c r="B29" s="130" t="inlineStr">
        <is>
          <t>合计</t>
        </is>
      </c>
      <c r="C29" s="167">
        <f>C27+C28</f>
        <v/>
      </c>
      <c r="D29" s="130" t="inlineStr">
        <is>
          <t>粮食实际数量（kg）</t>
        </is>
      </c>
      <c r="E29" s="147" t="n"/>
      <c r="F29" s="131">
        <f>F7</f>
        <v/>
      </c>
    </row>
    <row r="30">
      <c r="A30" s="116" t="inlineStr">
        <is>
          <t>检查计算数（kg）</t>
        </is>
      </c>
      <c r="B30" s="169" t="n"/>
      <c r="C30" s="170">
        <f>C26+C29</f>
        <v/>
      </c>
      <c r="D30" s="118" t="inlineStr">
        <is>
          <t>账实不符原因</t>
        </is>
      </c>
      <c r="E30" s="171" t="n"/>
      <c r="F30" s="31" t="n"/>
    </row>
    <row r="31">
      <c r="A31" s="121" t="inlineStr">
        <is>
          <t>备注</t>
        </is>
      </c>
      <c r="B31" s="172" t="n"/>
      <c r="C31" s="120" t="n"/>
      <c r="D31" s="159" t="n"/>
      <c r="E31" s="159" t="n"/>
      <c r="F31" s="159" t="n"/>
    </row>
    <row r="32">
      <c r="A32" s="122" t="inlineStr">
        <is>
          <t>检查人(签字)：　　　　   保管责任人(签字)：  王迪文        被检查企业负责人(签字)：叶云春</t>
        </is>
      </c>
      <c r="B32" s="173" t="n"/>
      <c r="C32" s="173" t="n"/>
      <c r="D32" s="173" t="n"/>
      <c r="E32" s="173" t="n"/>
      <c r="F32" s="173" t="n"/>
    </row>
    <row r="33">
      <c r="A33" s="114" t="inlineStr">
        <is>
          <t>填表说明：</t>
        </is>
      </c>
      <c r="B33" s="18" t="n"/>
      <c r="C33" s="18" t="n"/>
      <c r="D33" s="18" t="n"/>
      <c r="E33" s="18" t="n"/>
      <c r="F33" s="18" t="n"/>
    </row>
    <row r="34">
      <c r="A34" s="114" t="inlineStr">
        <is>
          <t xml:space="preserve">    1.根据检查情况在表内相关项目后的“□”内打“√”。</t>
        </is>
      </c>
    </row>
    <row r="35">
      <c r="A35" s="114" t="inlineStr">
        <is>
          <t xml:space="preserve">    2.粮堆实际体积＝粮堆测量体积－需要扣除体积</t>
        </is>
      </c>
    </row>
    <row r="36">
      <c r="A36" s="114" t="inlineStr">
        <is>
          <t xml:space="preserve">    3.粮堆平均密度＝粮食容重(单位体积粮食重量)×校正后修正系数。</t>
        </is>
      </c>
    </row>
    <row r="37">
      <c r="A37" s="114" t="inlineStr">
        <is>
          <t xml:space="preserve">    4.测量计算数＝粮堆实际体积×粮堆平均密度。</t>
        </is>
      </c>
    </row>
    <row r="38">
      <c r="A38" s="114" t="inlineStr">
        <is>
          <t xml:space="preserve">    5.水分减量＝保管账数量×(入库水分%－实测水分%)/(1－实测水分%)。</t>
        </is>
      </c>
    </row>
    <row r="39">
      <c r="A39" s="114" t="inlineStr">
        <is>
          <t xml:space="preserve">    6.保管自然损耗＝保管账数量×0.2%×粮食储存年数。</t>
        </is>
      </c>
    </row>
    <row r="40">
      <c r="A40" s="114" t="inlineStr">
        <is>
          <t xml:space="preserve">    7.应记粮食损耗=水分减量＋保管自然损耗。</t>
        </is>
      </c>
    </row>
    <row r="41">
      <c r="A41" s="114" t="inlineStr">
        <is>
          <t xml:space="preserve">    8.检查计算数＝测量计算数＋应记粮食损耗。</t>
        </is>
      </c>
    </row>
    <row r="42">
      <c r="A42" s="114" t="inlineStr">
        <is>
          <t xml:space="preserve">    9.差数＝保管账数量－检查计算数；差率＝差数/保管账数量×100％。</t>
        </is>
      </c>
    </row>
    <row r="43">
      <c r="A43" s="115" t="inlineStr">
        <is>
          <t xml:space="preserve">   10.差率在±3％以内的，认定账实相符，保管账数量即为粮食实际数量。</t>
        </is>
      </c>
    </row>
    <row r="44">
      <c r="A44" s="114" t="inlineStr">
        <is>
          <t xml:space="preserve">   11.账实不符原因可另附说明。</t>
        </is>
      </c>
    </row>
    <row r="45">
      <c r="A45" s="114" t="inlineStr">
        <is>
          <t xml:space="preserve">　 12.属于受托储粮的，在备注栏中标明委托方企业名称。</t>
        </is>
      </c>
    </row>
    <row r="46">
      <c r="A46" s="114" t="inlineStr">
        <is>
          <t xml:space="preserve">　 13.表中以kg、 g/l为单位的栏目保留整数，以m 、kg/m 、％为单位的保留1位小数，修正系数保留2位小数。</t>
        </is>
      </c>
    </row>
  </sheetData>
  <mergeCells count="42">
    <mergeCell ref="A1:F1"/>
    <mergeCell ref="A2:F2"/>
    <mergeCell ref="A4:C4"/>
    <mergeCell ref="D4:F4"/>
    <mergeCell ref="B6:D6"/>
    <mergeCell ref="D8:F8"/>
    <mergeCell ref="D9:F9"/>
    <mergeCell ref="A13:C13"/>
    <mergeCell ref="D13:F13"/>
    <mergeCell ref="A15:B15"/>
    <mergeCell ref="A16:B16"/>
    <mergeCell ref="A17:B17"/>
    <mergeCell ref="A10:A12"/>
    <mergeCell ref="D10:D12"/>
    <mergeCell ref="A18:C18"/>
    <mergeCell ref="A25:C25"/>
    <mergeCell ref="D25:F25"/>
    <mergeCell ref="A26:B26"/>
    <mergeCell ref="D28:E28"/>
    <mergeCell ref="D29:E29"/>
    <mergeCell ref="A19:A21"/>
    <mergeCell ref="A22:A24"/>
    <mergeCell ref="A27:A29"/>
    <mergeCell ref="D26:D27"/>
    <mergeCell ref="A30:B30"/>
    <mergeCell ref="D30:E30"/>
    <mergeCell ref="A31:B31"/>
    <mergeCell ref="C31:F31"/>
    <mergeCell ref="A32:F32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</mergeCells>
  <pageMargins left="0.6993055555555555" right="0.6993055555555555" top="0.75" bottom="0.75" header="0.3" footer="0.3"/>
  <pageSetup orientation="portrait" paperSize="9" scale="95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2021-07-21T02:22:38Z</dcterms:modified>
  <cp:lastModifiedBy>Windows 用户</cp:lastModifiedBy>
  <cp:revision>1</cp:revision>
  <cp:lastPrinted>2020-10-15T03:46:42Z</cp:lastPrinted>
</cp:coreProperties>
</file>